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lfreyesg\Downloads\"/>
    </mc:Choice>
  </mc:AlternateContent>
  <xr:revisionPtr revIDLastSave="0" documentId="13_ncr:1_{AA5AC2C6-033E-4E99-BD43-3C816B915462}" xr6:coauthVersionLast="47" xr6:coauthVersionMax="47" xr10:uidLastSave="{00000000-0000-0000-0000-000000000000}"/>
  <workbookProtection workbookAlgorithmName="SHA-512" workbookHashValue="ZgrCEdYnoujWlBlNl7vYYc2XFOiBTb8f2tlaFlvrDzQHV1ayP+QbmVXD5osivlnaGHBDjgS9l1+pGj6bXiIfoQ==" workbookSaltValue="j1GQi5nLWx3b+ZBAEqe/pw==" workbookSpinCount="100000" lockStructure="1"/>
  <bookViews>
    <workbookView xWindow="-120" yWindow="-120" windowWidth="29040" windowHeight="15720" tabRatio="681" firstSheet="3" activeTab="3" xr2:uid="{00000000-000D-0000-FFFF-FFFF00000000}"/>
  </bookViews>
  <sheets>
    <sheet name="BASE_NAC" sheetId="10" state="hidden" r:id="rId1"/>
    <sheet name="divipola" sheetId="5" state="hidden" r:id="rId2"/>
    <sheet name="RANKING" sheetId="16" state="hidden" r:id="rId3"/>
    <sheet name="VISOR" sheetId="13" r:id="rId4"/>
  </sheets>
  <definedNames>
    <definedName name="_xlnm._FilterDatabase" localSheetId="0" hidden="1">BASE_NAC!$E$2630:$V$3861</definedName>
    <definedName name="_xlnm._FilterDatabase" localSheetId="1" hidden="1">divipola!$A$1:$R$1400</definedName>
    <definedName name="_xlnm._FilterDatabase" localSheetId="2" hidden="1">RANKING!$H$81:$I$116</definedName>
    <definedName name="BASE_NAC" localSheetId="2">#REF!</definedName>
    <definedName name="BASE_NAC" localSheetId="3">#REF!</definedName>
    <definedName name="BASE_NAC">#REF!</definedName>
    <definedName name="codigo" localSheetId="2">#REF!</definedName>
    <definedName name="codigo" localSheetId="3">#REF!</definedName>
    <definedName name="codigo">#REF!</definedName>
    <definedName name="CUADRO4" localSheetId="2">#REF!</definedName>
    <definedName name="CUADRO4">#REF!</definedName>
    <definedName name="deptos" localSheetId="2">#REF!</definedName>
    <definedName name="deptos" localSheetId="3">#REF!</definedName>
    <definedName name="deptos">#REF!</definedName>
    <definedName name="divipo_cod_mn">divipola!$D$2:$F$2001</definedName>
    <definedName name="divipo_dpt_cod">divipola!$Q$2:$R$37</definedName>
    <definedName name="divipo_nom_cod_cuadr">divipola!$W$2:$Y$247</definedName>
    <definedName name="fila" localSheetId="2">#REF!</definedName>
    <definedName name="fila" localSheetId="3">#REF!</definedName>
    <definedName name="fila">#REF!</definedName>
    <definedName name="fila_depto" localSheetId="2">#REF!</definedName>
    <definedName name="fila_depto" localSheetId="3">#REF!</definedName>
    <definedName name="fila_depto">#REF!</definedName>
    <definedName name="formato" localSheetId="2">#REF!</definedName>
    <definedName name="formato" localSheetId="3">#REF!</definedName>
    <definedName name="formato">#REF!</definedName>
    <definedName name="formato_dep" localSheetId="2">#REF!</definedName>
    <definedName name="formato_dep" localSheetId="3">#REF!</definedName>
    <definedName name="formato_dep">#REF!</definedName>
    <definedName name="formato_dep_a" localSheetId="2">#REF!</definedName>
    <definedName name="formato_dep_a">#REF!</definedName>
    <definedName name="formato_depto" localSheetId="2">#REF!</definedName>
    <definedName name="formato_depto" localSheetId="3">#REF!</definedName>
    <definedName name="formato_depto">#REF!</definedName>
    <definedName name="formato_deptos" localSheetId="2">#REF!</definedName>
    <definedName name="formato_deptos" localSheetId="3">#REF!</definedName>
    <definedName name="formato_deptos">#REF!</definedName>
    <definedName name="formato1" localSheetId="2">#REF!</definedName>
    <definedName name="formato1" localSheetId="3">#REF!</definedName>
    <definedName name="formato1">#REF!</definedName>
    <definedName name="formato2" localSheetId="2">#REF!</definedName>
    <definedName name="formato2" localSheetId="3">#REF!</definedName>
    <definedName name="formato2">#REF!</definedName>
    <definedName name="formato3" localSheetId="2">#REF!</definedName>
    <definedName name="formato3" localSheetId="3">#REF!</definedName>
    <definedName name="formato3">#REF!</definedName>
    <definedName name="formatoa" localSheetId="2">#REF!</definedName>
    <definedName name="formatoa" localSheetId="3">#REF!</definedName>
    <definedName name="formatoa">#REF!</definedName>
    <definedName name="hoja_encab" localSheetId="2">#REF!</definedName>
    <definedName name="hoja_encab" localSheetId="3">#REF!</definedName>
    <definedName name="hoja_encab">#REF!</definedName>
    <definedName name="Hoja1">divipola!$A$1:$G$1158</definedName>
    <definedName name="IDX" localSheetId="0">BASE_NAC!#REF!</definedName>
    <definedName name="list_dpto">divipola!$Q$2:$Q$37</definedName>
    <definedName name="LIST_VARIAB" localSheetId="2">#REF!</definedName>
    <definedName name="LIST_VARIAB">#REF!</definedName>
    <definedName name="lista" localSheetId="2">OFFSET(INDIRECT(#REF!),,,#REF!,2)</definedName>
    <definedName name="lista" localSheetId="3">OFFSET(INDIRECT(#REF!),,,#REF!,2)</definedName>
    <definedName name="lista">OFFSET(INDIRECT(#REF!),,,#REF!,2)</definedName>
    <definedName name="MATRIZ_VAR" localSheetId="2">#REF!</definedName>
    <definedName name="MATRIZ_VAR">#REF!</definedName>
    <definedName name="nu_mpios" localSheetId="2">#REF!</definedName>
    <definedName name="nu_mpios" localSheetId="3">#REF!</definedName>
    <definedName name="nu_mpio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09" i="5" l="1"/>
  <c r="B3250" i="10" l="1"/>
  <c r="C3250" i="10" s="1"/>
  <c r="B1929" i="10"/>
  <c r="C1929" i="10" s="1"/>
  <c r="B625" i="10"/>
  <c r="C625" i="10" s="1"/>
  <c r="L69" i="13"/>
  <c r="L16" i="13"/>
  <c r="P30" i="13"/>
  <c r="H6" i="10"/>
  <c r="H1309" i="10"/>
  <c r="H2630" i="10"/>
  <c r="F5" i="16"/>
  <c r="F4" i="16"/>
  <c r="G13" i="13"/>
  <c r="G20" i="13" s="1"/>
  <c r="I1309" i="10"/>
  <c r="J1309" i="10"/>
  <c r="K1309" i="10"/>
  <c r="L1309" i="10"/>
  <c r="M1309" i="10"/>
  <c r="N1309" i="10"/>
  <c r="O1309" i="10"/>
  <c r="P1309" i="10"/>
  <c r="Q1309" i="10"/>
  <c r="R1309" i="10"/>
  <c r="S1309" i="10"/>
  <c r="T1309" i="10"/>
  <c r="U1309" i="10"/>
  <c r="U2630" i="10"/>
  <c r="S2630" i="10"/>
  <c r="R2630" i="10"/>
  <c r="E42" i="16"/>
  <c r="F61" i="16" s="1"/>
  <c r="B2607" i="10"/>
  <c r="C2607" i="10" s="1"/>
  <c r="B2606" i="10"/>
  <c r="C2606" i="10" s="1"/>
  <c r="B2605" i="10"/>
  <c r="C2605" i="10" s="1"/>
  <c r="B2604" i="10"/>
  <c r="C2604" i="10" s="1"/>
  <c r="B2603" i="10"/>
  <c r="C2603" i="10" s="1"/>
  <c r="B2602" i="10"/>
  <c r="C2602" i="10" s="1"/>
  <c r="B2601" i="10"/>
  <c r="C2601" i="10" s="1"/>
  <c r="B2600" i="10"/>
  <c r="C2600" i="10" s="1"/>
  <c r="B2599" i="10"/>
  <c r="C2599" i="10" s="1"/>
  <c r="F60" i="16" l="1"/>
  <c r="F57" i="16"/>
  <c r="F45" i="16"/>
  <c r="F77" i="16"/>
  <c r="F76" i="16"/>
  <c r="F51" i="16"/>
  <c r="F50" i="16"/>
  <c r="F72" i="16"/>
  <c r="F71" i="16"/>
  <c r="F66" i="16"/>
  <c r="F59" i="16"/>
  <c r="F54" i="16"/>
  <c r="F52" i="16"/>
  <c r="F46" i="16"/>
  <c r="F64" i="16"/>
  <c r="F43" i="16"/>
  <c r="F47" i="16"/>
  <c r="F69" i="16"/>
  <c r="F67" i="16"/>
  <c r="F63" i="16"/>
  <c r="F55" i="16"/>
  <c r="F75" i="16"/>
  <c r="F73" i="16"/>
  <c r="F48" i="16"/>
  <c r="F70" i="16"/>
  <c r="F68" i="16"/>
  <c r="F65" i="16"/>
  <c r="F62" i="16"/>
  <c r="F58" i="16"/>
  <c r="F56" i="16"/>
  <c r="F53" i="16"/>
  <c r="F74" i="16"/>
  <c r="F49" i="16"/>
  <c r="F44" i="16"/>
  <c r="B1278" i="10"/>
  <c r="B1251" i="10"/>
  <c r="B1252" i="10"/>
  <c r="B1253" i="10"/>
  <c r="B1254" i="10"/>
  <c r="B1255" i="10"/>
  <c r="B1256" i="10"/>
  <c r="C1256" i="10"/>
  <c r="B1257" i="10"/>
  <c r="B1258" i="10"/>
  <c r="B1259" i="10"/>
  <c r="B1260" i="10"/>
  <c r="B1261" i="10"/>
  <c r="C1261" i="10"/>
  <c r="B1262" i="10"/>
  <c r="B1263" i="10"/>
  <c r="B1264" i="10"/>
  <c r="B1265" i="10"/>
  <c r="B1266" i="10"/>
  <c r="B1267" i="10"/>
  <c r="B1268" i="10"/>
  <c r="B1269" i="10"/>
  <c r="B1270" i="10"/>
  <c r="B1271" i="10"/>
  <c r="B1272" i="10"/>
  <c r="B1273" i="10"/>
  <c r="B1274" i="10"/>
  <c r="C1274" i="10" s="1"/>
  <c r="B1275" i="10"/>
  <c r="C1275" i="10"/>
  <c r="B1276" i="10"/>
  <c r="B1277" i="10"/>
  <c r="U6" i="10"/>
  <c r="S6" i="10"/>
  <c r="R6" i="10"/>
  <c r="E81" i="16"/>
  <c r="D1272" i="5"/>
  <c r="D1271" i="5"/>
  <c r="D1270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159" i="5"/>
  <c r="I2630" i="10"/>
  <c r="J2630" i="10"/>
  <c r="K2630" i="10"/>
  <c r="L2630" i="10"/>
  <c r="M2630" i="10"/>
  <c r="N2630" i="10"/>
  <c r="O2630" i="10"/>
  <c r="P2630" i="10"/>
  <c r="Q2630" i="10"/>
  <c r="T2630" i="10"/>
  <c r="I6" i="10"/>
  <c r="J6" i="10"/>
  <c r="K6" i="10"/>
  <c r="L6" i="10"/>
  <c r="M6" i="10"/>
  <c r="N6" i="10"/>
  <c r="O6" i="10"/>
  <c r="P6" i="10"/>
  <c r="Q6" i="10"/>
  <c r="T6" i="10"/>
  <c r="B3824" i="10"/>
  <c r="C3824" i="10" s="1"/>
  <c r="B3855" i="10"/>
  <c r="C3855" i="10" s="1"/>
  <c r="B3853" i="10"/>
  <c r="C3853" i="10" s="1"/>
  <c r="B3838" i="10"/>
  <c r="C3838" i="10" s="1"/>
  <c r="B3558" i="10"/>
  <c r="C3558" i="10" s="1"/>
  <c r="B3545" i="10"/>
  <c r="C3545" i="10" s="1"/>
  <c r="B2390" i="10"/>
  <c r="C2390" i="10" s="1"/>
  <c r="B2385" i="10"/>
  <c r="C2385" i="10" s="1"/>
  <c r="B2574" i="10"/>
  <c r="C2574" i="10" s="1"/>
  <c r="B1093" i="10"/>
  <c r="B1089" i="10"/>
  <c r="B1088" i="10"/>
  <c r="B2580" i="10"/>
  <c r="B2581" i="10"/>
  <c r="B2582" i="10"/>
  <c r="B2583" i="10"/>
  <c r="B2584" i="10"/>
  <c r="B2585" i="10"/>
  <c r="B2586" i="10"/>
  <c r="B2587" i="10"/>
  <c r="B2588" i="10"/>
  <c r="B2589" i="10"/>
  <c r="B2590" i="10"/>
  <c r="B2591" i="10"/>
  <c r="B2592" i="10"/>
  <c r="B2593" i="10"/>
  <c r="B2594" i="10"/>
  <c r="B2595" i="10"/>
  <c r="B2596" i="10"/>
  <c r="B2597" i="10"/>
  <c r="B2598" i="10"/>
  <c r="F99" i="16" l="1"/>
  <c r="F97" i="16"/>
  <c r="F89" i="16"/>
  <c r="F100" i="16"/>
  <c r="F98" i="16"/>
  <c r="F114" i="16"/>
  <c r="F87" i="16"/>
  <c r="F85" i="16"/>
  <c r="F108" i="16"/>
  <c r="F83" i="16"/>
  <c r="F103" i="16"/>
  <c r="F96" i="16"/>
  <c r="F95" i="16"/>
  <c r="F94" i="16"/>
  <c r="F115" i="16"/>
  <c r="F91" i="16"/>
  <c r="F113" i="16"/>
  <c r="F88" i="16"/>
  <c r="F111" i="16"/>
  <c r="F110" i="16"/>
  <c r="F86" i="16"/>
  <c r="F84" i="16"/>
  <c r="F107" i="16"/>
  <c r="F106" i="16"/>
  <c r="F104" i="16"/>
  <c r="F102" i="16"/>
  <c r="F93" i="16"/>
  <c r="F116" i="16"/>
  <c r="F92" i="16"/>
  <c r="F112" i="16"/>
  <c r="F82" i="16"/>
  <c r="F105" i="16"/>
  <c r="F101" i="16"/>
  <c r="F90" i="16"/>
  <c r="F109" i="16"/>
  <c r="C1278" i="10"/>
  <c r="C1270" i="10"/>
  <c r="C1255" i="10"/>
  <c r="C1273" i="10"/>
  <c r="C1089" i="10"/>
  <c r="C1269" i="10"/>
  <c r="C1252" i="10"/>
  <c r="C1268" i="10"/>
  <c r="C1260" i="10"/>
  <c r="C1267" i="10"/>
  <c r="C1259" i="10"/>
  <c r="C1258" i="10"/>
  <c r="C1265" i="10"/>
  <c r="C1277" i="10"/>
  <c r="C1253" i="10"/>
  <c r="C1251" i="10"/>
  <c r="C1093" i="10"/>
  <c r="C1264" i="10"/>
  <c r="C1276" i="10"/>
  <c r="C1254" i="10"/>
  <c r="C1272" i="10"/>
  <c r="C1271" i="10"/>
  <c r="C1263" i="10"/>
  <c r="C1257" i="10"/>
  <c r="C1266" i="10"/>
  <c r="C1262" i="10"/>
  <c r="C2595" i="10"/>
  <c r="C2596" i="10"/>
  <c r="C2597" i="10"/>
  <c r="C2598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C105" i="10" s="1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C326" i="10" s="1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C372" i="10" s="1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482" i="10"/>
  <c r="B483" i="10"/>
  <c r="B484" i="10"/>
  <c r="B485" i="10"/>
  <c r="B486" i="10"/>
  <c r="B487" i="10"/>
  <c r="B488" i="10"/>
  <c r="B489" i="10"/>
  <c r="B490" i="10"/>
  <c r="B491" i="10"/>
  <c r="B492" i="10"/>
  <c r="B493" i="10"/>
  <c r="B494" i="10"/>
  <c r="B495" i="10"/>
  <c r="B496" i="10"/>
  <c r="B497" i="10"/>
  <c r="B498" i="10"/>
  <c r="B499" i="10"/>
  <c r="B500" i="10"/>
  <c r="B501" i="10"/>
  <c r="B502" i="10"/>
  <c r="B503" i="10"/>
  <c r="B504" i="10"/>
  <c r="B505" i="10"/>
  <c r="B506" i="10"/>
  <c r="B507" i="10"/>
  <c r="B508" i="10"/>
  <c r="B509" i="10"/>
  <c r="B510" i="10"/>
  <c r="B511" i="10"/>
  <c r="B512" i="10"/>
  <c r="B513" i="10"/>
  <c r="B514" i="10"/>
  <c r="B515" i="10"/>
  <c r="B516" i="10"/>
  <c r="B517" i="10"/>
  <c r="B518" i="10"/>
  <c r="B519" i="10"/>
  <c r="B520" i="10"/>
  <c r="B521" i="10"/>
  <c r="B522" i="10"/>
  <c r="B523" i="10"/>
  <c r="B524" i="10"/>
  <c r="B525" i="10"/>
  <c r="B526" i="10"/>
  <c r="B527" i="10"/>
  <c r="B528" i="10"/>
  <c r="B529" i="10"/>
  <c r="B530" i="10"/>
  <c r="B531" i="10"/>
  <c r="B532" i="10"/>
  <c r="B533" i="10"/>
  <c r="B534" i="10"/>
  <c r="B535" i="10"/>
  <c r="B536" i="10"/>
  <c r="B537" i="10"/>
  <c r="B538" i="10"/>
  <c r="B539" i="10"/>
  <c r="B540" i="10"/>
  <c r="B541" i="10"/>
  <c r="B542" i="10"/>
  <c r="B543" i="10"/>
  <c r="B544" i="10"/>
  <c r="B545" i="10"/>
  <c r="B546" i="10"/>
  <c r="B547" i="10"/>
  <c r="B548" i="10"/>
  <c r="B549" i="10"/>
  <c r="B550" i="10"/>
  <c r="B551" i="10"/>
  <c r="B552" i="10"/>
  <c r="B553" i="10"/>
  <c r="B554" i="10"/>
  <c r="B555" i="10"/>
  <c r="B556" i="10"/>
  <c r="B557" i="10"/>
  <c r="B558" i="10"/>
  <c r="B559" i="10"/>
  <c r="B560" i="10"/>
  <c r="B561" i="10"/>
  <c r="B562" i="10"/>
  <c r="B563" i="10"/>
  <c r="B564" i="10"/>
  <c r="B565" i="10"/>
  <c r="B566" i="10"/>
  <c r="B567" i="10"/>
  <c r="B568" i="10"/>
  <c r="B569" i="10"/>
  <c r="B570" i="10"/>
  <c r="B571" i="10"/>
  <c r="B572" i="10"/>
  <c r="B573" i="10"/>
  <c r="B574" i="10"/>
  <c r="B575" i="10"/>
  <c r="B576" i="10"/>
  <c r="B577" i="10"/>
  <c r="B578" i="10"/>
  <c r="B579" i="10"/>
  <c r="B580" i="10"/>
  <c r="B581" i="10"/>
  <c r="B582" i="10"/>
  <c r="B583" i="10"/>
  <c r="B584" i="10"/>
  <c r="B585" i="10"/>
  <c r="B586" i="10"/>
  <c r="B587" i="10"/>
  <c r="B588" i="10"/>
  <c r="B589" i="10"/>
  <c r="B590" i="10"/>
  <c r="B591" i="10"/>
  <c r="B592" i="10"/>
  <c r="B593" i="10"/>
  <c r="B594" i="10"/>
  <c r="B595" i="10"/>
  <c r="B596" i="10"/>
  <c r="B597" i="10"/>
  <c r="B598" i="10"/>
  <c r="B599" i="10"/>
  <c r="B600" i="10"/>
  <c r="B601" i="10"/>
  <c r="B602" i="10"/>
  <c r="B603" i="10"/>
  <c r="B604" i="10"/>
  <c r="B605" i="10"/>
  <c r="B606" i="10"/>
  <c r="B607" i="10"/>
  <c r="B608" i="10"/>
  <c r="B609" i="10"/>
  <c r="B610" i="10"/>
  <c r="B611" i="10"/>
  <c r="B612" i="10"/>
  <c r="B613" i="10"/>
  <c r="B614" i="10"/>
  <c r="B615" i="10"/>
  <c r="B616" i="10"/>
  <c r="B617" i="10"/>
  <c r="B618" i="10"/>
  <c r="B619" i="10"/>
  <c r="B620" i="10"/>
  <c r="B621" i="10"/>
  <c r="B622" i="10"/>
  <c r="B623" i="10"/>
  <c r="B624" i="10"/>
  <c r="B626" i="10"/>
  <c r="B627" i="10"/>
  <c r="B628" i="10"/>
  <c r="B629" i="10"/>
  <c r="B630" i="10"/>
  <c r="B631" i="10"/>
  <c r="B632" i="10"/>
  <c r="B633" i="10"/>
  <c r="B634" i="10"/>
  <c r="B635" i="10"/>
  <c r="B636" i="10"/>
  <c r="B637" i="10"/>
  <c r="B638" i="10"/>
  <c r="B639" i="10"/>
  <c r="B640" i="10"/>
  <c r="B641" i="10"/>
  <c r="B642" i="10"/>
  <c r="B643" i="10"/>
  <c r="B644" i="10"/>
  <c r="B645" i="10"/>
  <c r="B646" i="10"/>
  <c r="B647" i="10"/>
  <c r="B648" i="10"/>
  <c r="B649" i="10"/>
  <c r="B650" i="10"/>
  <c r="B651" i="10"/>
  <c r="B652" i="10"/>
  <c r="B653" i="10"/>
  <c r="B654" i="10"/>
  <c r="B655" i="10"/>
  <c r="B656" i="10"/>
  <c r="B657" i="10"/>
  <c r="B658" i="10"/>
  <c r="B659" i="10"/>
  <c r="B660" i="10"/>
  <c r="B661" i="10"/>
  <c r="B662" i="10"/>
  <c r="B663" i="10"/>
  <c r="B664" i="10"/>
  <c r="B665" i="10"/>
  <c r="B666" i="10"/>
  <c r="B667" i="10"/>
  <c r="B668" i="10"/>
  <c r="B669" i="10"/>
  <c r="B670" i="10"/>
  <c r="B671" i="10"/>
  <c r="B672" i="10"/>
  <c r="B673" i="10"/>
  <c r="B674" i="10"/>
  <c r="B675" i="10"/>
  <c r="B676" i="10"/>
  <c r="B677" i="10"/>
  <c r="B678" i="10"/>
  <c r="B679" i="10"/>
  <c r="B680" i="10"/>
  <c r="B681" i="10"/>
  <c r="B682" i="10"/>
  <c r="B683" i="10"/>
  <c r="B684" i="10"/>
  <c r="B685" i="10"/>
  <c r="B686" i="10"/>
  <c r="B687" i="10"/>
  <c r="B688" i="10"/>
  <c r="B689" i="10"/>
  <c r="B690" i="10"/>
  <c r="B691" i="10"/>
  <c r="B692" i="10"/>
  <c r="B693" i="10"/>
  <c r="B694" i="10"/>
  <c r="B695" i="10"/>
  <c r="B696" i="10"/>
  <c r="B697" i="10"/>
  <c r="B698" i="10"/>
  <c r="B699" i="10"/>
  <c r="B700" i="10"/>
  <c r="B701" i="10"/>
  <c r="B702" i="10"/>
  <c r="B703" i="10"/>
  <c r="B704" i="10"/>
  <c r="B705" i="10"/>
  <c r="B706" i="10"/>
  <c r="B707" i="10"/>
  <c r="B708" i="10"/>
  <c r="B709" i="10"/>
  <c r="B710" i="10"/>
  <c r="B711" i="10"/>
  <c r="B712" i="10"/>
  <c r="B713" i="10"/>
  <c r="B714" i="10"/>
  <c r="B715" i="10"/>
  <c r="B716" i="10"/>
  <c r="B717" i="10"/>
  <c r="B718" i="10"/>
  <c r="B719" i="10"/>
  <c r="B720" i="10"/>
  <c r="B721" i="10"/>
  <c r="B722" i="10"/>
  <c r="B723" i="10"/>
  <c r="B724" i="10"/>
  <c r="B725" i="10"/>
  <c r="B726" i="10"/>
  <c r="B727" i="10"/>
  <c r="B728" i="10"/>
  <c r="B729" i="10"/>
  <c r="B730" i="10"/>
  <c r="B731" i="10"/>
  <c r="B732" i="10"/>
  <c r="B733" i="10"/>
  <c r="B734" i="10"/>
  <c r="B735" i="10"/>
  <c r="B736" i="10"/>
  <c r="B737" i="10"/>
  <c r="B738" i="10"/>
  <c r="B739" i="10"/>
  <c r="B740" i="10"/>
  <c r="B741" i="10"/>
  <c r="B742" i="10"/>
  <c r="B743" i="10"/>
  <c r="B744" i="10"/>
  <c r="B745" i="10"/>
  <c r="B746" i="10"/>
  <c r="B747" i="10"/>
  <c r="B748" i="10"/>
  <c r="B749" i="10"/>
  <c r="B750" i="10"/>
  <c r="B751" i="10"/>
  <c r="B752" i="10"/>
  <c r="B753" i="10"/>
  <c r="B754" i="10"/>
  <c r="B755" i="10"/>
  <c r="B756" i="10"/>
  <c r="B757" i="10"/>
  <c r="B758" i="10"/>
  <c r="B759" i="10"/>
  <c r="B760" i="10"/>
  <c r="B761" i="10"/>
  <c r="B762" i="10"/>
  <c r="B763" i="10"/>
  <c r="B764" i="10"/>
  <c r="B765" i="10"/>
  <c r="B766" i="10"/>
  <c r="B767" i="10"/>
  <c r="B768" i="10"/>
  <c r="B769" i="10"/>
  <c r="B770" i="10"/>
  <c r="B771" i="10"/>
  <c r="B772" i="10"/>
  <c r="B773" i="10"/>
  <c r="B774" i="10"/>
  <c r="B775" i="10"/>
  <c r="B776" i="10"/>
  <c r="B777" i="10"/>
  <c r="B778" i="10"/>
  <c r="B779" i="10"/>
  <c r="B780" i="10"/>
  <c r="B781" i="10"/>
  <c r="B782" i="10"/>
  <c r="B783" i="10"/>
  <c r="B784" i="10"/>
  <c r="B785" i="10"/>
  <c r="B786" i="10"/>
  <c r="B787" i="10"/>
  <c r="B788" i="10"/>
  <c r="B789" i="10"/>
  <c r="B790" i="10"/>
  <c r="B791" i="10"/>
  <c r="B792" i="10"/>
  <c r="B793" i="10"/>
  <c r="B794" i="10"/>
  <c r="B795" i="10"/>
  <c r="B796" i="10"/>
  <c r="B797" i="10"/>
  <c r="B798" i="10"/>
  <c r="B799" i="10"/>
  <c r="B800" i="10"/>
  <c r="B801" i="10"/>
  <c r="B802" i="10"/>
  <c r="B803" i="10"/>
  <c r="B804" i="10"/>
  <c r="B805" i="10"/>
  <c r="B806" i="10"/>
  <c r="B807" i="10"/>
  <c r="B808" i="10"/>
  <c r="B809" i="10"/>
  <c r="B810" i="10"/>
  <c r="B811" i="10"/>
  <c r="B812" i="10"/>
  <c r="B813" i="10"/>
  <c r="B814" i="10"/>
  <c r="B815" i="10"/>
  <c r="B816" i="10"/>
  <c r="B817" i="10"/>
  <c r="B818" i="10"/>
  <c r="B819" i="10"/>
  <c r="B820" i="10"/>
  <c r="B821" i="10"/>
  <c r="B822" i="10"/>
  <c r="B823" i="10"/>
  <c r="B824" i="10"/>
  <c r="B825" i="10"/>
  <c r="B826" i="10"/>
  <c r="B827" i="10"/>
  <c r="B828" i="10"/>
  <c r="B829" i="10"/>
  <c r="B830" i="10"/>
  <c r="B831" i="10"/>
  <c r="B832" i="10"/>
  <c r="B833" i="10"/>
  <c r="B834" i="10"/>
  <c r="B835" i="10"/>
  <c r="B836" i="10"/>
  <c r="B837" i="10"/>
  <c r="B838" i="10"/>
  <c r="B839" i="10"/>
  <c r="B840" i="10"/>
  <c r="B841" i="10"/>
  <c r="B842" i="10"/>
  <c r="B843" i="10"/>
  <c r="B844" i="10"/>
  <c r="B845" i="10"/>
  <c r="B846" i="10"/>
  <c r="B847" i="10"/>
  <c r="B848" i="10"/>
  <c r="B849" i="10"/>
  <c r="B850" i="10"/>
  <c r="B851" i="10"/>
  <c r="B852" i="10"/>
  <c r="B853" i="10"/>
  <c r="B854" i="10"/>
  <c r="B855" i="10"/>
  <c r="B856" i="10"/>
  <c r="B857" i="10"/>
  <c r="B858" i="10"/>
  <c r="B859" i="10"/>
  <c r="B860" i="10"/>
  <c r="B861" i="10"/>
  <c r="B862" i="10"/>
  <c r="B863" i="10"/>
  <c r="B864" i="10"/>
  <c r="B865" i="10"/>
  <c r="B866" i="10"/>
  <c r="B867" i="10"/>
  <c r="B868" i="10"/>
  <c r="B869" i="10"/>
  <c r="B870" i="10"/>
  <c r="B871" i="10"/>
  <c r="B872" i="10"/>
  <c r="B873" i="10"/>
  <c r="B874" i="10"/>
  <c r="B875" i="10"/>
  <c r="B876" i="10"/>
  <c r="B877" i="10"/>
  <c r="B878" i="10"/>
  <c r="B879" i="10"/>
  <c r="B880" i="10"/>
  <c r="B881" i="10"/>
  <c r="B882" i="10"/>
  <c r="B883" i="10"/>
  <c r="B884" i="10"/>
  <c r="B885" i="10"/>
  <c r="B886" i="10"/>
  <c r="B887" i="10"/>
  <c r="B888" i="10"/>
  <c r="B889" i="10"/>
  <c r="B890" i="10"/>
  <c r="B891" i="10"/>
  <c r="B892" i="10"/>
  <c r="B893" i="10"/>
  <c r="B894" i="10"/>
  <c r="B895" i="10"/>
  <c r="B896" i="10"/>
  <c r="B897" i="10"/>
  <c r="B898" i="10"/>
  <c r="B899" i="10"/>
  <c r="B900" i="10"/>
  <c r="B901" i="10"/>
  <c r="B902" i="10"/>
  <c r="B903" i="10"/>
  <c r="B904" i="10"/>
  <c r="B905" i="10"/>
  <c r="B906" i="10"/>
  <c r="B907" i="10"/>
  <c r="B908" i="10"/>
  <c r="B909" i="10"/>
  <c r="B910" i="10"/>
  <c r="B911" i="10"/>
  <c r="B912" i="10"/>
  <c r="B913" i="10"/>
  <c r="B914" i="10"/>
  <c r="B915" i="10"/>
  <c r="B916" i="10"/>
  <c r="B917" i="10"/>
  <c r="B918" i="10"/>
  <c r="B919" i="10"/>
  <c r="B920" i="10"/>
  <c r="B921" i="10"/>
  <c r="B922" i="10"/>
  <c r="B923" i="10"/>
  <c r="B924" i="10"/>
  <c r="B925" i="10"/>
  <c r="B926" i="10"/>
  <c r="B927" i="10"/>
  <c r="B928" i="10"/>
  <c r="B929" i="10"/>
  <c r="B930" i="10"/>
  <c r="B931" i="10"/>
  <c r="B932" i="10"/>
  <c r="B933" i="10"/>
  <c r="B934" i="10"/>
  <c r="B935" i="10"/>
  <c r="B936" i="10"/>
  <c r="B937" i="10"/>
  <c r="B938" i="10"/>
  <c r="B939" i="10"/>
  <c r="B940" i="10"/>
  <c r="B941" i="10"/>
  <c r="B942" i="10"/>
  <c r="B943" i="10"/>
  <c r="B944" i="10"/>
  <c r="B945" i="10"/>
  <c r="B946" i="10"/>
  <c r="B947" i="10"/>
  <c r="B948" i="10"/>
  <c r="B949" i="10"/>
  <c r="B950" i="10"/>
  <c r="B951" i="10"/>
  <c r="B952" i="10"/>
  <c r="B953" i="10"/>
  <c r="B954" i="10"/>
  <c r="B955" i="10"/>
  <c r="B956" i="10"/>
  <c r="B957" i="10"/>
  <c r="B958" i="10"/>
  <c r="B959" i="10"/>
  <c r="B960" i="10"/>
  <c r="B961" i="10"/>
  <c r="B962" i="10"/>
  <c r="B963" i="10"/>
  <c r="B964" i="10"/>
  <c r="B965" i="10"/>
  <c r="B966" i="10"/>
  <c r="B967" i="10"/>
  <c r="B968" i="10"/>
  <c r="B969" i="10"/>
  <c r="B970" i="10"/>
  <c r="B971" i="10"/>
  <c r="B972" i="10"/>
  <c r="B973" i="10"/>
  <c r="B974" i="10"/>
  <c r="B975" i="10"/>
  <c r="B976" i="10"/>
  <c r="B977" i="10"/>
  <c r="B978" i="10"/>
  <c r="B979" i="10"/>
  <c r="B980" i="10"/>
  <c r="B981" i="10"/>
  <c r="B982" i="10"/>
  <c r="B983" i="10"/>
  <c r="B984" i="10"/>
  <c r="B985" i="10"/>
  <c r="B986" i="10"/>
  <c r="B987" i="10"/>
  <c r="B988" i="10"/>
  <c r="B989" i="10"/>
  <c r="B990" i="10"/>
  <c r="B991" i="10"/>
  <c r="B992" i="10"/>
  <c r="B993" i="10"/>
  <c r="B994" i="10"/>
  <c r="B995" i="10"/>
  <c r="B996" i="10"/>
  <c r="B997" i="10"/>
  <c r="B998" i="10"/>
  <c r="B999" i="10"/>
  <c r="B1000" i="10"/>
  <c r="B1001" i="10"/>
  <c r="B1002" i="10"/>
  <c r="B1003" i="10"/>
  <c r="B1004" i="10"/>
  <c r="B1005" i="10"/>
  <c r="B1006" i="10"/>
  <c r="B1007" i="10"/>
  <c r="B1008" i="10"/>
  <c r="B1009" i="10"/>
  <c r="B1010" i="10"/>
  <c r="B1011" i="10"/>
  <c r="B1012" i="10"/>
  <c r="B1013" i="10"/>
  <c r="B1014" i="10"/>
  <c r="B1015" i="10"/>
  <c r="B1016" i="10"/>
  <c r="B1017" i="10"/>
  <c r="B1018" i="10"/>
  <c r="B1019" i="10"/>
  <c r="B1020" i="10"/>
  <c r="B1021" i="10"/>
  <c r="B1022" i="10"/>
  <c r="B1023" i="10"/>
  <c r="B1024" i="10"/>
  <c r="B1025" i="10"/>
  <c r="B1026" i="10"/>
  <c r="B1027" i="10"/>
  <c r="B1028" i="10"/>
  <c r="B1029" i="10"/>
  <c r="B1030" i="10"/>
  <c r="B1031" i="10"/>
  <c r="B1032" i="10"/>
  <c r="B1033" i="10"/>
  <c r="B1034" i="10"/>
  <c r="B1035" i="10"/>
  <c r="B1036" i="10"/>
  <c r="B1037" i="10"/>
  <c r="B1038" i="10"/>
  <c r="B1039" i="10"/>
  <c r="B1040" i="10"/>
  <c r="B1041" i="10"/>
  <c r="B1042" i="10"/>
  <c r="B1043" i="10"/>
  <c r="B1044" i="10"/>
  <c r="B1045" i="10"/>
  <c r="B1046" i="10"/>
  <c r="B1047" i="10"/>
  <c r="B1048" i="10"/>
  <c r="B1049" i="10"/>
  <c r="B1050" i="10"/>
  <c r="B1051" i="10"/>
  <c r="B1052" i="10"/>
  <c r="B1053" i="10"/>
  <c r="B1054" i="10"/>
  <c r="B1055" i="10"/>
  <c r="B1056" i="10"/>
  <c r="B1057" i="10"/>
  <c r="B1058" i="10"/>
  <c r="B1059" i="10"/>
  <c r="B1060" i="10"/>
  <c r="B1061" i="10"/>
  <c r="B1062" i="10"/>
  <c r="B1063" i="10"/>
  <c r="B1064" i="10"/>
  <c r="B1065" i="10"/>
  <c r="B1066" i="10"/>
  <c r="B1067" i="10"/>
  <c r="B1068" i="10"/>
  <c r="B1069" i="10"/>
  <c r="B1070" i="10"/>
  <c r="B1071" i="10"/>
  <c r="B1072" i="10"/>
  <c r="B1073" i="10"/>
  <c r="B1074" i="10"/>
  <c r="B1075" i="10"/>
  <c r="B1076" i="10"/>
  <c r="B1077" i="10"/>
  <c r="B1078" i="10"/>
  <c r="B1079" i="10"/>
  <c r="B1080" i="10"/>
  <c r="B1081" i="10"/>
  <c r="B1082" i="10"/>
  <c r="B1083" i="10"/>
  <c r="B1084" i="10"/>
  <c r="B1085" i="10"/>
  <c r="B1086" i="10"/>
  <c r="B1087" i="10"/>
  <c r="C1088" i="10"/>
  <c r="B1090" i="10"/>
  <c r="B1091" i="10"/>
  <c r="B1092" i="10"/>
  <c r="B1094" i="10"/>
  <c r="B1095" i="10"/>
  <c r="B1096" i="10"/>
  <c r="B1097" i="10"/>
  <c r="B1098" i="10"/>
  <c r="B1099" i="10"/>
  <c r="B1100" i="10"/>
  <c r="B1101" i="10"/>
  <c r="B1102" i="10"/>
  <c r="B1103" i="10"/>
  <c r="B1104" i="10"/>
  <c r="B1105" i="10"/>
  <c r="B1106" i="10"/>
  <c r="B1107" i="10"/>
  <c r="B1108" i="10"/>
  <c r="B1109" i="10"/>
  <c r="B1110" i="10"/>
  <c r="B1111" i="10"/>
  <c r="B1112" i="10"/>
  <c r="B1113" i="10"/>
  <c r="B1114" i="10"/>
  <c r="B1115" i="10"/>
  <c r="B1116" i="10"/>
  <c r="B1117" i="10"/>
  <c r="B1118" i="10"/>
  <c r="B1119" i="10"/>
  <c r="B1120" i="10"/>
  <c r="B1121" i="10"/>
  <c r="B1122" i="10"/>
  <c r="B1123" i="10"/>
  <c r="B1124" i="10"/>
  <c r="B1125" i="10"/>
  <c r="B1126" i="10"/>
  <c r="B1127" i="10"/>
  <c r="B1128" i="10"/>
  <c r="B1129" i="10"/>
  <c r="B1130" i="10"/>
  <c r="B1131" i="10"/>
  <c r="B1132" i="10"/>
  <c r="B1133" i="10"/>
  <c r="B1134" i="10"/>
  <c r="B1135" i="10"/>
  <c r="B1136" i="10"/>
  <c r="B1137" i="10"/>
  <c r="B1138" i="10"/>
  <c r="B1139" i="10"/>
  <c r="B1140" i="10"/>
  <c r="B1141" i="10"/>
  <c r="B1142" i="10"/>
  <c r="B1143" i="10"/>
  <c r="B1144" i="10"/>
  <c r="B1145" i="10"/>
  <c r="B1146" i="10"/>
  <c r="B1147" i="10"/>
  <c r="B1148" i="10"/>
  <c r="B1149" i="10"/>
  <c r="B1150" i="10"/>
  <c r="B1151" i="10"/>
  <c r="B1152" i="10"/>
  <c r="B1153" i="10"/>
  <c r="B1154" i="10"/>
  <c r="B1155" i="10"/>
  <c r="B1156" i="10"/>
  <c r="B1157" i="10"/>
  <c r="B1158" i="10"/>
  <c r="B1159" i="10"/>
  <c r="B1160" i="10"/>
  <c r="B1161" i="10"/>
  <c r="B1162" i="10"/>
  <c r="B1163" i="10"/>
  <c r="B1164" i="10"/>
  <c r="B1165" i="10"/>
  <c r="B1166" i="10"/>
  <c r="B1167" i="10"/>
  <c r="B1168" i="10"/>
  <c r="B1169" i="10"/>
  <c r="B1170" i="10"/>
  <c r="B1171" i="10"/>
  <c r="B1172" i="10"/>
  <c r="B1173" i="10"/>
  <c r="B1174" i="10"/>
  <c r="B1175" i="10"/>
  <c r="B1176" i="10"/>
  <c r="B1177" i="10"/>
  <c r="B1178" i="10"/>
  <c r="B1179" i="10"/>
  <c r="B1180" i="10"/>
  <c r="B1181" i="10"/>
  <c r="B1182" i="10"/>
  <c r="B1183" i="10"/>
  <c r="B1184" i="10"/>
  <c r="B1185" i="10"/>
  <c r="B1186" i="10"/>
  <c r="B1187" i="10"/>
  <c r="B1188" i="10"/>
  <c r="B1189" i="10"/>
  <c r="B1190" i="10"/>
  <c r="B1191" i="10"/>
  <c r="B1192" i="10"/>
  <c r="B1193" i="10"/>
  <c r="B1194" i="10"/>
  <c r="B1195" i="10"/>
  <c r="B1196" i="10"/>
  <c r="B1197" i="10"/>
  <c r="B1198" i="10"/>
  <c r="B1199" i="10"/>
  <c r="B1200" i="10"/>
  <c r="B1201" i="10"/>
  <c r="B1202" i="10"/>
  <c r="B1203" i="10"/>
  <c r="B1204" i="10"/>
  <c r="B1205" i="10"/>
  <c r="B1206" i="10"/>
  <c r="B1207" i="10"/>
  <c r="B1208" i="10"/>
  <c r="B1209" i="10"/>
  <c r="B1210" i="10"/>
  <c r="B1211" i="10"/>
  <c r="B1212" i="10"/>
  <c r="B1213" i="10"/>
  <c r="B1214" i="10"/>
  <c r="B1215" i="10"/>
  <c r="B1216" i="10"/>
  <c r="B1217" i="10"/>
  <c r="B1218" i="10"/>
  <c r="B1219" i="10"/>
  <c r="B1220" i="10"/>
  <c r="B1221" i="10"/>
  <c r="B1222" i="10"/>
  <c r="B1223" i="10"/>
  <c r="B1224" i="10"/>
  <c r="B1225" i="10"/>
  <c r="B1226" i="10"/>
  <c r="B1227" i="10"/>
  <c r="B1228" i="10"/>
  <c r="B1229" i="10"/>
  <c r="B1230" i="10"/>
  <c r="B1231" i="10"/>
  <c r="B1232" i="10"/>
  <c r="B1233" i="10"/>
  <c r="B1234" i="10"/>
  <c r="B1235" i="10"/>
  <c r="B1236" i="10"/>
  <c r="B1237" i="10"/>
  <c r="B1238" i="10"/>
  <c r="B1239" i="10"/>
  <c r="B1240" i="10"/>
  <c r="B1241" i="10"/>
  <c r="B1242" i="10"/>
  <c r="B1243" i="10"/>
  <c r="B1244" i="10"/>
  <c r="B1245" i="10"/>
  <c r="B1246" i="10"/>
  <c r="B1247" i="10"/>
  <c r="B1248" i="10"/>
  <c r="B1249" i="10"/>
  <c r="B1250" i="10"/>
  <c r="C340" i="10" l="1"/>
  <c r="C1219" i="10"/>
  <c r="C1073" i="10"/>
  <c r="C929" i="10"/>
  <c r="C809" i="10"/>
  <c r="C713" i="10"/>
  <c r="C592" i="10"/>
  <c r="C520" i="10"/>
  <c r="C400" i="10"/>
  <c r="C259" i="10"/>
  <c r="C1170" i="10"/>
  <c r="C1098" i="10"/>
  <c r="C1024" i="10"/>
  <c r="C952" i="10"/>
  <c r="C856" i="10"/>
  <c r="C808" i="10"/>
  <c r="C712" i="10"/>
  <c r="C664" i="10"/>
  <c r="C640" i="10"/>
  <c r="C567" i="10"/>
  <c r="C495" i="10"/>
  <c r="C399" i="10"/>
  <c r="C375" i="10"/>
  <c r="C352" i="10"/>
  <c r="C282" i="10"/>
  <c r="C234" i="10"/>
  <c r="C187" i="10"/>
  <c r="C163" i="10"/>
  <c r="C44" i="10"/>
  <c r="C1217" i="10"/>
  <c r="C1121" i="10"/>
  <c r="C975" i="10"/>
  <c r="C855" i="10"/>
  <c r="C735" i="10"/>
  <c r="C590" i="10"/>
  <c r="C446" i="10"/>
  <c r="C281" i="10"/>
  <c r="C162" i="10"/>
  <c r="C1216" i="10"/>
  <c r="C1144" i="10"/>
  <c r="C1046" i="10"/>
  <c r="C974" i="10"/>
  <c r="C926" i="10"/>
  <c r="C830" i="10"/>
  <c r="C758" i="10"/>
  <c r="C686" i="10"/>
  <c r="C613" i="10"/>
  <c r="C517" i="10"/>
  <c r="C445" i="10"/>
  <c r="C373" i="10"/>
  <c r="C304" i="10"/>
  <c r="C208" i="10"/>
  <c r="C42" i="10"/>
  <c r="C1239" i="10"/>
  <c r="C1215" i="10"/>
  <c r="C1191" i="10"/>
  <c r="C1167" i="10"/>
  <c r="C1143" i="10"/>
  <c r="C1119" i="10"/>
  <c r="C183" i="10"/>
  <c r="C88" i="10"/>
  <c r="C1141" i="10"/>
  <c r="C923" i="10"/>
  <c r="C731" i="10"/>
  <c r="C610" i="10"/>
  <c r="C490" i="10"/>
  <c r="C394" i="10"/>
  <c r="C253" i="10"/>
  <c r="C158" i="10"/>
  <c r="C87" i="10"/>
  <c r="C1140" i="10"/>
  <c r="C994" i="10"/>
  <c r="C826" i="10"/>
  <c r="C609" i="10"/>
  <c r="C417" i="10"/>
  <c r="C252" i="10"/>
  <c r="C86" i="10"/>
  <c r="C1235" i="10"/>
  <c r="C873" i="10"/>
  <c r="C536" i="10"/>
  <c r="C323" i="10"/>
  <c r="C13" i="10"/>
  <c r="C1210" i="10"/>
  <c r="C1186" i="10"/>
  <c r="C1162" i="10"/>
  <c r="C1138" i="10"/>
  <c r="C1114" i="10"/>
  <c r="C1064" i="10"/>
  <c r="C1040" i="10"/>
  <c r="C1016" i="10"/>
  <c r="C992" i="10"/>
  <c r="C968" i="10"/>
  <c r="C944" i="10"/>
  <c r="C920" i="10"/>
  <c r="C896" i="10"/>
  <c r="C872" i="10"/>
  <c r="C848" i="10"/>
  <c r="C824" i="10"/>
  <c r="C800" i="10"/>
  <c r="C776" i="10"/>
  <c r="C752" i="10"/>
  <c r="C728" i="10"/>
  <c r="C704" i="10"/>
  <c r="C680" i="10"/>
  <c r="C656" i="10"/>
  <c r="C632" i="10"/>
  <c r="C607" i="10"/>
  <c r="C583" i="10"/>
  <c r="C559" i="10"/>
  <c r="C535" i="10"/>
  <c r="C511" i="10"/>
  <c r="C487" i="10"/>
  <c r="C463" i="10"/>
  <c r="C439" i="10"/>
  <c r="C415" i="10"/>
  <c r="C391" i="10"/>
  <c r="C368" i="10"/>
  <c r="C344" i="10"/>
  <c r="C322" i="10"/>
  <c r="C298" i="10"/>
  <c r="C274" i="10"/>
  <c r="C250" i="10"/>
  <c r="C226" i="10"/>
  <c r="C202" i="10"/>
  <c r="C179" i="10"/>
  <c r="C155" i="10"/>
  <c r="C131" i="10"/>
  <c r="C107" i="10"/>
  <c r="C84" i="10"/>
  <c r="C60" i="10"/>
  <c r="C36" i="10"/>
  <c r="C12" i="10"/>
  <c r="C1241" i="10"/>
  <c r="C1193" i="10"/>
  <c r="C1145" i="10"/>
  <c r="C1047" i="10"/>
  <c r="C999" i="10"/>
  <c r="C903" i="10"/>
  <c r="C807" i="10"/>
  <c r="C687" i="10"/>
  <c r="C639" i="10"/>
  <c r="C494" i="10"/>
  <c r="C374" i="10"/>
  <c r="C233" i="10"/>
  <c r="C67" i="10"/>
  <c r="C1070" i="10"/>
  <c r="C1233" i="10"/>
  <c r="C1209" i="10"/>
  <c r="C1185" i="10"/>
  <c r="C1161" i="10"/>
  <c r="C1137" i="10"/>
  <c r="C1113" i="10"/>
  <c r="C1087" i="10"/>
  <c r="C1063" i="10"/>
  <c r="C1039" i="10"/>
  <c r="C1015" i="10"/>
  <c r="C991" i="10"/>
  <c r="C967" i="10"/>
  <c r="C943" i="10"/>
  <c r="C919" i="10"/>
  <c r="C895" i="10"/>
  <c r="C871" i="10"/>
  <c r="C847" i="10"/>
  <c r="C823" i="10"/>
  <c r="C799" i="10"/>
  <c r="C775" i="10"/>
  <c r="C751" i="10"/>
  <c r="C727" i="10"/>
  <c r="C703" i="10"/>
  <c r="C679" i="10"/>
  <c r="C655" i="10"/>
  <c r="C631" i="10"/>
  <c r="C606" i="10"/>
  <c r="C582" i="10"/>
  <c r="C558" i="10"/>
  <c r="C534" i="10"/>
  <c r="C510" i="10"/>
  <c r="C486" i="10"/>
  <c r="C462" i="10"/>
  <c r="C438" i="10"/>
  <c r="C414" i="10"/>
  <c r="C390" i="10"/>
  <c r="C367" i="10"/>
  <c r="C343" i="10"/>
  <c r="C321" i="10"/>
  <c r="C297" i="10"/>
  <c r="C273" i="10"/>
  <c r="C249" i="10"/>
  <c r="C225" i="10"/>
  <c r="C201" i="10"/>
  <c r="C178" i="10"/>
  <c r="C154" i="10"/>
  <c r="C130" i="10"/>
  <c r="C106" i="10"/>
  <c r="C83" i="10"/>
  <c r="C59" i="10"/>
  <c r="C35" i="10"/>
  <c r="C11" i="10"/>
  <c r="C1198" i="10"/>
  <c r="C1052" i="10"/>
  <c r="C908" i="10"/>
  <c r="C788" i="10"/>
  <c r="C668" i="10"/>
  <c r="C499" i="10"/>
  <c r="C379" i="10"/>
  <c r="C262" i="10"/>
  <c r="C167" i="10"/>
  <c r="C119" i="10"/>
  <c r="C48" i="10"/>
  <c r="C1221" i="10"/>
  <c r="C1003" i="10"/>
  <c r="C787" i="10"/>
  <c r="C546" i="10"/>
  <c r="C355" i="10"/>
  <c r="C166" i="10"/>
  <c r="C1196" i="10"/>
  <c r="C1050" i="10"/>
  <c r="C930" i="10"/>
  <c r="C786" i="10"/>
  <c r="C666" i="10"/>
  <c r="C545" i="10"/>
  <c r="C425" i="10"/>
  <c r="C331" i="10"/>
  <c r="C236" i="10"/>
  <c r="C141" i="10"/>
  <c r="C46" i="10"/>
  <c r="C1195" i="10"/>
  <c r="C1025" i="10"/>
  <c r="C881" i="10"/>
  <c r="C737" i="10"/>
  <c r="C544" i="10"/>
  <c r="C424" i="10"/>
  <c r="C307" i="10"/>
  <c r="C164" i="10"/>
  <c r="C93" i="10"/>
  <c r="C21" i="10"/>
  <c r="C1194" i="10"/>
  <c r="C1072" i="10"/>
  <c r="C976" i="10"/>
  <c r="C880" i="10"/>
  <c r="C736" i="10"/>
  <c r="C591" i="10"/>
  <c r="C471" i="10"/>
  <c r="C329" i="10"/>
  <c r="C210" i="10"/>
  <c r="C139" i="10"/>
  <c r="C115" i="10"/>
  <c r="C20" i="10"/>
  <c r="C1071" i="10"/>
  <c r="C927" i="10"/>
  <c r="C783" i="10"/>
  <c r="C566" i="10"/>
  <c r="C351" i="10"/>
  <c r="C209" i="10"/>
  <c r="C91" i="10"/>
  <c r="C19" i="10"/>
  <c r="C1192" i="10"/>
  <c r="C1022" i="10"/>
  <c r="C878" i="10"/>
  <c r="C734" i="10"/>
  <c r="C541" i="10"/>
  <c r="C206" i="10"/>
  <c r="C40" i="10"/>
  <c r="C1213" i="10"/>
  <c r="C947" i="10"/>
  <c r="C755" i="10"/>
  <c r="C538" i="10"/>
  <c r="C277" i="10"/>
  <c r="C1116" i="10"/>
  <c r="C970" i="10"/>
  <c r="C778" i="10"/>
  <c r="C393" i="10"/>
  <c r="C1231" i="10"/>
  <c r="C1207" i="10"/>
  <c r="C1183" i="10"/>
  <c r="C1159" i="10"/>
  <c r="C1135" i="10"/>
  <c r="C1111" i="10"/>
  <c r="C1085" i="10"/>
  <c r="C1061" i="10"/>
  <c r="C1037" i="10"/>
  <c r="C1013" i="10"/>
  <c r="C989" i="10"/>
  <c r="C965" i="10"/>
  <c r="C941" i="10"/>
  <c r="C917" i="10"/>
  <c r="C893" i="10"/>
  <c r="C869" i="10"/>
  <c r="C845" i="10"/>
  <c r="C821" i="10"/>
  <c r="C797" i="10"/>
  <c r="C773" i="10"/>
  <c r="C749" i="10"/>
  <c r="C725" i="10"/>
  <c r="C701" i="10"/>
  <c r="C677" i="10"/>
  <c r="C653" i="10"/>
  <c r="C629" i="10"/>
  <c r="C604" i="10"/>
  <c r="C580" i="10"/>
  <c r="C556" i="10"/>
  <c r="C532" i="10"/>
  <c r="C508" i="10"/>
  <c r="C484" i="10"/>
  <c r="C460" i="10"/>
  <c r="C436" i="10"/>
  <c r="C412" i="10"/>
  <c r="C388" i="10"/>
  <c r="C365" i="10"/>
  <c r="C341" i="10"/>
  <c r="C319" i="10"/>
  <c r="C295" i="10"/>
  <c r="C271" i="10"/>
  <c r="C247" i="10"/>
  <c r="C223" i="10"/>
  <c r="C199" i="10"/>
  <c r="C176" i="10"/>
  <c r="C152" i="10"/>
  <c r="C128" i="10"/>
  <c r="C81" i="10"/>
  <c r="C57" i="10"/>
  <c r="C33" i="10"/>
  <c r="C9" i="10"/>
  <c r="C1075" i="10"/>
  <c r="C883" i="10"/>
  <c r="C643" i="10"/>
  <c r="C426" i="10"/>
  <c r="C190" i="10"/>
  <c r="C1124" i="10"/>
  <c r="C1002" i="10"/>
  <c r="C882" i="10"/>
  <c r="C762" i="10"/>
  <c r="C642" i="10"/>
  <c r="C497" i="10"/>
  <c r="C401" i="10"/>
  <c r="C284" i="10"/>
  <c r="C117" i="10"/>
  <c r="C22" i="10"/>
  <c r="C1147" i="10"/>
  <c r="C1001" i="10"/>
  <c r="C857" i="10"/>
  <c r="C641" i="10"/>
  <c r="C1117" i="10"/>
  <c r="C971" i="10"/>
  <c r="C875" i="10"/>
  <c r="C683" i="10"/>
  <c r="C442" i="10"/>
  <c r="C229" i="10"/>
  <c r="C63" i="10"/>
  <c r="C1236" i="10"/>
  <c r="C1042" i="10"/>
  <c r="C874" i="10"/>
  <c r="C706" i="10"/>
  <c r="C537" i="10"/>
  <c r="C346" i="10"/>
  <c r="C157" i="10"/>
  <c r="C38" i="10"/>
  <c r="C1187" i="10"/>
  <c r="C993" i="10"/>
  <c r="C753" i="10"/>
  <c r="C584" i="10"/>
  <c r="C369" i="10"/>
  <c r="C203" i="10"/>
  <c r="C132" i="10"/>
  <c r="C61" i="10"/>
  <c r="C1232" i="10"/>
  <c r="C1112" i="10"/>
  <c r="C918" i="10"/>
  <c r="C702" i="10"/>
  <c r="C485" i="10"/>
  <c r="C272" i="10"/>
  <c r="C10" i="10"/>
  <c r="C1134" i="10"/>
  <c r="C1084" i="10"/>
  <c r="C1036" i="10"/>
  <c r="C964" i="10"/>
  <c r="C940" i="10"/>
  <c r="C892" i="10"/>
  <c r="C844" i="10"/>
  <c r="C772" i="10"/>
  <c r="C748" i="10"/>
  <c r="C700" i="10"/>
  <c r="C676" i="10"/>
  <c r="C628" i="10"/>
  <c r="C579" i="10"/>
  <c r="C555" i="10"/>
  <c r="C507" i="10"/>
  <c r="C483" i="10"/>
  <c r="C435" i="10"/>
  <c r="C387" i="10"/>
  <c r="C364" i="10"/>
  <c r="C318" i="10"/>
  <c r="C294" i="10"/>
  <c r="C270" i="10"/>
  <c r="C246" i="10"/>
  <c r="C198" i="10"/>
  <c r="C127" i="10"/>
  <c r="C104" i="10"/>
  <c r="C80" i="10"/>
  <c r="C56" i="10"/>
  <c r="C32" i="10"/>
  <c r="C8" i="10"/>
  <c r="C1229" i="10"/>
  <c r="C1205" i="10"/>
  <c r="C1181" i="10"/>
  <c r="C1157" i="10"/>
  <c r="C1133" i="10"/>
  <c r="C1109" i="10"/>
  <c r="C1083" i="10"/>
  <c r="C1059" i="10"/>
  <c r="C1035" i="10"/>
  <c r="C1011" i="10"/>
  <c r="C987" i="10"/>
  <c r="C963" i="10"/>
  <c r="C939" i="10"/>
  <c r="C915" i="10"/>
  <c r="C891" i="10"/>
  <c r="C867" i="10"/>
  <c r="C843" i="10"/>
  <c r="C819" i="10"/>
  <c r="C795" i="10"/>
  <c r="C771" i="10"/>
  <c r="C747" i="10"/>
  <c r="C723" i="10"/>
  <c r="C699" i="10"/>
  <c r="C675" i="10"/>
  <c r="C651" i="10"/>
  <c r="C627" i="10"/>
  <c r="C602" i="10"/>
  <c r="C578" i="10"/>
  <c r="C554" i="10"/>
  <c r="C530" i="10"/>
  <c r="C506" i="10"/>
  <c r="C482" i="10"/>
  <c r="C458" i="10"/>
  <c r="C434" i="10"/>
  <c r="C410" i="10"/>
  <c r="C386" i="10"/>
  <c r="C363" i="10"/>
  <c r="C317" i="10"/>
  <c r="C293" i="10"/>
  <c r="C269" i="10"/>
  <c r="C245" i="10"/>
  <c r="C221" i="10"/>
  <c r="C197" i="10"/>
  <c r="C174" i="10"/>
  <c r="C150" i="10"/>
  <c r="C126" i="10"/>
  <c r="C103" i="10"/>
  <c r="C79" i="10"/>
  <c r="C55" i="10"/>
  <c r="C31" i="10"/>
  <c r="C1222" i="10"/>
  <c r="C1102" i="10"/>
  <c r="C980" i="10"/>
  <c r="C812" i="10"/>
  <c r="C619" i="10"/>
  <c r="C356" i="10"/>
  <c r="C1169" i="10"/>
  <c r="C1023" i="10"/>
  <c r="C879" i="10"/>
  <c r="C711" i="10"/>
  <c r="C542" i="10"/>
  <c r="C422" i="10"/>
  <c r="C257" i="10"/>
  <c r="C114" i="10"/>
  <c r="C1168" i="10"/>
  <c r="C1120" i="10"/>
  <c r="C998" i="10"/>
  <c r="C902" i="10"/>
  <c r="C806" i="10"/>
  <c r="C710" i="10"/>
  <c r="C638" i="10"/>
  <c r="C565" i="10"/>
  <c r="C469" i="10"/>
  <c r="C397" i="10"/>
  <c r="C327" i="10"/>
  <c r="C280" i="10"/>
  <c r="C232" i="10"/>
  <c r="C185" i="10"/>
  <c r="C161" i="10"/>
  <c r="C137" i="10"/>
  <c r="C113" i="10"/>
  <c r="C90" i="10"/>
  <c r="C18" i="10"/>
  <c r="C1095" i="10"/>
  <c r="C1069" i="10"/>
  <c r="C1021" i="10"/>
  <c r="C997" i="10"/>
  <c r="C973" i="10"/>
  <c r="C949" i="10"/>
  <c r="C925" i="10"/>
  <c r="C877" i="10"/>
  <c r="C853" i="10"/>
  <c r="C805" i="10"/>
  <c r="C757" i="10"/>
  <c r="C733" i="10"/>
  <c r="C685" i="10"/>
  <c r="C612" i="10"/>
  <c r="C588" i="10"/>
  <c r="C564" i="10"/>
  <c r="C516" i="10"/>
  <c r="C492" i="10"/>
  <c r="C444" i="10"/>
  <c r="C396" i="10"/>
  <c r="C349" i="10"/>
  <c r="C303" i="10"/>
  <c r="C255" i="10"/>
  <c r="C231" i="10"/>
  <c r="C184" i="10"/>
  <c r="C160" i="10"/>
  <c r="C136" i="10"/>
  <c r="C112" i="10"/>
  <c r="C89" i="10"/>
  <c r="C65" i="10"/>
  <c r="C41" i="10"/>
  <c r="C1214" i="10"/>
  <c r="C1118" i="10"/>
  <c r="C1044" i="10"/>
  <c r="C972" i="10"/>
  <c r="C876" i="10"/>
  <c r="C828" i="10"/>
  <c r="C804" i="10"/>
  <c r="C732" i="10"/>
  <c r="C660" i="10"/>
  <c r="C539" i="10"/>
  <c r="C443" i="10"/>
  <c r="C278" i="10"/>
  <c r="C16" i="10"/>
  <c r="C1237" i="10"/>
  <c r="C1092" i="10"/>
  <c r="C1019" i="10"/>
  <c r="C899" i="10"/>
  <c r="C827" i="10"/>
  <c r="C707" i="10"/>
  <c r="C659" i="10"/>
  <c r="C514" i="10"/>
  <c r="C347" i="10"/>
  <c r="C15" i="10"/>
  <c r="C1066" i="10"/>
  <c r="C922" i="10"/>
  <c r="C802" i="10"/>
  <c r="C682" i="10"/>
  <c r="C585" i="10"/>
  <c r="C561" i="10"/>
  <c r="C441" i="10"/>
  <c r="C370" i="10"/>
  <c r="C228" i="10"/>
  <c r="C62" i="10"/>
  <c r="C1115" i="10"/>
  <c r="C849" i="10"/>
  <c r="C657" i="10"/>
  <c r="C416" i="10"/>
  <c r="C180" i="10"/>
  <c r="C1160" i="10"/>
  <c r="C1014" i="10"/>
  <c r="C846" i="10"/>
  <c r="C678" i="10"/>
  <c r="C509" i="10"/>
  <c r="C366" i="10"/>
  <c r="C200" i="10"/>
  <c r="C34" i="10"/>
  <c r="C1230" i="10"/>
  <c r="C1110" i="10"/>
  <c r="C868" i="10"/>
  <c r="C1150" i="10"/>
  <c r="C1004" i="10"/>
  <c r="C860" i="10"/>
  <c r="C716" i="10"/>
  <c r="C595" i="10"/>
  <c r="C475" i="10"/>
  <c r="C403" i="10"/>
  <c r="C310" i="10"/>
  <c r="C214" i="10"/>
  <c r="C72" i="10"/>
  <c r="C1197" i="10"/>
  <c r="C955" i="10"/>
  <c r="C739" i="10"/>
  <c r="C570" i="10"/>
  <c r="C402" i="10"/>
  <c r="C261" i="10"/>
  <c r="C118" i="10"/>
  <c r="C23" i="10"/>
  <c r="C1220" i="10"/>
  <c r="C1100" i="10"/>
  <c r="C978" i="10"/>
  <c r="C858" i="10"/>
  <c r="C738" i="10"/>
  <c r="C593" i="10"/>
  <c r="C189" i="10"/>
  <c r="C1045" i="10"/>
  <c r="C829" i="10"/>
  <c r="C661" i="10"/>
  <c r="C420" i="10"/>
  <c r="C17" i="10"/>
  <c r="C1166" i="10"/>
  <c r="C924" i="10"/>
  <c r="C780" i="10"/>
  <c r="C611" i="10"/>
  <c r="C491" i="10"/>
  <c r="C395" i="10"/>
  <c r="C254" i="10"/>
  <c r="C135" i="10"/>
  <c r="C64" i="10"/>
  <c r="C1067" i="10"/>
  <c r="C779" i="10"/>
  <c r="C586" i="10"/>
  <c r="C418" i="10"/>
  <c r="C301" i="10"/>
  <c r="C205" i="10"/>
  <c r="C134" i="10"/>
  <c r="C110" i="10"/>
  <c r="C1188" i="10"/>
  <c r="C946" i="10"/>
  <c r="C730" i="10"/>
  <c r="C465" i="10"/>
  <c r="C276" i="10"/>
  <c r="C14" i="10"/>
  <c r="C1163" i="10"/>
  <c r="C921" i="10"/>
  <c r="C681" i="10"/>
  <c r="C512" i="10"/>
  <c r="C345" i="10"/>
  <c r="C227" i="10"/>
  <c r="C1208" i="10"/>
  <c r="C1086" i="10"/>
  <c r="C966" i="10"/>
  <c r="C870" i="10"/>
  <c r="C774" i="10"/>
  <c r="C654" i="10"/>
  <c r="C581" i="10"/>
  <c r="C461" i="10"/>
  <c r="C320" i="10"/>
  <c r="C1158" i="10"/>
  <c r="C988" i="10"/>
  <c r="C796" i="10"/>
  <c r="C603" i="10"/>
  <c r="C411" i="10"/>
  <c r="C151" i="10"/>
  <c r="C1204" i="10"/>
  <c r="C1156" i="10"/>
  <c r="C1082" i="10"/>
  <c r="C1010" i="10"/>
  <c r="C962" i="10"/>
  <c r="C890" i="10"/>
  <c r="C818" i="10"/>
  <c r="C722" i="10"/>
  <c r="C601" i="10"/>
  <c r="C409" i="10"/>
  <c r="C1227" i="10"/>
  <c r="C1203" i="10"/>
  <c r="C1179" i="10"/>
  <c r="C1155" i="10"/>
  <c r="C1131" i="10"/>
  <c r="C1107" i="10"/>
  <c r="C1081" i="10"/>
  <c r="C1057" i="10"/>
  <c r="C1033" i="10"/>
  <c r="C1009" i="10"/>
  <c r="C985" i="10"/>
  <c r="C961" i="10"/>
  <c r="C937" i="10"/>
  <c r="C913" i="10"/>
  <c r="C889" i="10"/>
  <c r="C865" i="10"/>
  <c r="C841" i="10"/>
  <c r="C817" i="10"/>
  <c r="C793" i="10"/>
  <c r="C769" i="10"/>
  <c r="C745" i="10"/>
  <c r="C721" i="10"/>
  <c r="C697" i="10"/>
  <c r="C673" i="10"/>
  <c r="C649" i="10"/>
  <c r="C624" i="10"/>
  <c r="C600" i="10"/>
  <c r="C576" i="10"/>
  <c r="C552" i="10"/>
  <c r="C528" i="10"/>
  <c r="C504" i="10"/>
  <c r="C480" i="10"/>
  <c r="C456" i="10"/>
  <c r="C432" i="10"/>
  <c r="C408" i="10"/>
  <c r="C384" i="10"/>
  <c r="C361" i="10"/>
  <c r="C338" i="10"/>
  <c r="C315" i="10"/>
  <c r="C291" i="10"/>
  <c r="C267" i="10"/>
  <c r="C243" i="10"/>
  <c r="C219" i="10"/>
  <c r="C195" i="10"/>
  <c r="C172" i="10"/>
  <c r="C148" i="10"/>
  <c r="C124" i="10"/>
  <c r="C101" i="10"/>
  <c r="C77" i="10"/>
  <c r="C53" i="10"/>
  <c r="C29" i="10"/>
  <c r="C1126" i="10"/>
  <c r="C932" i="10"/>
  <c r="C740" i="10"/>
  <c r="C547" i="10"/>
  <c r="C427" i="10"/>
  <c r="C286" i="10"/>
  <c r="C191" i="10"/>
  <c r="C143" i="10"/>
  <c r="C24" i="10"/>
  <c r="C1173" i="10"/>
  <c r="C1051" i="10"/>
  <c r="C931" i="10"/>
  <c r="C811" i="10"/>
  <c r="C691" i="10"/>
  <c r="C594" i="10"/>
  <c r="C474" i="10"/>
  <c r="C309" i="10"/>
  <c r="C213" i="10"/>
  <c r="C71" i="10"/>
  <c r="C1172" i="10"/>
  <c r="C1026" i="10"/>
  <c r="C906" i="10"/>
  <c r="C810" i="10"/>
  <c r="C690" i="10"/>
  <c r="C617" i="10"/>
  <c r="C569" i="10"/>
  <c r="C473" i="10"/>
  <c r="C449" i="10"/>
  <c r="C377" i="10"/>
  <c r="C354" i="10"/>
  <c r="C308" i="10"/>
  <c r="C260" i="10"/>
  <c r="C212" i="10"/>
  <c r="C165" i="10"/>
  <c r="C70" i="10"/>
  <c r="C1123" i="10"/>
  <c r="C977" i="10"/>
  <c r="C785" i="10"/>
  <c r="C616" i="10"/>
  <c r="C472" i="10"/>
  <c r="C353" i="10"/>
  <c r="C283" i="10"/>
  <c r="C211" i="10"/>
  <c r="C140" i="10"/>
  <c r="C45" i="10"/>
  <c r="C1242" i="10"/>
  <c r="C1146" i="10"/>
  <c r="C1048" i="10"/>
  <c r="C1000" i="10"/>
  <c r="C904" i="10"/>
  <c r="C832" i="10"/>
  <c r="C760" i="10"/>
  <c r="C688" i="10"/>
  <c r="C615" i="10"/>
  <c r="C519" i="10"/>
  <c r="C447" i="10"/>
  <c r="C306" i="10"/>
  <c r="C68" i="10"/>
  <c r="C1097" i="10"/>
  <c r="C951" i="10"/>
  <c r="C831" i="10"/>
  <c r="C759" i="10"/>
  <c r="C663" i="10"/>
  <c r="C614" i="10"/>
  <c r="C518" i="10"/>
  <c r="C470" i="10"/>
  <c r="C398" i="10"/>
  <c r="C328" i="10"/>
  <c r="C305" i="10"/>
  <c r="C186" i="10"/>
  <c r="C138" i="10"/>
  <c r="C43" i="10"/>
  <c r="C1240" i="10"/>
  <c r="C1096" i="10"/>
  <c r="C950" i="10"/>
  <c r="C854" i="10"/>
  <c r="C782" i="10"/>
  <c r="C662" i="10"/>
  <c r="C589" i="10"/>
  <c r="C493" i="10"/>
  <c r="C421" i="10"/>
  <c r="C350" i="10"/>
  <c r="C256" i="10"/>
  <c r="C66" i="10"/>
  <c r="C1065" i="10"/>
  <c r="C825" i="10"/>
  <c r="C608" i="10"/>
  <c r="C440" i="10"/>
  <c r="C275" i="10"/>
  <c r="C85" i="10"/>
  <c r="C1038" i="10"/>
  <c r="C822" i="10"/>
  <c r="C726" i="10"/>
  <c r="C605" i="10"/>
  <c r="C533" i="10"/>
  <c r="C413" i="10"/>
  <c r="C342" i="10"/>
  <c r="C248" i="10"/>
  <c r="C177" i="10"/>
  <c r="C82" i="10"/>
  <c r="C1206" i="10"/>
  <c r="C1060" i="10"/>
  <c r="C916" i="10"/>
  <c r="C724" i="10"/>
  <c r="C531" i="10"/>
  <c r="C175" i="10"/>
  <c r="C1228" i="10"/>
  <c r="C1180" i="10"/>
  <c r="C1108" i="10"/>
  <c r="C1058" i="10"/>
  <c r="C986" i="10"/>
  <c r="C938" i="10"/>
  <c r="C866" i="10"/>
  <c r="C842" i="10"/>
  <c r="C794" i="10"/>
  <c r="C746" i="10"/>
  <c r="C698" i="10"/>
  <c r="C674" i="10"/>
  <c r="C650" i="10"/>
  <c r="C626" i="10"/>
  <c r="C577" i="10"/>
  <c r="C553" i="10"/>
  <c r="C529" i="10"/>
  <c r="C505" i="10"/>
  <c r="C481" i="10"/>
  <c r="C457" i="10"/>
  <c r="C433" i="10"/>
  <c r="C385" i="10"/>
  <c r="C362" i="10"/>
  <c r="C339" i="10"/>
  <c r="C316" i="10"/>
  <c r="C292" i="10"/>
  <c r="C268" i="10"/>
  <c r="C244" i="10"/>
  <c r="C220" i="10"/>
  <c r="C196" i="10"/>
  <c r="C173" i="10"/>
  <c r="C149" i="10"/>
  <c r="C125" i="10"/>
  <c r="C102" i="10"/>
  <c r="C78" i="10"/>
  <c r="C54" i="10"/>
  <c r="C30" i="10"/>
  <c r="C1250" i="10"/>
  <c r="C1226" i="10"/>
  <c r="C1202" i="10"/>
  <c r="C1178" i="10"/>
  <c r="C1154" i="10"/>
  <c r="C1130" i="10"/>
  <c r="C1106" i="10"/>
  <c r="C1080" i="10"/>
  <c r="C1056" i="10"/>
  <c r="C1032" i="10"/>
  <c r="C1008" i="10"/>
  <c r="C984" i="10"/>
  <c r="C960" i="10"/>
  <c r="C936" i="10"/>
  <c r="C912" i="10"/>
  <c r="C888" i="10"/>
  <c r="C864" i="10"/>
  <c r="C840" i="10"/>
  <c r="C816" i="10"/>
  <c r="C792" i="10"/>
  <c r="C768" i="10"/>
  <c r="C744" i="10"/>
  <c r="C720" i="10"/>
  <c r="C696" i="10"/>
  <c r="C672" i="10"/>
  <c r="C648" i="10"/>
  <c r="C623" i="10"/>
  <c r="C599" i="10"/>
  <c r="C575" i="10"/>
  <c r="C551" i="10"/>
  <c r="C527" i="10"/>
  <c r="C503" i="10"/>
  <c r="C479" i="10"/>
  <c r="C455" i="10"/>
  <c r="C431" i="10"/>
  <c r="C407" i="10"/>
  <c r="C383" i="10"/>
  <c r="C360" i="10"/>
  <c r="C337" i="10"/>
  <c r="C314" i="10"/>
  <c r="C290" i="10"/>
  <c r="C266" i="10"/>
  <c r="C242" i="10"/>
  <c r="C218" i="10"/>
  <c r="C194" i="10"/>
  <c r="C171" i="10"/>
  <c r="C147" i="10"/>
  <c r="C123" i="10"/>
  <c r="C100" i="10"/>
  <c r="C76" i="10"/>
  <c r="C52" i="10"/>
  <c r="C28" i="10"/>
  <c r="C1246" i="10"/>
  <c r="C1174" i="10"/>
  <c r="C1076" i="10"/>
  <c r="C1028" i="10"/>
  <c r="C956" i="10"/>
  <c r="C884" i="10"/>
  <c r="C836" i="10"/>
  <c r="C764" i="10"/>
  <c r="C692" i="10"/>
  <c r="C644" i="10"/>
  <c r="C571" i="10"/>
  <c r="C523" i="10"/>
  <c r="C451" i="10"/>
  <c r="C333" i="10"/>
  <c r="C238" i="10"/>
  <c r="C96" i="10"/>
  <c r="C1125" i="10"/>
  <c r="C859" i="10"/>
  <c r="C667" i="10"/>
  <c r="C498" i="10"/>
  <c r="C378" i="10"/>
  <c r="C285" i="10"/>
  <c r="C142" i="10"/>
  <c r="C47" i="10"/>
  <c r="C1244" i="10"/>
  <c r="C1148" i="10"/>
  <c r="C1074" i="10"/>
  <c r="C954" i="10"/>
  <c r="C834" i="10"/>
  <c r="C714" i="10"/>
  <c r="C521" i="10"/>
  <c r="C94" i="10"/>
  <c r="C901" i="10"/>
  <c r="C781" i="10"/>
  <c r="C709" i="10"/>
  <c r="C637" i="10"/>
  <c r="C540" i="10"/>
  <c r="C468" i="10"/>
  <c r="C279" i="10"/>
  <c r="C207" i="10"/>
  <c r="C1238" i="10"/>
  <c r="C1190" i="10"/>
  <c r="C1142" i="10"/>
  <c r="C1094" i="10"/>
  <c r="C1068" i="10"/>
  <c r="C1020" i="10"/>
  <c r="C996" i="10"/>
  <c r="C948" i="10"/>
  <c r="C900" i="10"/>
  <c r="C852" i="10"/>
  <c r="C756" i="10"/>
  <c r="C708" i="10"/>
  <c r="C684" i="10"/>
  <c r="C636" i="10"/>
  <c r="C587" i="10"/>
  <c r="C563" i="10"/>
  <c r="C515" i="10"/>
  <c r="C467" i="10"/>
  <c r="C419" i="10"/>
  <c r="C348" i="10"/>
  <c r="C302" i="10"/>
  <c r="C230" i="10"/>
  <c r="C159" i="10"/>
  <c r="C111" i="10"/>
  <c r="C1189" i="10"/>
  <c r="C995" i="10"/>
  <c r="C803" i="10"/>
  <c r="C562" i="10"/>
  <c r="C371" i="10"/>
  <c r="C1164" i="10"/>
  <c r="C1018" i="10"/>
  <c r="C850" i="10"/>
  <c r="C754" i="10"/>
  <c r="C634" i="10"/>
  <c r="C513" i="10"/>
  <c r="C324" i="10"/>
  <c r="C204" i="10"/>
  <c r="C109" i="10"/>
  <c r="C1090" i="10"/>
  <c r="C777" i="10"/>
  <c r="C464" i="10"/>
  <c r="C37" i="10"/>
  <c r="C1234" i="10"/>
  <c r="C1184" i="10"/>
  <c r="C1136" i="10"/>
  <c r="C1062" i="10"/>
  <c r="C990" i="10"/>
  <c r="C942" i="10"/>
  <c r="C894" i="10"/>
  <c r="C798" i="10"/>
  <c r="C750" i="10"/>
  <c r="C630" i="10"/>
  <c r="C557" i="10"/>
  <c r="C437" i="10"/>
  <c r="C389" i="10"/>
  <c r="C296" i="10"/>
  <c r="C224" i="10"/>
  <c r="C153" i="10"/>
  <c r="C129" i="10"/>
  <c r="C1182" i="10"/>
  <c r="C1012" i="10"/>
  <c r="C820" i="10"/>
  <c r="C652" i="10"/>
  <c r="C459" i="10"/>
  <c r="C222" i="10"/>
  <c r="C1132" i="10"/>
  <c r="C1034" i="10"/>
  <c r="C914" i="10"/>
  <c r="C770" i="10"/>
  <c r="C1249" i="10"/>
  <c r="C1225" i="10"/>
  <c r="C1201" i="10"/>
  <c r="C1177" i="10"/>
  <c r="C1153" i="10"/>
  <c r="C1129" i="10"/>
  <c r="C1105" i="10"/>
  <c r="C1079" i="10"/>
  <c r="C1055" i="10"/>
  <c r="C1031" i="10"/>
  <c r="C1007" i="10"/>
  <c r="C983" i="10"/>
  <c r="C959" i="10"/>
  <c r="C935" i="10"/>
  <c r="C911" i="10"/>
  <c r="C887" i="10"/>
  <c r="C863" i="10"/>
  <c r="C839" i="10"/>
  <c r="C815" i="10"/>
  <c r="C791" i="10"/>
  <c r="C767" i="10"/>
  <c r="C743" i="10"/>
  <c r="C719" i="10"/>
  <c r="C695" i="10"/>
  <c r="C671" i="10"/>
  <c r="C647" i="10"/>
  <c r="C622" i="10"/>
  <c r="C598" i="10"/>
  <c r="C574" i="10"/>
  <c r="C550" i="10"/>
  <c r="C526" i="10"/>
  <c r="C502" i="10"/>
  <c r="C478" i="10"/>
  <c r="C454" i="10"/>
  <c r="C430" i="10"/>
  <c r="C406" i="10"/>
  <c r="C382" i="10"/>
  <c r="C359" i="10"/>
  <c r="C336" i="10"/>
  <c r="C313" i="10"/>
  <c r="C289" i="10"/>
  <c r="C265" i="10"/>
  <c r="C241" i="10"/>
  <c r="C217" i="10"/>
  <c r="C193" i="10"/>
  <c r="C170" i="10"/>
  <c r="C146" i="10"/>
  <c r="C122" i="10"/>
  <c r="C99" i="10"/>
  <c r="C75" i="10"/>
  <c r="C51" i="10"/>
  <c r="C27" i="10"/>
  <c r="C1243" i="10"/>
  <c r="C1171" i="10"/>
  <c r="C1099" i="10"/>
  <c r="C1049" i="10"/>
  <c r="C953" i="10"/>
  <c r="C905" i="10"/>
  <c r="C833" i="10"/>
  <c r="C761" i="10"/>
  <c r="C689" i="10"/>
  <c r="C665" i="10"/>
  <c r="C568" i="10"/>
  <c r="C496" i="10"/>
  <c r="C448" i="10"/>
  <c r="C376" i="10"/>
  <c r="C330" i="10"/>
  <c r="C235" i="10"/>
  <c r="C188" i="10"/>
  <c r="C116" i="10"/>
  <c r="C69" i="10"/>
  <c r="C1218" i="10"/>
  <c r="C1122" i="10"/>
  <c r="C928" i="10"/>
  <c r="C784" i="10"/>
  <c r="C543" i="10"/>
  <c r="C423" i="10"/>
  <c r="C258" i="10"/>
  <c r="C92" i="10"/>
  <c r="C1165" i="10"/>
  <c r="C1043" i="10"/>
  <c r="C851" i="10"/>
  <c r="C635" i="10"/>
  <c r="C466" i="10"/>
  <c r="C325" i="10"/>
  <c r="C182" i="10"/>
  <c r="C39" i="10"/>
  <c r="C1212" i="10"/>
  <c r="C1091" i="10"/>
  <c r="C898" i="10"/>
  <c r="C658" i="10"/>
  <c r="C489" i="10"/>
  <c r="C300" i="10"/>
  <c r="C181" i="10"/>
  <c r="C133" i="10"/>
  <c r="C969" i="10"/>
  <c r="C1245" i="10"/>
  <c r="C1149" i="10"/>
  <c r="C1101" i="10"/>
  <c r="C1027" i="10"/>
  <c r="C979" i="10"/>
  <c r="C907" i="10"/>
  <c r="C835" i="10"/>
  <c r="C763" i="10"/>
  <c r="C715" i="10"/>
  <c r="C618" i="10"/>
  <c r="C522" i="10"/>
  <c r="C450" i="10"/>
  <c r="C332" i="10"/>
  <c r="C237" i="10"/>
  <c r="C95" i="10"/>
  <c r="C1211" i="10"/>
  <c r="C1139" i="10"/>
  <c r="C1041" i="10"/>
  <c r="C1017" i="10"/>
  <c r="C945" i="10"/>
  <c r="C897" i="10"/>
  <c r="C801" i="10"/>
  <c r="C729" i="10"/>
  <c r="C705" i="10"/>
  <c r="C633" i="10"/>
  <c r="C560" i="10"/>
  <c r="C488" i="10"/>
  <c r="C392" i="10"/>
  <c r="C299" i="10"/>
  <c r="C251" i="10"/>
  <c r="C156" i="10"/>
  <c r="C108" i="10"/>
  <c r="C58" i="10"/>
  <c r="C1248" i="10"/>
  <c r="C1224" i="10"/>
  <c r="C1200" i="10"/>
  <c r="C1176" i="10"/>
  <c r="C1152" i="10"/>
  <c r="C1128" i="10"/>
  <c r="C1104" i="10"/>
  <c r="C1078" i="10"/>
  <c r="C1054" i="10"/>
  <c r="C1030" i="10"/>
  <c r="C1006" i="10"/>
  <c r="C982" i="10"/>
  <c r="C958" i="10"/>
  <c r="C934" i="10"/>
  <c r="C910" i="10"/>
  <c r="C886" i="10"/>
  <c r="C862" i="10"/>
  <c r="C838" i="10"/>
  <c r="C814" i="10"/>
  <c r="C790" i="10"/>
  <c r="C766" i="10"/>
  <c r="C742" i="10"/>
  <c r="C718" i="10"/>
  <c r="C694" i="10"/>
  <c r="C670" i="10"/>
  <c r="C646" i="10"/>
  <c r="C621" i="10"/>
  <c r="C597" i="10"/>
  <c r="C573" i="10"/>
  <c r="C549" i="10"/>
  <c r="C525" i="10"/>
  <c r="C501" i="10"/>
  <c r="C477" i="10"/>
  <c r="C453" i="10"/>
  <c r="C429" i="10"/>
  <c r="C405" i="10"/>
  <c r="C381" i="10"/>
  <c r="C358" i="10"/>
  <c r="C335" i="10"/>
  <c r="C312" i="10"/>
  <c r="C288" i="10"/>
  <c r="C264" i="10"/>
  <c r="C240" i="10"/>
  <c r="C216" i="10"/>
  <c r="C169" i="10"/>
  <c r="C145" i="10"/>
  <c r="C121" i="10"/>
  <c r="C98" i="10"/>
  <c r="C74" i="10"/>
  <c r="C50" i="10"/>
  <c r="C26" i="10"/>
  <c r="C1247" i="10"/>
  <c r="C1223" i="10"/>
  <c r="C1199" i="10"/>
  <c r="C1175" i="10"/>
  <c r="C1151" i="10"/>
  <c r="C1127" i="10"/>
  <c r="C1103" i="10"/>
  <c r="C1077" i="10"/>
  <c r="C1053" i="10"/>
  <c r="C1029" i="10"/>
  <c r="C1005" i="10"/>
  <c r="C981" i="10"/>
  <c r="C957" i="10"/>
  <c r="C933" i="10"/>
  <c r="C909" i="10"/>
  <c r="C885" i="10"/>
  <c r="C861" i="10"/>
  <c r="C837" i="10"/>
  <c r="C813" i="10"/>
  <c r="C789" i="10"/>
  <c r="C765" i="10"/>
  <c r="C741" i="10"/>
  <c r="C717" i="10"/>
  <c r="C693" i="10"/>
  <c r="C669" i="10"/>
  <c r="C645" i="10"/>
  <c r="C620" i="10"/>
  <c r="C596" i="10"/>
  <c r="C572" i="10"/>
  <c r="C548" i="10"/>
  <c r="C524" i="10"/>
  <c r="C500" i="10"/>
  <c r="C476" i="10"/>
  <c r="C452" i="10"/>
  <c r="C428" i="10"/>
  <c r="C404" i="10"/>
  <c r="C380" i="10"/>
  <c r="C357" i="10"/>
  <c r="C334" i="10"/>
  <c r="C311" i="10"/>
  <c r="C287" i="10"/>
  <c r="C263" i="10"/>
  <c r="C239" i="10"/>
  <c r="C215" i="10"/>
  <c r="C192" i="10"/>
  <c r="C168" i="10"/>
  <c r="C144" i="10"/>
  <c r="C120" i="10"/>
  <c r="C97" i="10"/>
  <c r="C73" i="10"/>
  <c r="C49" i="10"/>
  <c r="C25" i="10"/>
  <c r="E3" i="16"/>
  <c r="B3857" i="10"/>
  <c r="C3857" i="10" s="1"/>
  <c r="B3858" i="10"/>
  <c r="C3858" i="10" s="1"/>
  <c r="B3859" i="10"/>
  <c r="C3859" i="10" s="1"/>
  <c r="B3860" i="10"/>
  <c r="C3860" i="10" s="1"/>
  <c r="B3861" i="10"/>
  <c r="C3861" i="10" s="1"/>
  <c r="F29" i="16" l="1"/>
  <c r="F6" i="16"/>
  <c r="F30" i="16"/>
  <c r="F7" i="16"/>
  <c r="F31" i="16"/>
  <c r="F8" i="16"/>
  <c r="F32" i="16"/>
  <c r="F9" i="16"/>
  <c r="F33" i="16"/>
  <c r="F34" i="16"/>
  <c r="F10" i="16"/>
  <c r="F16" i="16"/>
  <c r="F18" i="16"/>
  <c r="F23" i="16"/>
  <c r="F27" i="16"/>
  <c r="F20" i="16"/>
  <c r="F21" i="16"/>
  <c r="F11" i="16"/>
  <c r="F35" i="16"/>
  <c r="F12" i="16"/>
  <c r="F36" i="16"/>
  <c r="F13" i="16"/>
  <c r="F37" i="16"/>
  <c r="F14" i="16"/>
  <c r="F38" i="16"/>
  <c r="F15" i="16"/>
  <c r="F17" i="16"/>
  <c r="F19" i="16"/>
  <c r="F22" i="16"/>
  <c r="F25" i="16"/>
  <c r="F24" i="16"/>
  <c r="F28" i="16"/>
  <c r="F26" i="16"/>
  <c r="I14" i="5"/>
  <c r="B2785" i="10"/>
  <c r="B1464" i="10"/>
  <c r="C2593" i="10" l="1"/>
  <c r="C2594" i="10"/>
  <c r="C154" i="16" l="1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I23" i="5"/>
  <c r="J14" i="5" l="1"/>
  <c r="I13" i="5"/>
  <c r="J13" i="5" s="1"/>
  <c r="F71" i="13"/>
  <c r="I28" i="5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81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42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" i="16"/>
  <c r="F73" i="13" l="1"/>
  <c r="B73" i="13" s="1"/>
  <c r="J28" i="5"/>
  <c r="T131" i="5"/>
  <c r="T127" i="5"/>
  <c r="T123" i="5"/>
  <c r="T119" i="5"/>
  <c r="T115" i="5"/>
  <c r="T111" i="5"/>
  <c r="T107" i="5"/>
  <c r="T103" i="5"/>
  <c r="T99" i="5"/>
  <c r="T95" i="5"/>
  <c r="T91" i="5"/>
  <c r="T87" i="5"/>
  <c r="T83" i="5"/>
  <c r="T79" i="5"/>
  <c r="T75" i="5"/>
  <c r="T71" i="5"/>
  <c r="T67" i="5"/>
  <c r="T63" i="5"/>
  <c r="T59" i="5"/>
  <c r="T55" i="5"/>
  <c r="T51" i="5"/>
  <c r="T47" i="5"/>
  <c r="T43" i="5"/>
  <c r="T39" i="5"/>
  <c r="T35" i="5"/>
  <c r="T31" i="5"/>
  <c r="T27" i="5"/>
  <c r="T23" i="5"/>
  <c r="T19" i="5"/>
  <c r="T15" i="5"/>
  <c r="T11" i="5"/>
  <c r="T7" i="5"/>
  <c r="T3" i="5"/>
  <c r="T130" i="5"/>
  <c r="T126" i="5"/>
  <c r="T122" i="5"/>
  <c r="T118" i="5"/>
  <c r="T114" i="5"/>
  <c r="T110" i="5"/>
  <c r="T106" i="5"/>
  <c r="T102" i="5"/>
  <c r="T98" i="5"/>
  <c r="T94" i="5"/>
  <c r="T90" i="5"/>
  <c r="T86" i="5"/>
  <c r="T82" i="5"/>
  <c r="T78" i="5"/>
  <c r="T74" i="5"/>
  <c r="T70" i="5"/>
  <c r="T66" i="5"/>
  <c r="T62" i="5"/>
  <c r="T58" i="5"/>
  <c r="T54" i="5"/>
  <c r="T50" i="5"/>
  <c r="T46" i="5"/>
  <c r="T42" i="5"/>
  <c r="T38" i="5"/>
  <c r="T34" i="5"/>
  <c r="T30" i="5"/>
  <c r="T26" i="5"/>
  <c r="T22" i="5"/>
  <c r="T18" i="5"/>
  <c r="T14" i="5"/>
  <c r="T10" i="5"/>
  <c r="T6" i="5"/>
  <c r="T133" i="5"/>
  <c r="T129" i="5"/>
  <c r="T125" i="5"/>
  <c r="T121" i="5"/>
  <c r="T117" i="5"/>
  <c r="T113" i="5"/>
  <c r="T109" i="5"/>
  <c r="T105" i="5"/>
  <c r="T101" i="5"/>
  <c r="T97" i="5"/>
  <c r="T93" i="5"/>
  <c r="T89" i="5"/>
  <c r="T85" i="5"/>
  <c r="T81" i="5"/>
  <c r="T77" i="5"/>
  <c r="T73" i="5"/>
  <c r="T69" i="5"/>
  <c r="T65" i="5"/>
  <c r="T61" i="5"/>
  <c r="T57" i="5"/>
  <c r="T53" i="5"/>
  <c r="T49" i="5"/>
  <c r="T45" i="5"/>
  <c r="T41" i="5"/>
  <c r="T37" i="5"/>
  <c r="T33" i="5"/>
  <c r="T29" i="5"/>
  <c r="T25" i="5"/>
  <c r="T21" i="5"/>
  <c r="T17" i="5"/>
  <c r="T13" i="5"/>
  <c r="T9" i="5"/>
  <c r="T5" i="5"/>
  <c r="T132" i="5"/>
  <c r="T128" i="5"/>
  <c r="T124" i="5"/>
  <c r="T120" i="5"/>
  <c r="T116" i="5"/>
  <c r="T112" i="5"/>
  <c r="T108" i="5"/>
  <c r="T104" i="5"/>
  <c r="T100" i="5"/>
  <c r="T96" i="5"/>
  <c r="T92" i="5"/>
  <c r="T88" i="5"/>
  <c r="T84" i="5"/>
  <c r="T80" i="5"/>
  <c r="T76" i="5"/>
  <c r="T72" i="5"/>
  <c r="T68" i="5"/>
  <c r="T64" i="5"/>
  <c r="T60" i="5"/>
  <c r="T56" i="5"/>
  <c r="T52" i="5"/>
  <c r="T48" i="5"/>
  <c r="T44" i="5"/>
  <c r="T40" i="5"/>
  <c r="T36" i="5"/>
  <c r="T32" i="5"/>
  <c r="T28" i="5"/>
  <c r="T24" i="5"/>
  <c r="T20" i="5"/>
  <c r="T16" i="5"/>
  <c r="T12" i="5"/>
  <c r="T8" i="5"/>
  <c r="T4" i="5"/>
  <c r="E24" i="13"/>
  <c r="G33" i="13" l="1"/>
  <c r="I33" i="13" s="1"/>
  <c r="R33" i="13" s="1"/>
  <c r="G32" i="13"/>
  <c r="I32" i="13" s="1"/>
  <c r="P32" i="13" s="1"/>
  <c r="G51" i="13"/>
  <c r="I51" i="13" s="1"/>
  <c r="P51" i="13" s="1"/>
  <c r="G67" i="13"/>
  <c r="I67" i="13" s="1"/>
  <c r="R67" i="13" s="1"/>
  <c r="G49" i="13"/>
  <c r="I49" i="13" s="1"/>
  <c r="P49" i="13" s="1"/>
  <c r="G48" i="13"/>
  <c r="I48" i="13" s="1"/>
  <c r="P48" i="13" s="1"/>
  <c r="G35" i="13"/>
  <c r="I35" i="13" s="1"/>
  <c r="P35" i="13" s="1"/>
  <c r="G64" i="13"/>
  <c r="I64" i="13" s="1"/>
  <c r="R64" i="13" s="1"/>
  <c r="G46" i="13"/>
  <c r="I46" i="13" s="1"/>
  <c r="G62" i="13"/>
  <c r="I62" i="13" s="1"/>
  <c r="G57" i="13"/>
  <c r="I57" i="13" s="1"/>
  <c r="G55" i="13"/>
  <c r="I55" i="13" s="1"/>
  <c r="G36" i="13"/>
  <c r="I36" i="13" s="1"/>
  <c r="G45" i="13"/>
  <c r="I45" i="13" s="1"/>
  <c r="G50" i="13"/>
  <c r="I50" i="13" s="1"/>
  <c r="G37" i="13"/>
  <c r="I37" i="13" s="1"/>
  <c r="G65" i="13"/>
  <c r="I65" i="13" s="1"/>
  <c r="G43" i="13"/>
  <c r="I43" i="13" s="1"/>
  <c r="G59" i="13"/>
  <c r="I59" i="13" s="1"/>
  <c r="G40" i="13"/>
  <c r="I40" i="13" s="1"/>
  <c r="G56" i="13"/>
  <c r="I56" i="13" s="1"/>
  <c r="G53" i="13"/>
  <c r="I53" i="13" s="1"/>
  <c r="G38" i="13"/>
  <c r="I38" i="13" s="1"/>
  <c r="G54" i="13"/>
  <c r="I54" i="13" s="1"/>
  <c r="G41" i="13"/>
  <c r="I41" i="13" s="1"/>
  <c r="G66" i="13"/>
  <c r="I66" i="13" s="1"/>
  <c r="G47" i="13"/>
  <c r="I47" i="13" s="1"/>
  <c r="G63" i="13"/>
  <c r="I63" i="13" s="1"/>
  <c r="G44" i="13"/>
  <c r="I44" i="13" s="1"/>
  <c r="G60" i="13"/>
  <c r="I60" i="13" s="1"/>
  <c r="G61" i="13"/>
  <c r="I61" i="13" s="1"/>
  <c r="G42" i="13"/>
  <c r="I42" i="13" s="1"/>
  <c r="G58" i="13"/>
  <c r="I58" i="13" s="1"/>
  <c r="G39" i="13"/>
  <c r="I39" i="13" s="1"/>
  <c r="G52" i="13"/>
  <c r="I52" i="13" s="1"/>
  <c r="G34" i="13"/>
  <c r="I34" i="13" s="1"/>
  <c r="B3846" i="10"/>
  <c r="C3846" i="10" s="1"/>
  <c r="B3847" i="10"/>
  <c r="C3847" i="10" s="1"/>
  <c r="B3848" i="10"/>
  <c r="C3848" i="10" s="1"/>
  <c r="B3849" i="10"/>
  <c r="C3849" i="10" s="1"/>
  <c r="B3850" i="10"/>
  <c r="C3850" i="10" s="1"/>
  <c r="B3851" i="10"/>
  <c r="C3851" i="10" s="1"/>
  <c r="B3852" i="10"/>
  <c r="C3852" i="10" s="1"/>
  <c r="B3854" i="10"/>
  <c r="C3854" i="10" s="1"/>
  <c r="B3856" i="10"/>
  <c r="C3856" i="10" s="1"/>
  <c r="C2591" i="10"/>
  <c r="C2592" i="10"/>
  <c r="S33" i="13" l="1"/>
  <c r="S32" i="13"/>
  <c r="R32" i="13"/>
  <c r="P33" i="13"/>
  <c r="S48" i="13"/>
  <c r="S35" i="13"/>
  <c r="R51" i="13"/>
  <c r="R49" i="13"/>
  <c r="S67" i="13"/>
  <c r="P64" i="13"/>
  <c r="P67" i="13"/>
  <c r="S51" i="13"/>
  <c r="R35" i="13"/>
  <c r="S49" i="13"/>
  <c r="R48" i="13"/>
  <c r="S64" i="13"/>
  <c r="S52" i="13"/>
  <c r="R52" i="13"/>
  <c r="P52" i="13"/>
  <c r="S34" i="13"/>
  <c r="R34" i="13"/>
  <c r="P34" i="13"/>
  <c r="P42" i="13"/>
  <c r="S42" i="13"/>
  <c r="R42" i="13"/>
  <c r="S63" i="13"/>
  <c r="R63" i="13"/>
  <c r="P63" i="13"/>
  <c r="R54" i="13"/>
  <c r="P54" i="13"/>
  <c r="S54" i="13"/>
  <c r="S40" i="13"/>
  <c r="P40" i="13"/>
  <c r="R40" i="13"/>
  <c r="P37" i="13"/>
  <c r="R37" i="13"/>
  <c r="S37" i="13"/>
  <c r="S55" i="13"/>
  <c r="R55" i="13"/>
  <c r="P55" i="13"/>
  <c r="R39" i="13"/>
  <c r="P39" i="13"/>
  <c r="S39" i="13"/>
  <c r="S60" i="13"/>
  <c r="R60" i="13"/>
  <c r="P60" i="13"/>
  <c r="R66" i="13"/>
  <c r="P66" i="13"/>
  <c r="S66" i="13"/>
  <c r="P53" i="13"/>
  <c r="R53" i="13"/>
  <c r="S53" i="13"/>
  <c r="R43" i="13"/>
  <c r="S43" i="13"/>
  <c r="P43" i="13"/>
  <c r="P45" i="13"/>
  <c r="R45" i="13"/>
  <c r="S45" i="13"/>
  <c r="R62" i="13"/>
  <c r="P62" i="13"/>
  <c r="S62" i="13"/>
  <c r="P61" i="13"/>
  <c r="R61" i="13"/>
  <c r="S61" i="13"/>
  <c r="S47" i="13"/>
  <c r="R47" i="13"/>
  <c r="P47" i="13"/>
  <c r="P38" i="13"/>
  <c r="S38" i="13"/>
  <c r="R38" i="13"/>
  <c r="S59" i="13"/>
  <c r="R59" i="13"/>
  <c r="P59" i="13"/>
  <c r="R50" i="13"/>
  <c r="P50" i="13"/>
  <c r="S50" i="13"/>
  <c r="P57" i="13"/>
  <c r="S57" i="13"/>
  <c r="R57" i="13"/>
  <c r="R58" i="13"/>
  <c r="P58" i="13"/>
  <c r="S58" i="13"/>
  <c r="S44" i="13"/>
  <c r="R44" i="13"/>
  <c r="P44" i="13"/>
  <c r="P41" i="13"/>
  <c r="S41" i="13"/>
  <c r="R41" i="13"/>
  <c r="S56" i="13"/>
  <c r="P56" i="13"/>
  <c r="R56" i="13"/>
  <c r="P65" i="13"/>
  <c r="S65" i="13"/>
  <c r="R65" i="13"/>
  <c r="S36" i="13"/>
  <c r="R36" i="13"/>
  <c r="P36" i="13"/>
  <c r="P46" i="13"/>
  <c r="S46" i="13"/>
  <c r="R46" i="13"/>
  <c r="J20" i="13"/>
  <c r="B2786" i="10"/>
  <c r="C2786" i="10" s="1"/>
  <c r="B1465" i="10"/>
  <c r="C1465" i="10" s="1"/>
  <c r="V60" i="5"/>
  <c r="C2630" i="10"/>
  <c r="C1309" i="10"/>
  <c r="C6" i="10"/>
  <c r="B3845" i="10"/>
  <c r="C3845" i="10" s="1"/>
  <c r="B3844" i="10"/>
  <c r="C3844" i="10" s="1"/>
  <c r="B3843" i="10"/>
  <c r="C3843" i="10" s="1"/>
  <c r="B3842" i="10"/>
  <c r="C3842" i="10" s="1"/>
  <c r="B3841" i="10"/>
  <c r="C3841" i="10" s="1"/>
  <c r="B3840" i="10"/>
  <c r="C3840" i="10" s="1"/>
  <c r="B3839" i="10"/>
  <c r="C3839" i="10" s="1"/>
  <c r="B3837" i="10"/>
  <c r="C3837" i="10" s="1"/>
  <c r="B3836" i="10"/>
  <c r="C3836" i="10" s="1"/>
  <c r="B3835" i="10"/>
  <c r="C3835" i="10" s="1"/>
  <c r="B3834" i="10"/>
  <c r="C3834" i="10" s="1"/>
  <c r="B3833" i="10"/>
  <c r="C3833" i="10" s="1"/>
  <c r="B3832" i="10"/>
  <c r="C3832" i="10" s="1"/>
  <c r="B3831" i="10"/>
  <c r="C3831" i="10" s="1"/>
  <c r="B3830" i="10"/>
  <c r="C3830" i="10" s="1"/>
  <c r="B3829" i="10"/>
  <c r="C3829" i="10" s="1"/>
  <c r="B3828" i="10"/>
  <c r="C3828" i="10" s="1"/>
  <c r="B3827" i="10"/>
  <c r="C3827" i="10" s="1"/>
  <c r="B3826" i="10"/>
  <c r="C3826" i="10" s="1"/>
  <c r="B3825" i="10"/>
  <c r="C3825" i="10" s="1"/>
  <c r="B3823" i="10"/>
  <c r="C3823" i="10" s="1"/>
  <c r="B3822" i="10"/>
  <c r="C3822" i="10" s="1"/>
  <c r="B3821" i="10"/>
  <c r="C3821" i="10" s="1"/>
  <c r="B3820" i="10"/>
  <c r="C3820" i="10" s="1"/>
  <c r="B3819" i="10"/>
  <c r="C3819" i="10" s="1"/>
  <c r="B3818" i="10"/>
  <c r="C3818" i="10" s="1"/>
  <c r="B3817" i="10"/>
  <c r="C3817" i="10" s="1"/>
  <c r="B3816" i="10"/>
  <c r="C3816" i="10" s="1"/>
  <c r="B3815" i="10"/>
  <c r="C3815" i="10" s="1"/>
  <c r="B3814" i="10"/>
  <c r="C3814" i="10" s="1"/>
  <c r="B3813" i="10"/>
  <c r="C3813" i="10" s="1"/>
  <c r="B3812" i="10"/>
  <c r="C3812" i="10" s="1"/>
  <c r="B3811" i="10"/>
  <c r="C3811" i="10" s="1"/>
  <c r="B3810" i="10"/>
  <c r="C3810" i="10" s="1"/>
  <c r="B3809" i="10"/>
  <c r="C3809" i="10" s="1"/>
  <c r="B3808" i="10"/>
  <c r="C3808" i="10" s="1"/>
  <c r="B3807" i="10"/>
  <c r="C3807" i="10" s="1"/>
  <c r="B3806" i="10"/>
  <c r="C3806" i="10" s="1"/>
  <c r="B3805" i="10"/>
  <c r="C3805" i="10" s="1"/>
  <c r="B3804" i="10"/>
  <c r="C3804" i="10" s="1"/>
  <c r="B3803" i="10"/>
  <c r="C3803" i="10" s="1"/>
  <c r="B3802" i="10"/>
  <c r="C3802" i="10" s="1"/>
  <c r="B3801" i="10"/>
  <c r="C3801" i="10" s="1"/>
  <c r="B3800" i="10"/>
  <c r="C3800" i="10" s="1"/>
  <c r="B3799" i="10"/>
  <c r="C3799" i="10" s="1"/>
  <c r="B3798" i="10"/>
  <c r="C3798" i="10" s="1"/>
  <c r="B3797" i="10"/>
  <c r="C3797" i="10" s="1"/>
  <c r="B3796" i="10"/>
  <c r="C3796" i="10" s="1"/>
  <c r="B3795" i="10"/>
  <c r="C3795" i="10" s="1"/>
  <c r="B3794" i="10"/>
  <c r="C3794" i="10" s="1"/>
  <c r="B3793" i="10"/>
  <c r="C3793" i="10" s="1"/>
  <c r="B3792" i="10"/>
  <c r="C3792" i="10" s="1"/>
  <c r="B3791" i="10"/>
  <c r="C3791" i="10" s="1"/>
  <c r="B3790" i="10"/>
  <c r="C3790" i="10" s="1"/>
  <c r="B3789" i="10"/>
  <c r="C3789" i="10" s="1"/>
  <c r="B3788" i="10"/>
  <c r="C3788" i="10" s="1"/>
  <c r="B3787" i="10"/>
  <c r="C3787" i="10" s="1"/>
  <c r="B3786" i="10"/>
  <c r="C3786" i="10" s="1"/>
  <c r="B3785" i="10"/>
  <c r="C3785" i="10" s="1"/>
  <c r="B3784" i="10"/>
  <c r="C3784" i="10" s="1"/>
  <c r="B3783" i="10"/>
  <c r="C3783" i="10" s="1"/>
  <c r="B3782" i="10"/>
  <c r="C3782" i="10" s="1"/>
  <c r="B3781" i="10"/>
  <c r="C3781" i="10" s="1"/>
  <c r="B3780" i="10"/>
  <c r="C3780" i="10" s="1"/>
  <c r="B3779" i="10"/>
  <c r="C3779" i="10" s="1"/>
  <c r="B3778" i="10"/>
  <c r="C3778" i="10" s="1"/>
  <c r="B3777" i="10"/>
  <c r="C3777" i="10" s="1"/>
  <c r="B3776" i="10"/>
  <c r="C3776" i="10" s="1"/>
  <c r="B3775" i="10"/>
  <c r="C3775" i="10" s="1"/>
  <c r="B3774" i="10"/>
  <c r="C3774" i="10" s="1"/>
  <c r="B3773" i="10"/>
  <c r="C3773" i="10" s="1"/>
  <c r="B3772" i="10"/>
  <c r="C3772" i="10" s="1"/>
  <c r="B3771" i="10"/>
  <c r="C3771" i="10" s="1"/>
  <c r="B3770" i="10"/>
  <c r="C3770" i="10" s="1"/>
  <c r="B3769" i="10"/>
  <c r="C3769" i="10" s="1"/>
  <c r="B3768" i="10"/>
  <c r="C3768" i="10" s="1"/>
  <c r="B3767" i="10"/>
  <c r="C3767" i="10" s="1"/>
  <c r="B3766" i="10"/>
  <c r="C3766" i="10" s="1"/>
  <c r="B3765" i="10"/>
  <c r="C3765" i="10" s="1"/>
  <c r="B3764" i="10"/>
  <c r="C3764" i="10" s="1"/>
  <c r="B3763" i="10"/>
  <c r="C3763" i="10" s="1"/>
  <c r="B3762" i="10"/>
  <c r="C3762" i="10" s="1"/>
  <c r="B3761" i="10"/>
  <c r="C3761" i="10" s="1"/>
  <c r="B3760" i="10"/>
  <c r="C3760" i="10" s="1"/>
  <c r="B3759" i="10"/>
  <c r="C3759" i="10" s="1"/>
  <c r="B3758" i="10"/>
  <c r="C3758" i="10" s="1"/>
  <c r="B3757" i="10"/>
  <c r="C3757" i="10" s="1"/>
  <c r="B3756" i="10"/>
  <c r="C3756" i="10" s="1"/>
  <c r="B3755" i="10"/>
  <c r="C3755" i="10" s="1"/>
  <c r="B3754" i="10"/>
  <c r="C3754" i="10" s="1"/>
  <c r="B3753" i="10"/>
  <c r="C3753" i="10" s="1"/>
  <c r="B3752" i="10"/>
  <c r="C3752" i="10" s="1"/>
  <c r="B3751" i="10"/>
  <c r="C3751" i="10" s="1"/>
  <c r="B3750" i="10"/>
  <c r="C3750" i="10" s="1"/>
  <c r="B3749" i="10"/>
  <c r="C3749" i="10" s="1"/>
  <c r="B3748" i="10"/>
  <c r="C3748" i="10" s="1"/>
  <c r="B3747" i="10"/>
  <c r="C3747" i="10" s="1"/>
  <c r="B3746" i="10"/>
  <c r="C3746" i="10" s="1"/>
  <c r="B3745" i="10"/>
  <c r="C3745" i="10" s="1"/>
  <c r="B3744" i="10"/>
  <c r="C3744" i="10" s="1"/>
  <c r="B3743" i="10"/>
  <c r="C3743" i="10" s="1"/>
  <c r="B3742" i="10"/>
  <c r="C3742" i="10" s="1"/>
  <c r="B3741" i="10"/>
  <c r="C3741" i="10" s="1"/>
  <c r="B3740" i="10"/>
  <c r="C3740" i="10" s="1"/>
  <c r="B3739" i="10"/>
  <c r="C3739" i="10" s="1"/>
  <c r="B3738" i="10"/>
  <c r="C3738" i="10" s="1"/>
  <c r="B3737" i="10"/>
  <c r="C3737" i="10" s="1"/>
  <c r="B3736" i="10"/>
  <c r="C3736" i="10" s="1"/>
  <c r="B3735" i="10"/>
  <c r="C3735" i="10" s="1"/>
  <c r="B3734" i="10"/>
  <c r="C3734" i="10" s="1"/>
  <c r="B3733" i="10"/>
  <c r="C3733" i="10" s="1"/>
  <c r="B3732" i="10"/>
  <c r="C3732" i="10" s="1"/>
  <c r="B3731" i="10"/>
  <c r="C3731" i="10" s="1"/>
  <c r="B3730" i="10"/>
  <c r="C3730" i="10" s="1"/>
  <c r="B3729" i="10"/>
  <c r="C3729" i="10" s="1"/>
  <c r="B3728" i="10"/>
  <c r="C3728" i="10" s="1"/>
  <c r="B3727" i="10"/>
  <c r="C3727" i="10" s="1"/>
  <c r="B3726" i="10"/>
  <c r="C3726" i="10" s="1"/>
  <c r="B3725" i="10"/>
  <c r="C3725" i="10" s="1"/>
  <c r="B3724" i="10"/>
  <c r="C3724" i="10" s="1"/>
  <c r="B3723" i="10"/>
  <c r="C3723" i="10" s="1"/>
  <c r="B3722" i="10"/>
  <c r="C3722" i="10" s="1"/>
  <c r="B3721" i="10"/>
  <c r="C3721" i="10" s="1"/>
  <c r="B3720" i="10"/>
  <c r="C3720" i="10" s="1"/>
  <c r="B3719" i="10"/>
  <c r="C3719" i="10" s="1"/>
  <c r="B3718" i="10"/>
  <c r="C3718" i="10" s="1"/>
  <c r="B3717" i="10"/>
  <c r="C3717" i="10" s="1"/>
  <c r="B3716" i="10"/>
  <c r="C3716" i="10" s="1"/>
  <c r="B3715" i="10"/>
  <c r="C3715" i="10" s="1"/>
  <c r="B3714" i="10"/>
  <c r="C3714" i="10" s="1"/>
  <c r="B3713" i="10"/>
  <c r="C3713" i="10" s="1"/>
  <c r="B3712" i="10"/>
  <c r="C3712" i="10" s="1"/>
  <c r="B3711" i="10"/>
  <c r="C3711" i="10" s="1"/>
  <c r="B3710" i="10"/>
  <c r="C3710" i="10" s="1"/>
  <c r="B3709" i="10"/>
  <c r="C3709" i="10" s="1"/>
  <c r="B3708" i="10"/>
  <c r="C3708" i="10" s="1"/>
  <c r="B3707" i="10"/>
  <c r="C3707" i="10" s="1"/>
  <c r="B3706" i="10"/>
  <c r="C3706" i="10" s="1"/>
  <c r="B3705" i="10"/>
  <c r="C3705" i="10" s="1"/>
  <c r="B3704" i="10"/>
  <c r="C3704" i="10" s="1"/>
  <c r="B3703" i="10"/>
  <c r="C3703" i="10" s="1"/>
  <c r="B3702" i="10"/>
  <c r="C3702" i="10" s="1"/>
  <c r="B3701" i="10"/>
  <c r="C3701" i="10" s="1"/>
  <c r="B3700" i="10"/>
  <c r="C3700" i="10" s="1"/>
  <c r="B3699" i="10"/>
  <c r="C3699" i="10" s="1"/>
  <c r="B3698" i="10"/>
  <c r="C3698" i="10" s="1"/>
  <c r="B3697" i="10"/>
  <c r="C3697" i="10" s="1"/>
  <c r="B3696" i="10"/>
  <c r="C3696" i="10" s="1"/>
  <c r="B3695" i="10"/>
  <c r="C3695" i="10" s="1"/>
  <c r="B3694" i="10"/>
  <c r="C3694" i="10" s="1"/>
  <c r="B3693" i="10"/>
  <c r="C3693" i="10" s="1"/>
  <c r="B3692" i="10"/>
  <c r="C3692" i="10" s="1"/>
  <c r="B3691" i="10"/>
  <c r="C3691" i="10" s="1"/>
  <c r="B3690" i="10"/>
  <c r="C3690" i="10" s="1"/>
  <c r="B3689" i="10"/>
  <c r="C3689" i="10" s="1"/>
  <c r="B3688" i="10"/>
  <c r="C3688" i="10" s="1"/>
  <c r="B3687" i="10"/>
  <c r="C3687" i="10" s="1"/>
  <c r="B3686" i="10"/>
  <c r="C3686" i="10" s="1"/>
  <c r="B3685" i="10"/>
  <c r="C3685" i="10" s="1"/>
  <c r="B3684" i="10"/>
  <c r="C3684" i="10" s="1"/>
  <c r="B3683" i="10"/>
  <c r="C3683" i="10" s="1"/>
  <c r="B3682" i="10"/>
  <c r="C3682" i="10" s="1"/>
  <c r="B3681" i="10"/>
  <c r="C3681" i="10" s="1"/>
  <c r="B3680" i="10"/>
  <c r="C3680" i="10" s="1"/>
  <c r="B3679" i="10"/>
  <c r="C3679" i="10" s="1"/>
  <c r="B3678" i="10"/>
  <c r="C3678" i="10" s="1"/>
  <c r="B3677" i="10"/>
  <c r="C3677" i="10" s="1"/>
  <c r="B3676" i="10"/>
  <c r="C3676" i="10" s="1"/>
  <c r="B3675" i="10"/>
  <c r="C3675" i="10" s="1"/>
  <c r="B3674" i="10"/>
  <c r="C3674" i="10" s="1"/>
  <c r="B3673" i="10"/>
  <c r="C3673" i="10" s="1"/>
  <c r="B3672" i="10"/>
  <c r="C3672" i="10" s="1"/>
  <c r="B3671" i="10"/>
  <c r="C3671" i="10" s="1"/>
  <c r="B3670" i="10"/>
  <c r="C3670" i="10" s="1"/>
  <c r="B3669" i="10"/>
  <c r="C3669" i="10" s="1"/>
  <c r="B3668" i="10"/>
  <c r="C3668" i="10" s="1"/>
  <c r="B3667" i="10"/>
  <c r="C3667" i="10" s="1"/>
  <c r="B3666" i="10"/>
  <c r="C3666" i="10" s="1"/>
  <c r="B3665" i="10"/>
  <c r="C3665" i="10" s="1"/>
  <c r="B3664" i="10"/>
  <c r="C3664" i="10" s="1"/>
  <c r="B3663" i="10"/>
  <c r="C3663" i="10" s="1"/>
  <c r="B3662" i="10"/>
  <c r="C3662" i="10" s="1"/>
  <c r="B3661" i="10"/>
  <c r="C3661" i="10" s="1"/>
  <c r="B3660" i="10"/>
  <c r="C3660" i="10" s="1"/>
  <c r="B3659" i="10"/>
  <c r="C3659" i="10" s="1"/>
  <c r="B3658" i="10"/>
  <c r="C3658" i="10" s="1"/>
  <c r="B3657" i="10"/>
  <c r="C3657" i="10" s="1"/>
  <c r="B3656" i="10"/>
  <c r="C3656" i="10" s="1"/>
  <c r="B3655" i="10"/>
  <c r="C3655" i="10" s="1"/>
  <c r="B3654" i="10"/>
  <c r="C3654" i="10" s="1"/>
  <c r="B3653" i="10"/>
  <c r="C3653" i="10" s="1"/>
  <c r="B3652" i="10"/>
  <c r="C3652" i="10" s="1"/>
  <c r="B3651" i="10"/>
  <c r="C3651" i="10" s="1"/>
  <c r="B3650" i="10"/>
  <c r="C3650" i="10" s="1"/>
  <c r="B3649" i="10"/>
  <c r="C3649" i="10" s="1"/>
  <c r="B3648" i="10"/>
  <c r="C3648" i="10" s="1"/>
  <c r="B3647" i="10"/>
  <c r="C3647" i="10" s="1"/>
  <c r="B3646" i="10"/>
  <c r="C3646" i="10" s="1"/>
  <c r="B3645" i="10"/>
  <c r="C3645" i="10" s="1"/>
  <c r="B3644" i="10"/>
  <c r="C3644" i="10" s="1"/>
  <c r="B3643" i="10"/>
  <c r="C3643" i="10" s="1"/>
  <c r="B3642" i="10"/>
  <c r="C3642" i="10" s="1"/>
  <c r="B3641" i="10"/>
  <c r="C3641" i="10" s="1"/>
  <c r="B3640" i="10"/>
  <c r="C3640" i="10" s="1"/>
  <c r="B3639" i="10"/>
  <c r="C3639" i="10" s="1"/>
  <c r="B3638" i="10"/>
  <c r="C3638" i="10" s="1"/>
  <c r="B3637" i="10"/>
  <c r="C3637" i="10" s="1"/>
  <c r="B3636" i="10"/>
  <c r="C3636" i="10" s="1"/>
  <c r="B3635" i="10"/>
  <c r="C3635" i="10" s="1"/>
  <c r="B3634" i="10"/>
  <c r="C3634" i="10" s="1"/>
  <c r="B3633" i="10"/>
  <c r="C3633" i="10" s="1"/>
  <c r="B3632" i="10"/>
  <c r="C3632" i="10" s="1"/>
  <c r="B3631" i="10"/>
  <c r="C3631" i="10" s="1"/>
  <c r="B3630" i="10"/>
  <c r="C3630" i="10" s="1"/>
  <c r="B3629" i="10"/>
  <c r="C3629" i="10" s="1"/>
  <c r="B3628" i="10"/>
  <c r="C3628" i="10" s="1"/>
  <c r="B3627" i="10"/>
  <c r="C3627" i="10" s="1"/>
  <c r="B3626" i="10"/>
  <c r="C3626" i="10" s="1"/>
  <c r="B3625" i="10"/>
  <c r="C3625" i="10" s="1"/>
  <c r="B3624" i="10"/>
  <c r="C3624" i="10" s="1"/>
  <c r="B3623" i="10"/>
  <c r="C3623" i="10" s="1"/>
  <c r="B3622" i="10"/>
  <c r="C3622" i="10" s="1"/>
  <c r="B3621" i="10"/>
  <c r="C3621" i="10" s="1"/>
  <c r="B3620" i="10"/>
  <c r="C3620" i="10" s="1"/>
  <c r="B3619" i="10"/>
  <c r="C3619" i="10" s="1"/>
  <c r="B3618" i="10"/>
  <c r="C3618" i="10" s="1"/>
  <c r="B3617" i="10"/>
  <c r="C3617" i="10" s="1"/>
  <c r="B3616" i="10"/>
  <c r="C3616" i="10" s="1"/>
  <c r="B3615" i="10"/>
  <c r="C3615" i="10" s="1"/>
  <c r="B3614" i="10"/>
  <c r="C3614" i="10" s="1"/>
  <c r="B3613" i="10"/>
  <c r="C3613" i="10" s="1"/>
  <c r="B3612" i="10"/>
  <c r="C3612" i="10" s="1"/>
  <c r="B3611" i="10"/>
  <c r="C3611" i="10" s="1"/>
  <c r="B3610" i="10"/>
  <c r="C3610" i="10" s="1"/>
  <c r="B3609" i="10"/>
  <c r="C3609" i="10" s="1"/>
  <c r="B3608" i="10"/>
  <c r="C3608" i="10" s="1"/>
  <c r="B3607" i="10"/>
  <c r="C3607" i="10" s="1"/>
  <c r="B3606" i="10"/>
  <c r="C3606" i="10" s="1"/>
  <c r="B3605" i="10"/>
  <c r="C3605" i="10" s="1"/>
  <c r="B3604" i="10"/>
  <c r="C3604" i="10" s="1"/>
  <c r="B3603" i="10"/>
  <c r="C3603" i="10" s="1"/>
  <c r="B3602" i="10"/>
  <c r="C3602" i="10" s="1"/>
  <c r="B3601" i="10"/>
  <c r="C3601" i="10" s="1"/>
  <c r="B3600" i="10"/>
  <c r="C3600" i="10" s="1"/>
  <c r="B3599" i="10"/>
  <c r="C3599" i="10" s="1"/>
  <c r="B3598" i="10"/>
  <c r="C3598" i="10" s="1"/>
  <c r="B3597" i="10"/>
  <c r="C3597" i="10" s="1"/>
  <c r="B3596" i="10"/>
  <c r="C3596" i="10" s="1"/>
  <c r="B3595" i="10"/>
  <c r="C3595" i="10" s="1"/>
  <c r="B3594" i="10"/>
  <c r="C3594" i="10" s="1"/>
  <c r="B3593" i="10"/>
  <c r="C3593" i="10" s="1"/>
  <c r="B3592" i="10"/>
  <c r="C3592" i="10" s="1"/>
  <c r="B3591" i="10"/>
  <c r="C3591" i="10" s="1"/>
  <c r="B3590" i="10"/>
  <c r="C3590" i="10" s="1"/>
  <c r="B3589" i="10"/>
  <c r="C3589" i="10" s="1"/>
  <c r="B3588" i="10"/>
  <c r="C3588" i="10" s="1"/>
  <c r="B3587" i="10"/>
  <c r="C3587" i="10" s="1"/>
  <c r="B3586" i="10"/>
  <c r="C3586" i="10" s="1"/>
  <c r="B3585" i="10"/>
  <c r="C3585" i="10" s="1"/>
  <c r="B3584" i="10"/>
  <c r="C3584" i="10" s="1"/>
  <c r="B3583" i="10"/>
  <c r="C3583" i="10" s="1"/>
  <c r="B3582" i="10"/>
  <c r="C3582" i="10" s="1"/>
  <c r="B3581" i="10"/>
  <c r="C3581" i="10" s="1"/>
  <c r="B3580" i="10"/>
  <c r="C3580" i="10" s="1"/>
  <c r="B3579" i="10"/>
  <c r="C3579" i="10" s="1"/>
  <c r="B3578" i="10"/>
  <c r="C3578" i="10" s="1"/>
  <c r="B3577" i="10"/>
  <c r="C3577" i="10" s="1"/>
  <c r="B3576" i="10"/>
  <c r="C3576" i="10" s="1"/>
  <c r="B3575" i="10"/>
  <c r="C3575" i="10" s="1"/>
  <c r="B3574" i="10"/>
  <c r="C3574" i="10" s="1"/>
  <c r="B3573" i="10"/>
  <c r="C3573" i="10" s="1"/>
  <c r="B3572" i="10"/>
  <c r="C3572" i="10" s="1"/>
  <c r="B3571" i="10"/>
  <c r="C3571" i="10" s="1"/>
  <c r="B3570" i="10"/>
  <c r="C3570" i="10" s="1"/>
  <c r="B3569" i="10"/>
  <c r="C3569" i="10" s="1"/>
  <c r="B3568" i="10"/>
  <c r="C3568" i="10" s="1"/>
  <c r="B3567" i="10"/>
  <c r="C3567" i="10" s="1"/>
  <c r="B3566" i="10"/>
  <c r="C3566" i="10" s="1"/>
  <c r="B3565" i="10"/>
  <c r="C3565" i="10" s="1"/>
  <c r="B3564" i="10"/>
  <c r="C3564" i="10" s="1"/>
  <c r="B3563" i="10"/>
  <c r="C3563" i="10" s="1"/>
  <c r="B3562" i="10"/>
  <c r="C3562" i="10" s="1"/>
  <c r="B3561" i="10"/>
  <c r="C3561" i="10" s="1"/>
  <c r="B3560" i="10"/>
  <c r="C3560" i="10" s="1"/>
  <c r="B3559" i="10"/>
  <c r="C3559" i="10" s="1"/>
  <c r="B3557" i="10"/>
  <c r="C3557" i="10" s="1"/>
  <c r="B3556" i="10"/>
  <c r="C3556" i="10" s="1"/>
  <c r="B3555" i="10"/>
  <c r="C3555" i="10" s="1"/>
  <c r="B3554" i="10"/>
  <c r="C3554" i="10" s="1"/>
  <c r="B3553" i="10"/>
  <c r="C3553" i="10" s="1"/>
  <c r="B3552" i="10"/>
  <c r="C3552" i="10" s="1"/>
  <c r="B3551" i="10"/>
  <c r="C3551" i="10" s="1"/>
  <c r="B3550" i="10"/>
  <c r="C3550" i="10" s="1"/>
  <c r="B3549" i="10"/>
  <c r="C3549" i="10" s="1"/>
  <c r="B3548" i="10"/>
  <c r="C3548" i="10" s="1"/>
  <c r="B3547" i="10"/>
  <c r="C3547" i="10" s="1"/>
  <c r="B3546" i="10"/>
  <c r="C3546" i="10" s="1"/>
  <c r="B3544" i="10"/>
  <c r="C3544" i="10" s="1"/>
  <c r="B3543" i="10"/>
  <c r="C3543" i="10" s="1"/>
  <c r="B3542" i="10"/>
  <c r="C3542" i="10" s="1"/>
  <c r="B3541" i="10"/>
  <c r="C3541" i="10" s="1"/>
  <c r="B3540" i="10"/>
  <c r="C3540" i="10" s="1"/>
  <c r="B3539" i="10"/>
  <c r="C3539" i="10" s="1"/>
  <c r="B3538" i="10"/>
  <c r="C3538" i="10" s="1"/>
  <c r="B3537" i="10"/>
  <c r="C3537" i="10" s="1"/>
  <c r="B3536" i="10"/>
  <c r="C3536" i="10" s="1"/>
  <c r="B3535" i="10"/>
  <c r="C3535" i="10" s="1"/>
  <c r="B3534" i="10"/>
  <c r="C3534" i="10" s="1"/>
  <c r="B3533" i="10"/>
  <c r="C3533" i="10" s="1"/>
  <c r="B3532" i="10"/>
  <c r="C3532" i="10" s="1"/>
  <c r="B3531" i="10"/>
  <c r="C3531" i="10" s="1"/>
  <c r="B3530" i="10"/>
  <c r="C3530" i="10" s="1"/>
  <c r="B3529" i="10"/>
  <c r="C3529" i="10" s="1"/>
  <c r="B3528" i="10"/>
  <c r="C3528" i="10" s="1"/>
  <c r="B3527" i="10"/>
  <c r="C3527" i="10" s="1"/>
  <c r="B3526" i="10"/>
  <c r="C3526" i="10" s="1"/>
  <c r="B3525" i="10"/>
  <c r="C3525" i="10" s="1"/>
  <c r="B3524" i="10"/>
  <c r="C3524" i="10" s="1"/>
  <c r="B3523" i="10"/>
  <c r="C3523" i="10" s="1"/>
  <c r="B3522" i="10"/>
  <c r="C3522" i="10" s="1"/>
  <c r="B3521" i="10"/>
  <c r="C3521" i="10" s="1"/>
  <c r="B3520" i="10"/>
  <c r="C3520" i="10" s="1"/>
  <c r="B3519" i="10"/>
  <c r="C3519" i="10" s="1"/>
  <c r="B3518" i="10"/>
  <c r="C3518" i="10" s="1"/>
  <c r="B3517" i="10"/>
  <c r="C3517" i="10" s="1"/>
  <c r="B3516" i="10"/>
  <c r="C3516" i="10" s="1"/>
  <c r="B3515" i="10"/>
  <c r="C3515" i="10" s="1"/>
  <c r="B3514" i="10"/>
  <c r="C3514" i="10" s="1"/>
  <c r="B3513" i="10"/>
  <c r="C3513" i="10" s="1"/>
  <c r="B3512" i="10"/>
  <c r="C3512" i="10" s="1"/>
  <c r="B3511" i="10"/>
  <c r="C3511" i="10" s="1"/>
  <c r="B3510" i="10"/>
  <c r="C3510" i="10" s="1"/>
  <c r="B3509" i="10"/>
  <c r="C3509" i="10" s="1"/>
  <c r="B3508" i="10"/>
  <c r="C3508" i="10" s="1"/>
  <c r="B3507" i="10"/>
  <c r="C3507" i="10" s="1"/>
  <c r="B3506" i="10"/>
  <c r="C3506" i="10" s="1"/>
  <c r="B3505" i="10"/>
  <c r="C3505" i="10" s="1"/>
  <c r="B3504" i="10"/>
  <c r="C3504" i="10" s="1"/>
  <c r="B3503" i="10"/>
  <c r="C3503" i="10" s="1"/>
  <c r="B3502" i="10"/>
  <c r="C3502" i="10" s="1"/>
  <c r="B3501" i="10"/>
  <c r="C3501" i="10" s="1"/>
  <c r="B3500" i="10"/>
  <c r="C3500" i="10" s="1"/>
  <c r="B3499" i="10"/>
  <c r="C3499" i="10" s="1"/>
  <c r="B3498" i="10"/>
  <c r="C3498" i="10" s="1"/>
  <c r="B3497" i="10"/>
  <c r="C3497" i="10" s="1"/>
  <c r="B3496" i="10"/>
  <c r="C3496" i="10" s="1"/>
  <c r="B3495" i="10"/>
  <c r="C3495" i="10" s="1"/>
  <c r="B3494" i="10"/>
  <c r="C3494" i="10" s="1"/>
  <c r="B3493" i="10"/>
  <c r="C3493" i="10" s="1"/>
  <c r="B3492" i="10"/>
  <c r="C3492" i="10" s="1"/>
  <c r="B3491" i="10"/>
  <c r="C3491" i="10" s="1"/>
  <c r="B3490" i="10"/>
  <c r="C3490" i="10" s="1"/>
  <c r="B3489" i="10"/>
  <c r="C3489" i="10" s="1"/>
  <c r="B3488" i="10"/>
  <c r="C3488" i="10" s="1"/>
  <c r="B3487" i="10"/>
  <c r="C3487" i="10" s="1"/>
  <c r="B3486" i="10"/>
  <c r="C3486" i="10" s="1"/>
  <c r="B3485" i="10"/>
  <c r="C3485" i="10" s="1"/>
  <c r="B3484" i="10"/>
  <c r="C3484" i="10" s="1"/>
  <c r="B3483" i="10"/>
  <c r="C3483" i="10" s="1"/>
  <c r="B3482" i="10"/>
  <c r="C3482" i="10" s="1"/>
  <c r="B3481" i="10"/>
  <c r="C3481" i="10" s="1"/>
  <c r="B3480" i="10"/>
  <c r="C3480" i="10" s="1"/>
  <c r="B3479" i="10"/>
  <c r="C3479" i="10" s="1"/>
  <c r="B3478" i="10"/>
  <c r="C3478" i="10" s="1"/>
  <c r="B3477" i="10"/>
  <c r="C3477" i="10" s="1"/>
  <c r="B3476" i="10"/>
  <c r="C3476" i="10" s="1"/>
  <c r="B3475" i="10"/>
  <c r="C3475" i="10" s="1"/>
  <c r="B3474" i="10"/>
  <c r="C3474" i="10" s="1"/>
  <c r="B3473" i="10"/>
  <c r="C3473" i="10" s="1"/>
  <c r="B3472" i="10"/>
  <c r="C3472" i="10" s="1"/>
  <c r="B3471" i="10"/>
  <c r="C3471" i="10" s="1"/>
  <c r="B3470" i="10"/>
  <c r="C3470" i="10" s="1"/>
  <c r="B3469" i="10"/>
  <c r="C3469" i="10" s="1"/>
  <c r="B3468" i="10"/>
  <c r="C3468" i="10" s="1"/>
  <c r="B3467" i="10"/>
  <c r="C3467" i="10" s="1"/>
  <c r="B3466" i="10"/>
  <c r="C3466" i="10" s="1"/>
  <c r="B3465" i="10"/>
  <c r="C3465" i="10" s="1"/>
  <c r="B3464" i="10"/>
  <c r="C3464" i="10" s="1"/>
  <c r="B3463" i="10"/>
  <c r="C3463" i="10" s="1"/>
  <c r="B3462" i="10"/>
  <c r="C3462" i="10" s="1"/>
  <c r="B3461" i="10"/>
  <c r="C3461" i="10" s="1"/>
  <c r="B3460" i="10"/>
  <c r="C3460" i="10" s="1"/>
  <c r="B3459" i="10"/>
  <c r="C3459" i="10" s="1"/>
  <c r="B3458" i="10"/>
  <c r="C3458" i="10" s="1"/>
  <c r="B3457" i="10"/>
  <c r="C3457" i="10" s="1"/>
  <c r="B3456" i="10"/>
  <c r="C3456" i="10" s="1"/>
  <c r="B3455" i="10"/>
  <c r="C3455" i="10" s="1"/>
  <c r="B3454" i="10"/>
  <c r="C3454" i="10" s="1"/>
  <c r="B3453" i="10"/>
  <c r="C3453" i="10" s="1"/>
  <c r="B3452" i="10"/>
  <c r="C3452" i="10" s="1"/>
  <c r="B3451" i="10"/>
  <c r="C3451" i="10" s="1"/>
  <c r="B3450" i="10"/>
  <c r="C3450" i="10" s="1"/>
  <c r="B3449" i="10"/>
  <c r="C3449" i="10" s="1"/>
  <c r="B3448" i="10"/>
  <c r="C3448" i="10" s="1"/>
  <c r="B3447" i="10"/>
  <c r="C3447" i="10" s="1"/>
  <c r="B3446" i="10"/>
  <c r="C3446" i="10" s="1"/>
  <c r="B3445" i="10"/>
  <c r="C3445" i="10" s="1"/>
  <c r="B3444" i="10"/>
  <c r="C3444" i="10" s="1"/>
  <c r="B3443" i="10"/>
  <c r="C3443" i="10" s="1"/>
  <c r="B3442" i="10"/>
  <c r="C3442" i="10" s="1"/>
  <c r="B3441" i="10"/>
  <c r="C3441" i="10" s="1"/>
  <c r="B3440" i="10"/>
  <c r="C3440" i="10" s="1"/>
  <c r="B3439" i="10"/>
  <c r="C3439" i="10" s="1"/>
  <c r="B3438" i="10"/>
  <c r="C3438" i="10" s="1"/>
  <c r="B3437" i="10"/>
  <c r="C3437" i="10" s="1"/>
  <c r="B3436" i="10"/>
  <c r="C3436" i="10" s="1"/>
  <c r="B3435" i="10"/>
  <c r="C3435" i="10" s="1"/>
  <c r="B3434" i="10"/>
  <c r="C3434" i="10" s="1"/>
  <c r="B3433" i="10"/>
  <c r="C3433" i="10" s="1"/>
  <c r="B3432" i="10"/>
  <c r="C3432" i="10" s="1"/>
  <c r="B3431" i="10"/>
  <c r="C3431" i="10" s="1"/>
  <c r="B3430" i="10"/>
  <c r="C3430" i="10" s="1"/>
  <c r="B3429" i="10"/>
  <c r="C3429" i="10" s="1"/>
  <c r="B3428" i="10"/>
  <c r="C3428" i="10" s="1"/>
  <c r="B3427" i="10"/>
  <c r="C3427" i="10" s="1"/>
  <c r="B3426" i="10"/>
  <c r="C3426" i="10" s="1"/>
  <c r="B3425" i="10"/>
  <c r="C3425" i="10" s="1"/>
  <c r="B3424" i="10"/>
  <c r="C3424" i="10" s="1"/>
  <c r="B3423" i="10"/>
  <c r="C3423" i="10" s="1"/>
  <c r="B3422" i="10"/>
  <c r="C3422" i="10" s="1"/>
  <c r="B3421" i="10"/>
  <c r="C3421" i="10" s="1"/>
  <c r="B3420" i="10"/>
  <c r="C3420" i="10" s="1"/>
  <c r="B3419" i="10"/>
  <c r="C3419" i="10" s="1"/>
  <c r="B3418" i="10"/>
  <c r="C3418" i="10" s="1"/>
  <c r="B3417" i="10"/>
  <c r="C3417" i="10" s="1"/>
  <c r="B3416" i="10"/>
  <c r="C3416" i="10" s="1"/>
  <c r="B3415" i="10"/>
  <c r="C3415" i="10" s="1"/>
  <c r="B3414" i="10"/>
  <c r="C3414" i="10" s="1"/>
  <c r="B3413" i="10"/>
  <c r="C3413" i="10" s="1"/>
  <c r="B3412" i="10"/>
  <c r="C3412" i="10" s="1"/>
  <c r="B3411" i="10"/>
  <c r="C3411" i="10" s="1"/>
  <c r="B3410" i="10"/>
  <c r="C3410" i="10" s="1"/>
  <c r="B3409" i="10"/>
  <c r="C3409" i="10" s="1"/>
  <c r="B3408" i="10"/>
  <c r="C3408" i="10" s="1"/>
  <c r="B3407" i="10"/>
  <c r="C3407" i="10" s="1"/>
  <c r="B3406" i="10"/>
  <c r="C3406" i="10" s="1"/>
  <c r="B3405" i="10"/>
  <c r="C3405" i="10" s="1"/>
  <c r="B3404" i="10"/>
  <c r="C3404" i="10" s="1"/>
  <c r="B3403" i="10"/>
  <c r="C3403" i="10" s="1"/>
  <c r="B3402" i="10"/>
  <c r="C3402" i="10" s="1"/>
  <c r="B3401" i="10"/>
  <c r="C3401" i="10" s="1"/>
  <c r="B3400" i="10"/>
  <c r="C3400" i="10" s="1"/>
  <c r="B3399" i="10"/>
  <c r="C3399" i="10" s="1"/>
  <c r="B3398" i="10"/>
  <c r="C3398" i="10" s="1"/>
  <c r="B3397" i="10"/>
  <c r="C3397" i="10" s="1"/>
  <c r="B3396" i="10"/>
  <c r="C3396" i="10" s="1"/>
  <c r="B3395" i="10"/>
  <c r="C3395" i="10" s="1"/>
  <c r="B3394" i="10"/>
  <c r="C3394" i="10" s="1"/>
  <c r="B3393" i="10"/>
  <c r="C3393" i="10" s="1"/>
  <c r="B3392" i="10"/>
  <c r="C3392" i="10" s="1"/>
  <c r="B3391" i="10"/>
  <c r="C3391" i="10" s="1"/>
  <c r="B3390" i="10"/>
  <c r="C3390" i="10" s="1"/>
  <c r="B3389" i="10"/>
  <c r="C3389" i="10" s="1"/>
  <c r="B3388" i="10"/>
  <c r="C3388" i="10" s="1"/>
  <c r="B3387" i="10"/>
  <c r="C3387" i="10" s="1"/>
  <c r="B3386" i="10"/>
  <c r="C3386" i="10" s="1"/>
  <c r="B3385" i="10"/>
  <c r="C3385" i="10" s="1"/>
  <c r="B3384" i="10"/>
  <c r="C3384" i="10" s="1"/>
  <c r="B3383" i="10"/>
  <c r="C3383" i="10" s="1"/>
  <c r="B3382" i="10"/>
  <c r="C3382" i="10" s="1"/>
  <c r="B3381" i="10"/>
  <c r="C3381" i="10" s="1"/>
  <c r="B3380" i="10"/>
  <c r="C3380" i="10" s="1"/>
  <c r="B3379" i="10"/>
  <c r="C3379" i="10" s="1"/>
  <c r="B3378" i="10"/>
  <c r="C3378" i="10" s="1"/>
  <c r="B3377" i="10"/>
  <c r="C3377" i="10" s="1"/>
  <c r="B3376" i="10"/>
  <c r="C3376" i="10" s="1"/>
  <c r="B3375" i="10"/>
  <c r="C3375" i="10" s="1"/>
  <c r="B3374" i="10"/>
  <c r="C3374" i="10" s="1"/>
  <c r="B3373" i="10"/>
  <c r="C3373" i="10" s="1"/>
  <c r="B3372" i="10"/>
  <c r="C3372" i="10" s="1"/>
  <c r="B3371" i="10"/>
  <c r="C3371" i="10" s="1"/>
  <c r="B3370" i="10"/>
  <c r="C3370" i="10" s="1"/>
  <c r="B3369" i="10"/>
  <c r="C3369" i="10" s="1"/>
  <c r="B3368" i="10"/>
  <c r="C3368" i="10" s="1"/>
  <c r="B3367" i="10"/>
  <c r="C3367" i="10" s="1"/>
  <c r="B3366" i="10"/>
  <c r="C3366" i="10" s="1"/>
  <c r="B3365" i="10"/>
  <c r="C3365" i="10" s="1"/>
  <c r="B3364" i="10"/>
  <c r="C3364" i="10" s="1"/>
  <c r="B3363" i="10"/>
  <c r="C3363" i="10" s="1"/>
  <c r="B3362" i="10"/>
  <c r="C3362" i="10" s="1"/>
  <c r="B3361" i="10"/>
  <c r="C3361" i="10" s="1"/>
  <c r="B3360" i="10"/>
  <c r="C3360" i="10" s="1"/>
  <c r="B3359" i="10"/>
  <c r="C3359" i="10" s="1"/>
  <c r="B3358" i="10"/>
  <c r="C3358" i="10" s="1"/>
  <c r="B3357" i="10"/>
  <c r="C3357" i="10" s="1"/>
  <c r="B3356" i="10"/>
  <c r="C3356" i="10" s="1"/>
  <c r="B3355" i="10"/>
  <c r="C3355" i="10" s="1"/>
  <c r="B3354" i="10"/>
  <c r="C3354" i="10" s="1"/>
  <c r="B3353" i="10"/>
  <c r="C3353" i="10" s="1"/>
  <c r="B3352" i="10"/>
  <c r="C3352" i="10" s="1"/>
  <c r="B3351" i="10"/>
  <c r="C3351" i="10" s="1"/>
  <c r="B3350" i="10"/>
  <c r="C3350" i="10" s="1"/>
  <c r="B3349" i="10"/>
  <c r="C3349" i="10" s="1"/>
  <c r="B3348" i="10"/>
  <c r="C3348" i="10" s="1"/>
  <c r="B3347" i="10"/>
  <c r="C3347" i="10" s="1"/>
  <c r="B3346" i="10"/>
  <c r="C3346" i="10" s="1"/>
  <c r="B3345" i="10"/>
  <c r="C3345" i="10" s="1"/>
  <c r="B3344" i="10"/>
  <c r="C3344" i="10" s="1"/>
  <c r="B3343" i="10"/>
  <c r="C3343" i="10" s="1"/>
  <c r="B3342" i="10"/>
  <c r="C3342" i="10" s="1"/>
  <c r="B3341" i="10"/>
  <c r="C3341" i="10" s="1"/>
  <c r="B3340" i="10"/>
  <c r="C3340" i="10" s="1"/>
  <c r="B3339" i="10"/>
  <c r="C3339" i="10" s="1"/>
  <c r="B3338" i="10"/>
  <c r="C3338" i="10" s="1"/>
  <c r="B3337" i="10"/>
  <c r="C3337" i="10" s="1"/>
  <c r="B3336" i="10"/>
  <c r="C3336" i="10" s="1"/>
  <c r="B3335" i="10"/>
  <c r="C3335" i="10" s="1"/>
  <c r="B3334" i="10"/>
  <c r="C3334" i="10" s="1"/>
  <c r="B3333" i="10"/>
  <c r="C3333" i="10" s="1"/>
  <c r="B3332" i="10"/>
  <c r="C3332" i="10" s="1"/>
  <c r="B3331" i="10"/>
  <c r="C3331" i="10" s="1"/>
  <c r="B3330" i="10"/>
  <c r="C3330" i="10" s="1"/>
  <c r="B3329" i="10"/>
  <c r="C3329" i="10" s="1"/>
  <c r="B3328" i="10"/>
  <c r="C3328" i="10" s="1"/>
  <c r="B3327" i="10"/>
  <c r="C3327" i="10" s="1"/>
  <c r="B3326" i="10"/>
  <c r="C3326" i="10" s="1"/>
  <c r="B3325" i="10"/>
  <c r="C3325" i="10" s="1"/>
  <c r="B3324" i="10"/>
  <c r="C3324" i="10" s="1"/>
  <c r="B3323" i="10"/>
  <c r="C3323" i="10" s="1"/>
  <c r="B3322" i="10"/>
  <c r="C3322" i="10" s="1"/>
  <c r="B3321" i="10"/>
  <c r="C3321" i="10" s="1"/>
  <c r="B3320" i="10"/>
  <c r="C3320" i="10" s="1"/>
  <c r="B3319" i="10"/>
  <c r="C3319" i="10" s="1"/>
  <c r="B3318" i="10"/>
  <c r="C3318" i="10" s="1"/>
  <c r="B3317" i="10"/>
  <c r="C3317" i="10" s="1"/>
  <c r="B3316" i="10"/>
  <c r="C3316" i="10" s="1"/>
  <c r="B3315" i="10"/>
  <c r="C3315" i="10" s="1"/>
  <c r="B3314" i="10"/>
  <c r="C3314" i="10" s="1"/>
  <c r="B3313" i="10"/>
  <c r="C3313" i="10" s="1"/>
  <c r="B3312" i="10"/>
  <c r="C3312" i="10" s="1"/>
  <c r="B3311" i="10"/>
  <c r="C3311" i="10" s="1"/>
  <c r="B3310" i="10"/>
  <c r="C3310" i="10" s="1"/>
  <c r="B3309" i="10"/>
  <c r="C3309" i="10" s="1"/>
  <c r="B3308" i="10"/>
  <c r="C3308" i="10" s="1"/>
  <c r="B3307" i="10"/>
  <c r="C3307" i="10" s="1"/>
  <c r="B3306" i="10"/>
  <c r="C3306" i="10" s="1"/>
  <c r="B3305" i="10"/>
  <c r="C3305" i="10" s="1"/>
  <c r="B3304" i="10"/>
  <c r="C3304" i="10" s="1"/>
  <c r="B3303" i="10"/>
  <c r="C3303" i="10" s="1"/>
  <c r="B3302" i="10"/>
  <c r="C3302" i="10" s="1"/>
  <c r="B3301" i="10"/>
  <c r="C3301" i="10" s="1"/>
  <c r="B3300" i="10"/>
  <c r="C3300" i="10" s="1"/>
  <c r="B3299" i="10"/>
  <c r="C3299" i="10" s="1"/>
  <c r="B3298" i="10"/>
  <c r="C3298" i="10" s="1"/>
  <c r="B3297" i="10"/>
  <c r="C3297" i="10" s="1"/>
  <c r="B3296" i="10"/>
  <c r="C3296" i="10" s="1"/>
  <c r="B3295" i="10"/>
  <c r="C3295" i="10" s="1"/>
  <c r="B3294" i="10"/>
  <c r="C3294" i="10" s="1"/>
  <c r="B3293" i="10"/>
  <c r="C3293" i="10" s="1"/>
  <c r="B3292" i="10"/>
  <c r="C3292" i="10" s="1"/>
  <c r="B3291" i="10"/>
  <c r="C3291" i="10" s="1"/>
  <c r="B3290" i="10"/>
  <c r="C3290" i="10" s="1"/>
  <c r="B3289" i="10"/>
  <c r="C3289" i="10" s="1"/>
  <c r="B3288" i="10"/>
  <c r="C3288" i="10" s="1"/>
  <c r="B3287" i="10"/>
  <c r="C3287" i="10" s="1"/>
  <c r="B3286" i="10"/>
  <c r="C3286" i="10" s="1"/>
  <c r="B3285" i="10"/>
  <c r="C3285" i="10" s="1"/>
  <c r="B3284" i="10"/>
  <c r="C3284" i="10" s="1"/>
  <c r="B3283" i="10"/>
  <c r="C3283" i="10" s="1"/>
  <c r="B3282" i="10"/>
  <c r="C3282" i="10" s="1"/>
  <c r="B3281" i="10"/>
  <c r="C3281" i="10" s="1"/>
  <c r="B3280" i="10"/>
  <c r="C3280" i="10" s="1"/>
  <c r="B3279" i="10"/>
  <c r="C3279" i="10" s="1"/>
  <c r="B3278" i="10"/>
  <c r="C3278" i="10" s="1"/>
  <c r="B3277" i="10"/>
  <c r="C3277" i="10" s="1"/>
  <c r="B3276" i="10"/>
  <c r="C3276" i="10" s="1"/>
  <c r="B3275" i="10"/>
  <c r="C3275" i="10" s="1"/>
  <c r="B3274" i="10"/>
  <c r="C3274" i="10" s="1"/>
  <c r="B3273" i="10"/>
  <c r="C3273" i="10" s="1"/>
  <c r="B3272" i="10"/>
  <c r="C3272" i="10" s="1"/>
  <c r="B3271" i="10"/>
  <c r="C3271" i="10" s="1"/>
  <c r="B3270" i="10"/>
  <c r="C3270" i="10" s="1"/>
  <c r="B3269" i="10"/>
  <c r="C3269" i="10" s="1"/>
  <c r="B3268" i="10"/>
  <c r="C3268" i="10" s="1"/>
  <c r="B3267" i="10"/>
  <c r="C3267" i="10" s="1"/>
  <c r="B3266" i="10"/>
  <c r="C3266" i="10" s="1"/>
  <c r="B3265" i="10"/>
  <c r="C3265" i="10" s="1"/>
  <c r="B3264" i="10"/>
  <c r="C3264" i="10" s="1"/>
  <c r="B3263" i="10"/>
  <c r="C3263" i="10" s="1"/>
  <c r="B3262" i="10"/>
  <c r="C3262" i="10" s="1"/>
  <c r="B3261" i="10"/>
  <c r="C3261" i="10" s="1"/>
  <c r="B3260" i="10"/>
  <c r="C3260" i="10" s="1"/>
  <c r="B3259" i="10"/>
  <c r="C3259" i="10" s="1"/>
  <c r="B3258" i="10"/>
  <c r="C3258" i="10" s="1"/>
  <c r="B3257" i="10"/>
  <c r="C3257" i="10" s="1"/>
  <c r="B3256" i="10"/>
  <c r="C3256" i="10" s="1"/>
  <c r="B3255" i="10"/>
  <c r="C3255" i="10" s="1"/>
  <c r="B3254" i="10"/>
  <c r="C3254" i="10" s="1"/>
  <c r="B3253" i="10"/>
  <c r="C3253" i="10" s="1"/>
  <c r="B3252" i="10"/>
  <c r="C3252" i="10" s="1"/>
  <c r="B3251" i="10"/>
  <c r="C3251" i="10" s="1"/>
  <c r="B3249" i="10"/>
  <c r="C3249" i="10" s="1"/>
  <c r="B3248" i="10"/>
  <c r="C3248" i="10" s="1"/>
  <c r="B3247" i="10"/>
  <c r="C3247" i="10" s="1"/>
  <c r="B3246" i="10"/>
  <c r="C3246" i="10" s="1"/>
  <c r="B3245" i="10"/>
  <c r="C3245" i="10" s="1"/>
  <c r="B3244" i="10"/>
  <c r="C3244" i="10" s="1"/>
  <c r="B3243" i="10"/>
  <c r="C3243" i="10" s="1"/>
  <c r="B3242" i="10"/>
  <c r="C3242" i="10" s="1"/>
  <c r="B3241" i="10"/>
  <c r="C3241" i="10" s="1"/>
  <c r="B3240" i="10"/>
  <c r="C3240" i="10" s="1"/>
  <c r="B3239" i="10"/>
  <c r="C3239" i="10" s="1"/>
  <c r="B3238" i="10"/>
  <c r="C3238" i="10" s="1"/>
  <c r="B3237" i="10"/>
  <c r="C3237" i="10" s="1"/>
  <c r="B3236" i="10"/>
  <c r="C3236" i="10" s="1"/>
  <c r="B3235" i="10"/>
  <c r="C3235" i="10" s="1"/>
  <c r="B3234" i="10"/>
  <c r="C3234" i="10" s="1"/>
  <c r="B3233" i="10"/>
  <c r="C3233" i="10" s="1"/>
  <c r="B3232" i="10"/>
  <c r="C3232" i="10" s="1"/>
  <c r="B3231" i="10"/>
  <c r="C3231" i="10" s="1"/>
  <c r="B3230" i="10"/>
  <c r="C3230" i="10" s="1"/>
  <c r="B3229" i="10"/>
  <c r="C3229" i="10" s="1"/>
  <c r="B3228" i="10"/>
  <c r="C3228" i="10" s="1"/>
  <c r="B3227" i="10"/>
  <c r="C3227" i="10" s="1"/>
  <c r="B3226" i="10"/>
  <c r="C3226" i="10" s="1"/>
  <c r="B3225" i="10"/>
  <c r="C3225" i="10" s="1"/>
  <c r="B3224" i="10"/>
  <c r="C3224" i="10" s="1"/>
  <c r="B3223" i="10"/>
  <c r="C3223" i="10" s="1"/>
  <c r="B3222" i="10"/>
  <c r="C3222" i="10" s="1"/>
  <c r="B3221" i="10"/>
  <c r="C3221" i="10" s="1"/>
  <c r="B3220" i="10"/>
  <c r="C3220" i="10" s="1"/>
  <c r="B3219" i="10"/>
  <c r="C3219" i="10" s="1"/>
  <c r="B3218" i="10"/>
  <c r="C3218" i="10" s="1"/>
  <c r="B3217" i="10"/>
  <c r="C3217" i="10" s="1"/>
  <c r="B3216" i="10"/>
  <c r="C3216" i="10" s="1"/>
  <c r="B3215" i="10"/>
  <c r="C3215" i="10" s="1"/>
  <c r="B3214" i="10"/>
  <c r="C3214" i="10" s="1"/>
  <c r="B3213" i="10"/>
  <c r="C3213" i="10" s="1"/>
  <c r="B3212" i="10"/>
  <c r="C3212" i="10" s="1"/>
  <c r="B3211" i="10"/>
  <c r="C3211" i="10" s="1"/>
  <c r="B3210" i="10"/>
  <c r="C3210" i="10" s="1"/>
  <c r="B3209" i="10"/>
  <c r="C3209" i="10" s="1"/>
  <c r="B3208" i="10"/>
  <c r="C3208" i="10" s="1"/>
  <c r="B3207" i="10"/>
  <c r="C3207" i="10" s="1"/>
  <c r="B3206" i="10"/>
  <c r="C3206" i="10" s="1"/>
  <c r="B3205" i="10"/>
  <c r="C3205" i="10" s="1"/>
  <c r="B3204" i="10"/>
  <c r="C3204" i="10" s="1"/>
  <c r="B3203" i="10"/>
  <c r="C3203" i="10" s="1"/>
  <c r="B3202" i="10"/>
  <c r="C3202" i="10" s="1"/>
  <c r="B3201" i="10"/>
  <c r="C3201" i="10" s="1"/>
  <c r="B3200" i="10"/>
  <c r="C3200" i="10" s="1"/>
  <c r="B3199" i="10"/>
  <c r="C3199" i="10" s="1"/>
  <c r="B3198" i="10"/>
  <c r="C3198" i="10" s="1"/>
  <c r="B3197" i="10"/>
  <c r="C3197" i="10" s="1"/>
  <c r="B3196" i="10"/>
  <c r="C3196" i="10" s="1"/>
  <c r="B3195" i="10"/>
  <c r="C3195" i="10" s="1"/>
  <c r="B3194" i="10"/>
  <c r="C3194" i="10" s="1"/>
  <c r="B3193" i="10"/>
  <c r="C3193" i="10" s="1"/>
  <c r="B3192" i="10"/>
  <c r="C3192" i="10" s="1"/>
  <c r="B3191" i="10"/>
  <c r="C3191" i="10" s="1"/>
  <c r="B3190" i="10"/>
  <c r="C3190" i="10" s="1"/>
  <c r="B3189" i="10"/>
  <c r="C3189" i="10" s="1"/>
  <c r="B3188" i="10"/>
  <c r="C3188" i="10" s="1"/>
  <c r="B3187" i="10"/>
  <c r="C3187" i="10" s="1"/>
  <c r="B3186" i="10"/>
  <c r="C3186" i="10" s="1"/>
  <c r="B3185" i="10"/>
  <c r="C3185" i="10" s="1"/>
  <c r="B3184" i="10"/>
  <c r="C3184" i="10" s="1"/>
  <c r="B3183" i="10"/>
  <c r="C3183" i="10" s="1"/>
  <c r="B3182" i="10"/>
  <c r="C3182" i="10" s="1"/>
  <c r="B3181" i="10"/>
  <c r="C3181" i="10" s="1"/>
  <c r="B3180" i="10"/>
  <c r="C3180" i="10" s="1"/>
  <c r="B3179" i="10"/>
  <c r="C3179" i="10" s="1"/>
  <c r="B3178" i="10"/>
  <c r="C3178" i="10" s="1"/>
  <c r="B3177" i="10"/>
  <c r="C3177" i="10" s="1"/>
  <c r="B3176" i="10"/>
  <c r="C3176" i="10" s="1"/>
  <c r="B3175" i="10"/>
  <c r="C3175" i="10" s="1"/>
  <c r="B3174" i="10"/>
  <c r="C3174" i="10" s="1"/>
  <c r="B3173" i="10"/>
  <c r="C3173" i="10" s="1"/>
  <c r="B3172" i="10"/>
  <c r="C3172" i="10" s="1"/>
  <c r="B3171" i="10"/>
  <c r="C3171" i="10" s="1"/>
  <c r="B3170" i="10"/>
  <c r="C3170" i="10" s="1"/>
  <c r="B3169" i="10"/>
  <c r="C3169" i="10" s="1"/>
  <c r="B3168" i="10"/>
  <c r="C3168" i="10" s="1"/>
  <c r="B3167" i="10"/>
  <c r="C3167" i="10" s="1"/>
  <c r="B3166" i="10"/>
  <c r="C3166" i="10" s="1"/>
  <c r="B3165" i="10"/>
  <c r="C3165" i="10" s="1"/>
  <c r="B3164" i="10"/>
  <c r="C3164" i="10" s="1"/>
  <c r="B3163" i="10"/>
  <c r="C3163" i="10" s="1"/>
  <c r="B3162" i="10"/>
  <c r="C3162" i="10" s="1"/>
  <c r="B3161" i="10"/>
  <c r="C3161" i="10" s="1"/>
  <c r="B3160" i="10"/>
  <c r="C3160" i="10" s="1"/>
  <c r="B3159" i="10"/>
  <c r="C3159" i="10" s="1"/>
  <c r="B3158" i="10"/>
  <c r="C3158" i="10" s="1"/>
  <c r="B3157" i="10"/>
  <c r="C3157" i="10" s="1"/>
  <c r="B3156" i="10"/>
  <c r="C3156" i="10" s="1"/>
  <c r="B3155" i="10"/>
  <c r="C3155" i="10" s="1"/>
  <c r="B3154" i="10"/>
  <c r="C3154" i="10" s="1"/>
  <c r="B3153" i="10"/>
  <c r="C3153" i="10" s="1"/>
  <c r="B3152" i="10"/>
  <c r="C3152" i="10" s="1"/>
  <c r="B3151" i="10"/>
  <c r="C3151" i="10" s="1"/>
  <c r="B3150" i="10"/>
  <c r="C3150" i="10" s="1"/>
  <c r="B3149" i="10"/>
  <c r="C3149" i="10" s="1"/>
  <c r="B3148" i="10"/>
  <c r="C3148" i="10" s="1"/>
  <c r="B3147" i="10"/>
  <c r="C3147" i="10" s="1"/>
  <c r="B3146" i="10"/>
  <c r="C3146" i="10" s="1"/>
  <c r="B3145" i="10"/>
  <c r="C3145" i="10" s="1"/>
  <c r="B3144" i="10"/>
  <c r="C3144" i="10" s="1"/>
  <c r="B3143" i="10"/>
  <c r="C3143" i="10" s="1"/>
  <c r="B3142" i="10"/>
  <c r="C3142" i="10" s="1"/>
  <c r="B3141" i="10"/>
  <c r="C3141" i="10" s="1"/>
  <c r="B3140" i="10"/>
  <c r="C3140" i="10" s="1"/>
  <c r="B3139" i="10"/>
  <c r="C3139" i="10" s="1"/>
  <c r="B3138" i="10"/>
  <c r="C3138" i="10" s="1"/>
  <c r="B3137" i="10"/>
  <c r="C3137" i="10" s="1"/>
  <c r="B3136" i="10"/>
  <c r="C3136" i="10" s="1"/>
  <c r="B3135" i="10"/>
  <c r="C3135" i="10" s="1"/>
  <c r="B3134" i="10"/>
  <c r="C3134" i="10" s="1"/>
  <c r="B3133" i="10"/>
  <c r="C3133" i="10" s="1"/>
  <c r="B3132" i="10"/>
  <c r="C3132" i="10" s="1"/>
  <c r="B3131" i="10"/>
  <c r="C3131" i="10" s="1"/>
  <c r="B3130" i="10"/>
  <c r="C3130" i="10" s="1"/>
  <c r="B3129" i="10"/>
  <c r="C3129" i="10" s="1"/>
  <c r="B3128" i="10"/>
  <c r="C3128" i="10" s="1"/>
  <c r="B3127" i="10"/>
  <c r="C3127" i="10" s="1"/>
  <c r="B3126" i="10"/>
  <c r="C3126" i="10" s="1"/>
  <c r="B3125" i="10"/>
  <c r="C3125" i="10" s="1"/>
  <c r="B3124" i="10"/>
  <c r="C3124" i="10" s="1"/>
  <c r="B3123" i="10"/>
  <c r="C3123" i="10" s="1"/>
  <c r="B3122" i="10"/>
  <c r="C3122" i="10" s="1"/>
  <c r="B3121" i="10"/>
  <c r="C3121" i="10" s="1"/>
  <c r="B3120" i="10"/>
  <c r="C3120" i="10" s="1"/>
  <c r="B3119" i="10"/>
  <c r="C3119" i="10" s="1"/>
  <c r="B3118" i="10"/>
  <c r="C3118" i="10" s="1"/>
  <c r="B3117" i="10"/>
  <c r="C3117" i="10" s="1"/>
  <c r="B3116" i="10"/>
  <c r="C3116" i="10" s="1"/>
  <c r="B3115" i="10"/>
  <c r="C3115" i="10" s="1"/>
  <c r="B3114" i="10"/>
  <c r="C3114" i="10" s="1"/>
  <c r="B3113" i="10"/>
  <c r="C3113" i="10" s="1"/>
  <c r="B3112" i="10"/>
  <c r="C3112" i="10" s="1"/>
  <c r="B3111" i="10"/>
  <c r="C3111" i="10" s="1"/>
  <c r="B3110" i="10"/>
  <c r="C3110" i="10" s="1"/>
  <c r="B3109" i="10"/>
  <c r="C3109" i="10" s="1"/>
  <c r="B3108" i="10"/>
  <c r="C3108" i="10" s="1"/>
  <c r="B3107" i="10"/>
  <c r="C3107" i="10" s="1"/>
  <c r="B3106" i="10"/>
  <c r="C3106" i="10" s="1"/>
  <c r="B3105" i="10"/>
  <c r="C3105" i="10" s="1"/>
  <c r="B3104" i="10"/>
  <c r="C3104" i="10" s="1"/>
  <c r="B3103" i="10"/>
  <c r="C3103" i="10" s="1"/>
  <c r="B3102" i="10"/>
  <c r="C3102" i="10" s="1"/>
  <c r="B3101" i="10"/>
  <c r="C3101" i="10" s="1"/>
  <c r="B3100" i="10"/>
  <c r="C3100" i="10" s="1"/>
  <c r="B3099" i="10"/>
  <c r="C3099" i="10" s="1"/>
  <c r="B3098" i="10"/>
  <c r="C3098" i="10" s="1"/>
  <c r="B3097" i="10"/>
  <c r="C3097" i="10" s="1"/>
  <c r="B3096" i="10"/>
  <c r="C3096" i="10" s="1"/>
  <c r="B3095" i="10"/>
  <c r="C3095" i="10" s="1"/>
  <c r="B3094" i="10"/>
  <c r="C3094" i="10" s="1"/>
  <c r="B3093" i="10"/>
  <c r="C3093" i="10" s="1"/>
  <c r="B3092" i="10"/>
  <c r="C3092" i="10" s="1"/>
  <c r="B3091" i="10"/>
  <c r="C3091" i="10" s="1"/>
  <c r="B3090" i="10"/>
  <c r="C3090" i="10" s="1"/>
  <c r="B3089" i="10"/>
  <c r="C3089" i="10" s="1"/>
  <c r="B3088" i="10"/>
  <c r="C3088" i="10" s="1"/>
  <c r="B3087" i="10"/>
  <c r="C3087" i="10" s="1"/>
  <c r="B3086" i="10"/>
  <c r="C3086" i="10" s="1"/>
  <c r="B3085" i="10"/>
  <c r="C3085" i="10" s="1"/>
  <c r="B3084" i="10"/>
  <c r="C3084" i="10" s="1"/>
  <c r="B3083" i="10"/>
  <c r="C3083" i="10" s="1"/>
  <c r="B3082" i="10"/>
  <c r="C3082" i="10" s="1"/>
  <c r="B3081" i="10"/>
  <c r="C3081" i="10" s="1"/>
  <c r="B3080" i="10"/>
  <c r="C3080" i="10" s="1"/>
  <c r="B3079" i="10"/>
  <c r="C3079" i="10" s="1"/>
  <c r="B3078" i="10"/>
  <c r="C3078" i="10" s="1"/>
  <c r="B3077" i="10"/>
  <c r="C3077" i="10" s="1"/>
  <c r="B3076" i="10"/>
  <c r="C3076" i="10" s="1"/>
  <c r="B3075" i="10"/>
  <c r="C3075" i="10" s="1"/>
  <c r="B3074" i="10"/>
  <c r="C3074" i="10" s="1"/>
  <c r="B3073" i="10"/>
  <c r="C3073" i="10" s="1"/>
  <c r="B3072" i="10"/>
  <c r="C3072" i="10" s="1"/>
  <c r="B3071" i="10"/>
  <c r="C3071" i="10" s="1"/>
  <c r="B3070" i="10"/>
  <c r="C3070" i="10" s="1"/>
  <c r="B3069" i="10"/>
  <c r="C3069" i="10" s="1"/>
  <c r="B3068" i="10"/>
  <c r="C3068" i="10" s="1"/>
  <c r="B3067" i="10"/>
  <c r="C3067" i="10" s="1"/>
  <c r="B3066" i="10"/>
  <c r="C3066" i="10" s="1"/>
  <c r="B3065" i="10"/>
  <c r="C3065" i="10" s="1"/>
  <c r="B3064" i="10"/>
  <c r="C3064" i="10" s="1"/>
  <c r="B3063" i="10"/>
  <c r="C3063" i="10" s="1"/>
  <c r="B3062" i="10"/>
  <c r="C3062" i="10" s="1"/>
  <c r="B3061" i="10"/>
  <c r="C3061" i="10" s="1"/>
  <c r="B3060" i="10"/>
  <c r="C3060" i="10" s="1"/>
  <c r="B3059" i="10"/>
  <c r="C3059" i="10" s="1"/>
  <c r="B3058" i="10"/>
  <c r="C3058" i="10" s="1"/>
  <c r="B3057" i="10"/>
  <c r="C3057" i="10" s="1"/>
  <c r="B3056" i="10"/>
  <c r="C3056" i="10" s="1"/>
  <c r="B3055" i="10"/>
  <c r="C3055" i="10" s="1"/>
  <c r="B3054" i="10"/>
  <c r="C3054" i="10" s="1"/>
  <c r="B3053" i="10"/>
  <c r="C3053" i="10" s="1"/>
  <c r="B3052" i="10"/>
  <c r="C3052" i="10" s="1"/>
  <c r="B3051" i="10"/>
  <c r="C3051" i="10" s="1"/>
  <c r="B3050" i="10"/>
  <c r="C3050" i="10" s="1"/>
  <c r="B3049" i="10"/>
  <c r="C3049" i="10" s="1"/>
  <c r="B3048" i="10"/>
  <c r="C3048" i="10" s="1"/>
  <c r="B3047" i="10"/>
  <c r="C3047" i="10" s="1"/>
  <c r="B3046" i="10"/>
  <c r="C3046" i="10" s="1"/>
  <c r="B3045" i="10"/>
  <c r="C3045" i="10" s="1"/>
  <c r="B3044" i="10"/>
  <c r="C3044" i="10" s="1"/>
  <c r="B3043" i="10"/>
  <c r="C3043" i="10" s="1"/>
  <c r="B3042" i="10"/>
  <c r="C3042" i="10" s="1"/>
  <c r="B3041" i="10"/>
  <c r="C3041" i="10" s="1"/>
  <c r="B3040" i="10"/>
  <c r="C3040" i="10" s="1"/>
  <c r="B3039" i="10"/>
  <c r="C3039" i="10" s="1"/>
  <c r="B3038" i="10"/>
  <c r="C3038" i="10" s="1"/>
  <c r="B3037" i="10"/>
  <c r="C3037" i="10" s="1"/>
  <c r="B3036" i="10"/>
  <c r="C3036" i="10" s="1"/>
  <c r="B3035" i="10"/>
  <c r="C3035" i="10" s="1"/>
  <c r="B3034" i="10"/>
  <c r="C3034" i="10" s="1"/>
  <c r="B3033" i="10"/>
  <c r="C3033" i="10" s="1"/>
  <c r="B3032" i="10"/>
  <c r="C3032" i="10" s="1"/>
  <c r="B3031" i="10"/>
  <c r="C3031" i="10" s="1"/>
  <c r="B3030" i="10"/>
  <c r="C3030" i="10" s="1"/>
  <c r="B3029" i="10"/>
  <c r="C3029" i="10" s="1"/>
  <c r="B3028" i="10"/>
  <c r="C3028" i="10" s="1"/>
  <c r="B3027" i="10"/>
  <c r="C3027" i="10" s="1"/>
  <c r="B3026" i="10"/>
  <c r="C3026" i="10" s="1"/>
  <c r="B3025" i="10"/>
  <c r="C3025" i="10" s="1"/>
  <c r="B3024" i="10"/>
  <c r="C3024" i="10" s="1"/>
  <c r="B3023" i="10"/>
  <c r="C3023" i="10" s="1"/>
  <c r="B3022" i="10"/>
  <c r="C3022" i="10" s="1"/>
  <c r="B3021" i="10"/>
  <c r="C3021" i="10" s="1"/>
  <c r="B3020" i="10"/>
  <c r="C3020" i="10" s="1"/>
  <c r="B3019" i="10"/>
  <c r="C3019" i="10" s="1"/>
  <c r="B3018" i="10"/>
  <c r="C3018" i="10" s="1"/>
  <c r="B3017" i="10"/>
  <c r="C3017" i="10" s="1"/>
  <c r="B3016" i="10"/>
  <c r="C3016" i="10" s="1"/>
  <c r="B3015" i="10"/>
  <c r="C3015" i="10" s="1"/>
  <c r="B3014" i="10"/>
  <c r="C3014" i="10" s="1"/>
  <c r="B3013" i="10"/>
  <c r="C3013" i="10" s="1"/>
  <c r="B3012" i="10"/>
  <c r="C3012" i="10" s="1"/>
  <c r="B3011" i="10"/>
  <c r="C3011" i="10" s="1"/>
  <c r="B3010" i="10"/>
  <c r="C3010" i="10" s="1"/>
  <c r="B3009" i="10"/>
  <c r="C3009" i="10" s="1"/>
  <c r="B3008" i="10"/>
  <c r="C3008" i="10" s="1"/>
  <c r="B3007" i="10"/>
  <c r="C3007" i="10" s="1"/>
  <c r="B3006" i="10"/>
  <c r="C3006" i="10" s="1"/>
  <c r="B3005" i="10"/>
  <c r="C3005" i="10" s="1"/>
  <c r="B3004" i="10"/>
  <c r="C3004" i="10" s="1"/>
  <c r="B3003" i="10"/>
  <c r="C3003" i="10" s="1"/>
  <c r="B3002" i="10"/>
  <c r="C3002" i="10" s="1"/>
  <c r="B3001" i="10"/>
  <c r="C3001" i="10" s="1"/>
  <c r="B3000" i="10"/>
  <c r="C3000" i="10" s="1"/>
  <c r="B2999" i="10"/>
  <c r="C2999" i="10" s="1"/>
  <c r="B2998" i="10"/>
  <c r="C2998" i="10" s="1"/>
  <c r="B2997" i="10"/>
  <c r="C2997" i="10" s="1"/>
  <c r="B2996" i="10"/>
  <c r="C2996" i="10" s="1"/>
  <c r="B2995" i="10"/>
  <c r="C2995" i="10" s="1"/>
  <c r="B2994" i="10"/>
  <c r="C2994" i="10" s="1"/>
  <c r="B2993" i="10"/>
  <c r="C2993" i="10" s="1"/>
  <c r="B2992" i="10"/>
  <c r="C2992" i="10" s="1"/>
  <c r="B2991" i="10"/>
  <c r="C2991" i="10" s="1"/>
  <c r="B2990" i="10"/>
  <c r="C2990" i="10" s="1"/>
  <c r="B2989" i="10"/>
  <c r="C2989" i="10" s="1"/>
  <c r="B2988" i="10"/>
  <c r="C2988" i="10" s="1"/>
  <c r="B2987" i="10"/>
  <c r="C2987" i="10" s="1"/>
  <c r="B2986" i="10"/>
  <c r="C2986" i="10" s="1"/>
  <c r="B2985" i="10"/>
  <c r="C2985" i="10" s="1"/>
  <c r="B2984" i="10"/>
  <c r="C2984" i="10" s="1"/>
  <c r="B2983" i="10"/>
  <c r="C2983" i="10" s="1"/>
  <c r="B2982" i="10"/>
  <c r="C2982" i="10" s="1"/>
  <c r="B2981" i="10"/>
  <c r="C2981" i="10" s="1"/>
  <c r="B2980" i="10"/>
  <c r="C2980" i="10" s="1"/>
  <c r="B2979" i="10"/>
  <c r="C2979" i="10" s="1"/>
  <c r="B2978" i="10"/>
  <c r="C2978" i="10" s="1"/>
  <c r="B2977" i="10"/>
  <c r="C2977" i="10" s="1"/>
  <c r="B2976" i="10"/>
  <c r="C2976" i="10" s="1"/>
  <c r="B2975" i="10"/>
  <c r="C2975" i="10" s="1"/>
  <c r="B2974" i="10"/>
  <c r="C2974" i="10" s="1"/>
  <c r="B2973" i="10"/>
  <c r="C2973" i="10" s="1"/>
  <c r="B2972" i="10"/>
  <c r="C2972" i="10" s="1"/>
  <c r="B2971" i="10"/>
  <c r="C2971" i="10" s="1"/>
  <c r="B2970" i="10"/>
  <c r="C2970" i="10" s="1"/>
  <c r="B2969" i="10"/>
  <c r="C2969" i="10" s="1"/>
  <c r="B2968" i="10"/>
  <c r="C2968" i="10" s="1"/>
  <c r="B2967" i="10"/>
  <c r="C2967" i="10" s="1"/>
  <c r="B2966" i="10"/>
  <c r="C2966" i="10" s="1"/>
  <c r="B2965" i="10"/>
  <c r="C2965" i="10" s="1"/>
  <c r="B2964" i="10"/>
  <c r="C2964" i="10" s="1"/>
  <c r="B2963" i="10"/>
  <c r="C2963" i="10" s="1"/>
  <c r="B2962" i="10"/>
  <c r="C2962" i="10" s="1"/>
  <c r="B2961" i="10"/>
  <c r="C2961" i="10" s="1"/>
  <c r="B2960" i="10"/>
  <c r="C2960" i="10" s="1"/>
  <c r="B2959" i="10"/>
  <c r="C2959" i="10" s="1"/>
  <c r="B2958" i="10"/>
  <c r="C2958" i="10" s="1"/>
  <c r="B2957" i="10"/>
  <c r="C2957" i="10" s="1"/>
  <c r="B2956" i="10"/>
  <c r="C2956" i="10" s="1"/>
  <c r="B2955" i="10"/>
  <c r="C2955" i="10" s="1"/>
  <c r="B2954" i="10"/>
  <c r="C2954" i="10" s="1"/>
  <c r="B2953" i="10"/>
  <c r="C2953" i="10" s="1"/>
  <c r="B2952" i="10"/>
  <c r="C2952" i="10" s="1"/>
  <c r="B2951" i="10"/>
  <c r="C2951" i="10" s="1"/>
  <c r="B2950" i="10"/>
  <c r="C2950" i="10" s="1"/>
  <c r="B2949" i="10"/>
  <c r="C2949" i="10" s="1"/>
  <c r="B2948" i="10"/>
  <c r="C2948" i="10" s="1"/>
  <c r="B2947" i="10"/>
  <c r="C2947" i="10" s="1"/>
  <c r="B2946" i="10"/>
  <c r="C2946" i="10" s="1"/>
  <c r="B2945" i="10"/>
  <c r="C2945" i="10" s="1"/>
  <c r="B2944" i="10"/>
  <c r="C2944" i="10" s="1"/>
  <c r="B2943" i="10"/>
  <c r="C2943" i="10" s="1"/>
  <c r="B2942" i="10"/>
  <c r="C2942" i="10" s="1"/>
  <c r="B2941" i="10"/>
  <c r="C2941" i="10" s="1"/>
  <c r="B2940" i="10"/>
  <c r="C2940" i="10" s="1"/>
  <c r="B2939" i="10"/>
  <c r="C2939" i="10" s="1"/>
  <c r="B2938" i="10"/>
  <c r="C2938" i="10" s="1"/>
  <c r="B2937" i="10"/>
  <c r="C2937" i="10" s="1"/>
  <c r="B2936" i="10"/>
  <c r="C2936" i="10" s="1"/>
  <c r="B2935" i="10"/>
  <c r="C2935" i="10" s="1"/>
  <c r="B2934" i="10"/>
  <c r="C2934" i="10" s="1"/>
  <c r="B2933" i="10"/>
  <c r="C2933" i="10" s="1"/>
  <c r="B2932" i="10"/>
  <c r="C2932" i="10" s="1"/>
  <c r="B2931" i="10"/>
  <c r="C2931" i="10" s="1"/>
  <c r="B2930" i="10"/>
  <c r="C2930" i="10" s="1"/>
  <c r="B2929" i="10"/>
  <c r="C2929" i="10" s="1"/>
  <c r="B2928" i="10"/>
  <c r="C2928" i="10" s="1"/>
  <c r="B2927" i="10"/>
  <c r="C2927" i="10" s="1"/>
  <c r="B2926" i="10"/>
  <c r="C2926" i="10" s="1"/>
  <c r="B2925" i="10"/>
  <c r="C2925" i="10" s="1"/>
  <c r="B2924" i="10"/>
  <c r="C2924" i="10" s="1"/>
  <c r="B2923" i="10"/>
  <c r="C2923" i="10" s="1"/>
  <c r="B2922" i="10"/>
  <c r="C2922" i="10" s="1"/>
  <c r="B2921" i="10"/>
  <c r="C2921" i="10" s="1"/>
  <c r="B2920" i="10"/>
  <c r="C2920" i="10" s="1"/>
  <c r="B2919" i="10"/>
  <c r="C2919" i="10" s="1"/>
  <c r="B2918" i="10"/>
  <c r="C2918" i="10" s="1"/>
  <c r="B2917" i="10"/>
  <c r="C2917" i="10" s="1"/>
  <c r="B2916" i="10"/>
  <c r="C2916" i="10" s="1"/>
  <c r="B2915" i="10"/>
  <c r="C2915" i="10" s="1"/>
  <c r="B2914" i="10"/>
  <c r="C2914" i="10" s="1"/>
  <c r="B2913" i="10"/>
  <c r="C2913" i="10" s="1"/>
  <c r="B2912" i="10"/>
  <c r="C2912" i="10" s="1"/>
  <c r="B2911" i="10"/>
  <c r="C2911" i="10" s="1"/>
  <c r="B2910" i="10"/>
  <c r="C2910" i="10" s="1"/>
  <c r="B2909" i="10"/>
  <c r="C2909" i="10" s="1"/>
  <c r="B2908" i="10"/>
  <c r="C2908" i="10" s="1"/>
  <c r="B2907" i="10"/>
  <c r="C2907" i="10" s="1"/>
  <c r="B2906" i="10"/>
  <c r="C2906" i="10" s="1"/>
  <c r="B2905" i="10"/>
  <c r="C2905" i="10" s="1"/>
  <c r="B2904" i="10"/>
  <c r="C2904" i="10" s="1"/>
  <c r="B2903" i="10"/>
  <c r="C2903" i="10" s="1"/>
  <c r="B2902" i="10"/>
  <c r="C2902" i="10" s="1"/>
  <c r="B2901" i="10"/>
  <c r="C2901" i="10" s="1"/>
  <c r="B2900" i="10"/>
  <c r="C2900" i="10" s="1"/>
  <c r="B2899" i="10"/>
  <c r="C2899" i="10" s="1"/>
  <c r="B2898" i="10"/>
  <c r="C2898" i="10" s="1"/>
  <c r="B2897" i="10"/>
  <c r="C2897" i="10" s="1"/>
  <c r="B2896" i="10"/>
  <c r="C2896" i="10" s="1"/>
  <c r="B2895" i="10"/>
  <c r="C2895" i="10" s="1"/>
  <c r="B2894" i="10"/>
  <c r="C2894" i="10" s="1"/>
  <c r="B2893" i="10"/>
  <c r="C2893" i="10" s="1"/>
  <c r="B2892" i="10"/>
  <c r="C2892" i="10" s="1"/>
  <c r="B2891" i="10"/>
  <c r="C2891" i="10" s="1"/>
  <c r="B2890" i="10"/>
  <c r="C2890" i="10" s="1"/>
  <c r="B2889" i="10"/>
  <c r="C2889" i="10" s="1"/>
  <c r="B2888" i="10"/>
  <c r="C2888" i="10" s="1"/>
  <c r="B2887" i="10"/>
  <c r="C2887" i="10" s="1"/>
  <c r="B2886" i="10"/>
  <c r="C2886" i="10" s="1"/>
  <c r="B2885" i="10"/>
  <c r="C2885" i="10" s="1"/>
  <c r="B2884" i="10"/>
  <c r="C2884" i="10" s="1"/>
  <c r="B2883" i="10"/>
  <c r="C2883" i="10" s="1"/>
  <c r="B2882" i="10"/>
  <c r="C2882" i="10" s="1"/>
  <c r="B2881" i="10"/>
  <c r="C2881" i="10" s="1"/>
  <c r="B2880" i="10"/>
  <c r="C2880" i="10" s="1"/>
  <c r="B2879" i="10"/>
  <c r="C2879" i="10" s="1"/>
  <c r="B2878" i="10"/>
  <c r="C2878" i="10" s="1"/>
  <c r="B2877" i="10"/>
  <c r="C2877" i="10" s="1"/>
  <c r="B2876" i="10"/>
  <c r="C2876" i="10" s="1"/>
  <c r="B2875" i="10"/>
  <c r="C2875" i="10" s="1"/>
  <c r="B2874" i="10"/>
  <c r="C2874" i="10" s="1"/>
  <c r="B2873" i="10"/>
  <c r="C2873" i="10" s="1"/>
  <c r="B2872" i="10"/>
  <c r="C2872" i="10" s="1"/>
  <c r="B2871" i="10"/>
  <c r="C2871" i="10" s="1"/>
  <c r="B2870" i="10"/>
  <c r="C2870" i="10" s="1"/>
  <c r="B2869" i="10"/>
  <c r="C2869" i="10" s="1"/>
  <c r="B2868" i="10"/>
  <c r="C2868" i="10" s="1"/>
  <c r="B2867" i="10"/>
  <c r="C2867" i="10" s="1"/>
  <c r="B2866" i="10"/>
  <c r="C2866" i="10" s="1"/>
  <c r="B2865" i="10"/>
  <c r="C2865" i="10" s="1"/>
  <c r="B2864" i="10"/>
  <c r="C2864" i="10" s="1"/>
  <c r="B2863" i="10"/>
  <c r="C2863" i="10" s="1"/>
  <c r="B2862" i="10"/>
  <c r="C2862" i="10" s="1"/>
  <c r="B2861" i="10"/>
  <c r="C2861" i="10" s="1"/>
  <c r="B2860" i="10"/>
  <c r="C2860" i="10" s="1"/>
  <c r="B2859" i="10"/>
  <c r="C2859" i="10" s="1"/>
  <c r="B2858" i="10"/>
  <c r="C2858" i="10" s="1"/>
  <c r="B2857" i="10"/>
  <c r="C2857" i="10" s="1"/>
  <c r="B2856" i="10"/>
  <c r="C2856" i="10" s="1"/>
  <c r="B2855" i="10"/>
  <c r="C2855" i="10" s="1"/>
  <c r="B2854" i="10"/>
  <c r="C2854" i="10" s="1"/>
  <c r="B2853" i="10"/>
  <c r="C2853" i="10" s="1"/>
  <c r="B2852" i="10"/>
  <c r="C2852" i="10" s="1"/>
  <c r="B2851" i="10"/>
  <c r="C2851" i="10" s="1"/>
  <c r="B2850" i="10"/>
  <c r="C2850" i="10" s="1"/>
  <c r="B2849" i="10"/>
  <c r="C2849" i="10" s="1"/>
  <c r="B2848" i="10"/>
  <c r="C2848" i="10" s="1"/>
  <c r="B2847" i="10"/>
  <c r="C2847" i="10" s="1"/>
  <c r="B2846" i="10"/>
  <c r="C2846" i="10" s="1"/>
  <c r="B2845" i="10"/>
  <c r="C2845" i="10" s="1"/>
  <c r="B2844" i="10"/>
  <c r="C2844" i="10" s="1"/>
  <c r="B2843" i="10"/>
  <c r="C2843" i="10" s="1"/>
  <c r="B2842" i="10"/>
  <c r="C2842" i="10" s="1"/>
  <c r="B2841" i="10"/>
  <c r="C2841" i="10" s="1"/>
  <c r="B2840" i="10"/>
  <c r="C2840" i="10" s="1"/>
  <c r="B2839" i="10"/>
  <c r="C2839" i="10" s="1"/>
  <c r="B2838" i="10"/>
  <c r="C2838" i="10" s="1"/>
  <c r="B2837" i="10"/>
  <c r="C2837" i="10" s="1"/>
  <c r="B2836" i="10"/>
  <c r="C2836" i="10" s="1"/>
  <c r="B2835" i="10"/>
  <c r="C2835" i="10" s="1"/>
  <c r="B2834" i="10"/>
  <c r="C2834" i="10" s="1"/>
  <c r="B2833" i="10"/>
  <c r="C2833" i="10" s="1"/>
  <c r="B2832" i="10"/>
  <c r="C2832" i="10" s="1"/>
  <c r="B2831" i="10"/>
  <c r="C2831" i="10" s="1"/>
  <c r="B2830" i="10"/>
  <c r="C2830" i="10" s="1"/>
  <c r="B2829" i="10"/>
  <c r="C2829" i="10" s="1"/>
  <c r="B2828" i="10"/>
  <c r="C2828" i="10" s="1"/>
  <c r="B2827" i="10"/>
  <c r="C2827" i="10" s="1"/>
  <c r="B2826" i="10"/>
  <c r="C2826" i="10" s="1"/>
  <c r="B2825" i="10"/>
  <c r="C2825" i="10" s="1"/>
  <c r="B2824" i="10"/>
  <c r="C2824" i="10" s="1"/>
  <c r="B2823" i="10"/>
  <c r="C2823" i="10" s="1"/>
  <c r="B2822" i="10"/>
  <c r="C2822" i="10" s="1"/>
  <c r="B2821" i="10"/>
  <c r="C2821" i="10" s="1"/>
  <c r="B2820" i="10"/>
  <c r="C2820" i="10" s="1"/>
  <c r="B2819" i="10"/>
  <c r="C2819" i="10" s="1"/>
  <c r="B2818" i="10"/>
  <c r="C2818" i="10" s="1"/>
  <c r="B2817" i="10"/>
  <c r="C2817" i="10" s="1"/>
  <c r="B2816" i="10"/>
  <c r="C2816" i="10" s="1"/>
  <c r="B2815" i="10"/>
  <c r="C2815" i="10" s="1"/>
  <c r="B2814" i="10"/>
  <c r="C2814" i="10" s="1"/>
  <c r="B2813" i="10"/>
  <c r="C2813" i="10" s="1"/>
  <c r="B2812" i="10"/>
  <c r="C2812" i="10" s="1"/>
  <c r="B2811" i="10"/>
  <c r="C2811" i="10" s="1"/>
  <c r="B2810" i="10"/>
  <c r="C2810" i="10" s="1"/>
  <c r="B2809" i="10"/>
  <c r="C2809" i="10" s="1"/>
  <c r="B2808" i="10"/>
  <c r="C2808" i="10" s="1"/>
  <c r="B2807" i="10"/>
  <c r="C2807" i="10" s="1"/>
  <c r="B2806" i="10"/>
  <c r="C2806" i="10" s="1"/>
  <c r="B2805" i="10"/>
  <c r="C2805" i="10" s="1"/>
  <c r="B2804" i="10"/>
  <c r="C2804" i="10" s="1"/>
  <c r="B2803" i="10"/>
  <c r="C2803" i="10" s="1"/>
  <c r="B2802" i="10"/>
  <c r="C2802" i="10" s="1"/>
  <c r="B2801" i="10"/>
  <c r="C2801" i="10" s="1"/>
  <c r="B2800" i="10"/>
  <c r="C2800" i="10" s="1"/>
  <c r="B2799" i="10"/>
  <c r="C2799" i="10" s="1"/>
  <c r="B2798" i="10"/>
  <c r="C2798" i="10" s="1"/>
  <c r="B2797" i="10"/>
  <c r="C2797" i="10" s="1"/>
  <c r="B2796" i="10"/>
  <c r="C2796" i="10" s="1"/>
  <c r="B2795" i="10"/>
  <c r="C2795" i="10" s="1"/>
  <c r="B2794" i="10"/>
  <c r="C2794" i="10" s="1"/>
  <c r="B2793" i="10"/>
  <c r="C2793" i="10" s="1"/>
  <c r="B2792" i="10"/>
  <c r="C2792" i="10" s="1"/>
  <c r="B2791" i="10"/>
  <c r="C2791" i="10" s="1"/>
  <c r="B2790" i="10"/>
  <c r="C2790" i="10" s="1"/>
  <c r="B2789" i="10"/>
  <c r="C2789" i="10" s="1"/>
  <c r="B2788" i="10"/>
  <c r="C2788" i="10" s="1"/>
  <c r="B2787" i="10"/>
  <c r="C2787" i="10" s="1"/>
  <c r="C2785" i="10"/>
  <c r="B2784" i="10"/>
  <c r="C2784" i="10" s="1"/>
  <c r="B2783" i="10"/>
  <c r="C2783" i="10" s="1"/>
  <c r="B2782" i="10"/>
  <c r="C2782" i="10" s="1"/>
  <c r="B2781" i="10"/>
  <c r="C2781" i="10" s="1"/>
  <c r="B2780" i="10"/>
  <c r="C2780" i="10" s="1"/>
  <c r="B2779" i="10"/>
  <c r="C2779" i="10" s="1"/>
  <c r="B2778" i="10"/>
  <c r="C2778" i="10" s="1"/>
  <c r="B2777" i="10"/>
  <c r="C2777" i="10" s="1"/>
  <c r="B2776" i="10"/>
  <c r="C2776" i="10" s="1"/>
  <c r="B2775" i="10"/>
  <c r="C2775" i="10" s="1"/>
  <c r="B2774" i="10"/>
  <c r="C2774" i="10" s="1"/>
  <c r="B2773" i="10"/>
  <c r="C2773" i="10" s="1"/>
  <c r="B2772" i="10"/>
  <c r="C2772" i="10" s="1"/>
  <c r="B2771" i="10"/>
  <c r="C2771" i="10" s="1"/>
  <c r="B2770" i="10"/>
  <c r="C2770" i="10" s="1"/>
  <c r="B2769" i="10"/>
  <c r="C2769" i="10" s="1"/>
  <c r="B2768" i="10"/>
  <c r="C2768" i="10" s="1"/>
  <c r="B2767" i="10"/>
  <c r="C2767" i="10" s="1"/>
  <c r="B2766" i="10"/>
  <c r="C2766" i="10" s="1"/>
  <c r="B2765" i="10"/>
  <c r="C2765" i="10" s="1"/>
  <c r="B2764" i="10"/>
  <c r="C2764" i="10" s="1"/>
  <c r="B2763" i="10"/>
  <c r="C2763" i="10" s="1"/>
  <c r="B2762" i="10"/>
  <c r="C2762" i="10" s="1"/>
  <c r="B2761" i="10"/>
  <c r="C2761" i="10" s="1"/>
  <c r="B2760" i="10"/>
  <c r="C2760" i="10" s="1"/>
  <c r="B2759" i="10"/>
  <c r="C2759" i="10" s="1"/>
  <c r="B2758" i="10"/>
  <c r="C2758" i="10" s="1"/>
  <c r="B2757" i="10"/>
  <c r="C2757" i="10" s="1"/>
  <c r="B2756" i="10"/>
  <c r="C2756" i="10" s="1"/>
  <c r="B2755" i="10"/>
  <c r="C2755" i="10" s="1"/>
  <c r="B2754" i="10"/>
  <c r="C2754" i="10" s="1"/>
  <c r="B2753" i="10"/>
  <c r="C2753" i="10" s="1"/>
  <c r="B2752" i="10"/>
  <c r="C2752" i="10" s="1"/>
  <c r="B2751" i="10"/>
  <c r="C2751" i="10" s="1"/>
  <c r="B2750" i="10"/>
  <c r="C2750" i="10" s="1"/>
  <c r="B2749" i="10"/>
  <c r="C2749" i="10" s="1"/>
  <c r="B2748" i="10"/>
  <c r="C2748" i="10" s="1"/>
  <c r="B2747" i="10"/>
  <c r="C2747" i="10" s="1"/>
  <c r="B2746" i="10"/>
  <c r="C2746" i="10" s="1"/>
  <c r="B2745" i="10"/>
  <c r="C2745" i="10" s="1"/>
  <c r="B2744" i="10"/>
  <c r="C2744" i="10" s="1"/>
  <c r="B2743" i="10"/>
  <c r="C2743" i="10" s="1"/>
  <c r="B2742" i="10"/>
  <c r="C2742" i="10" s="1"/>
  <c r="B2741" i="10"/>
  <c r="C2741" i="10" s="1"/>
  <c r="B2740" i="10"/>
  <c r="C2740" i="10" s="1"/>
  <c r="B2739" i="10"/>
  <c r="C2739" i="10" s="1"/>
  <c r="B2738" i="10"/>
  <c r="C2738" i="10" s="1"/>
  <c r="B2737" i="10"/>
  <c r="C2737" i="10" s="1"/>
  <c r="B2736" i="10"/>
  <c r="C2736" i="10" s="1"/>
  <c r="B2735" i="10"/>
  <c r="C2735" i="10" s="1"/>
  <c r="B2734" i="10"/>
  <c r="C2734" i="10" s="1"/>
  <c r="B2733" i="10"/>
  <c r="C2733" i="10" s="1"/>
  <c r="B2732" i="10"/>
  <c r="C2732" i="10" s="1"/>
  <c r="B2731" i="10"/>
  <c r="C2731" i="10" s="1"/>
  <c r="B2730" i="10"/>
  <c r="C2730" i="10" s="1"/>
  <c r="B2729" i="10"/>
  <c r="C2729" i="10" s="1"/>
  <c r="B2728" i="10"/>
  <c r="C2728" i="10" s="1"/>
  <c r="B2727" i="10"/>
  <c r="C2727" i="10" s="1"/>
  <c r="B2726" i="10"/>
  <c r="C2726" i="10" s="1"/>
  <c r="B2725" i="10"/>
  <c r="C2725" i="10" s="1"/>
  <c r="B2724" i="10"/>
  <c r="C2724" i="10" s="1"/>
  <c r="B2723" i="10"/>
  <c r="C2723" i="10" s="1"/>
  <c r="B2722" i="10"/>
  <c r="C2722" i="10" s="1"/>
  <c r="B2721" i="10"/>
  <c r="C2721" i="10" s="1"/>
  <c r="B2720" i="10"/>
  <c r="C2720" i="10" s="1"/>
  <c r="B2719" i="10"/>
  <c r="C2719" i="10" s="1"/>
  <c r="B2718" i="10"/>
  <c r="C2718" i="10" s="1"/>
  <c r="B2717" i="10"/>
  <c r="C2717" i="10" s="1"/>
  <c r="B2716" i="10"/>
  <c r="C2716" i="10" s="1"/>
  <c r="B2715" i="10"/>
  <c r="C2715" i="10" s="1"/>
  <c r="B2714" i="10"/>
  <c r="C2714" i="10" s="1"/>
  <c r="B2713" i="10"/>
  <c r="C2713" i="10" s="1"/>
  <c r="B2712" i="10"/>
  <c r="C2712" i="10" s="1"/>
  <c r="B2711" i="10"/>
  <c r="C2711" i="10" s="1"/>
  <c r="B2710" i="10"/>
  <c r="C2710" i="10" s="1"/>
  <c r="B2709" i="10"/>
  <c r="C2709" i="10" s="1"/>
  <c r="B2708" i="10"/>
  <c r="C2708" i="10" s="1"/>
  <c r="B2707" i="10"/>
  <c r="C2707" i="10" s="1"/>
  <c r="B2706" i="10"/>
  <c r="C2706" i="10" s="1"/>
  <c r="B2705" i="10"/>
  <c r="C2705" i="10" s="1"/>
  <c r="B2704" i="10"/>
  <c r="C2704" i="10" s="1"/>
  <c r="B2703" i="10"/>
  <c r="C2703" i="10" s="1"/>
  <c r="B2702" i="10"/>
  <c r="C2702" i="10" s="1"/>
  <c r="B2701" i="10"/>
  <c r="C2701" i="10" s="1"/>
  <c r="B2700" i="10"/>
  <c r="C2700" i="10" s="1"/>
  <c r="B2699" i="10"/>
  <c r="C2699" i="10" s="1"/>
  <c r="B2698" i="10"/>
  <c r="C2698" i="10" s="1"/>
  <c r="B2697" i="10"/>
  <c r="C2697" i="10" s="1"/>
  <c r="B2696" i="10"/>
  <c r="C2696" i="10" s="1"/>
  <c r="B2695" i="10"/>
  <c r="C2695" i="10" s="1"/>
  <c r="B2694" i="10"/>
  <c r="C2694" i="10" s="1"/>
  <c r="B2693" i="10"/>
  <c r="C2693" i="10" s="1"/>
  <c r="B2692" i="10"/>
  <c r="C2692" i="10" s="1"/>
  <c r="B2691" i="10"/>
  <c r="C2691" i="10" s="1"/>
  <c r="B2690" i="10"/>
  <c r="C2690" i="10" s="1"/>
  <c r="B2689" i="10"/>
  <c r="C2689" i="10" s="1"/>
  <c r="B2688" i="10"/>
  <c r="C2688" i="10" s="1"/>
  <c r="B2687" i="10"/>
  <c r="C2687" i="10" s="1"/>
  <c r="B2686" i="10"/>
  <c r="C2686" i="10" s="1"/>
  <c r="B2685" i="10"/>
  <c r="C2685" i="10" s="1"/>
  <c r="B2684" i="10"/>
  <c r="C2684" i="10" s="1"/>
  <c r="B2683" i="10"/>
  <c r="C2683" i="10" s="1"/>
  <c r="B2682" i="10"/>
  <c r="C2682" i="10" s="1"/>
  <c r="B2681" i="10"/>
  <c r="C2681" i="10" s="1"/>
  <c r="B2680" i="10"/>
  <c r="C2680" i="10" s="1"/>
  <c r="B2679" i="10"/>
  <c r="C2679" i="10" s="1"/>
  <c r="B2678" i="10"/>
  <c r="C2678" i="10" s="1"/>
  <c r="B2677" i="10"/>
  <c r="C2677" i="10" s="1"/>
  <c r="B2676" i="10"/>
  <c r="C2676" i="10" s="1"/>
  <c r="B2675" i="10"/>
  <c r="C2675" i="10" s="1"/>
  <c r="B2674" i="10"/>
  <c r="C2674" i="10" s="1"/>
  <c r="B2673" i="10"/>
  <c r="C2673" i="10" s="1"/>
  <c r="B2672" i="10"/>
  <c r="C2672" i="10" s="1"/>
  <c r="B2671" i="10"/>
  <c r="C2671" i="10" s="1"/>
  <c r="B2670" i="10"/>
  <c r="C2670" i="10" s="1"/>
  <c r="B2669" i="10"/>
  <c r="C2669" i="10" s="1"/>
  <c r="B2668" i="10"/>
  <c r="C2668" i="10" s="1"/>
  <c r="B2667" i="10"/>
  <c r="C2667" i="10" s="1"/>
  <c r="B2666" i="10"/>
  <c r="C2666" i="10" s="1"/>
  <c r="B2665" i="10"/>
  <c r="C2665" i="10" s="1"/>
  <c r="B2664" i="10"/>
  <c r="C2664" i="10" s="1"/>
  <c r="B2663" i="10"/>
  <c r="C2663" i="10" s="1"/>
  <c r="B2662" i="10"/>
  <c r="C2662" i="10" s="1"/>
  <c r="B2661" i="10"/>
  <c r="C2661" i="10" s="1"/>
  <c r="B2660" i="10"/>
  <c r="C2660" i="10" s="1"/>
  <c r="B2659" i="10"/>
  <c r="C2659" i="10" s="1"/>
  <c r="B2658" i="10"/>
  <c r="C2658" i="10" s="1"/>
  <c r="B2657" i="10"/>
  <c r="C2657" i="10" s="1"/>
  <c r="B2656" i="10"/>
  <c r="C2656" i="10" s="1"/>
  <c r="B2655" i="10"/>
  <c r="C2655" i="10" s="1"/>
  <c r="B2654" i="10"/>
  <c r="C2654" i="10" s="1"/>
  <c r="B2653" i="10"/>
  <c r="C2653" i="10" s="1"/>
  <c r="B2652" i="10"/>
  <c r="C2652" i="10" s="1"/>
  <c r="B2651" i="10"/>
  <c r="C2651" i="10" s="1"/>
  <c r="B2650" i="10"/>
  <c r="C2650" i="10" s="1"/>
  <c r="B2649" i="10"/>
  <c r="C2649" i="10" s="1"/>
  <c r="B2648" i="10"/>
  <c r="C2648" i="10" s="1"/>
  <c r="B2647" i="10"/>
  <c r="C2647" i="10" s="1"/>
  <c r="B2646" i="10"/>
  <c r="C2646" i="10" s="1"/>
  <c r="B2645" i="10"/>
  <c r="C2645" i="10" s="1"/>
  <c r="B2644" i="10"/>
  <c r="C2644" i="10" s="1"/>
  <c r="B2643" i="10"/>
  <c r="C2643" i="10" s="1"/>
  <c r="B2642" i="10"/>
  <c r="C2642" i="10" s="1"/>
  <c r="B2641" i="10"/>
  <c r="C2641" i="10" s="1"/>
  <c r="B2640" i="10"/>
  <c r="C2640" i="10" s="1"/>
  <c r="B2639" i="10"/>
  <c r="C2639" i="10" s="1"/>
  <c r="B2638" i="10"/>
  <c r="C2638" i="10" s="1"/>
  <c r="B2637" i="10"/>
  <c r="C2637" i="10" s="1"/>
  <c r="B2636" i="10"/>
  <c r="C2636" i="10" s="1"/>
  <c r="B2635" i="10"/>
  <c r="C2635" i="10" s="1"/>
  <c r="B2634" i="10"/>
  <c r="C2634" i="10" s="1"/>
  <c r="B2633" i="10"/>
  <c r="C2633" i="10" s="1"/>
  <c r="B2632" i="10"/>
  <c r="C2632" i="10" s="1"/>
  <c r="B2631" i="10"/>
  <c r="C2631" i="10" s="1"/>
  <c r="C2590" i="10"/>
  <c r="C2589" i="10"/>
  <c r="C2588" i="10"/>
  <c r="C2587" i="10"/>
  <c r="C2586" i="10"/>
  <c r="C2585" i="10"/>
  <c r="C2584" i="10"/>
  <c r="C2583" i="10"/>
  <c r="C2582" i="10"/>
  <c r="C2581" i="10"/>
  <c r="C2580" i="10"/>
  <c r="B2579" i="10"/>
  <c r="C2579" i="10" s="1"/>
  <c r="B2578" i="10"/>
  <c r="C2578" i="10" s="1"/>
  <c r="B2577" i="10"/>
  <c r="C2577" i="10" s="1"/>
  <c r="B2576" i="10"/>
  <c r="C2576" i="10" s="1"/>
  <c r="B2575" i="10"/>
  <c r="C2575" i="10" s="1"/>
  <c r="B2573" i="10"/>
  <c r="C2573" i="10" s="1"/>
  <c r="B2572" i="10"/>
  <c r="C2572" i="10" s="1"/>
  <c r="B2571" i="10"/>
  <c r="C2571" i="10" s="1"/>
  <c r="B2570" i="10"/>
  <c r="C2570" i="10" s="1"/>
  <c r="B2569" i="10"/>
  <c r="C2569" i="10" s="1"/>
  <c r="B2568" i="10"/>
  <c r="C2568" i="10" s="1"/>
  <c r="B2567" i="10"/>
  <c r="C2567" i="10" s="1"/>
  <c r="B2566" i="10"/>
  <c r="C2566" i="10" s="1"/>
  <c r="B2565" i="10"/>
  <c r="C2565" i="10" s="1"/>
  <c r="B2564" i="10"/>
  <c r="C2564" i="10" s="1"/>
  <c r="B2563" i="10"/>
  <c r="C2563" i="10" s="1"/>
  <c r="B2562" i="10"/>
  <c r="C2562" i="10" s="1"/>
  <c r="B2561" i="10"/>
  <c r="C2561" i="10" s="1"/>
  <c r="B2560" i="10"/>
  <c r="C2560" i="10" s="1"/>
  <c r="B2559" i="10"/>
  <c r="C2559" i="10" s="1"/>
  <c r="B2558" i="10"/>
  <c r="C2558" i="10" s="1"/>
  <c r="B2557" i="10"/>
  <c r="C2557" i="10" s="1"/>
  <c r="B2556" i="10"/>
  <c r="C2556" i="10" s="1"/>
  <c r="B2555" i="10"/>
  <c r="C2555" i="10" s="1"/>
  <c r="B2554" i="10"/>
  <c r="C2554" i="10" s="1"/>
  <c r="B2553" i="10"/>
  <c r="C2553" i="10" s="1"/>
  <c r="B2552" i="10"/>
  <c r="C2552" i="10" s="1"/>
  <c r="B2551" i="10"/>
  <c r="C2551" i="10" s="1"/>
  <c r="B2550" i="10"/>
  <c r="C2550" i="10" s="1"/>
  <c r="B2549" i="10"/>
  <c r="C2549" i="10" s="1"/>
  <c r="B2548" i="10"/>
  <c r="C2548" i="10" s="1"/>
  <c r="B2547" i="10"/>
  <c r="C2547" i="10" s="1"/>
  <c r="B2546" i="10"/>
  <c r="C2546" i="10" s="1"/>
  <c r="B2545" i="10"/>
  <c r="C2545" i="10" s="1"/>
  <c r="B2544" i="10"/>
  <c r="C2544" i="10" s="1"/>
  <c r="B2543" i="10"/>
  <c r="C2543" i="10" s="1"/>
  <c r="B2542" i="10"/>
  <c r="C2542" i="10" s="1"/>
  <c r="B2541" i="10"/>
  <c r="C2541" i="10" s="1"/>
  <c r="B2540" i="10"/>
  <c r="C2540" i="10" s="1"/>
  <c r="B2539" i="10"/>
  <c r="C2539" i="10" s="1"/>
  <c r="B2538" i="10"/>
  <c r="C2538" i="10" s="1"/>
  <c r="B2537" i="10"/>
  <c r="C2537" i="10" s="1"/>
  <c r="B2536" i="10"/>
  <c r="C2536" i="10" s="1"/>
  <c r="B2535" i="10"/>
  <c r="C2535" i="10" s="1"/>
  <c r="B2534" i="10"/>
  <c r="C2534" i="10" s="1"/>
  <c r="B2533" i="10"/>
  <c r="C2533" i="10" s="1"/>
  <c r="B2532" i="10"/>
  <c r="C2532" i="10" s="1"/>
  <c r="B2531" i="10"/>
  <c r="C2531" i="10" s="1"/>
  <c r="B2530" i="10"/>
  <c r="C2530" i="10" s="1"/>
  <c r="B2529" i="10"/>
  <c r="C2529" i="10" s="1"/>
  <c r="B2528" i="10"/>
  <c r="C2528" i="10" s="1"/>
  <c r="B2527" i="10"/>
  <c r="C2527" i="10" s="1"/>
  <c r="B2526" i="10"/>
  <c r="C2526" i="10" s="1"/>
  <c r="B2525" i="10"/>
  <c r="C2525" i="10" s="1"/>
  <c r="B2524" i="10"/>
  <c r="C2524" i="10" s="1"/>
  <c r="B2523" i="10"/>
  <c r="C2523" i="10" s="1"/>
  <c r="B2522" i="10"/>
  <c r="C2522" i="10" s="1"/>
  <c r="B2521" i="10"/>
  <c r="C2521" i="10" s="1"/>
  <c r="B2520" i="10"/>
  <c r="C2520" i="10" s="1"/>
  <c r="B2519" i="10"/>
  <c r="C2519" i="10" s="1"/>
  <c r="B2518" i="10"/>
  <c r="C2518" i="10" s="1"/>
  <c r="B2517" i="10"/>
  <c r="C2517" i="10" s="1"/>
  <c r="B2516" i="10"/>
  <c r="C2516" i="10" s="1"/>
  <c r="B2515" i="10"/>
  <c r="C2515" i="10" s="1"/>
  <c r="B2514" i="10"/>
  <c r="C2514" i="10" s="1"/>
  <c r="B2513" i="10"/>
  <c r="C2513" i="10" s="1"/>
  <c r="B2512" i="10"/>
  <c r="C2512" i="10" s="1"/>
  <c r="B2511" i="10"/>
  <c r="C2511" i="10" s="1"/>
  <c r="B2510" i="10"/>
  <c r="C2510" i="10" s="1"/>
  <c r="B2509" i="10"/>
  <c r="C2509" i="10" s="1"/>
  <c r="B2508" i="10"/>
  <c r="C2508" i="10" s="1"/>
  <c r="B2507" i="10"/>
  <c r="C2507" i="10" s="1"/>
  <c r="B2506" i="10"/>
  <c r="C2506" i="10" s="1"/>
  <c r="B2505" i="10"/>
  <c r="C2505" i="10" s="1"/>
  <c r="B2504" i="10"/>
  <c r="C2504" i="10" s="1"/>
  <c r="B2503" i="10"/>
  <c r="C2503" i="10" s="1"/>
  <c r="B2502" i="10"/>
  <c r="C2502" i="10" s="1"/>
  <c r="B2501" i="10"/>
  <c r="C2501" i="10" s="1"/>
  <c r="B2500" i="10"/>
  <c r="C2500" i="10" s="1"/>
  <c r="B2499" i="10"/>
  <c r="C2499" i="10" s="1"/>
  <c r="B2498" i="10"/>
  <c r="C2498" i="10" s="1"/>
  <c r="B2497" i="10"/>
  <c r="C2497" i="10" s="1"/>
  <c r="B2496" i="10"/>
  <c r="C2496" i="10" s="1"/>
  <c r="B2495" i="10"/>
  <c r="C2495" i="10" s="1"/>
  <c r="B2494" i="10"/>
  <c r="C2494" i="10" s="1"/>
  <c r="B2493" i="10"/>
  <c r="C2493" i="10" s="1"/>
  <c r="B2492" i="10"/>
  <c r="C2492" i="10" s="1"/>
  <c r="B2491" i="10"/>
  <c r="C2491" i="10" s="1"/>
  <c r="B2490" i="10"/>
  <c r="C2490" i="10" s="1"/>
  <c r="B2489" i="10"/>
  <c r="C2489" i="10" s="1"/>
  <c r="B2488" i="10"/>
  <c r="C2488" i="10" s="1"/>
  <c r="B2487" i="10"/>
  <c r="C2487" i="10" s="1"/>
  <c r="B2486" i="10"/>
  <c r="C2486" i="10" s="1"/>
  <c r="B2485" i="10"/>
  <c r="C2485" i="10" s="1"/>
  <c r="B2484" i="10"/>
  <c r="C2484" i="10" s="1"/>
  <c r="B2483" i="10"/>
  <c r="C2483" i="10" s="1"/>
  <c r="B2482" i="10"/>
  <c r="C2482" i="10" s="1"/>
  <c r="B2481" i="10"/>
  <c r="C2481" i="10" s="1"/>
  <c r="B2480" i="10"/>
  <c r="C2480" i="10" s="1"/>
  <c r="B2479" i="10"/>
  <c r="C2479" i="10" s="1"/>
  <c r="B2478" i="10"/>
  <c r="C2478" i="10" s="1"/>
  <c r="B2477" i="10"/>
  <c r="C2477" i="10" s="1"/>
  <c r="B2476" i="10"/>
  <c r="C2476" i="10" s="1"/>
  <c r="B2475" i="10"/>
  <c r="C2475" i="10" s="1"/>
  <c r="B2474" i="10"/>
  <c r="C2474" i="10" s="1"/>
  <c r="B2473" i="10"/>
  <c r="C2473" i="10" s="1"/>
  <c r="B2472" i="10"/>
  <c r="C2472" i="10" s="1"/>
  <c r="B2471" i="10"/>
  <c r="C2471" i="10" s="1"/>
  <c r="B2470" i="10"/>
  <c r="C2470" i="10" s="1"/>
  <c r="B2469" i="10"/>
  <c r="C2469" i="10" s="1"/>
  <c r="B2468" i="10"/>
  <c r="C2468" i="10" s="1"/>
  <c r="B2467" i="10"/>
  <c r="C2467" i="10" s="1"/>
  <c r="B2466" i="10"/>
  <c r="C2466" i="10" s="1"/>
  <c r="B2465" i="10"/>
  <c r="C2465" i="10" s="1"/>
  <c r="B2464" i="10"/>
  <c r="C2464" i="10" s="1"/>
  <c r="B2463" i="10"/>
  <c r="C2463" i="10" s="1"/>
  <c r="B2462" i="10"/>
  <c r="C2462" i="10" s="1"/>
  <c r="B2461" i="10"/>
  <c r="C2461" i="10" s="1"/>
  <c r="B2460" i="10"/>
  <c r="C2460" i="10" s="1"/>
  <c r="B2459" i="10"/>
  <c r="C2459" i="10" s="1"/>
  <c r="B2458" i="10"/>
  <c r="C2458" i="10" s="1"/>
  <c r="B2457" i="10"/>
  <c r="C2457" i="10" s="1"/>
  <c r="B2456" i="10"/>
  <c r="C2456" i="10" s="1"/>
  <c r="B2455" i="10"/>
  <c r="C2455" i="10" s="1"/>
  <c r="B2454" i="10"/>
  <c r="C2454" i="10" s="1"/>
  <c r="B2453" i="10"/>
  <c r="C2453" i="10" s="1"/>
  <c r="B2452" i="10"/>
  <c r="C2452" i="10" s="1"/>
  <c r="B2451" i="10"/>
  <c r="C2451" i="10" s="1"/>
  <c r="B2450" i="10"/>
  <c r="C2450" i="10" s="1"/>
  <c r="B2449" i="10"/>
  <c r="C2449" i="10" s="1"/>
  <c r="B2448" i="10"/>
  <c r="C2448" i="10" s="1"/>
  <c r="B2447" i="10"/>
  <c r="C2447" i="10" s="1"/>
  <c r="B2446" i="10"/>
  <c r="C2446" i="10" s="1"/>
  <c r="B2445" i="10"/>
  <c r="C2445" i="10" s="1"/>
  <c r="B2444" i="10"/>
  <c r="C2444" i="10" s="1"/>
  <c r="B2443" i="10"/>
  <c r="C2443" i="10" s="1"/>
  <c r="B2442" i="10"/>
  <c r="C2442" i="10" s="1"/>
  <c r="B2441" i="10"/>
  <c r="C2441" i="10" s="1"/>
  <c r="B2440" i="10"/>
  <c r="C2440" i="10" s="1"/>
  <c r="B2439" i="10"/>
  <c r="C2439" i="10" s="1"/>
  <c r="B2438" i="10"/>
  <c r="C2438" i="10" s="1"/>
  <c r="B2437" i="10"/>
  <c r="C2437" i="10" s="1"/>
  <c r="B2436" i="10"/>
  <c r="C2436" i="10" s="1"/>
  <c r="B2435" i="10"/>
  <c r="C2435" i="10" s="1"/>
  <c r="B2434" i="10"/>
  <c r="C2434" i="10" s="1"/>
  <c r="B2433" i="10"/>
  <c r="C2433" i="10" s="1"/>
  <c r="B2432" i="10"/>
  <c r="C2432" i="10" s="1"/>
  <c r="B2431" i="10"/>
  <c r="C2431" i="10" s="1"/>
  <c r="B2430" i="10"/>
  <c r="C2430" i="10" s="1"/>
  <c r="B2429" i="10"/>
  <c r="C2429" i="10" s="1"/>
  <c r="B2428" i="10"/>
  <c r="C2428" i="10" s="1"/>
  <c r="B2427" i="10"/>
  <c r="C2427" i="10" s="1"/>
  <c r="B2426" i="10"/>
  <c r="C2426" i="10" s="1"/>
  <c r="B2425" i="10"/>
  <c r="C2425" i="10" s="1"/>
  <c r="B2424" i="10"/>
  <c r="C2424" i="10" s="1"/>
  <c r="B2423" i="10"/>
  <c r="C2423" i="10" s="1"/>
  <c r="B2422" i="10"/>
  <c r="C2422" i="10" s="1"/>
  <c r="B2421" i="10"/>
  <c r="C2421" i="10" s="1"/>
  <c r="B2420" i="10"/>
  <c r="C2420" i="10" s="1"/>
  <c r="B2419" i="10"/>
  <c r="C2419" i="10" s="1"/>
  <c r="B2418" i="10"/>
  <c r="C2418" i="10" s="1"/>
  <c r="B2417" i="10"/>
  <c r="C2417" i="10" s="1"/>
  <c r="B2416" i="10"/>
  <c r="C2416" i="10" s="1"/>
  <c r="B2415" i="10"/>
  <c r="C2415" i="10" s="1"/>
  <c r="B2414" i="10"/>
  <c r="C2414" i="10" s="1"/>
  <c r="B2413" i="10"/>
  <c r="C2413" i="10" s="1"/>
  <c r="B2412" i="10"/>
  <c r="C2412" i="10" s="1"/>
  <c r="B2411" i="10"/>
  <c r="C2411" i="10" s="1"/>
  <c r="B2410" i="10"/>
  <c r="C2410" i="10" s="1"/>
  <c r="B2409" i="10"/>
  <c r="C2409" i="10" s="1"/>
  <c r="B2408" i="10"/>
  <c r="C2408" i="10" s="1"/>
  <c r="B2407" i="10"/>
  <c r="C2407" i="10" s="1"/>
  <c r="B2406" i="10"/>
  <c r="C2406" i="10" s="1"/>
  <c r="B2405" i="10"/>
  <c r="C2405" i="10" s="1"/>
  <c r="B2404" i="10"/>
  <c r="C2404" i="10" s="1"/>
  <c r="B2403" i="10"/>
  <c r="C2403" i="10" s="1"/>
  <c r="B2402" i="10"/>
  <c r="C2402" i="10" s="1"/>
  <c r="B2401" i="10"/>
  <c r="C2401" i="10" s="1"/>
  <c r="B2400" i="10"/>
  <c r="C2400" i="10" s="1"/>
  <c r="B2399" i="10"/>
  <c r="C2399" i="10" s="1"/>
  <c r="B2398" i="10"/>
  <c r="C2398" i="10" s="1"/>
  <c r="B2397" i="10"/>
  <c r="C2397" i="10" s="1"/>
  <c r="B2396" i="10"/>
  <c r="C2396" i="10" s="1"/>
  <c r="B2395" i="10"/>
  <c r="C2395" i="10" s="1"/>
  <c r="B2394" i="10"/>
  <c r="C2394" i="10" s="1"/>
  <c r="B2393" i="10"/>
  <c r="C2393" i="10" s="1"/>
  <c r="B2392" i="10"/>
  <c r="C2392" i="10" s="1"/>
  <c r="B2391" i="10"/>
  <c r="C2391" i="10" s="1"/>
  <c r="B2389" i="10"/>
  <c r="C2389" i="10" s="1"/>
  <c r="B2388" i="10"/>
  <c r="C2388" i="10" s="1"/>
  <c r="B2387" i="10"/>
  <c r="C2387" i="10" s="1"/>
  <c r="B2386" i="10"/>
  <c r="C2386" i="10" s="1"/>
  <c r="B2384" i="10"/>
  <c r="C2384" i="10" s="1"/>
  <c r="B2383" i="10"/>
  <c r="C2383" i="10" s="1"/>
  <c r="B2382" i="10"/>
  <c r="C2382" i="10" s="1"/>
  <c r="B2381" i="10"/>
  <c r="C2381" i="10" s="1"/>
  <c r="B2380" i="10"/>
  <c r="C2380" i="10" s="1"/>
  <c r="B2379" i="10"/>
  <c r="C2379" i="10" s="1"/>
  <c r="B2378" i="10"/>
  <c r="C2378" i="10" s="1"/>
  <c r="B2377" i="10"/>
  <c r="C2377" i="10" s="1"/>
  <c r="B2376" i="10"/>
  <c r="C2376" i="10" s="1"/>
  <c r="B2375" i="10"/>
  <c r="C2375" i="10" s="1"/>
  <c r="B2374" i="10"/>
  <c r="C2374" i="10" s="1"/>
  <c r="B2373" i="10"/>
  <c r="C2373" i="10" s="1"/>
  <c r="B2372" i="10"/>
  <c r="C2372" i="10" s="1"/>
  <c r="B2371" i="10"/>
  <c r="C2371" i="10" s="1"/>
  <c r="B2370" i="10"/>
  <c r="C2370" i="10" s="1"/>
  <c r="B2369" i="10"/>
  <c r="C2369" i="10" s="1"/>
  <c r="B2368" i="10"/>
  <c r="C2368" i="10" s="1"/>
  <c r="B2367" i="10"/>
  <c r="C2367" i="10" s="1"/>
  <c r="B2366" i="10"/>
  <c r="C2366" i="10" s="1"/>
  <c r="B2365" i="10"/>
  <c r="C2365" i="10" s="1"/>
  <c r="B2364" i="10"/>
  <c r="C2364" i="10" s="1"/>
  <c r="B2363" i="10"/>
  <c r="C2363" i="10" s="1"/>
  <c r="B2362" i="10"/>
  <c r="C2362" i="10" s="1"/>
  <c r="B2361" i="10"/>
  <c r="C2361" i="10" s="1"/>
  <c r="B2360" i="10"/>
  <c r="C2360" i="10" s="1"/>
  <c r="B2359" i="10"/>
  <c r="C2359" i="10" s="1"/>
  <c r="B2358" i="10"/>
  <c r="C2358" i="10" s="1"/>
  <c r="B2357" i="10"/>
  <c r="C2357" i="10" s="1"/>
  <c r="B2356" i="10"/>
  <c r="C2356" i="10" s="1"/>
  <c r="B2355" i="10"/>
  <c r="C2355" i="10" s="1"/>
  <c r="B2354" i="10"/>
  <c r="C2354" i="10" s="1"/>
  <c r="B2353" i="10"/>
  <c r="C2353" i="10" s="1"/>
  <c r="B2352" i="10"/>
  <c r="C2352" i="10" s="1"/>
  <c r="B2351" i="10"/>
  <c r="C2351" i="10" s="1"/>
  <c r="B2350" i="10"/>
  <c r="C2350" i="10" s="1"/>
  <c r="B2349" i="10"/>
  <c r="C2349" i="10" s="1"/>
  <c r="B2348" i="10"/>
  <c r="C2348" i="10" s="1"/>
  <c r="B2347" i="10"/>
  <c r="C2347" i="10" s="1"/>
  <c r="B2346" i="10"/>
  <c r="C2346" i="10" s="1"/>
  <c r="B2345" i="10"/>
  <c r="C2345" i="10" s="1"/>
  <c r="B2344" i="10"/>
  <c r="C2344" i="10" s="1"/>
  <c r="B2343" i="10"/>
  <c r="C2343" i="10" s="1"/>
  <c r="B2342" i="10"/>
  <c r="C2342" i="10" s="1"/>
  <c r="B2341" i="10"/>
  <c r="C2341" i="10" s="1"/>
  <c r="B2340" i="10"/>
  <c r="C2340" i="10" s="1"/>
  <c r="B2339" i="10"/>
  <c r="C2339" i="10" s="1"/>
  <c r="B2338" i="10"/>
  <c r="C2338" i="10" s="1"/>
  <c r="B2337" i="10"/>
  <c r="C2337" i="10" s="1"/>
  <c r="B2336" i="10"/>
  <c r="C2336" i="10" s="1"/>
  <c r="B2335" i="10"/>
  <c r="C2335" i="10" s="1"/>
  <c r="B2334" i="10"/>
  <c r="C2334" i="10" s="1"/>
  <c r="B2333" i="10"/>
  <c r="C2333" i="10" s="1"/>
  <c r="B2332" i="10"/>
  <c r="C2332" i="10" s="1"/>
  <c r="B2331" i="10"/>
  <c r="C2331" i="10" s="1"/>
  <c r="B2330" i="10"/>
  <c r="C2330" i="10" s="1"/>
  <c r="B2329" i="10"/>
  <c r="C2329" i="10" s="1"/>
  <c r="B2328" i="10"/>
  <c r="C2328" i="10" s="1"/>
  <c r="B2327" i="10"/>
  <c r="C2327" i="10" s="1"/>
  <c r="B2326" i="10"/>
  <c r="C2326" i="10" s="1"/>
  <c r="B2325" i="10"/>
  <c r="C2325" i="10" s="1"/>
  <c r="B2324" i="10"/>
  <c r="C2324" i="10" s="1"/>
  <c r="B2323" i="10"/>
  <c r="C2323" i="10" s="1"/>
  <c r="B2322" i="10"/>
  <c r="C2322" i="10" s="1"/>
  <c r="B2321" i="10"/>
  <c r="C2321" i="10" s="1"/>
  <c r="B2320" i="10"/>
  <c r="C2320" i="10" s="1"/>
  <c r="B2319" i="10"/>
  <c r="C2319" i="10" s="1"/>
  <c r="B2318" i="10"/>
  <c r="C2318" i="10" s="1"/>
  <c r="B2317" i="10"/>
  <c r="C2317" i="10" s="1"/>
  <c r="B2316" i="10"/>
  <c r="C2316" i="10" s="1"/>
  <c r="B2315" i="10"/>
  <c r="C2315" i="10" s="1"/>
  <c r="B2314" i="10"/>
  <c r="C2314" i="10" s="1"/>
  <c r="B2313" i="10"/>
  <c r="C2313" i="10" s="1"/>
  <c r="B2312" i="10"/>
  <c r="C2312" i="10" s="1"/>
  <c r="B2311" i="10"/>
  <c r="C2311" i="10" s="1"/>
  <c r="B2310" i="10"/>
  <c r="C2310" i="10" s="1"/>
  <c r="B2309" i="10"/>
  <c r="C2309" i="10" s="1"/>
  <c r="B2308" i="10"/>
  <c r="C2308" i="10" s="1"/>
  <c r="B2307" i="10"/>
  <c r="C2307" i="10" s="1"/>
  <c r="B2306" i="10"/>
  <c r="C2306" i="10" s="1"/>
  <c r="B2305" i="10"/>
  <c r="C2305" i="10" s="1"/>
  <c r="B2304" i="10"/>
  <c r="C2304" i="10" s="1"/>
  <c r="B2303" i="10"/>
  <c r="C2303" i="10" s="1"/>
  <c r="B2302" i="10"/>
  <c r="C2302" i="10" s="1"/>
  <c r="B2301" i="10"/>
  <c r="C2301" i="10" s="1"/>
  <c r="B2300" i="10"/>
  <c r="C2300" i="10" s="1"/>
  <c r="B2299" i="10"/>
  <c r="C2299" i="10" s="1"/>
  <c r="B2298" i="10"/>
  <c r="C2298" i="10" s="1"/>
  <c r="B2297" i="10"/>
  <c r="C2297" i="10" s="1"/>
  <c r="B2296" i="10"/>
  <c r="C2296" i="10" s="1"/>
  <c r="B2295" i="10"/>
  <c r="C2295" i="10" s="1"/>
  <c r="B2294" i="10"/>
  <c r="C2294" i="10" s="1"/>
  <c r="B2293" i="10"/>
  <c r="C2293" i="10" s="1"/>
  <c r="B2292" i="10"/>
  <c r="C2292" i="10" s="1"/>
  <c r="B2291" i="10"/>
  <c r="C2291" i="10" s="1"/>
  <c r="B2290" i="10"/>
  <c r="C2290" i="10" s="1"/>
  <c r="B2289" i="10"/>
  <c r="C2289" i="10" s="1"/>
  <c r="B2288" i="10"/>
  <c r="C2288" i="10" s="1"/>
  <c r="B2287" i="10"/>
  <c r="C2287" i="10" s="1"/>
  <c r="B2286" i="10"/>
  <c r="C2286" i="10" s="1"/>
  <c r="B2285" i="10"/>
  <c r="C2285" i="10" s="1"/>
  <c r="B2284" i="10"/>
  <c r="C2284" i="10" s="1"/>
  <c r="B2283" i="10"/>
  <c r="C2283" i="10" s="1"/>
  <c r="B2282" i="10"/>
  <c r="C2282" i="10" s="1"/>
  <c r="B2281" i="10"/>
  <c r="C2281" i="10" s="1"/>
  <c r="B2280" i="10"/>
  <c r="C2280" i="10" s="1"/>
  <c r="B2279" i="10"/>
  <c r="C2279" i="10" s="1"/>
  <c r="B2278" i="10"/>
  <c r="C2278" i="10" s="1"/>
  <c r="B2277" i="10"/>
  <c r="C2277" i="10" s="1"/>
  <c r="B2276" i="10"/>
  <c r="C2276" i="10" s="1"/>
  <c r="B2275" i="10"/>
  <c r="C2275" i="10" s="1"/>
  <c r="B2274" i="10"/>
  <c r="C2274" i="10" s="1"/>
  <c r="B2273" i="10"/>
  <c r="C2273" i="10" s="1"/>
  <c r="B2272" i="10"/>
  <c r="C2272" i="10" s="1"/>
  <c r="B2271" i="10"/>
  <c r="C2271" i="10" s="1"/>
  <c r="B2270" i="10"/>
  <c r="C2270" i="10" s="1"/>
  <c r="B2269" i="10"/>
  <c r="C2269" i="10" s="1"/>
  <c r="B2268" i="10"/>
  <c r="C2268" i="10" s="1"/>
  <c r="B2267" i="10"/>
  <c r="C2267" i="10" s="1"/>
  <c r="B2266" i="10"/>
  <c r="C2266" i="10" s="1"/>
  <c r="B2265" i="10"/>
  <c r="C2265" i="10" s="1"/>
  <c r="B2264" i="10"/>
  <c r="C2264" i="10" s="1"/>
  <c r="B2263" i="10"/>
  <c r="C2263" i="10" s="1"/>
  <c r="B2262" i="10"/>
  <c r="C2262" i="10" s="1"/>
  <c r="B2261" i="10"/>
  <c r="C2261" i="10" s="1"/>
  <c r="B2260" i="10"/>
  <c r="C2260" i="10" s="1"/>
  <c r="B2259" i="10"/>
  <c r="C2259" i="10" s="1"/>
  <c r="B2258" i="10"/>
  <c r="C2258" i="10" s="1"/>
  <c r="B2257" i="10"/>
  <c r="C2257" i="10" s="1"/>
  <c r="B2256" i="10"/>
  <c r="C2256" i="10" s="1"/>
  <c r="B2255" i="10"/>
  <c r="C2255" i="10" s="1"/>
  <c r="B2254" i="10"/>
  <c r="C2254" i="10" s="1"/>
  <c r="B2253" i="10"/>
  <c r="C2253" i="10" s="1"/>
  <c r="B2252" i="10"/>
  <c r="C2252" i="10" s="1"/>
  <c r="B2251" i="10"/>
  <c r="C2251" i="10" s="1"/>
  <c r="B2250" i="10"/>
  <c r="C2250" i="10" s="1"/>
  <c r="B2249" i="10"/>
  <c r="C2249" i="10" s="1"/>
  <c r="B2248" i="10"/>
  <c r="C2248" i="10" s="1"/>
  <c r="B2247" i="10"/>
  <c r="C2247" i="10" s="1"/>
  <c r="B2246" i="10"/>
  <c r="C2246" i="10" s="1"/>
  <c r="B2245" i="10"/>
  <c r="C2245" i="10" s="1"/>
  <c r="B2244" i="10"/>
  <c r="C2244" i="10" s="1"/>
  <c r="B2243" i="10"/>
  <c r="C2243" i="10" s="1"/>
  <c r="B2242" i="10"/>
  <c r="C2242" i="10" s="1"/>
  <c r="B2241" i="10"/>
  <c r="C2241" i="10" s="1"/>
  <c r="B2240" i="10"/>
  <c r="C2240" i="10" s="1"/>
  <c r="B2239" i="10"/>
  <c r="C2239" i="10" s="1"/>
  <c r="B2238" i="10"/>
  <c r="C2238" i="10" s="1"/>
  <c r="B2237" i="10"/>
  <c r="C2237" i="10" s="1"/>
  <c r="B2236" i="10"/>
  <c r="C2236" i="10" s="1"/>
  <c r="B2235" i="10"/>
  <c r="C2235" i="10" s="1"/>
  <c r="B2234" i="10"/>
  <c r="C2234" i="10" s="1"/>
  <c r="B2233" i="10"/>
  <c r="C2233" i="10" s="1"/>
  <c r="B2232" i="10"/>
  <c r="C2232" i="10" s="1"/>
  <c r="B2231" i="10"/>
  <c r="C2231" i="10" s="1"/>
  <c r="B2230" i="10"/>
  <c r="C2230" i="10" s="1"/>
  <c r="B2229" i="10"/>
  <c r="C2229" i="10" s="1"/>
  <c r="B2228" i="10"/>
  <c r="C2228" i="10" s="1"/>
  <c r="B2227" i="10"/>
  <c r="C2227" i="10" s="1"/>
  <c r="B2226" i="10"/>
  <c r="C2226" i="10" s="1"/>
  <c r="B2225" i="10"/>
  <c r="C2225" i="10" s="1"/>
  <c r="B2224" i="10"/>
  <c r="C2224" i="10" s="1"/>
  <c r="B2223" i="10"/>
  <c r="C2223" i="10" s="1"/>
  <c r="B2222" i="10"/>
  <c r="C2222" i="10" s="1"/>
  <c r="B2221" i="10"/>
  <c r="C2221" i="10" s="1"/>
  <c r="B2220" i="10"/>
  <c r="C2220" i="10" s="1"/>
  <c r="B2219" i="10"/>
  <c r="C2219" i="10" s="1"/>
  <c r="B2218" i="10"/>
  <c r="C2218" i="10" s="1"/>
  <c r="B2217" i="10"/>
  <c r="C2217" i="10" s="1"/>
  <c r="B2216" i="10"/>
  <c r="C2216" i="10" s="1"/>
  <c r="B2215" i="10"/>
  <c r="C2215" i="10" s="1"/>
  <c r="B2214" i="10"/>
  <c r="C2214" i="10" s="1"/>
  <c r="B2213" i="10"/>
  <c r="C2213" i="10" s="1"/>
  <c r="B2212" i="10"/>
  <c r="C2212" i="10" s="1"/>
  <c r="B2211" i="10"/>
  <c r="C2211" i="10" s="1"/>
  <c r="B2210" i="10"/>
  <c r="C2210" i="10" s="1"/>
  <c r="B2209" i="10"/>
  <c r="C2209" i="10" s="1"/>
  <c r="B2208" i="10"/>
  <c r="C2208" i="10" s="1"/>
  <c r="B2207" i="10"/>
  <c r="C2207" i="10" s="1"/>
  <c r="B2206" i="10"/>
  <c r="C2206" i="10" s="1"/>
  <c r="B2205" i="10"/>
  <c r="C2205" i="10" s="1"/>
  <c r="B2204" i="10"/>
  <c r="C2204" i="10" s="1"/>
  <c r="B2203" i="10"/>
  <c r="C2203" i="10" s="1"/>
  <c r="B2202" i="10"/>
  <c r="C2202" i="10" s="1"/>
  <c r="B2201" i="10"/>
  <c r="C2201" i="10" s="1"/>
  <c r="B2200" i="10"/>
  <c r="C2200" i="10" s="1"/>
  <c r="B2199" i="10"/>
  <c r="C2199" i="10" s="1"/>
  <c r="B2198" i="10"/>
  <c r="C2198" i="10" s="1"/>
  <c r="B2197" i="10"/>
  <c r="C2197" i="10" s="1"/>
  <c r="B2196" i="10"/>
  <c r="C2196" i="10" s="1"/>
  <c r="B2195" i="10"/>
  <c r="C2195" i="10" s="1"/>
  <c r="B2194" i="10"/>
  <c r="C2194" i="10" s="1"/>
  <c r="B2193" i="10"/>
  <c r="C2193" i="10" s="1"/>
  <c r="B2192" i="10"/>
  <c r="C2192" i="10" s="1"/>
  <c r="B2191" i="10"/>
  <c r="C2191" i="10" s="1"/>
  <c r="B2190" i="10"/>
  <c r="C2190" i="10" s="1"/>
  <c r="B2189" i="10"/>
  <c r="C2189" i="10" s="1"/>
  <c r="B2188" i="10"/>
  <c r="C2188" i="10" s="1"/>
  <c r="B2187" i="10"/>
  <c r="C2187" i="10" s="1"/>
  <c r="B2186" i="10"/>
  <c r="C2186" i="10" s="1"/>
  <c r="B2185" i="10"/>
  <c r="C2185" i="10" s="1"/>
  <c r="B2184" i="10"/>
  <c r="C2184" i="10" s="1"/>
  <c r="B2183" i="10"/>
  <c r="C2183" i="10" s="1"/>
  <c r="B2182" i="10"/>
  <c r="C2182" i="10" s="1"/>
  <c r="B2181" i="10"/>
  <c r="C2181" i="10" s="1"/>
  <c r="B2180" i="10"/>
  <c r="C2180" i="10" s="1"/>
  <c r="B2179" i="10"/>
  <c r="C2179" i="10" s="1"/>
  <c r="B2178" i="10"/>
  <c r="C2178" i="10" s="1"/>
  <c r="B2177" i="10"/>
  <c r="C2177" i="10" s="1"/>
  <c r="B2176" i="10"/>
  <c r="C2176" i="10" s="1"/>
  <c r="B2175" i="10"/>
  <c r="C2175" i="10" s="1"/>
  <c r="B2174" i="10"/>
  <c r="C2174" i="10" s="1"/>
  <c r="B2173" i="10"/>
  <c r="C2173" i="10" s="1"/>
  <c r="B2172" i="10"/>
  <c r="C2172" i="10" s="1"/>
  <c r="B2171" i="10"/>
  <c r="C2171" i="10" s="1"/>
  <c r="B2170" i="10"/>
  <c r="C2170" i="10" s="1"/>
  <c r="B2169" i="10"/>
  <c r="C2169" i="10" s="1"/>
  <c r="B2168" i="10"/>
  <c r="C2168" i="10" s="1"/>
  <c r="B2167" i="10"/>
  <c r="C2167" i="10" s="1"/>
  <c r="B2166" i="10"/>
  <c r="C2166" i="10" s="1"/>
  <c r="B2165" i="10"/>
  <c r="C2165" i="10" s="1"/>
  <c r="B2164" i="10"/>
  <c r="C2164" i="10" s="1"/>
  <c r="B2163" i="10"/>
  <c r="C2163" i="10" s="1"/>
  <c r="B2162" i="10"/>
  <c r="C2162" i="10" s="1"/>
  <c r="B2161" i="10"/>
  <c r="C2161" i="10" s="1"/>
  <c r="B2160" i="10"/>
  <c r="C2160" i="10" s="1"/>
  <c r="B2159" i="10"/>
  <c r="C2159" i="10" s="1"/>
  <c r="B2158" i="10"/>
  <c r="C2158" i="10" s="1"/>
  <c r="B2157" i="10"/>
  <c r="C2157" i="10" s="1"/>
  <c r="B2156" i="10"/>
  <c r="C2156" i="10" s="1"/>
  <c r="B2155" i="10"/>
  <c r="C2155" i="10" s="1"/>
  <c r="B2154" i="10"/>
  <c r="C2154" i="10" s="1"/>
  <c r="B2153" i="10"/>
  <c r="C2153" i="10" s="1"/>
  <c r="B2152" i="10"/>
  <c r="C2152" i="10" s="1"/>
  <c r="B2151" i="10"/>
  <c r="C2151" i="10" s="1"/>
  <c r="B2150" i="10"/>
  <c r="C2150" i="10" s="1"/>
  <c r="B2149" i="10"/>
  <c r="C2149" i="10" s="1"/>
  <c r="B2148" i="10"/>
  <c r="C2148" i="10" s="1"/>
  <c r="B2147" i="10"/>
  <c r="C2147" i="10" s="1"/>
  <c r="B2146" i="10"/>
  <c r="C2146" i="10" s="1"/>
  <c r="B2145" i="10"/>
  <c r="C2145" i="10" s="1"/>
  <c r="B2144" i="10"/>
  <c r="C2144" i="10" s="1"/>
  <c r="B2143" i="10"/>
  <c r="C2143" i="10" s="1"/>
  <c r="B2142" i="10"/>
  <c r="C2142" i="10" s="1"/>
  <c r="B2141" i="10"/>
  <c r="C2141" i="10" s="1"/>
  <c r="B2140" i="10"/>
  <c r="C2140" i="10" s="1"/>
  <c r="B2139" i="10"/>
  <c r="C2139" i="10" s="1"/>
  <c r="B2138" i="10"/>
  <c r="C2138" i="10" s="1"/>
  <c r="B2137" i="10"/>
  <c r="C2137" i="10" s="1"/>
  <c r="B2136" i="10"/>
  <c r="C2136" i="10" s="1"/>
  <c r="B2135" i="10"/>
  <c r="C2135" i="10" s="1"/>
  <c r="B2134" i="10"/>
  <c r="C2134" i="10" s="1"/>
  <c r="B2133" i="10"/>
  <c r="C2133" i="10" s="1"/>
  <c r="B2132" i="10"/>
  <c r="C2132" i="10" s="1"/>
  <c r="B2131" i="10"/>
  <c r="C2131" i="10" s="1"/>
  <c r="B2130" i="10"/>
  <c r="C2130" i="10" s="1"/>
  <c r="B2129" i="10"/>
  <c r="C2129" i="10" s="1"/>
  <c r="B2128" i="10"/>
  <c r="C2128" i="10" s="1"/>
  <c r="B2127" i="10"/>
  <c r="C2127" i="10" s="1"/>
  <c r="B2126" i="10"/>
  <c r="C2126" i="10" s="1"/>
  <c r="B2125" i="10"/>
  <c r="C2125" i="10" s="1"/>
  <c r="B2124" i="10"/>
  <c r="C2124" i="10" s="1"/>
  <c r="B2123" i="10"/>
  <c r="C2123" i="10" s="1"/>
  <c r="B2122" i="10"/>
  <c r="C2122" i="10" s="1"/>
  <c r="B2121" i="10"/>
  <c r="C2121" i="10" s="1"/>
  <c r="B2120" i="10"/>
  <c r="C2120" i="10" s="1"/>
  <c r="B2119" i="10"/>
  <c r="C2119" i="10" s="1"/>
  <c r="B2118" i="10"/>
  <c r="C2118" i="10" s="1"/>
  <c r="B2117" i="10"/>
  <c r="C2117" i="10" s="1"/>
  <c r="B2116" i="10"/>
  <c r="C2116" i="10" s="1"/>
  <c r="B2115" i="10"/>
  <c r="C2115" i="10" s="1"/>
  <c r="B2114" i="10"/>
  <c r="C2114" i="10" s="1"/>
  <c r="B2113" i="10"/>
  <c r="C2113" i="10" s="1"/>
  <c r="B2112" i="10"/>
  <c r="C2112" i="10" s="1"/>
  <c r="B2111" i="10"/>
  <c r="C2111" i="10" s="1"/>
  <c r="B2110" i="10"/>
  <c r="C2110" i="10" s="1"/>
  <c r="B2109" i="10"/>
  <c r="C2109" i="10" s="1"/>
  <c r="B2108" i="10"/>
  <c r="C2108" i="10" s="1"/>
  <c r="B2107" i="10"/>
  <c r="C2107" i="10" s="1"/>
  <c r="B2106" i="10"/>
  <c r="C2106" i="10" s="1"/>
  <c r="B2105" i="10"/>
  <c r="C2105" i="10" s="1"/>
  <c r="B2104" i="10"/>
  <c r="C2104" i="10" s="1"/>
  <c r="B2103" i="10"/>
  <c r="C2103" i="10" s="1"/>
  <c r="B2102" i="10"/>
  <c r="C2102" i="10" s="1"/>
  <c r="B2101" i="10"/>
  <c r="C2101" i="10" s="1"/>
  <c r="B2100" i="10"/>
  <c r="C2100" i="10" s="1"/>
  <c r="B2099" i="10"/>
  <c r="C2099" i="10" s="1"/>
  <c r="B2098" i="10"/>
  <c r="C2098" i="10" s="1"/>
  <c r="B2097" i="10"/>
  <c r="C2097" i="10" s="1"/>
  <c r="B2096" i="10"/>
  <c r="C2096" i="10" s="1"/>
  <c r="B2095" i="10"/>
  <c r="C2095" i="10" s="1"/>
  <c r="B2094" i="10"/>
  <c r="C2094" i="10" s="1"/>
  <c r="B2093" i="10"/>
  <c r="C2093" i="10" s="1"/>
  <c r="B2092" i="10"/>
  <c r="C2092" i="10" s="1"/>
  <c r="B2091" i="10"/>
  <c r="C2091" i="10" s="1"/>
  <c r="B2090" i="10"/>
  <c r="C2090" i="10" s="1"/>
  <c r="B2089" i="10"/>
  <c r="C2089" i="10" s="1"/>
  <c r="B2088" i="10"/>
  <c r="C2088" i="10" s="1"/>
  <c r="B2087" i="10"/>
  <c r="C2087" i="10" s="1"/>
  <c r="B2086" i="10"/>
  <c r="C2086" i="10" s="1"/>
  <c r="B2085" i="10"/>
  <c r="C2085" i="10" s="1"/>
  <c r="B2084" i="10"/>
  <c r="C2084" i="10" s="1"/>
  <c r="B2083" i="10"/>
  <c r="C2083" i="10" s="1"/>
  <c r="B2082" i="10"/>
  <c r="C2082" i="10" s="1"/>
  <c r="B2081" i="10"/>
  <c r="C2081" i="10" s="1"/>
  <c r="B2080" i="10"/>
  <c r="C2080" i="10" s="1"/>
  <c r="B2079" i="10"/>
  <c r="C2079" i="10" s="1"/>
  <c r="B2078" i="10"/>
  <c r="C2078" i="10" s="1"/>
  <c r="B2077" i="10"/>
  <c r="C2077" i="10" s="1"/>
  <c r="B2076" i="10"/>
  <c r="C2076" i="10" s="1"/>
  <c r="B2075" i="10"/>
  <c r="C2075" i="10" s="1"/>
  <c r="B2074" i="10"/>
  <c r="C2074" i="10" s="1"/>
  <c r="B2073" i="10"/>
  <c r="C2073" i="10" s="1"/>
  <c r="B2072" i="10"/>
  <c r="C2072" i="10" s="1"/>
  <c r="B2071" i="10"/>
  <c r="C2071" i="10" s="1"/>
  <c r="B2070" i="10"/>
  <c r="C2070" i="10" s="1"/>
  <c r="B2069" i="10"/>
  <c r="C2069" i="10" s="1"/>
  <c r="B2068" i="10"/>
  <c r="C2068" i="10" s="1"/>
  <c r="B2067" i="10"/>
  <c r="C2067" i="10" s="1"/>
  <c r="B2066" i="10"/>
  <c r="C2066" i="10" s="1"/>
  <c r="B2065" i="10"/>
  <c r="C2065" i="10" s="1"/>
  <c r="B2064" i="10"/>
  <c r="C2064" i="10" s="1"/>
  <c r="B2063" i="10"/>
  <c r="C2063" i="10" s="1"/>
  <c r="B2062" i="10"/>
  <c r="C2062" i="10" s="1"/>
  <c r="B2061" i="10"/>
  <c r="C2061" i="10" s="1"/>
  <c r="B2060" i="10"/>
  <c r="C2060" i="10" s="1"/>
  <c r="B2059" i="10"/>
  <c r="C2059" i="10" s="1"/>
  <c r="B2058" i="10"/>
  <c r="C2058" i="10" s="1"/>
  <c r="B2057" i="10"/>
  <c r="C2057" i="10" s="1"/>
  <c r="B2056" i="10"/>
  <c r="C2056" i="10" s="1"/>
  <c r="B2055" i="10"/>
  <c r="C2055" i="10" s="1"/>
  <c r="B2054" i="10"/>
  <c r="C2054" i="10" s="1"/>
  <c r="B2053" i="10"/>
  <c r="C2053" i="10" s="1"/>
  <c r="B2052" i="10"/>
  <c r="C2052" i="10" s="1"/>
  <c r="B2051" i="10"/>
  <c r="C2051" i="10" s="1"/>
  <c r="B2050" i="10"/>
  <c r="C2050" i="10" s="1"/>
  <c r="B2049" i="10"/>
  <c r="C2049" i="10" s="1"/>
  <c r="B2048" i="10"/>
  <c r="C2048" i="10" s="1"/>
  <c r="B2047" i="10"/>
  <c r="C2047" i="10" s="1"/>
  <c r="B2046" i="10"/>
  <c r="C2046" i="10" s="1"/>
  <c r="B2045" i="10"/>
  <c r="C2045" i="10" s="1"/>
  <c r="B2044" i="10"/>
  <c r="C2044" i="10" s="1"/>
  <c r="B2043" i="10"/>
  <c r="C2043" i="10" s="1"/>
  <c r="B2042" i="10"/>
  <c r="C2042" i="10" s="1"/>
  <c r="B2041" i="10"/>
  <c r="C2041" i="10" s="1"/>
  <c r="B2040" i="10"/>
  <c r="C2040" i="10" s="1"/>
  <c r="B2039" i="10"/>
  <c r="C2039" i="10" s="1"/>
  <c r="B2038" i="10"/>
  <c r="C2038" i="10" s="1"/>
  <c r="B2037" i="10"/>
  <c r="C2037" i="10" s="1"/>
  <c r="B2036" i="10"/>
  <c r="C2036" i="10" s="1"/>
  <c r="B2035" i="10"/>
  <c r="C2035" i="10" s="1"/>
  <c r="B2034" i="10"/>
  <c r="C2034" i="10" s="1"/>
  <c r="B2033" i="10"/>
  <c r="C2033" i="10" s="1"/>
  <c r="B2032" i="10"/>
  <c r="C2032" i="10" s="1"/>
  <c r="B2031" i="10"/>
  <c r="C2031" i="10" s="1"/>
  <c r="B2030" i="10"/>
  <c r="C2030" i="10" s="1"/>
  <c r="B2029" i="10"/>
  <c r="C2029" i="10" s="1"/>
  <c r="B2028" i="10"/>
  <c r="C2028" i="10" s="1"/>
  <c r="B2027" i="10"/>
  <c r="C2027" i="10" s="1"/>
  <c r="B2026" i="10"/>
  <c r="C2026" i="10" s="1"/>
  <c r="B2025" i="10"/>
  <c r="C2025" i="10" s="1"/>
  <c r="B2024" i="10"/>
  <c r="C2024" i="10" s="1"/>
  <c r="B2023" i="10"/>
  <c r="C2023" i="10" s="1"/>
  <c r="B2022" i="10"/>
  <c r="C2022" i="10" s="1"/>
  <c r="B2021" i="10"/>
  <c r="C2021" i="10" s="1"/>
  <c r="B2020" i="10"/>
  <c r="C2020" i="10" s="1"/>
  <c r="B2019" i="10"/>
  <c r="C2019" i="10" s="1"/>
  <c r="B2018" i="10"/>
  <c r="C2018" i="10" s="1"/>
  <c r="B2017" i="10"/>
  <c r="C2017" i="10" s="1"/>
  <c r="B2016" i="10"/>
  <c r="C2016" i="10" s="1"/>
  <c r="B2015" i="10"/>
  <c r="C2015" i="10" s="1"/>
  <c r="B2014" i="10"/>
  <c r="C2014" i="10" s="1"/>
  <c r="B2013" i="10"/>
  <c r="C2013" i="10" s="1"/>
  <c r="B2012" i="10"/>
  <c r="C2012" i="10" s="1"/>
  <c r="B2011" i="10"/>
  <c r="C2011" i="10" s="1"/>
  <c r="B2010" i="10"/>
  <c r="C2010" i="10" s="1"/>
  <c r="B2009" i="10"/>
  <c r="C2009" i="10" s="1"/>
  <c r="B2008" i="10"/>
  <c r="C2008" i="10" s="1"/>
  <c r="B2007" i="10"/>
  <c r="C2007" i="10" s="1"/>
  <c r="B2006" i="10"/>
  <c r="C2006" i="10" s="1"/>
  <c r="B2005" i="10"/>
  <c r="C2005" i="10" s="1"/>
  <c r="B2004" i="10"/>
  <c r="C2004" i="10" s="1"/>
  <c r="B2003" i="10"/>
  <c r="C2003" i="10" s="1"/>
  <c r="B2002" i="10"/>
  <c r="C2002" i="10" s="1"/>
  <c r="B2001" i="10"/>
  <c r="C2001" i="10" s="1"/>
  <c r="B2000" i="10"/>
  <c r="C2000" i="10" s="1"/>
  <c r="B1999" i="10"/>
  <c r="C1999" i="10" s="1"/>
  <c r="B1998" i="10"/>
  <c r="C1998" i="10" s="1"/>
  <c r="B1997" i="10"/>
  <c r="C1997" i="10" s="1"/>
  <c r="B1996" i="10"/>
  <c r="C1996" i="10" s="1"/>
  <c r="B1995" i="10"/>
  <c r="C1995" i="10" s="1"/>
  <c r="B1994" i="10"/>
  <c r="C1994" i="10" s="1"/>
  <c r="B1993" i="10"/>
  <c r="C1993" i="10" s="1"/>
  <c r="B1992" i="10"/>
  <c r="C1992" i="10" s="1"/>
  <c r="B1991" i="10"/>
  <c r="C1991" i="10" s="1"/>
  <c r="B1990" i="10"/>
  <c r="C1990" i="10" s="1"/>
  <c r="B1989" i="10"/>
  <c r="C1989" i="10" s="1"/>
  <c r="B1988" i="10"/>
  <c r="C1988" i="10" s="1"/>
  <c r="B1987" i="10"/>
  <c r="C1987" i="10" s="1"/>
  <c r="B1986" i="10"/>
  <c r="C1986" i="10" s="1"/>
  <c r="B1985" i="10"/>
  <c r="C1985" i="10" s="1"/>
  <c r="B1984" i="10"/>
  <c r="C1984" i="10" s="1"/>
  <c r="B1983" i="10"/>
  <c r="C1983" i="10" s="1"/>
  <c r="B1982" i="10"/>
  <c r="C1982" i="10" s="1"/>
  <c r="B1981" i="10"/>
  <c r="C1981" i="10" s="1"/>
  <c r="B1980" i="10"/>
  <c r="C1980" i="10" s="1"/>
  <c r="B1979" i="10"/>
  <c r="C1979" i="10" s="1"/>
  <c r="B1978" i="10"/>
  <c r="C1978" i="10" s="1"/>
  <c r="B1977" i="10"/>
  <c r="C1977" i="10" s="1"/>
  <c r="B1976" i="10"/>
  <c r="C1976" i="10" s="1"/>
  <c r="B1975" i="10"/>
  <c r="C1975" i="10" s="1"/>
  <c r="B1974" i="10"/>
  <c r="C1974" i="10" s="1"/>
  <c r="B1973" i="10"/>
  <c r="C1973" i="10" s="1"/>
  <c r="B1972" i="10"/>
  <c r="C1972" i="10" s="1"/>
  <c r="B1971" i="10"/>
  <c r="C1971" i="10" s="1"/>
  <c r="B1970" i="10"/>
  <c r="C1970" i="10" s="1"/>
  <c r="B1969" i="10"/>
  <c r="C1969" i="10" s="1"/>
  <c r="B1968" i="10"/>
  <c r="C1968" i="10" s="1"/>
  <c r="B1967" i="10"/>
  <c r="C1967" i="10" s="1"/>
  <c r="B1966" i="10"/>
  <c r="C1966" i="10" s="1"/>
  <c r="B1965" i="10"/>
  <c r="C1965" i="10" s="1"/>
  <c r="B1964" i="10"/>
  <c r="C1964" i="10" s="1"/>
  <c r="B1963" i="10"/>
  <c r="C1963" i="10" s="1"/>
  <c r="B1962" i="10"/>
  <c r="C1962" i="10" s="1"/>
  <c r="B1961" i="10"/>
  <c r="C1961" i="10" s="1"/>
  <c r="B1960" i="10"/>
  <c r="C1960" i="10" s="1"/>
  <c r="B1959" i="10"/>
  <c r="C1959" i="10" s="1"/>
  <c r="B1958" i="10"/>
  <c r="C1958" i="10" s="1"/>
  <c r="B1957" i="10"/>
  <c r="C1957" i="10" s="1"/>
  <c r="B1956" i="10"/>
  <c r="C1956" i="10" s="1"/>
  <c r="B1955" i="10"/>
  <c r="C1955" i="10" s="1"/>
  <c r="B1954" i="10"/>
  <c r="C1954" i="10" s="1"/>
  <c r="B1953" i="10"/>
  <c r="C1953" i="10" s="1"/>
  <c r="B1952" i="10"/>
  <c r="C1952" i="10" s="1"/>
  <c r="B1951" i="10"/>
  <c r="C1951" i="10" s="1"/>
  <c r="B1950" i="10"/>
  <c r="C1950" i="10" s="1"/>
  <c r="B1949" i="10"/>
  <c r="C1949" i="10" s="1"/>
  <c r="B1948" i="10"/>
  <c r="C1948" i="10" s="1"/>
  <c r="B1947" i="10"/>
  <c r="C1947" i="10" s="1"/>
  <c r="B1946" i="10"/>
  <c r="C1946" i="10" s="1"/>
  <c r="B1945" i="10"/>
  <c r="C1945" i="10" s="1"/>
  <c r="B1944" i="10"/>
  <c r="C1944" i="10" s="1"/>
  <c r="B1943" i="10"/>
  <c r="C1943" i="10" s="1"/>
  <c r="B1942" i="10"/>
  <c r="C1942" i="10" s="1"/>
  <c r="B1941" i="10"/>
  <c r="C1941" i="10" s="1"/>
  <c r="B1940" i="10"/>
  <c r="C1940" i="10" s="1"/>
  <c r="B1939" i="10"/>
  <c r="C1939" i="10" s="1"/>
  <c r="B1938" i="10"/>
  <c r="C1938" i="10" s="1"/>
  <c r="B1937" i="10"/>
  <c r="C1937" i="10" s="1"/>
  <c r="B1936" i="10"/>
  <c r="C1936" i="10" s="1"/>
  <c r="B1935" i="10"/>
  <c r="C1935" i="10" s="1"/>
  <c r="B1934" i="10"/>
  <c r="C1934" i="10" s="1"/>
  <c r="B1933" i="10"/>
  <c r="C1933" i="10" s="1"/>
  <c r="B1932" i="10"/>
  <c r="C1932" i="10" s="1"/>
  <c r="B1931" i="10"/>
  <c r="C1931" i="10" s="1"/>
  <c r="B1930" i="10"/>
  <c r="C1930" i="10" s="1"/>
  <c r="B1928" i="10"/>
  <c r="C1928" i="10" s="1"/>
  <c r="B1927" i="10"/>
  <c r="C1927" i="10" s="1"/>
  <c r="B1926" i="10"/>
  <c r="C1926" i="10" s="1"/>
  <c r="B1925" i="10"/>
  <c r="C1925" i="10" s="1"/>
  <c r="B1924" i="10"/>
  <c r="C1924" i="10" s="1"/>
  <c r="B1923" i="10"/>
  <c r="C1923" i="10" s="1"/>
  <c r="B1922" i="10"/>
  <c r="C1922" i="10" s="1"/>
  <c r="B1921" i="10"/>
  <c r="C1921" i="10" s="1"/>
  <c r="B1920" i="10"/>
  <c r="C1920" i="10" s="1"/>
  <c r="B1919" i="10"/>
  <c r="C1919" i="10" s="1"/>
  <c r="B1918" i="10"/>
  <c r="C1918" i="10" s="1"/>
  <c r="B1917" i="10"/>
  <c r="C1917" i="10" s="1"/>
  <c r="B1916" i="10"/>
  <c r="C1916" i="10" s="1"/>
  <c r="B1915" i="10"/>
  <c r="C1915" i="10" s="1"/>
  <c r="B1914" i="10"/>
  <c r="C1914" i="10" s="1"/>
  <c r="B1913" i="10"/>
  <c r="C1913" i="10" s="1"/>
  <c r="B1912" i="10"/>
  <c r="C1912" i="10" s="1"/>
  <c r="B1911" i="10"/>
  <c r="C1911" i="10" s="1"/>
  <c r="B1910" i="10"/>
  <c r="C1910" i="10" s="1"/>
  <c r="B1909" i="10"/>
  <c r="C1909" i="10" s="1"/>
  <c r="B1908" i="10"/>
  <c r="C1908" i="10" s="1"/>
  <c r="B1907" i="10"/>
  <c r="C1907" i="10" s="1"/>
  <c r="B1906" i="10"/>
  <c r="C1906" i="10" s="1"/>
  <c r="B1905" i="10"/>
  <c r="C1905" i="10" s="1"/>
  <c r="B1904" i="10"/>
  <c r="C1904" i="10" s="1"/>
  <c r="B1903" i="10"/>
  <c r="C1903" i="10" s="1"/>
  <c r="B1902" i="10"/>
  <c r="C1902" i="10" s="1"/>
  <c r="B1901" i="10"/>
  <c r="C1901" i="10" s="1"/>
  <c r="B1900" i="10"/>
  <c r="C1900" i="10" s="1"/>
  <c r="B1899" i="10"/>
  <c r="C1899" i="10" s="1"/>
  <c r="B1898" i="10"/>
  <c r="C1898" i="10" s="1"/>
  <c r="B1897" i="10"/>
  <c r="C1897" i="10" s="1"/>
  <c r="B1896" i="10"/>
  <c r="C1896" i="10" s="1"/>
  <c r="B1895" i="10"/>
  <c r="C1895" i="10" s="1"/>
  <c r="B1894" i="10"/>
  <c r="C1894" i="10" s="1"/>
  <c r="B1893" i="10"/>
  <c r="C1893" i="10" s="1"/>
  <c r="B1892" i="10"/>
  <c r="C1892" i="10" s="1"/>
  <c r="B1891" i="10"/>
  <c r="C1891" i="10" s="1"/>
  <c r="B1890" i="10"/>
  <c r="C1890" i="10" s="1"/>
  <c r="B1889" i="10"/>
  <c r="C1889" i="10" s="1"/>
  <c r="B1888" i="10"/>
  <c r="C1888" i="10" s="1"/>
  <c r="B1887" i="10"/>
  <c r="C1887" i="10" s="1"/>
  <c r="B1886" i="10"/>
  <c r="C1886" i="10" s="1"/>
  <c r="B1885" i="10"/>
  <c r="C1885" i="10" s="1"/>
  <c r="B1884" i="10"/>
  <c r="C1884" i="10" s="1"/>
  <c r="B1883" i="10"/>
  <c r="C1883" i="10" s="1"/>
  <c r="B1882" i="10"/>
  <c r="C1882" i="10" s="1"/>
  <c r="B1881" i="10"/>
  <c r="C1881" i="10" s="1"/>
  <c r="B1880" i="10"/>
  <c r="C1880" i="10" s="1"/>
  <c r="B1879" i="10"/>
  <c r="C1879" i="10" s="1"/>
  <c r="B1878" i="10"/>
  <c r="C1878" i="10" s="1"/>
  <c r="B1877" i="10"/>
  <c r="C1877" i="10" s="1"/>
  <c r="B1876" i="10"/>
  <c r="C1876" i="10" s="1"/>
  <c r="B1875" i="10"/>
  <c r="C1875" i="10" s="1"/>
  <c r="B1874" i="10"/>
  <c r="C1874" i="10" s="1"/>
  <c r="B1873" i="10"/>
  <c r="C1873" i="10" s="1"/>
  <c r="B1872" i="10"/>
  <c r="C1872" i="10" s="1"/>
  <c r="B1871" i="10"/>
  <c r="C1871" i="10" s="1"/>
  <c r="B1870" i="10"/>
  <c r="C1870" i="10" s="1"/>
  <c r="B1869" i="10"/>
  <c r="C1869" i="10" s="1"/>
  <c r="B1868" i="10"/>
  <c r="C1868" i="10" s="1"/>
  <c r="B1867" i="10"/>
  <c r="C1867" i="10" s="1"/>
  <c r="B1866" i="10"/>
  <c r="C1866" i="10" s="1"/>
  <c r="B1865" i="10"/>
  <c r="C1865" i="10" s="1"/>
  <c r="B1864" i="10"/>
  <c r="C1864" i="10" s="1"/>
  <c r="B1863" i="10"/>
  <c r="C1863" i="10" s="1"/>
  <c r="B1862" i="10"/>
  <c r="C1862" i="10" s="1"/>
  <c r="B1861" i="10"/>
  <c r="C1861" i="10" s="1"/>
  <c r="B1860" i="10"/>
  <c r="C1860" i="10" s="1"/>
  <c r="B1859" i="10"/>
  <c r="C1859" i="10" s="1"/>
  <c r="B1858" i="10"/>
  <c r="C1858" i="10" s="1"/>
  <c r="B1857" i="10"/>
  <c r="C1857" i="10" s="1"/>
  <c r="B1856" i="10"/>
  <c r="C1856" i="10" s="1"/>
  <c r="B1855" i="10"/>
  <c r="C1855" i="10" s="1"/>
  <c r="B1854" i="10"/>
  <c r="C1854" i="10" s="1"/>
  <c r="B1853" i="10"/>
  <c r="C1853" i="10" s="1"/>
  <c r="B1852" i="10"/>
  <c r="C1852" i="10" s="1"/>
  <c r="B1851" i="10"/>
  <c r="C1851" i="10" s="1"/>
  <c r="B1850" i="10"/>
  <c r="C1850" i="10" s="1"/>
  <c r="B1849" i="10"/>
  <c r="C1849" i="10" s="1"/>
  <c r="B1848" i="10"/>
  <c r="C1848" i="10" s="1"/>
  <c r="B1847" i="10"/>
  <c r="C1847" i="10" s="1"/>
  <c r="B1846" i="10"/>
  <c r="C1846" i="10" s="1"/>
  <c r="B1845" i="10"/>
  <c r="C1845" i="10" s="1"/>
  <c r="B1844" i="10"/>
  <c r="C1844" i="10" s="1"/>
  <c r="B1843" i="10"/>
  <c r="C1843" i="10" s="1"/>
  <c r="B1842" i="10"/>
  <c r="C1842" i="10" s="1"/>
  <c r="B1841" i="10"/>
  <c r="C1841" i="10" s="1"/>
  <c r="B1840" i="10"/>
  <c r="C1840" i="10" s="1"/>
  <c r="B1839" i="10"/>
  <c r="C1839" i="10" s="1"/>
  <c r="B1838" i="10"/>
  <c r="C1838" i="10" s="1"/>
  <c r="B1837" i="10"/>
  <c r="C1837" i="10" s="1"/>
  <c r="B1836" i="10"/>
  <c r="C1836" i="10" s="1"/>
  <c r="B1835" i="10"/>
  <c r="C1835" i="10" s="1"/>
  <c r="B1834" i="10"/>
  <c r="C1834" i="10" s="1"/>
  <c r="B1833" i="10"/>
  <c r="C1833" i="10" s="1"/>
  <c r="B1832" i="10"/>
  <c r="C1832" i="10" s="1"/>
  <c r="B1831" i="10"/>
  <c r="C1831" i="10" s="1"/>
  <c r="B1830" i="10"/>
  <c r="C1830" i="10" s="1"/>
  <c r="B1829" i="10"/>
  <c r="C1829" i="10" s="1"/>
  <c r="B1828" i="10"/>
  <c r="C1828" i="10" s="1"/>
  <c r="B1827" i="10"/>
  <c r="C1827" i="10" s="1"/>
  <c r="B1826" i="10"/>
  <c r="C1826" i="10" s="1"/>
  <c r="B1825" i="10"/>
  <c r="C1825" i="10" s="1"/>
  <c r="B1824" i="10"/>
  <c r="C1824" i="10" s="1"/>
  <c r="B1823" i="10"/>
  <c r="C1823" i="10" s="1"/>
  <c r="B1822" i="10"/>
  <c r="C1822" i="10" s="1"/>
  <c r="B1821" i="10"/>
  <c r="C1821" i="10" s="1"/>
  <c r="B1820" i="10"/>
  <c r="C1820" i="10" s="1"/>
  <c r="B1819" i="10"/>
  <c r="C1819" i="10" s="1"/>
  <c r="B1818" i="10"/>
  <c r="C1818" i="10" s="1"/>
  <c r="B1817" i="10"/>
  <c r="C1817" i="10" s="1"/>
  <c r="B1816" i="10"/>
  <c r="C1816" i="10" s="1"/>
  <c r="B1815" i="10"/>
  <c r="C1815" i="10" s="1"/>
  <c r="B1814" i="10"/>
  <c r="C1814" i="10" s="1"/>
  <c r="B1813" i="10"/>
  <c r="C1813" i="10" s="1"/>
  <c r="B1812" i="10"/>
  <c r="C1812" i="10" s="1"/>
  <c r="B1811" i="10"/>
  <c r="C1811" i="10" s="1"/>
  <c r="B1810" i="10"/>
  <c r="C1810" i="10" s="1"/>
  <c r="B1809" i="10"/>
  <c r="C1809" i="10" s="1"/>
  <c r="B1808" i="10"/>
  <c r="C1808" i="10" s="1"/>
  <c r="B1807" i="10"/>
  <c r="C1807" i="10" s="1"/>
  <c r="B1806" i="10"/>
  <c r="C1806" i="10" s="1"/>
  <c r="B1805" i="10"/>
  <c r="C1805" i="10" s="1"/>
  <c r="B1804" i="10"/>
  <c r="C1804" i="10" s="1"/>
  <c r="B1803" i="10"/>
  <c r="C1803" i="10" s="1"/>
  <c r="B1802" i="10"/>
  <c r="C1802" i="10" s="1"/>
  <c r="B1801" i="10"/>
  <c r="C1801" i="10" s="1"/>
  <c r="B1800" i="10"/>
  <c r="C1800" i="10" s="1"/>
  <c r="B1799" i="10"/>
  <c r="C1799" i="10" s="1"/>
  <c r="B1798" i="10"/>
  <c r="C1798" i="10" s="1"/>
  <c r="B1797" i="10"/>
  <c r="C1797" i="10" s="1"/>
  <c r="B1796" i="10"/>
  <c r="C1796" i="10" s="1"/>
  <c r="B1795" i="10"/>
  <c r="C1795" i="10" s="1"/>
  <c r="B1794" i="10"/>
  <c r="C1794" i="10" s="1"/>
  <c r="B1793" i="10"/>
  <c r="C1793" i="10" s="1"/>
  <c r="B1792" i="10"/>
  <c r="C1792" i="10" s="1"/>
  <c r="B1791" i="10"/>
  <c r="C1791" i="10" s="1"/>
  <c r="B1790" i="10"/>
  <c r="C1790" i="10" s="1"/>
  <c r="B1789" i="10"/>
  <c r="C1789" i="10" s="1"/>
  <c r="B1788" i="10"/>
  <c r="C1788" i="10" s="1"/>
  <c r="B1787" i="10"/>
  <c r="C1787" i="10" s="1"/>
  <c r="B1786" i="10"/>
  <c r="C1786" i="10" s="1"/>
  <c r="B1785" i="10"/>
  <c r="C1785" i="10" s="1"/>
  <c r="B1784" i="10"/>
  <c r="C1784" i="10" s="1"/>
  <c r="B1783" i="10"/>
  <c r="C1783" i="10" s="1"/>
  <c r="B1782" i="10"/>
  <c r="C1782" i="10" s="1"/>
  <c r="B1781" i="10"/>
  <c r="C1781" i="10" s="1"/>
  <c r="B1780" i="10"/>
  <c r="C1780" i="10" s="1"/>
  <c r="B1779" i="10"/>
  <c r="C1779" i="10" s="1"/>
  <c r="B1778" i="10"/>
  <c r="C1778" i="10" s="1"/>
  <c r="B1777" i="10"/>
  <c r="C1777" i="10" s="1"/>
  <c r="B1776" i="10"/>
  <c r="C1776" i="10" s="1"/>
  <c r="B1775" i="10"/>
  <c r="C1775" i="10" s="1"/>
  <c r="B1774" i="10"/>
  <c r="C1774" i="10" s="1"/>
  <c r="B1773" i="10"/>
  <c r="C1773" i="10" s="1"/>
  <c r="B1772" i="10"/>
  <c r="C1772" i="10" s="1"/>
  <c r="B1771" i="10"/>
  <c r="C1771" i="10" s="1"/>
  <c r="B1770" i="10"/>
  <c r="C1770" i="10" s="1"/>
  <c r="B1769" i="10"/>
  <c r="C1769" i="10" s="1"/>
  <c r="B1768" i="10"/>
  <c r="C1768" i="10" s="1"/>
  <c r="B1767" i="10"/>
  <c r="C1767" i="10" s="1"/>
  <c r="B1766" i="10"/>
  <c r="C1766" i="10" s="1"/>
  <c r="B1765" i="10"/>
  <c r="C1765" i="10" s="1"/>
  <c r="B1764" i="10"/>
  <c r="C1764" i="10" s="1"/>
  <c r="B1763" i="10"/>
  <c r="C1763" i="10" s="1"/>
  <c r="B1762" i="10"/>
  <c r="C1762" i="10" s="1"/>
  <c r="B1761" i="10"/>
  <c r="C1761" i="10" s="1"/>
  <c r="B1760" i="10"/>
  <c r="C1760" i="10" s="1"/>
  <c r="B1759" i="10"/>
  <c r="C1759" i="10" s="1"/>
  <c r="B1758" i="10"/>
  <c r="C1758" i="10" s="1"/>
  <c r="B1757" i="10"/>
  <c r="C1757" i="10" s="1"/>
  <c r="B1756" i="10"/>
  <c r="C1756" i="10" s="1"/>
  <c r="B1755" i="10"/>
  <c r="C1755" i="10" s="1"/>
  <c r="B1754" i="10"/>
  <c r="C1754" i="10" s="1"/>
  <c r="B1753" i="10"/>
  <c r="C1753" i="10" s="1"/>
  <c r="B1752" i="10"/>
  <c r="C1752" i="10" s="1"/>
  <c r="B1751" i="10"/>
  <c r="C1751" i="10" s="1"/>
  <c r="B1750" i="10"/>
  <c r="C1750" i="10" s="1"/>
  <c r="B1749" i="10"/>
  <c r="C1749" i="10" s="1"/>
  <c r="B1748" i="10"/>
  <c r="C1748" i="10" s="1"/>
  <c r="B1747" i="10"/>
  <c r="C1747" i="10" s="1"/>
  <c r="B1746" i="10"/>
  <c r="C1746" i="10" s="1"/>
  <c r="B1745" i="10"/>
  <c r="C1745" i="10" s="1"/>
  <c r="B1744" i="10"/>
  <c r="C1744" i="10" s="1"/>
  <c r="B1743" i="10"/>
  <c r="C1743" i="10" s="1"/>
  <c r="B1742" i="10"/>
  <c r="C1742" i="10" s="1"/>
  <c r="B1741" i="10"/>
  <c r="C1741" i="10" s="1"/>
  <c r="B1740" i="10"/>
  <c r="C1740" i="10" s="1"/>
  <c r="B1739" i="10"/>
  <c r="C1739" i="10" s="1"/>
  <c r="B1738" i="10"/>
  <c r="C1738" i="10" s="1"/>
  <c r="B1737" i="10"/>
  <c r="C1737" i="10" s="1"/>
  <c r="B1736" i="10"/>
  <c r="C1736" i="10" s="1"/>
  <c r="B1735" i="10"/>
  <c r="C1735" i="10" s="1"/>
  <c r="B1734" i="10"/>
  <c r="C1734" i="10" s="1"/>
  <c r="B1733" i="10"/>
  <c r="C1733" i="10" s="1"/>
  <c r="B1732" i="10"/>
  <c r="C1732" i="10" s="1"/>
  <c r="B1731" i="10"/>
  <c r="C1731" i="10" s="1"/>
  <c r="B1730" i="10"/>
  <c r="C1730" i="10" s="1"/>
  <c r="B1729" i="10"/>
  <c r="C1729" i="10" s="1"/>
  <c r="B1728" i="10"/>
  <c r="C1728" i="10" s="1"/>
  <c r="B1727" i="10"/>
  <c r="C1727" i="10" s="1"/>
  <c r="B1726" i="10"/>
  <c r="C1726" i="10" s="1"/>
  <c r="B1725" i="10"/>
  <c r="C1725" i="10" s="1"/>
  <c r="B1724" i="10"/>
  <c r="C1724" i="10" s="1"/>
  <c r="B1723" i="10"/>
  <c r="C1723" i="10" s="1"/>
  <c r="B1722" i="10"/>
  <c r="C1722" i="10" s="1"/>
  <c r="B1721" i="10"/>
  <c r="C1721" i="10" s="1"/>
  <c r="B1720" i="10"/>
  <c r="C1720" i="10" s="1"/>
  <c r="B1719" i="10"/>
  <c r="C1719" i="10" s="1"/>
  <c r="B1718" i="10"/>
  <c r="C1718" i="10" s="1"/>
  <c r="B1717" i="10"/>
  <c r="C1717" i="10" s="1"/>
  <c r="B1716" i="10"/>
  <c r="C1716" i="10" s="1"/>
  <c r="B1715" i="10"/>
  <c r="C1715" i="10" s="1"/>
  <c r="B1714" i="10"/>
  <c r="C1714" i="10" s="1"/>
  <c r="B1713" i="10"/>
  <c r="C1713" i="10" s="1"/>
  <c r="B1712" i="10"/>
  <c r="C1712" i="10" s="1"/>
  <c r="B1711" i="10"/>
  <c r="C1711" i="10" s="1"/>
  <c r="B1710" i="10"/>
  <c r="C1710" i="10" s="1"/>
  <c r="B1709" i="10"/>
  <c r="C1709" i="10" s="1"/>
  <c r="B1708" i="10"/>
  <c r="C1708" i="10" s="1"/>
  <c r="B1707" i="10"/>
  <c r="C1707" i="10" s="1"/>
  <c r="B1706" i="10"/>
  <c r="C1706" i="10" s="1"/>
  <c r="B1705" i="10"/>
  <c r="C1705" i="10" s="1"/>
  <c r="B1704" i="10"/>
  <c r="C1704" i="10" s="1"/>
  <c r="B1703" i="10"/>
  <c r="C1703" i="10" s="1"/>
  <c r="B1702" i="10"/>
  <c r="C1702" i="10" s="1"/>
  <c r="B1701" i="10"/>
  <c r="C1701" i="10" s="1"/>
  <c r="B1700" i="10"/>
  <c r="C1700" i="10" s="1"/>
  <c r="B1699" i="10"/>
  <c r="C1699" i="10" s="1"/>
  <c r="B1698" i="10"/>
  <c r="C1698" i="10" s="1"/>
  <c r="B1697" i="10"/>
  <c r="C1697" i="10" s="1"/>
  <c r="B1696" i="10"/>
  <c r="C1696" i="10" s="1"/>
  <c r="B1695" i="10"/>
  <c r="C1695" i="10" s="1"/>
  <c r="B1694" i="10"/>
  <c r="C1694" i="10" s="1"/>
  <c r="B1693" i="10"/>
  <c r="C1693" i="10" s="1"/>
  <c r="B1692" i="10"/>
  <c r="C1692" i="10" s="1"/>
  <c r="B1691" i="10"/>
  <c r="C1691" i="10" s="1"/>
  <c r="B1690" i="10"/>
  <c r="C1690" i="10" s="1"/>
  <c r="B1689" i="10"/>
  <c r="C1689" i="10" s="1"/>
  <c r="B1688" i="10"/>
  <c r="C1688" i="10" s="1"/>
  <c r="B1687" i="10"/>
  <c r="C1687" i="10" s="1"/>
  <c r="B1686" i="10"/>
  <c r="C1686" i="10" s="1"/>
  <c r="B1685" i="10"/>
  <c r="C1685" i="10" s="1"/>
  <c r="B1684" i="10"/>
  <c r="C1684" i="10" s="1"/>
  <c r="B1683" i="10"/>
  <c r="C1683" i="10" s="1"/>
  <c r="B1682" i="10"/>
  <c r="C1682" i="10" s="1"/>
  <c r="B1681" i="10"/>
  <c r="C1681" i="10" s="1"/>
  <c r="B1680" i="10"/>
  <c r="C1680" i="10" s="1"/>
  <c r="B1679" i="10"/>
  <c r="C1679" i="10" s="1"/>
  <c r="B1678" i="10"/>
  <c r="C1678" i="10" s="1"/>
  <c r="B1677" i="10"/>
  <c r="C1677" i="10" s="1"/>
  <c r="B1676" i="10"/>
  <c r="C1676" i="10" s="1"/>
  <c r="B1675" i="10"/>
  <c r="C1675" i="10" s="1"/>
  <c r="B1674" i="10"/>
  <c r="C1674" i="10" s="1"/>
  <c r="B1673" i="10"/>
  <c r="C1673" i="10" s="1"/>
  <c r="B1672" i="10"/>
  <c r="C1672" i="10" s="1"/>
  <c r="B1671" i="10"/>
  <c r="C1671" i="10" s="1"/>
  <c r="B1670" i="10"/>
  <c r="C1670" i="10" s="1"/>
  <c r="B1669" i="10"/>
  <c r="C1669" i="10" s="1"/>
  <c r="B1668" i="10"/>
  <c r="C1668" i="10" s="1"/>
  <c r="B1667" i="10"/>
  <c r="C1667" i="10" s="1"/>
  <c r="B1666" i="10"/>
  <c r="C1666" i="10" s="1"/>
  <c r="B1665" i="10"/>
  <c r="C1665" i="10" s="1"/>
  <c r="B1664" i="10"/>
  <c r="C1664" i="10" s="1"/>
  <c r="B1663" i="10"/>
  <c r="C1663" i="10" s="1"/>
  <c r="B1662" i="10"/>
  <c r="C1662" i="10" s="1"/>
  <c r="B1661" i="10"/>
  <c r="C1661" i="10" s="1"/>
  <c r="B1660" i="10"/>
  <c r="C1660" i="10" s="1"/>
  <c r="B1659" i="10"/>
  <c r="C1659" i="10" s="1"/>
  <c r="B1658" i="10"/>
  <c r="C1658" i="10" s="1"/>
  <c r="B1657" i="10"/>
  <c r="C1657" i="10" s="1"/>
  <c r="B1656" i="10"/>
  <c r="C1656" i="10" s="1"/>
  <c r="B1655" i="10"/>
  <c r="C1655" i="10" s="1"/>
  <c r="B1654" i="10"/>
  <c r="C1654" i="10" s="1"/>
  <c r="B1653" i="10"/>
  <c r="C1653" i="10" s="1"/>
  <c r="B1652" i="10"/>
  <c r="C1652" i="10" s="1"/>
  <c r="B1651" i="10"/>
  <c r="C1651" i="10" s="1"/>
  <c r="B1650" i="10"/>
  <c r="C1650" i="10" s="1"/>
  <c r="B1649" i="10"/>
  <c r="C1649" i="10" s="1"/>
  <c r="B1648" i="10"/>
  <c r="C1648" i="10" s="1"/>
  <c r="B1647" i="10"/>
  <c r="C1647" i="10" s="1"/>
  <c r="B1646" i="10"/>
  <c r="C1646" i="10" s="1"/>
  <c r="B1645" i="10"/>
  <c r="C1645" i="10" s="1"/>
  <c r="B1644" i="10"/>
  <c r="C1644" i="10" s="1"/>
  <c r="B1643" i="10"/>
  <c r="C1643" i="10" s="1"/>
  <c r="B1642" i="10"/>
  <c r="C1642" i="10" s="1"/>
  <c r="B1641" i="10"/>
  <c r="C1641" i="10" s="1"/>
  <c r="B1640" i="10"/>
  <c r="C1640" i="10" s="1"/>
  <c r="B1639" i="10"/>
  <c r="C1639" i="10" s="1"/>
  <c r="B1638" i="10"/>
  <c r="C1638" i="10" s="1"/>
  <c r="B1637" i="10"/>
  <c r="C1637" i="10" s="1"/>
  <c r="B1636" i="10"/>
  <c r="C1636" i="10" s="1"/>
  <c r="B1635" i="10"/>
  <c r="C1635" i="10" s="1"/>
  <c r="B1634" i="10"/>
  <c r="C1634" i="10" s="1"/>
  <c r="B1633" i="10"/>
  <c r="C1633" i="10" s="1"/>
  <c r="B1632" i="10"/>
  <c r="C1632" i="10" s="1"/>
  <c r="B1631" i="10"/>
  <c r="C1631" i="10" s="1"/>
  <c r="B1630" i="10"/>
  <c r="C1630" i="10" s="1"/>
  <c r="B1629" i="10"/>
  <c r="C1629" i="10" s="1"/>
  <c r="B1628" i="10"/>
  <c r="C1628" i="10" s="1"/>
  <c r="B1627" i="10"/>
  <c r="C1627" i="10" s="1"/>
  <c r="B1626" i="10"/>
  <c r="C1626" i="10" s="1"/>
  <c r="B1625" i="10"/>
  <c r="C1625" i="10" s="1"/>
  <c r="B1624" i="10"/>
  <c r="C1624" i="10" s="1"/>
  <c r="B1623" i="10"/>
  <c r="C1623" i="10" s="1"/>
  <c r="B1622" i="10"/>
  <c r="C1622" i="10" s="1"/>
  <c r="B1621" i="10"/>
  <c r="C1621" i="10" s="1"/>
  <c r="B1620" i="10"/>
  <c r="C1620" i="10" s="1"/>
  <c r="B1619" i="10"/>
  <c r="C1619" i="10" s="1"/>
  <c r="B1618" i="10"/>
  <c r="C1618" i="10" s="1"/>
  <c r="B1617" i="10"/>
  <c r="C1617" i="10" s="1"/>
  <c r="B1616" i="10"/>
  <c r="C1616" i="10" s="1"/>
  <c r="B1615" i="10"/>
  <c r="C1615" i="10" s="1"/>
  <c r="B1614" i="10"/>
  <c r="C1614" i="10" s="1"/>
  <c r="B1613" i="10"/>
  <c r="C1613" i="10" s="1"/>
  <c r="B1612" i="10"/>
  <c r="C1612" i="10" s="1"/>
  <c r="B1611" i="10"/>
  <c r="C1611" i="10" s="1"/>
  <c r="B1610" i="10"/>
  <c r="C1610" i="10" s="1"/>
  <c r="B1609" i="10"/>
  <c r="C1609" i="10" s="1"/>
  <c r="B1608" i="10"/>
  <c r="C1608" i="10" s="1"/>
  <c r="B1607" i="10"/>
  <c r="C1607" i="10" s="1"/>
  <c r="B1606" i="10"/>
  <c r="C1606" i="10" s="1"/>
  <c r="B1605" i="10"/>
  <c r="C1605" i="10" s="1"/>
  <c r="B1604" i="10"/>
  <c r="C1604" i="10" s="1"/>
  <c r="B1603" i="10"/>
  <c r="C1603" i="10" s="1"/>
  <c r="B1602" i="10"/>
  <c r="C1602" i="10" s="1"/>
  <c r="B1601" i="10"/>
  <c r="C1601" i="10" s="1"/>
  <c r="B1600" i="10"/>
  <c r="C1600" i="10" s="1"/>
  <c r="B1599" i="10"/>
  <c r="C1599" i="10" s="1"/>
  <c r="B1598" i="10"/>
  <c r="C1598" i="10" s="1"/>
  <c r="B1597" i="10"/>
  <c r="C1597" i="10" s="1"/>
  <c r="B1596" i="10"/>
  <c r="C1596" i="10" s="1"/>
  <c r="B1595" i="10"/>
  <c r="C1595" i="10" s="1"/>
  <c r="B1594" i="10"/>
  <c r="C1594" i="10" s="1"/>
  <c r="B1593" i="10"/>
  <c r="C1593" i="10" s="1"/>
  <c r="B1592" i="10"/>
  <c r="C1592" i="10" s="1"/>
  <c r="B1591" i="10"/>
  <c r="C1591" i="10" s="1"/>
  <c r="B1590" i="10"/>
  <c r="C1590" i="10" s="1"/>
  <c r="B1589" i="10"/>
  <c r="C1589" i="10" s="1"/>
  <c r="B1588" i="10"/>
  <c r="C1588" i="10" s="1"/>
  <c r="B1587" i="10"/>
  <c r="C1587" i="10" s="1"/>
  <c r="B1586" i="10"/>
  <c r="C1586" i="10" s="1"/>
  <c r="B1585" i="10"/>
  <c r="C1585" i="10" s="1"/>
  <c r="B1584" i="10"/>
  <c r="C1584" i="10" s="1"/>
  <c r="B1583" i="10"/>
  <c r="C1583" i="10" s="1"/>
  <c r="B1582" i="10"/>
  <c r="C1582" i="10" s="1"/>
  <c r="B1581" i="10"/>
  <c r="C1581" i="10" s="1"/>
  <c r="B1580" i="10"/>
  <c r="C1580" i="10" s="1"/>
  <c r="B1579" i="10"/>
  <c r="C1579" i="10" s="1"/>
  <c r="B1578" i="10"/>
  <c r="C1578" i="10" s="1"/>
  <c r="B1577" i="10"/>
  <c r="C1577" i="10" s="1"/>
  <c r="B1576" i="10"/>
  <c r="C1576" i="10" s="1"/>
  <c r="B1575" i="10"/>
  <c r="C1575" i="10" s="1"/>
  <c r="B1574" i="10"/>
  <c r="C1574" i="10" s="1"/>
  <c r="B1573" i="10"/>
  <c r="C1573" i="10" s="1"/>
  <c r="B1572" i="10"/>
  <c r="C1572" i="10" s="1"/>
  <c r="B1571" i="10"/>
  <c r="C1571" i="10" s="1"/>
  <c r="B1570" i="10"/>
  <c r="C1570" i="10" s="1"/>
  <c r="B1569" i="10"/>
  <c r="C1569" i="10" s="1"/>
  <c r="B1568" i="10"/>
  <c r="C1568" i="10" s="1"/>
  <c r="B1567" i="10"/>
  <c r="C1567" i="10" s="1"/>
  <c r="B1566" i="10"/>
  <c r="C1566" i="10" s="1"/>
  <c r="B1565" i="10"/>
  <c r="C1565" i="10" s="1"/>
  <c r="B1564" i="10"/>
  <c r="C1564" i="10" s="1"/>
  <c r="B1563" i="10"/>
  <c r="C1563" i="10" s="1"/>
  <c r="B1562" i="10"/>
  <c r="C1562" i="10" s="1"/>
  <c r="B1561" i="10"/>
  <c r="C1561" i="10" s="1"/>
  <c r="B1560" i="10"/>
  <c r="C1560" i="10" s="1"/>
  <c r="B1559" i="10"/>
  <c r="C1559" i="10" s="1"/>
  <c r="B1558" i="10"/>
  <c r="C1558" i="10" s="1"/>
  <c r="B1557" i="10"/>
  <c r="C1557" i="10" s="1"/>
  <c r="B1556" i="10"/>
  <c r="C1556" i="10" s="1"/>
  <c r="B1555" i="10"/>
  <c r="C1555" i="10" s="1"/>
  <c r="B1554" i="10"/>
  <c r="C1554" i="10" s="1"/>
  <c r="B1553" i="10"/>
  <c r="C1553" i="10" s="1"/>
  <c r="B1552" i="10"/>
  <c r="C1552" i="10" s="1"/>
  <c r="B1551" i="10"/>
  <c r="C1551" i="10" s="1"/>
  <c r="B1550" i="10"/>
  <c r="C1550" i="10" s="1"/>
  <c r="B1549" i="10"/>
  <c r="C1549" i="10" s="1"/>
  <c r="B1548" i="10"/>
  <c r="C1548" i="10" s="1"/>
  <c r="B1547" i="10"/>
  <c r="C1547" i="10" s="1"/>
  <c r="B1546" i="10"/>
  <c r="C1546" i="10" s="1"/>
  <c r="B1545" i="10"/>
  <c r="C1545" i="10" s="1"/>
  <c r="B1544" i="10"/>
  <c r="C1544" i="10" s="1"/>
  <c r="B1543" i="10"/>
  <c r="C1543" i="10" s="1"/>
  <c r="B1542" i="10"/>
  <c r="C1542" i="10" s="1"/>
  <c r="B1541" i="10"/>
  <c r="C1541" i="10" s="1"/>
  <c r="B1540" i="10"/>
  <c r="C1540" i="10" s="1"/>
  <c r="B1539" i="10"/>
  <c r="C1539" i="10" s="1"/>
  <c r="B1538" i="10"/>
  <c r="C1538" i="10" s="1"/>
  <c r="B1537" i="10"/>
  <c r="C1537" i="10" s="1"/>
  <c r="B1536" i="10"/>
  <c r="C1536" i="10" s="1"/>
  <c r="B1535" i="10"/>
  <c r="C1535" i="10" s="1"/>
  <c r="B1534" i="10"/>
  <c r="C1534" i="10" s="1"/>
  <c r="B1533" i="10"/>
  <c r="C1533" i="10" s="1"/>
  <c r="B1532" i="10"/>
  <c r="C1532" i="10" s="1"/>
  <c r="B1531" i="10"/>
  <c r="C1531" i="10" s="1"/>
  <c r="B1530" i="10"/>
  <c r="C1530" i="10" s="1"/>
  <c r="B1529" i="10"/>
  <c r="C1529" i="10" s="1"/>
  <c r="B1528" i="10"/>
  <c r="C1528" i="10" s="1"/>
  <c r="B1527" i="10"/>
  <c r="C1527" i="10" s="1"/>
  <c r="B1526" i="10"/>
  <c r="C1526" i="10" s="1"/>
  <c r="B1525" i="10"/>
  <c r="C1525" i="10" s="1"/>
  <c r="B1524" i="10"/>
  <c r="C1524" i="10" s="1"/>
  <c r="B1523" i="10"/>
  <c r="C1523" i="10" s="1"/>
  <c r="B1522" i="10"/>
  <c r="C1522" i="10" s="1"/>
  <c r="B1521" i="10"/>
  <c r="C1521" i="10" s="1"/>
  <c r="B1520" i="10"/>
  <c r="C1520" i="10" s="1"/>
  <c r="B1519" i="10"/>
  <c r="C1519" i="10" s="1"/>
  <c r="B1518" i="10"/>
  <c r="C1518" i="10" s="1"/>
  <c r="B1517" i="10"/>
  <c r="C1517" i="10" s="1"/>
  <c r="B1516" i="10"/>
  <c r="C1516" i="10" s="1"/>
  <c r="B1515" i="10"/>
  <c r="C1515" i="10" s="1"/>
  <c r="B1514" i="10"/>
  <c r="C1514" i="10" s="1"/>
  <c r="B1513" i="10"/>
  <c r="C1513" i="10" s="1"/>
  <c r="B1512" i="10"/>
  <c r="C1512" i="10" s="1"/>
  <c r="B1511" i="10"/>
  <c r="C1511" i="10" s="1"/>
  <c r="B1510" i="10"/>
  <c r="C1510" i="10" s="1"/>
  <c r="B1509" i="10"/>
  <c r="C1509" i="10" s="1"/>
  <c r="B1508" i="10"/>
  <c r="C1508" i="10" s="1"/>
  <c r="B1507" i="10"/>
  <c r="C1507" i="10" s="1"/>
  <c r="B1506" i="10"/>
  <c r="C1506" i="10" s="1"/>
  <c r="B1505" i="10"/>
  <c r="C1505" i="10" s="1"/>
  <c r="B1504" i="10"/>
  <c r="C1504" i="10" s="1"/>
  <c r="B1503" i="10"/>
  <c r="C1503" i="10" s="1"/>
  <c r="B1502" i="10"/>
  <c r="C1502" i="10" s="1"/>
  <c r="B1501" i="10"/>
  <c r="C1501" i="10" s="1"/>
  <c r="B1500" i="10"/>
  <c r="C1500" i="10" s="1"/>
  <c r="B1499" i="10"/>
  <c r="C1499" i="10" s="1"/>
  <c r="B1498" i="10"/>
  <c r="C1498" i="10" s="1"/>
  <c r="B1497" i="10"/>
  <c r="C1497" i="10" s="1"/>
  <c r="B1496" i="10"/>
  <c r="C1496" i="10" s="1"/>
  <c r="B1495" i="10"/>
  <c r="C1495" i="10" s="1"/>
  <c r="B1494" i="10"/>
  <c r="C1494" i="10" s="1"/>
  <c r="B1493" i="10"/>
  <c r="C1493" i="10" s="1"/>
  <c r="B1492" i="10"/>
  <c r="C1492" i="10" s="1"/>
  <c r="B1491" i="10"/>
  <c r="C1491" i="10" s="1"/>
  <c r="B1490" i="10"/>
  <c r="C1490" i="10" s="1"/>
  <c r="B1489" i="10"/>
  <c r="C1489" i="10" s="1"/>
  <c r="B1488" i="10"/>
  <c r="C1488" i="10" s="1"/>
  <c r="B1487" i="10"/>
  <c r="C1487" i="10" s="1"/>
  <c r="B1486" i="10"/>
  <c r="C1486" i="10" s="1"/>
  <c r="B1485" i="10"/>
  <c r="C1485" i="10" s="1"/>
  <c r="B1484" i="10"/>
  <c r="C1484" i="10" s="1"/>
  <c r="B1483" i="10"/>
  <c r="C1483" i="10" s="1"/>
  <c r="B1482" i="10"/>
  <c r="C1482" i="10" s="1"/>
  <c r="B1481" i="10"/>
  <c r="C1481" i="10" s="1"/>
  <c r="B1480" i="10"/>
  <c r="C1480" i="10" s="1"/>
  <c r="B1479" i="10"/>
  <c r="C1479" i="10" s="1"/>
  <c r="B1478" i="10"/>
  <c r="C1478" i="10" s="1"/>
  <c r="B1477" i="10"/>
  <c r="C1477" i="10" s="1"/>
  <c r="B1476" i="10"/>
  <c r="C1476" i="10" s="1"/>
  <c r="B1475" i="10"/>
  <c r="C1475" i="10" s="1"/>
  <c r="B1474" i="10"/>
  <c r="C1474" i="10" s="1"/>
  <c r="B1473" i="10"/>
  <c r="C1473" i="10" s="1"/>
  <c r="B1472" i="10"/>
  <c r="C1472" i="10" s="1"/>
  <c r="B1471" i="10"/>
  <c r="C1471" i="10" s="1"/>
  <c r="B1470" i="10"/>
  <c r="C1470" i="10" s="1"/>
  <c r="B1469" i="10"/>
  <c r="C1469" i="10" s="1"/>
  <c r="B1468" i="10"/>
  <c r="C1468" i="10" s="1"/>
  <c r="B1467" i="10"/>
  <c r="C1467" i="10" s="1"/>
  <c r="B1466" i="10"/>
  <c r="C1466" i="10" s="1"/>
  <c r="C1464" i="10"/>
  <c r="B1463" i="10"/>
  <c r="C1463" i="10" s="1"/>
  <c r="B1462" i="10"/>
  <c r="C1462" i="10" s="1"/>
  <c r="B1461" i="10"/>
  <c r="C1461" i="10" s="1"/>
  <c r="B1460" i="10"/>
  <c r="C1460" i="10" s="1"/>
  <c r="B1459" i="10"/>
  <c r="C1459" i="10" s="1"/>
  <c r="B1458" i="10"/>
  <c r="C1458" i="10" s="1"/>
  <c r="B1457" i="10"/>
  <c r="C1457" i="10" s="1"/>
  <c r="B1456" i="10"/>
  <c r="C1456" i="10" s="1"/>
  <c r="B1455" i="10"/>
  <c r="C1455" i="10" s="1"/>
  <c r="B1454" i="10"/>
  <c r="C1454" i="10" s="1"/>
  <c r="B1453" i="10"/>
  <c r="C1453" i="10" s="1"/>
  <c r="B1452" i="10"/>
  <c r="C1452" i="10" s="1"/>
  <c r="B1451" i="10"/>
  <c r="C1451" i="10" s="1"/>
  <c r="B1450" i="10"/>
  <c r="C1450" i="10" s="1"/>
  <c r="B1449" i="10"/>
  <c r="C1449" i="10" s="1"/>
  <c r="B1448" i="10"/>
  <c r="C1448" i="10" s="1"/>
  <c r="B1447" i="10"/>
  <c r="C1447" i="10" s="1"/>
  <c r="B1446" i="10"/>
  <c r="C1446" i="10" s="1"/>
  <c r="B1445" i="10"/>
  <c r="C1445" i="10" s="1"/>
  <c r="B1444" i="10"/>
  <c r="C1444" i="10" s="1"/>
  <c r="B1443" i="10"/>
  <c r="C1443" i="10" s="1"/>
  <c r="B1442" i="10"/>
  <c r="C1442" i="10" s="1"/>
  <c r="B1441" i="10"/>
  <c r="C1441" i="10" s="1"/>
  <c r="B1440" i="10"/>
  <c r="C1440" i="10" s="1"/>
  <c r="B1439" i="10"/>
  <c r="C1439" i="10" s="1"/>
  <c r="B1438" i="10"/>
  <c r="C1438" i="10" s="1"/>
  <c r="B1437" i="10"/>
  <c r="C1437" i="10" s="1"/>
  <c r="B1436" i="10"/>
  <c r="C1436" i="10" s="1"/>
  <c r="B1435" i="10"/>
  <c r="C1435" i="10" s="1"/>
  <c r="B1434" i="10"/>
  <c r="C1434" i="10" s="1"/>
  <c r="B1433" i="10"/>
  <c r="C1433" i="10" s="1"/>
  <c r="B1432" i="10"/>
  <c r="C1432" i="10" s="1"/>
  <c r="B1431" i="10"/>
  <c r="C1431" i="10" s="1"/>
  <c r="B1430" i="10"/>
  <c r="C1430" i="10" s="1"/>
  <c r="B1429" i="10"/>
  <c r="C1429" i="10" s="1"/>
  <c r="B1428" i="10"/>
  <c r="C1428" i="10" s="1"/>
  <c r="B1427" i="10"/>
  <c r="C1427" i="10" s="1"/>
  <c r="B1426" i="10"/>
  <c r="C1426" i="10" s="1"/>
  <c r="B1425" i="10"/>
  <c r="C1425" i="10" s="1"/>
  <c r="B1424" i="10"/>
  <c r="C1424" i="10" s="1"/>
  <c r="B1423" i="10"/>
  <c r="C1423" i="10" s="1"/>
  <c r="B1422" i="10"/>
  <c r="C1422" i="10" s="1"/>
  <c r="B1421" i="10"/>
  <c r="C1421" i="10" s="1"/>
  <c r="B1420" i="10"/>
  <c r="C1420" i="10" s="1"/>
  <c r="B1419" i="10"/>
  <c r="C1419" i="10" s="1"/>
  <c r="B1418" i="10"/>
  <c r="C1418" i="10" s="1"/>
  <c r="B1417" i="10"/>
  <c r="C1417" i="10" s="1"/>
  <c r="B1416" i="10"/>
  <c r="C1416" i="10" s="1"/>
  <c r="B1415" i="10"/>
  <c r="C1415" i="10" s="1"/>
  <c r="B1414" i="10"/>
  <c r="C1414" i="10" s="1"/>
  <c r="B1413" i="10"/>
  <c r="C1413" i="10" s="1"/>
  <c r="B1412" i="10"/>
  <c r="C1412" i="10" s="1"/>
  <c r="B1411" i="10"/>
  <c r="C1411" i="10" s="1"/>
  <c r="B1410" i="10"/>
  <c r="C1410" i="10" s="1"/>
  <c r="B1409" i="10"/>
  <c r="C1409" i="10" s="1"/>
  <c r="B1408" i="10"/>
  <c r="C1408" i="10" s="1"/>
  <c r="B1407" i="10"/>
  <c r="C1407" i="10" s="1"/>
  <c r="B1406" i="10"/>
  <c r="C1406" i="10" s="1"/>
  <c r="B1405" i="10"/>
  <c r="C1405" i="10" s="1"/>
  <c r="B1404" i="10"/>
  <c r="C1404" i="10" s="1"/>
  <c r="B1403" i="10"/>
  <c r="C1403" i="10" s="1"/>
  <c r="B1402" i="10"/>
  <c r="C1402" i="10" s="1"/>
  <c r="B1401" i="10"/>
  <c r="C1401" i="10" s="1"/>
  <c r="B1400" i="10"/>
  <c r="C1400" i="10" s="1"/>
  <c r="B1399" i="10"/>
  <c r="C1399" i="10" s="1"/>
  <c r="B1398" i="10"/>
  <c r="C1398" i="10" s="1"/>
  <c r="B1397" i="10"/>
  <c r="C1397" i="10" s="1"/>
  <c r="B1396" i="10"/>
  <c r="C1396" i="10" s="1"/>
  <c r="B1395" i="10"/>
  <c r="C1395" i="10" s="1"/>
  <c r="B1394" i="10"/>
  <c r="C1394" i="10" s="1"/>
  <c r="B1393" i="10"/>
  <c r="C1393" i="10" s="1"/>
  <c r="B1392" i="10"/>
  <c r="C1392" i="10" s="1"/>
  <c r="B1391" i="10"/>
  <c r="C1391" i="10" s="1"/>
  <c r="B1390" i="10"/>
  <c r="C1390" i="10" s="1"/>
  <c r="B1389" i="10"/>
  <c r="C1389" i="10" s="1"/>
  <c r="B1388" i="10"/>
  <c r="C1388" i="10" s="1"/>
  <c r="B1387" i="10"/>
  <c r="C1387" i="10" s="1"/>
  <c r="B1386" i="10"/>
  <c r="C1386" i="10" s="1"/>
  <c r="B1385" i="10"/>
  <c r="C1385" i="10" s="1"/>
  <c r="B1384" i="10"/>
  <c r="C1384" i="10" s="1"/>
  <c r="B1383" i="10"/>
  <c r="C1383" i="10" s="1"/>
  <c r="B1382" i="10"/>
  <c r="C1382" i="10" s="1"/>
  <c r="B1381" i="10"/>
  <c r="C1381" i="10" s="1"/>
  <c r="B1380" i="10"/>
  <c r="C1380" i="10" s="1"/>
  <c r="B1379" i="10"/>
  <c r="C1379" i="10" s="1"/>
  <c r="B1378" i="10"/>
  <c r="C1378" i="10" s="1"/>
  <c r="B1377" i="10"/>
  <c r="C1377" i="10" s="1"/>
  <c r="B1376" i="10"/>
  <c r="C1376" i="10" s="1"/>
  <c r="B1375" i="10"/>
  <c r="C1375" i="10" s="1"/>
  <c r="B1374" i="10"/>
  <c r="C1374" i="10" s="1"/>
  <c r="B1373" i="10"/>
  <c r="C1373" i="10" s="1"/>
  <c r="B1372" i="10"/>
  <c r="C1372" i="10" s="1"/>
  <c r="B1371" i="10"/>
  <c r="C1371" i="10" s="1"/>
  <c r="B1370" i="10"/>
  <c r="C1370" i="10" s="1"/>
  <c r="B1369" i="10"/>
  <c r="C1369" i="10" s="1"/>
  <c r="B1368" i="10"/>
  <c r="C1368" i="10" s="1"/>
  <c r="B1367" i="10"/>
  <c r="C1367" i="10" s="1"/>
  <c r="B1366" i="10"/>
  <c r="C1366" i="10" s="1"/>
  <c r="B1365" i="10"/>
  <c r="C1365" i="10" s="1"/>
  <c r="B1364" i="10"/>
  <c r="C1364" i="10" s="1"/>
  <c r="B1363" i="10"/>
  <c r="C1363" i="10" s="1"/>
  <c r="B1362" i="10"/>
  <c r="C1362" i="10" s="1"/>
  <c r="B1361" i="10"/>
  <c r="C1361" i="10" s="1"/>
  <c r="B1360" i="10"/>
  <c r="C1360" i="10" s="1"/>
  <c r="B1359" i="10"/>
  <c r="C1359" i="10" s="1"/>
  <c r="B1358" i="10"/>
  <c r="C1358" i="10" s="1"/>
  <c r="B1357" i="10"/>
  <c r="C1357" i="10" s="1"/>
  <c r="B1356" i="10"/>
  <c r="C1356" i="10" s="1"/>
  <c r="B1355" i="10"/>
  <c r="C1355" i="10" s="1"/>
  <c r="B1354" i="10"/>
  <c r="C1354" i="10" s="1"/>
  <c r="B1353" i="10"/>
  <c r="C1353" i="10" s="1"/>
  <c r="B1352" i="10"/>
  <c r="C1352" i="10" s="1"/>
  <c r="B1351" i="10"/>
  <c r="C1351" i="10" s="1"/>
  <c r="B1350" i="10"/>
  <c r="C1350" i="10" s="1"/>
  <c r="B1349" i="10"/>
  <c r="C1349" i="10" s="1"/>
  <c r="B1348" i="10"/>
  <c r="C1348" i="10" s="1"/>
  <c r="B1347" i="10"/>
  <c r="C1347" i="10" s="1"/>
  <c r="B1346" i="10"/>
  <c r="C1346" i="10" s="1"/>
  <c r="B1345" i="10"/>
  <c r="C1345" i="10" s="1"/>
  <c r="B1344" i="10"/>
  <c r="C1344" i="10" s="1"/>
  <c r="B1343" i="10"/>
  <c r="C1343" i="10" s="1"/>
  <c r="B1342" i="10"/>
  <c r="C1342" i="10" s="1"/>
  <c r="B1341" i="10"/>
  <c r="C1341" i="10" s="1"/>
  <c r="B1340" i="10"/>
  <c r="C1340" i="10" s="1"/>
  <c r="B1339" i="10"/>
  <c r="C1339" i="10" s="1"/>
  <c r="B1338" i="10"/>
  <c r="C1338" i="10" s="1"/>
  <c r="B1337" i="10"/>
  <c r="C1337" i="10" s="1"/>
  <c r="B1336" i="10"/>
  <c r="C1336" i="10" s="1"/>
  <c r="B1335" i="10"/>
  <c r="C1335" i="10" s="1"/>
  <c r="B1334" i="10"/>
  <c r="C1334" i="10" s="1"/>
  <c r="B1333" i="10"/>
  <c r="C1333" i="10" s="1"/>
  <c r="B1332" i="10"/>
  <c r="C1332" i="10" s="1"/>
  <c r="B1331" i="10"/>
  <c r="C1331" i="10" s="1"/>
  <c r="B1330" i="10"/>
  <c r="C1330" i="10" s="1"/>
  <c r="B1329" i="10"/>
  <c r="C1329" i="10" s="1"/>
  <c r="B1328" i="10"/>
  <c r="C1328" i="10" s="1"/>
  <c r="B1327" i="10"/>
  <c r="C1327" i="10" s="1"/>
  <c r="B1326" i="10"/>
  <c r="C1326" i="10" s="1"/>
  <c r="B1325" i="10"/>
  <c r="C1325" i="10" s="1"/>
  <c r="B1324" i="10"/>
  <c r="C1324" i="10" s="1"/>
  <c r="B1323" i="10"/>
  <c r="C1323" i="10" s="1"/>
  <c r="B1322" i="10"/>
  <c r="C1322" i="10" s="1"/>
  <c r="B1321" i="10"/>
  <c r="C1321" i="10" s="1"/>
  <c r="B1320" i="10"/>
  <c r="C1320" i="10" s="1"/>
  <c r="B1319" i="10"/>
  <c r="C1319" i="10" s="1"/>
  <c r="B1318" i="10"/>
  <c r="C1318" i="10" s="1"/>
  <c r="B1317" i="10"/>
  <c r="C1317" i="10" s="1"/>
  <c r="B1316" i="10"/>
  <c r="C1316" i="10" s="1"/>
  <c r="B1315" i="10"/>
  <c r="C1315" i="10" s="1"/>
  <c r="B1314" i="10"/>
  <c r="C1314" i="10" s="1"/>
  <c r="B1313" i="10"/>
  <c r="C1313" i="10" s="1"/>
  <c r="B1312" i="10"/>
  <c r="C1312" i="10" s="1"/>
  <c r="B1311" i="10"/>
  <c r="C1311" i="10" s="1"/>
  <c r="B1310" i="10"/>
  <c r="C1310" i="10" s="1"/>
  <c r="B7" i="10"/>
  <c r="C7" i="10" s="1"/>
  <c r="E1209" i="5"/>
  <c r="G1209" i="5"/>
  <c r="E1210" i="5"/>
  <c r="G1210" i="5"/>
  <c r="E1211" i="5"/>
  <c r="G1211" i="5"/>
  <c r="E1212" i="5"/>
  <c r="G1212" i="5"/>
  <c r="E1213" i="5"/>
  <c r="G1213" i="5"/>
  <c r="E1214" i="5"/>
  <c r="G1214" i="5"/>
  <c r="E1215" i="5"/>
  <c r="G1215" i="5"/>
  <c r="E1216" i="5"/>
  <c r="G1216" i="5"/>
  <c r="E1217" i="5"/>
  <c r="G1217" i="5"/>
  <c r="E1218" i="5"/>
  <c r="G1218" i="5"/>
  <c r="E1219" i="5"/>
  <c r="G1219" i="5"/>
  <c r="E1220" i="5"/>
  <c r="G1220" i="5"/>
  <c r="E1221" i="5"/>
  <c r="G1221" i="5"/>
  <c r="E1222" i="5"/>
  <c r="G1222" i="5"/>
  <c r="E1223" i="5"/>
  <c r="G1223" i="5"/>
  <c r="E1224" i="5"/>
  <c r="G1224" i="5"/>
  <c r="E1225" i="5"/>
  <c r="G1225" i="5"/>
  <c r="E1226" i="5"/>
  <c r="G1226" i="5"/>
  <c r="E1227" i="5"/>
  <c r="G1227" i="5"/>
  <c r="E1228" i="5"/>
  <c r="G1228" i="5"/>
  <c r="E1229" i="5"/>
  <c r="G1229" i="5"/>
  <c r="E1230" i="5"/>
  <c r="G1230" i="5"/>
  <c r="E1231" i="5"/>
  <c r="G1231" i="5"/>
  <c r="E1232" i="5"/>
  <c r="G1232" i="5"/>
  <c r="E1233" i="5"/>
  <c r="G1233" i="5"/>
  <c r="E1234" i="5"/>
  <c r="G1234" i="5"/>
  <c r="E1235" i="5"/>
  <c r="G1235" i="5"/>
  <c r="E1236" i="5"/>
  <c r="G1236" i="5"/>
  <c r="E1237" i="5"/>
  <c r="G1237" i="5"/>
  <c r="E1238" i="5"/>
  <c r="G1238" i="5"/>
  <c r="E1239" i="5"/>
  <c r="G1239" i="5"/>
  <c r="E1240" i="5"/>
  <c r="G1240" i="5"/>
  <c r="E1241" i="5"/>
  <c r="G1241" i="5"/>
  <c r="E1242" i="5"/>
  <c r="G1242" i="5"/>
  <c r="E1243" i="5"/>
  <c r="G1243" i="5"/>
  <c r="E1244" i="5"/>
  <c r="G1244" i="5"/>
  <c r="E1245" i="5"/>
  <c r="G1245" i="5"/>
  <c r="E1246" i="5"/>
  <c r="G1246" i="5"/>
  <c r="E1247" i="5"/>
  <c r="G1247" i="5"/>
  <c r="E1248" i="5"/>
  <c r="G1248" i="5"/>
  <c r="E1249" i="5"/>
  <c r="G1249" i="5"/>
  <c r="E1250" i="5"/>
  <c r="G1250" i="5"/>
  <c r="E1251" i="5"/>
  <c r="G1251" i="5"/>
  <c r="E1252" i="5"/>
  <c r="G1252" i="5"/>
  <c r="E1253" i="5"/>
  <c r="G1253" i="5"/>
  <c r="E1254" i="5"/>
  <c r="G1254" i="5"/>
  <c r="E1255" i="5"/>
  <c r="G1255" i="5"/>
  <c r="E1256" i="5"/>
  <c r="G1256" i="5"/>
  <c r="E1257" i="5"/>
  <c r="G1257" i="5"/>
  <c r="E1258" i="5"/>
  <c r="G1258" i="5"/>
  <c r="E1259" i="5"/>
  <c r="G1259" i="5"/>
  <c r="E1260" i="5"/>
  <c r="G1260" i="5"/>
  <c r="E1261" i="5"/>
  <c r="G1261" i="5"/>
  <c r="E1262" i="5"/>
  <c r="G1262" i="5"/>
  <c r="E1263" i="5"/>
  <c r="G1263" i="5"/>
  <c r="E1264" i="5"/>
  <c r="G1264" i="5"/>
  <c r="E1265" i="5"/>
  <c r="G1265" i="5"/>
  <c r="E1266" i="5"/>
  <c r="G1266" i="5"/>
  <c r="E1267" i="5"/>
  <c r="G1267" i="5"/>
  <c r="E1268" i="5"/>
  <c r="G1268" i="5"/>
  <c r="E1269" i="5"/>
  <c r="G1269" i="5"/>
  <c r="G1270" i="5"/>
  <c r="G1271" i="5"/>
  <c r="E1272" i="5"/>
  <c r="G1272" i="5"/>
  <c r="E1273" i="5"/>
  <c r="G1273" i="5"/>
  <c r="E1274" i="5"/>
  <c r="G1274" i="5"/>
  <c r="E1275" i="5"/>
  <c r="G1275" i="5"/>
  <c r="E1276" i="5"/>
  <c r="G1276" i="5"/>
  <c r="E1277" i="5"/>
  <c r="G1277" i="5"/>
  <c r="E1278" i="5"/>
  <c r="G1278" i="5"/>
  <c r="E1279" i="5"/>
  <c r="G1279" i="5"/>
  <c r="E1280" i="5"/>
  <c r="G1280" i="5"/>
  <c r="E1281" i="5"/>
  <c r="G1281" i="5"/>
  <c r="E1282" i="5"/>
  <c r="G1282" i="5"/>
  <c r="E1283" i="5"/>
  <c r="G1283" i="5"/>
  <c r="E1284" i="5"/>
  <c r="G1284" i="5"/>
  <c r="E1285" i="5"/>
  <c r="G1285" i="5"/>
  <c r="E1286" i="5"/>
  <c r="G1286" i="5"/>
  <c r="E1287" i="5"/>
  <c r="G1287" i="5"/>
  <c r="E1288" i="5"/>
  <c r="G1288" i="5"/>
  <c r="E1289" i="5"/>
  <c r="G1289" i="5"/>
  <c r="E1290" i="5"/>
  <c r="G1290" i="5"/>
  <c r="E1291" i="5"/>
  <c r="G1291" i="5"/>
  <c r="E1292" i="5"/>
  <c r="G1292" i="5"/>
  <c r="E1293" i="5"/>
  <c r="G1293" i="5"/>
  <c r="E1294" i="5"/>
  <c r="G1294" i="5"/>
  <c r="E1295" i="5"/>
  <c r="G1295" i="5"/>
  <c r="E1296" i="5"/>
  <c r="G1296" i="5"/>
  <c r="E1297" i="5"/>
  <c r="G1297" i="5"/>
  <c r="E1298" i="5"/>
  <c r="G1298" i="5"/>
  <c r="E1299" i="5"/>
  <c r="G1299" i="5"/>
  <c r="E1300" i="5"/>
  <c r="G1300" i="5"/>
  <c r="E1301" i="5"/>
  <c r="G1301" i="5"/>
  <c r="E1302" i="5"/>
  <c r="G1302" i="5"/>
  <c r="E1303" i="5"/>
  <c r="G1303" i="5"/>
  <c r="E1304" i="5"/>
  <c r="G1304" i="5"/>
  <c r="E1305" i="5"/>
  <c r="G1305" i="5"/>
  <c r="E1306" i="5"/>
  <c r="G1306" i="5"/>
  <c r="E1307" i="5"/>
  <c r="G1307" i="5"/>
  <c r="E1308" i="5"/>
  <c r="G1308" i="5"/>
  <c r="E1309" i="5"/>
  <c r="G1309" i="5"/>
  <c r="E1310" i="5"/>
  <c r="G1310" i="5"/>
  <c r="E1311" i="5"/>
  <c r="G1311" i="5"/>
  <c r="E1312" i="5"/>
  <c r="G1312" i="5"/>
  <c r="E1313" i="5"/>
  <c r="G1313" i="5"/>
  <c r="E1314" i="5"/>
  <c r="G1314" i="5"/>
  <c r="E1315" i="5"/>
  <c r="G1315" i="5"/>
  <c r="E1316" i="5"/>
  <c r="G1316" i="5"/>
  <c r="E1317" i="5"/>
  <c r="G1317" i="5"/>
  <c r="E1318" i="5"/>
  <c r="G1318" i="5"/>
  <c r="E1319" i="5"/>
  <c r="G1319" i="5"/>
  <c r="E1320" i="5"/>
  <c r="G1320" i="5"/>
  <c r="E1321" i="5"/>
  <c r="G1321" i="5"/>
  <c r="E1322" i="5"/>
  <c r="G1322" i="5"/>
  <c r="E1323" i="5"/>
  <c r="G1323" i="5"/>
  <c r="E1324" i="5"/>
  <c r="G1324" i="5"/>
  <c r="E1325" i="5"/>
  <c r="G1325" i="5"/>
  <c r="E1326" i="5"/>
  <c r="G1326" i="5"/>
  <c r="E1327" i="5"/>
  <c r="G1327" i="5"/>
  <c r="E1328" i="5"/>
  <c r="G1328" i="5"/>
  <c r="E1329" i="5"/>
  <c r="G1329" i="5"/>
  <c r="E1330" i="5"/>
  <c r="G1330" i="5"/>
  <c r="E1331" i="5"/>
  <c r="G1331" i="5"/>
  <c r="E1332" i="5"/>
  <c r="G1332" i="5"/>
  <c r="E1333" i="5"/>
  <c r="G1333" i="5"/>
  <c r="E1334" i="5"/>
  <c r="G1334" i="5"/>
  <c r="E1335" i="5"/>
  <c r="G1335" i="5"/>
  <c r="E1336" i="5"/>
  <c r="G1336" i="5"/>
  <c r="E1337" i="5"/>
  <c r="G1337" i="5"/>
  <c r="E1338" i="5"/>
  <c r="G1338" i="5"/>
  <c r="E1339" i="5"/>
  <c r="G1339" i="5"/>
  <c r="E1340" i="5"/>
  <c r="G1340" i="5"/>
  <c r="E1341" i="5"/>
  <c r="G1341" i="5"/>
  <c r="E1342" i="5"/>
  <c r="G1342" i="5"/>
  <c r="E1343" i="5"/>
  <c r="G1343" i="5"/>
  <c r="E1344" i="5"/>
  <c r="G1344" i="5"/>
  <c r="E1345" i="5"/>
  <c r="G1345" i="5"/>
  <c r="E1346" i="5"/>
  <c r="G1346" i="5"/>
  <c r="E1347" i="5"/>
  <c r="G1347" i="5"/>
  <c r="E1348" i="5"/>
  <c r="G1348" i="5"/>
  <c r="D1209" i="5"/>
  <c r="D1210" i="5"/>
  <c r="D1211" i="5"/>
  <c r="D1212" i="5"/>
  <c r="D1213" i="5"/>
  <c r="D1214" i="5"/>
  <c r="D1215" i="5"/>
  <c r="D1216" i="5"/>
  <c r="D1217" i="5"/>
  <c r="D1218" i="5"/>
  <c r="D1219" i="5"/>
  <c r="D1220" i="5"/>
  <c r="D1221" i="5"/>
  <c r="D1222" i="5"/>
  <c r="D1223" i="5"/>
  <c r="D1224" i="5"/>
  <c r="D1225" i="5"/>
  <c r="D1226" i="5"/>
  <c r="D1227" i="5"/>
  <c r="D1228" i="5"/>
  <c r="D1229" i="5"/>
  <c r="D1230" i="5"/>
  <c r="D1231" i="5"/>
  <c r="D1232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D1246" i="5"/>
  <c r="D1247" i="5"/>
  <c r="D1248" i="5"/>
  <c r="D1249" i="5"/>
  <c r="D1250" i="5"/>
  <c r="D1251" i="5"/>
  <c r="D1252" i="5"/>
  <c r="D1253" i="5"/>
  <c r="D1254" i="5"/>
  <c r="D1255" i="5"/>
  <c r="D1256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1273" i="5"/>
  <c r="D1274" i="5"/>
  <c r="D1275" i="5"/>
  <c r="D1276" i="5"/>
  <c r="D1277" i="5"/>
  <c r="D1278" i="5"/>
  <c r="D1279" i="5"/>
  <c r="D1280" i="5"/>
  <c r="D1281" i="5"/>
  <c r="D1282" i="5"/>
  <c r="D1283" i="5"/>
  <c r="D1284" i="5"/>
  <c r="D1285" i="5"/>
  <c r="D1286" i="5"/>
  <c r="D1287" i="5"/>
  <c r="D1288" i="5"/>
  <c r="D1289" i="5"/>
  <c r="D1290" i="5"/>
  <c r="D1291" i="5"/>
  <c r="D1292" i="5"/>
  <c r="D1293" i="5"/>
  <c r="D1294" i="5"/>
  <c r="D1295" i="5"/>
  <c r="D1296" i="5"/>
  <c r="D1297" i="5"/>
  <c r="D1298" i="5"/>
  <c r="D1299" i="5"/>
  <c r="D1300" i="5"/>
  <c r="D1301" i="5"/>
  <c r="D1302" i="5"/>
  <c r="D1303" i="5"/>
  <c r="D1304" i="5"/>
  <c r="D1305" i="5"/>
  <c r="D1306" i="5"/>
  <c r="D1307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1321" i="5"/>
  <c r="D1322" i="5"/>
  <c r="D1323" i="5"/>
  <c r="D1324" i="5"/>
  <c r="D1325" i="5"/>
  <c r="D1326" i="5"/>
  <c r="D1327" i="5"/>
  <c r="D1328" i="5"/>
  <c r="D1329" i="5"/>
  <c r="D1330" i="5"/>
  <c r="D1331" i="5"/>
  <c r="D1332" i="5"/>
  <c r="D1333" i="5"/>
  <c r="D1334" i="5"/>
  <c r="D1335" i="5"/>
  <c r="D1336" i="5"/>
  <c r="D1337" i="5"/>
  <c r="D1338" i="5"/>
  <c r="D1339" i="5"/>
  <c r="D1340" i="5"/>
  <c r="D1341" i="5"/>
  <c r="D1342" i="5"/>
  <c r="D1343" i="5"/>
  <c r="D1344" i="5"/>
  <c r="D1345" i="5"/>
  <c r="D1346" i="5"/>
  <c r="D1347" i="5"/>
  <c r="D1348" i="5"/>
  <c r="V103" i="5"/>
  <c r="D1177" i="5"/>
  <c r="D1178" i="5"/>
  <c r="D1179" i="5"/>
  <c r="D1180" i="5"/>
  <c r="D1181" i="5"/>
  <c r="D1182" i="5"/>
  <c r="D1183" i="5"/>
  <c r="D1184" i="5"/>
  <c r="D1185" i="5"/>
  <c r="D1186" i="5"/>
  <c r="D1187" i="5"/>
  <c r="D1188" i="5"/>
  <c r="D1189" i="5"/>
  <c r="D1190" i="5"/>
  <c r="D1191" i="5"/>
  <c r="D1192" i="5"/>
  <c r="D1193" i="5"/>
  <c r="D1194" i="5"/>
  <c r="D1195" i="5"/>
  <c r="D1196" i="5"/>
  <c r="D1197" i="5"/>
  <c r="D1198" i="5"/>
  <c r="D1199" i="5"/>
  <c r="D1200" i="5"/>
  <c r="D1201" i="5"/>
  <c r="D1202" i="5"/>
  <c r="D1203" i="5"/>
  <c r="D1204" i="5"/>
  <c r="D1205" i="5"/>
  <c r="D1206" i="5"/>
  <c r="D1207" i="5"/>
  <c r="D1208" i="5"/>
  <c r="AF36" i="5"/>
  <c r="AF35" i="5"/>
  <c r="AF34" i="5"/>
  <c r="AF33" i="5"/>
  <c r="AF32" i="5"/>
  <c r="AF31" i="5"/>
  <c r="AF30" i="5"/>
  <c r="AF29" i="5"/>
  <c r="AF28" i="5"/>
  <c r="AF27" i="5"/>
  <c r="AF26" i="5"/>
  <c r="AF25" i="5"/>
  <c r="AF24" i="5"/>
  <c r="AF23" i="5"/>
  <c r="AF22" i="5"/>
  <c r="AF21" i="5"/>
  <c r="AF20" i="5"/>
  <c r="AF19" i="5"/>
  <c r="AF18" i="5"/>
  <c r="AF17" i="5"/>
  <c r="AF16" i="5"/>
  <c r="AF15" i="5"/>
  <c r="AF14" i="5"/>
  <c r="AF13" i="5"/>
  <c r="AF12" i="5"/>
  <c r="AF11" i="5"/>
  <c r="AF10" i="5"/>
  <c r="AF9" i="5"/>
  <c r="AF8" i="5"/>
  <c r="AF7" i="5"/>
  <c r="AF6" i="5"/>
  <c r="AF5" i="5"/>
  <c r="AF4" i="5"/>
  <c r="AF3" i="5"/>
  <c r="AF2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D1004" i="5"/>
  <c r="D1005" i="5"/>
  <c r="D1006" i="5"/>
  <c r="D1007" i="5"/>
  <c r="D1008" i="5"/>
  <c r="D1009" i="5"/>
  <c r="D1010" i="5"/>
  <c r="D1011" i="5"/>
  <c r="D1012" i="5"/>
  <c r="D1013" i="5"/>
  <c r="D1014" i="5"/>
  <c r="D1015" i="5"/>
  <c r="D1016" i="5"/>
  <c r="D1017" i="5"/>
  <c r="D1018" i="5"/>
  <c r="D1019" i="5"/>
  <c r="D1020" i="5"/>
  <c r="D1021" i="5"/>
  <c r="D1022" i="5"/>
  <c r="D1023" i="5"/>
  <c r="D1024" i="5"/>
  <c r="D1025" i="5"/>
  <c r="D1026" i="5"/>
  <c r="D1027" i="5"/>
  <c r="D1028" i="5"/>
  <c r="D1029" i="5"/>
  <c r="D1030" i="5"/>
  <c r="D1031" i="5"/>
  <c r="D1159" i="5"/>
  <c r="D1160" i="5"/>
  <c r="D1161" i="5"/>
  <c r="D1162" i="5"/>
  <c r="D1163" i="5"/>
  <c r="D1164" i="5"/>
  <c r="D1165" i="5"/>
  <c r="D1166" i="5"/>
  <c r="D1167" i="5"/>
  <c r="D1168" i="5"/>
  <c r="D1169" i="5"/>
  <c r="D1170" i="5"/>
  <c r="D1171" i="5"/>
  <c r="D1172" i="5"/>
  <c r="D1173" i="5"/>
  <c r="D1174" i="5"/>
  <c r="D1175" i="5"/>
  <c r="D1176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D1053" i="5"/>
  <c r="D1054" i="5"/>
  <c r="D1055" i="5"/>
  <c r="D1056" i="5"/>
  <c r="D1057" i="5"/>
  <c r="D1058" i="5"/>
  <c r="D1059" i="5"/>
  <c r="D1060" i="5"/>
  <c r="D1061" i="5"/>
  <c r="D1062" i="5"/>
  <c r="D1063" i="5"/>
  <c r="D1064" i="5"/>
  <c r="D1065" i="5"/>
  <c r="D1066" i="5"/>
  <c r="D1067" i="5"/>
  <c r="D1068" i="5"/>
  <c r="D1069" i="5"/>
  <c r="D1070" i="5"/>
  <c r="D1071" i="5"/>
  <c r="D1072" i="5"/>
  <c r="D1073" i="5"/>
  <c r="D1074" i="5"/>
  <c r="D1075" i="5"/>
  <c r="D1076" i="5"/>
  <c r="D1077" i="5"/>
  <c r="D1078" i="5"/>
  <c r="D1079" i="5"/>
  <c r="D1080" i="5"/>
  <c r="D1081" i="5"/>
  <c r="D1082" i="5"/>
  <c r="D1083" i="5"/>
  <c r="D1084" i="5"/>
  <c r="D1085" i="5"/>
  <c r="D1086" i="5"/>
  <c r="D1087" i="5"/>
  <c r="D1088" i="5"/>
  <c r="D1089" i="5"/>
  <c r="D1090" i="5"/>
  <c r="D1091" i="5"/>
  <c r="D1092" i="5"/>
  <c r="D1093" i="5"/>
  <c r="D1094" i="5"/>
  <c r="D1095" i="5"/>
  <c r="D1096" i="5"/>
  <c r="D1097" i="5"/>
  <c r="D1098" i="5"/>
  <c r="D1099" i="5"/>
  <c r="D1100" i="5"/>
  <c r="D1101" i="5"/>
  <c r="D1102" i="5"/>
  <c r="D1103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1120" i="5"/>
  <c r="D1121" i="5"/>
  <c r="D1122" i="5"/>
  <c r="D1123" i="5"/>
  <c r="D1124" i="5"/>
  <c r="D1125" i="5"/>
  <c r="D1126" i="5"/>
  <c r="D1127" i="5"/>
  <c r="D1128" i="5"/>
  <c r="D1129" i="5"/>
  <c r="D1130" i="5"/>
  <c r="D1131" i="5"/>
  <c r="D1132" i="5"/>
  <c r="D1133" i="5"/>
  <c r="D1134" i="5"/>
  <c r="D1135" i="5"/>
  <c r="D1136" i="5"/>
  <c r="D1137" i="5"/>
  <c r="D1138" i="5"/>
  <c r="D1139" i="5"/>
  <c r="D1140" i="5"/>
  <c r="D1141" i="5"/>
  <c r="D1142" i="5"/>
  <c r="D1143" i="5"/>
  <c r="D1144" i="5"/>
  <c r="D1145" i="5"/>
  <c r="D1146" i="5"/>
  <c r="D1147" i="5"/>
  <c r="D1148" i="5"/>
  <c r="D1149" i="5"/>
  <c r="D1150" i="5"/>
  <c r="D1151" i="5"/>
  <c r="D1152" i="5"/>
  <c r="D1153" i="5"/>
  <c r="D1154" i="5"/>
  <c r="D1155" i="5"/>
  <c r="D1156" i="5"/>
  <c r="D1157" i="5"/>
  <c r="D1158" i="5"/>
  <c r="D2" i="5"/>
  <c r="E1159" i="5"/>
  <c r="G1159" i="5"/>
  <c r="E1160" i="5"/>
  <c r="G1160" i="5"/>
  <c r="E1161" i="5"/>
  <c r="G1161" i="5"/>
  <c r="E1162" i="5"/>
  <c r="G1162" i="5"/>
  <c r="E1163" i="5"/>
  <c r="G1163" i="5"/>
  <c r="E1164" i="5"/>
  <c r="G1164" i="5"/>
  <c r="E1165" i="5"/>
  <c r="G1165" i="5"/>
  <c r="G1180" i="5"/>
  <c r="G1173" i="5"/>
  <c r="G1182" i="5"/>
  <c r="G1177" i="5"/>
  <c r="G1185" i="5"/>
  <c r="G1169" i="5"/>
  <c r="G1176" i="5"/>
  <c r="G1183" i="5"/>
  <c r="G1175" i="5"/>
  <c r="G1187" i="5"/>
  <c r="G1178" i="5"/>
  <c r="G1181" i="5"/>
  <c r="G1171" i="5"/>
  <c r="G1174" i="5"/>
  <c r="G1184" i="5"/>
  <c r="G1186" i="5"/>
  <c r="G1170" i="5"/>
  <c r="G1179" i="5"/>
  <c r="G1188" i="5"/>
  <c r="G1172" i="5"/>
  <c r="E1176" i="5"/>
  <c r="E1167" i="5"/>
  <c r="G1167" i="5"/>
  <c r="E1168" i="5"/>
  <c r="G1168" i="5"/>
  <c r="E1166" i="5"/>
  <c r="G1166" i="5"/>
  <c r="E1180" i="5"/>
  <c r="E1174" i="5"/>
  <c r="E1185" i="5"/>
  <c r="E1175" i="5"/>
  <c r="E1171" i="5"/>
  <c r="E1182" i="5"/>
  <c r="E1184" i="5"/>
  <c r="E1187" i="5"/>
  <c r="E1183" i="5"/>
  <c r="E1170" i="5"/>
  <c r="E1179" i="5"/>
  <c r="E1172" i="5"/>
  <c r="E1173" i="5"/>
  <c r="E1181" i="5"/>
  <c r="E1186" i="5"/>
  <c r="E1177" i="5"/>
  <c r="E1169" i="5"/>
  <c r="E1178" i="5"/>
  <c r="G1206" i="5"/>
  <c r="E1206" i="5"/>
  <c r="G1189" i="5"/>
  <c r="E1189" i="5"/>
  <c r="E1191" i="5"/>
  <c r="G1191" i="5"/>
  <c r="G1208" i="5"/>
  <c r="E1208" i="5"/>
  <c r="E1188" i="5"/>
  <c r="G1199" i="5"/>
  <c r="E1199" i="5"/>
  <c r="E1197" i="5"/>
  <c r="G1197" i="5"/>
  <c r="E1193" i="5"/>
  <c r="G1193" i="5"/>
  <c r="E1195" i="5"/>
  <c r="G1195" i="5"/>
  <c r="G1192" i="5"/>
  <c r="E1192" i="5"/>
  <c r="G1202" i="5"/>
  <c r="E1202" i="5"/>
  <c r="G1203" i="5"/>
  <c r="E1203" i="5"/>
  <c r="E1194" i="5"/>
  <c r="G1194" i="5"/>
  <c r="G1190" i="5"/>
  <c r="E1190" i="5"/>
  <c r="G1201" i="5"/>
  <c r="E1201" i="5"/>
  <c r="G1198" i="5"/>
  <c r="E1198" i="5"/>
  <c r="E1200" i="5"/>
  <c r="G1200" i="5"/>
  <c r="E1205" i="5"/>
  <c r="G1205" i="5"/>
  <c r="G1196" i="5"/>
  <c r="E1196" i="5"/>
  <c r="G1207" i="5"/>
  <c r="E1207" i="5"/>
  <c r="G1204" i="5"/>
  <c r="E1204" i="5"/>
  <c r="V20" i="13" l="1"/>
  <c r="U20" i="13"/>
  <c r="T20" i="13"/>
  <c r="S20" i="13"/>
  <c r="Q20" i="13"/>
  <c r="P20" i="13"/>
  <c r="O20" i="13"/>
  <c r="N20" i="13"/>
  <c r="M20" i="13"/>
  <c r="R20" i="13"/>
  <c r="L20" i="13"/>
  <c r="G77" i="13"/>
  <c r="Y103" i="5"/>
  <c r="B197" i="13" s="1"/>
  <c r="G73" i="13"/>
  <c r="H71" i="13" s="1"/>
  <c r="V14" i="5"/>
  <c r="W14" i="5" s="1"/>
  <c r="X14" i="5" s="1"/>
  <c r="V59" i="5"/>
  <c r="Y59" i="5" s="1"/>
  <c r="V121" i="5"/>
  <c r="Y121" i="5" s="1"/>
  <c r="V65" i="5"/>
  <c r="Y65" i="5" s="1"/>
  <c r="Y60" i="5"/>
  <c r="W60" i="5"/>
  <c r="X60" i="5" s="1"/>
  <c r="V57" i="5"/>
  <c r="W57" i="5" s="1"/>
  <c r="X57" i="5" s="1"/>
  <c r="V27" i="5"/>
  <c r="V42" i="5"/>
  <c r="V113" i="5"/>
  <c r="V96" i="5"/>
  <c r="Y96" i="5" s="1"/>
  <c r="B190" i="13" s="1"/>
  <c r="V190" i="13" s="1"/>
  <c r="V18" i="5"/>
  <c r="V95" i="5"/>
  <c r="V93" i="5"/>
  <c r="W103" i="5"/>
  <c r="X103" i="5" s="1"/>
  <c r="V128" i="5"/>
  <c r="V76" i="5"/>
  <c r="Y76" i="5" s="1"/>
  <c r="V8" i="5"/>
  <c r="V5" i="5"/>
  <c r="W5" i="5" s="1"/>
  <c r="X5" i="5" s="1"/>
  <c r="V53" i="5"/>
  <c r="V130" i="5"/>
  <c r="V32" i="5"/>
  <c r="V45" i="5"/>
  <c r="V66" i="5"/>
  <c r="V129" i="5"/>
  <c r="V107" i="5"/>
  <c r="V86" i="5"/>
  <c r="V58" i="5"/>
  <c r="V29" i="5"/>
  <c r="V133" i="5"/>
  <c r="Y133" i="5" s="1"/>
  <c r="V111" i="5"/>
  <c r="V90" i="5"/>
  <c r="V64" i="5"/>
  <c r="V34" i="5"/>
  <c r="V6" i="5"/>
  <c r="V115" i="5"/>
  <c r="V94" i="5"/>
  <c r="V69" i="5"/>
  <c r="V40" i="5"/>
  <c r="V12" i="5"/>
  <c r="V15" i="5"/>
  <c r="V31" i="5"/>
  <c r="V47" i="5"/>
  <c r="V63" i="5"/>
  <c r="V79" i="5"/>
  <c r="V124" i="5"/>
  <c r="V108" i="5"/>
  <c r="V92" i="5"/>
  <c r="Y92" i="5" s="1"/>
  <c r="V73" i="5"/>
  <c r="V52" i="5"/>
  <c r="V30" i="5"/>
  <c r="V9" i="5"/>
  <c r="V125" i="5"/>
  <c r="V87" i="5"/>
  <c r="V98" i="5"/>
  <c r="V114" i="5"/>
  <c r="V10" i="5"/>
  <c r="V118" i="5"/>
  <c r="V97" i="5"/>
  <c r="V72" i="5"/>
  <c r="V44" i="5"/>
  <c r="V16" i="5"/>
  <c r="V122" i="5"/>
  <c r="V101" i="5"/>
  <c r="V77" i="5"/>
  <c r="V49" i="5"/>
  <c r="V21" i="5"/>
  <c r="V126" i="5"/>
  <c r="V105" i="5"/>
  <c r="V82" i="5"/>
  <c r="V54" i="5"/>
  <c r="V26" i="5"/>
  <c r="V7" i="5"/>
  <c r="V23" i="5"/>
  <c r="V39" i="5"/>
  <c r="V55" i="5"/>
  <c r="V71" i="5"/>
  <c r="V132" i="5"/>
  <c r="V116" i="5"/>
  <c r="Y116" i="5" s="1"/>
  <c r="B210" i="13" s="1"/>
  <c r="V210" i="13" s="1"/>
  <c r="V100" i="5"/>
  <c r="V84" i="5"/>
  <c r="V62" i="5"/>
  <c r="V41" i="5"/>
  <c r="V20" i="5"/>
  <c r="V81" i="5"/>
  <c r="V119" i="5"/>
  <c r="V38" i="5"/>
  <c r="V102" i="5"/>
  <c r="V50" i="5"/>
  <c r="V127" i="5"/>
  <c r="V85" i="5"/>
  <c r="V28" i="5"/>
  <c r="V110" i="5"/>
  <c r="V61" i="5"/>
  <c r="V35" i="5"/>
  <c r="V67" i="5"/>
  <c r="V120" i="5"/>
  <c r="V88" i="5"/>
  <c r="V46" i="5"/>
  <c r="V4" i="5"/>
  <c r="V24" i="5"/>
  <c r="V74" i="5"/>
  <c r="V3" i="5"/>
  <c r="V91" i="5"/>
  <c r="V37" i="5"/>
  <c r="V117" i="5"/>
  <c r="V70" i="5"/>
  <c r="V13" i="5"/>
  <c r="V99" i="5"/>
  <c r="V48" i="5"/>
  <c r="V11" i="5"/>
  <c r="V43" i="5"/>
  <c r="V75" i="5"/>
  <c r="V112" i="5"/>
  <c r="V78" i="5"/>
  <c r="V36" i="5"/>
  <c r="V109" i="5"/>
  <c r="V17" i="5"/>
  <c r="V123" i="5"/>
  <c r="Y123" i="5" s="1"/>
  <c r="V80" i="5"/>
  <c r="Y80" i="5" s="1"/>
  <c r="V22" i="5"/>
  <c r="V106" i="5"/>
  <c r="V56" i="5"/>
  <c r="Y56" i="5" s="1"/>
  <c r="V131" i="5"/>
  <c r="V89" i="5"/>
  <c r="V33" i="5"/>
  <c r="V19" i="5"/>
  <c r="V51" i="5"/>
  <c r="V83" i="5"/>
  <c r="V104" i="5"/>
  <c r="Y104" i="5" s="1"/>
  <c r="V68" i="5"/>
  <c r="V25" i="5"/>
  <c r="E197" i="13" l="1"/>
  <c r="V197" i="13"/>
  <c r="J73" i="13"/>
  <c r="L73" i="13" s="1"/>
  <c r="Y57" i="5"/>
  <c r="B151" i="13" s="1"/>
  <c r="V151" i="13" s="1"/>
  <c r="B154" i="13"/>
  <c r="B174" i="13"/>
  <c r="N174" i="13" s="1"/>
  <c r="B186" i="13"/>
  <c r="B159" i="13"/>
  <c r="B150" i="13"/>
  <c r="B217" i="13"/>
  <c r="B215" i="13"/>
  <c r="B170" i="13"/>
  <c r="B198" i="13"/>
  <c r="B153" i="13"/>
  <c r="W65" i="5"/>
  <c r="X65" i="5" s="1"/>
  <c r="Y14" i="5"/>
  <c r="P197" i="13"/>
  <c r="O197" i="13"/>
  <c r="M197" i="13"/>
  <c r="U197" i="13"/>
  <c r="N197" i="13"/>
  <c r="W133" i="5"/>
  <c r="X133" i="5" s="1"/>
  <c r="Y5" i="5"/>
  <c r="W59" i="5"/>
  <c r="X59" i="5" s="1"/>
  <c r="W104" i="5"/>
  <c r="X104" i="5" s="1"/>
  <c r="E210" i="13"/>
  <c r="N210" i="13"/>
  <c r="W76" i="5"/>
  <c r="X76" i="5" s="1"/>
  <c r="W121" i="5"/>
  <c r="X121" i="5" s="1"/>
  <c r="S197" i="13"/>
  <c r="Q197" i="13"/>
  <c r="L197" i="13"/>
  <c r="T197" i="13"/>
  <c r="R197" i="13"/>
  <c r="W92" i="5"/>
  <c r="X92" i="5" s="1"/>
  <c r="W80" i="5"/>
  <c r="X80" i="5" s="1"/>
  <c r="W96" i="5"/>
  <c r="X96" i="5" s="1"/>
  <c r="L190" i="13"/>
  <c r="Q190" i="13"/>
  <c r="E190" i="13"/>
  <c r="S190" i="13"/>
  <c r="P190" i="13"/>
  <c r="O190" i="13"/>
  <c r="R190" i="13"/>
  <c r="T190" i="13"/>
  <c r="U190" i="13"/>
  <c r="Q210" i="13"/>
  <c r="W56" i="5"/>
  <c r="X56" i="5" s="1"/>
  <c r="W123" i="5"/>
  <c r="X123" i="5" s="1"/>
  <c r="O210" i="13"/>
  <c r="W116" i="5"/>
  <c r="X116" i="5" s="1"/>
  <c r="Y95" i="5"/>
  <c r="B189" i="13" s="1"/>
  <c r="V189" i="13" s="1"/>
  <c r="W95" i="5"/>
  <c r="X95" i="5" s="1"/>
  <c r="Y113" i="5"/>
  <c r="B207" i="13" s="1"/>
  <c r="V207" i="13" s="1"/>
  <c r="W113" i="5"/>
  <c r="X113" i="5" s="1"/>
  <c r="Y128" i="5"/>
  <c r="B222" i="13" s="1"/>
  <c r="V222" i="13" s="1"/>
  <c r="W128" i="5"/>
  <c r="X128" i="5" s="1"/>
  <c r="Y18" i="5"/>
  <c r="B112" i="13" s="1"/>
  <c r="V112" i="13" s="1"/>
  <c r="W18" i="5"/>
  <c r="X18" i="5" s="1"/>
  <c r="W42" i="5"/>
  <c r="X42" i="5" s="1"/>
  <c r="Y42" i="5"/>
  <c r="B136" i="13" s="1"/>
  <c r="V136" i="13" s="1"/>
  <c r="Y27" i="5"/>
  <c r="B121" i="13" s="1"/>
  <c r="V121" i="13" s="1"/>
  <c r="W27" i="5"/>
  <c r="X27" i="5" s="1"/>
  <c r="W8" i="5"/>
  <c r="X8" i="5" s="1"/>
  <c r="Y8" i="5"/>
  <c r="B102" i="13" s="1"/>
  <c r="V102" i="13" s="1"/>
  <c r="Y93" i="5"/>
  <c r="B187" i="13" s="1"/>
  <c r="V187" i="13" s="1"/>
  <c r="W93" i="5"/>
  <c r="X93" i="5" s="1"/>
  <c r="Y68" i="5"/>
  <c r="W68" i="5"/>
  <c r="X68" i="5" s="1"/>
  <c r="W19" i="5"/>
  <c r="X19" i="5" s="1"/>
  <c r="Y19" i="5"/>
  <c r="B113" i="13" s="1"/>
  <c r="V113" i="13" s="1"/>
  <c r="Y78" i="5"/>
  <c r="B172" i="13" s="1"/>
  <c r="V172" i="13" s="1"/>
  <c r="W78" i="5"/>
  <c r="X78" i="5" s="1"/>
  <c r="W11" i="5"/>
  <c r="X11" i="5" s="1"/>
  <c r="Y11" i="5"/>
  <c r="B105" i="13" s="1"/>
  <c r="V105" i="13" s="1"/>
  <c r="Y70" i="5"/>
  <c r="B164" i="13" s="1"/>
  <c r="V164" i="13" s="1"/>
  <c r="W70" i="5"/>
  <c r="X70" i="5" s="1"/>
  <c r="W3" i="5"/>
  <c r="Y3" i="5"/>
  <c r="B97" i="13" s="1"/>
  <c r="L97" i="13" s="1"/>
  <c r="Y46" i="5"/>
  <c r="B140" i="13" s="1"/>
  <c r="V140" i="13" s="1"/>
  <c r="W46" i="5"/>
  <c r="X46" i="5" s="1"/>
  <c r="Y35" i="5"/>
  <c r="B129" i="13" s="1"/>
  <c r="V129" i="13" s="1"/>
  <c r="W35" i="5"/>
  <c r="X35" i="5" s="1"/>
  <c r="Y28" i="5"/>
  <c r="B122" i="13" s="1"/>
  <c r="V122" i="13" s="1"/>
  <c r="W28" i="5"/>
  <c r="X28" i="5" s="1"/>
  <c r="Y102" i="5"/>
  <c r="W102" i="5"/>
  <c r="X102" i="5" s="1"/>
  <c r="W20" i="5"/>
  <c r="X20" i="5" s="1"/>
  <c r="Y20" i="5"/>
  <c r="B114" i="13" s="1"/>
  <c r="V114" i="13" s="1"/>
  <c r="Y100" i="5"/>
  <c r="B194" i="13" s="1"/>
  <c r="V194" i="13" s="1"/>
  <c r="W100" i="5"/>
  <c r="X100" i="5" s="1"/>
  <c r="Y55" i="5"/>
  <c r="W55" i="5"/>
  <c r="X55" i="5" s="1"/>
  <c r="Y26" i="5"/>
  <c r="B120" i="13" s="1"/>
  <c r="V120" i="13" s="1"/>
  <c r="W26" i="5"/>
  <c r="X26" i="5" s="1"/>
  <c r="Y126" i="5"/>
  <c r="B220" i="13" s="1"/>
  <c r="V220" i="13" s="1"/>
  <c r="W126" i="5"/>
  <c r="X126" i="5" s="1"/>
  <c r="Y101" i="5"/>
  <c r="B195" i="13" s="1"/>
  <c r="V195" i="13" s="1"/>
  <c r="W101" i="5"/>
  <c r="X101" i="5" s="1"/>
  <c r="Y72" i="5"/>
  <c r="B166" i="13" s="1"/>
  <c r="V166" i="13" s="1"/>
  <c r="W72" i="5"/>
  <c r="X72" i="5" s="1"/>
  <c r="Y114" i="5"/>
  <c r="B208" i="13" s="1"/>
  <c r="V208" i="13" s="1"/>
  <c r="W114" i="5"/>
  <c r="X114" i="5" s="1"/>
  <c r="Y9" i="5"/>
  <c r="B103" i="13" s="1"/>
  <c r="V103" i="13" s="1"/>
  <c r="W9" i="5"/>
  <c r="X9" i="5" s="1"/>
  <c r="Y63" i="5"/>
  <c r="B157" i="13" s="1"/>
  <c r="V157" i="13" s="1"/>
  <c r="W63" i="5"/>
  <c r="X63" i="5" s="1"/>
  <c r="W12" i="5"/>
  <c r="X12" i="5" s="1"/>
  <c r="Y12" i="5"/>
  <c r="B106" i="13" s="1"/>
  <c r="V106" i="13" s="1"/>
  <c r="Y115" i="5"/>
  <c r="B209" i="13" s="1"/>
  <c r="V209" i="13" s="1"/>
  <c r="W115" i="5"/>
  <c r="X115" i="5" s="1"/>
  <c r="Y90" i="5"/>
  <c r="B184" i="13" s="1"/>
  <c r="V184" i="13" s="1"/>
  <c r="W90" i="5"/>
  <c r="X90" i="5" s="1"/>
  <c r="Y58" i="5"/>
  <c r="B152" i="13" s="1"/>
  <c r="V152" i="13" s="1"/>
  <c r="W58" i="5"/>
  <c r="X58" i="5" s="1"/>
  <c r="Y66" i="5"/>
  <c r="B160" i="13" s="1"/>
  <c r="V160" i="13" s="1"/>
  <c r="W66" i="5"/>
  <c r="X66" i="5" s="1"/>
  <c r="Y53" i="5"/>
  <c r="B147" i="13" s="1"/>
  <c r="V147" i="13" s="1"/>
  <c r="W53" i="5"/>
  <c r="X53" i="5" s="1"/>
  <c r="W33" i="5"/>
  <c r="X33" i="5" s="1"/>
  <c r="Y33" i="5"/>
  <c r="B127" i="13" s="1"/>
  <c r="V127" i="13" s="1"/>
  <c r="Y106" i="5"/>
  <c r="B200" i="13" s="1"/>
  <c r="V200" i="13" s="1"/>
  <c r="W106" i="5"/>
  <c r="X106" i="5" s="1"/>
  <c r="Y17" i="5"/>
  <c r="B111" i="13" s="1"/>
  <c r="V111" i="13" s="1"/>
  <c r="W17" i="5"/>
  <c r="X17" i="5" s="1"/>
  <c r="Y112" i="5"/>
  <c r="B206" i="13" s="1"/>
  <c r="V206" i="13" s="1"/>
  <c r="W112" i="5"/>
  <c r="X112" i="5" s="1"/>
  <c r="Y48" i="5"/>
  <c r="B142" i="13" s="1"/>
  <c r="V142" i="13" s="1"/>
  <c r="W48" i="5"/>
  <c r="X48" i="5" s="1"/>
  <c r="Y117" i="5"/>
  <c r="B211" i="13" s="1"/>
  <c r="V211" i="13" s="1"/>
  <c r="W117" i="5"/>
  <c r="X117" i="5" s="1"/>
  <c r="Y74" i="5"/>
  <c r="B168" i="13" s="1"/>
  <c r="V168" i="13" s="1"/>
  <c r="W74" i="5"/>
  <c r="X74" i="5" s="1"/>
  <c r="Y88" i="5"/>
  <c r="B182" i="13" s="1"/>
  <c r="V182" i="13" s="1"/>
  <c r="W88" i="5"/>
  <c r="X88" i="5" s="1"/>
  <c r="Y85" i="5"/>
  <c r="B179" i="13" s="1"/>
  <c r="V179" i="13" s="1"/>
  <c r="W85" i="5"/>
  <c r="X85" i="5" s="1"/>
  <c r="Y38" i="5"/>
  <c r="B132" i="13" s="1"/>
  <c r="V132" i="13" s="1"/>
  <c r="W38" i="5"/>
  <c r="X38" i="5" s="1"/>
  <c r="W41" i="5"/>
  <c r="X41" i="5" s="1"/>
  <c r="Y41" i="5"/>
  <c r="B135" i="13" s="1"/>
  <c r="V135" i="13" s="1"/>
  <c r="W39" i="5"/>
  <c r="X39" i="5" s="1"/>
  <c r="Y39" i="5"/>
  <c r="B133" i="13" s="1"/>
  <c r="V133" i="13" s="1"/>
  <c r="Y54" i="5"/>
  <c r="W54" i="5"/>
  <c r="X54" i="5" s="1"/>
  <c r="Y21" i="5"/>
  <c r="B115" i="13" s="1"/>
  <c r="V115" i="13" s="1"/>
  <c r="W21" i="5"/>
  <c r="X21" i="5" s="1"/>
  <c r="Y122" i="5"/>
  <c r="B216" i="13" s="1"/>
  <c r="V216" i="13" s="1"/>
  <c r="W122" i="5"/>
  <c r="X122" i="5" s="1"/>
  <c r="Y97" i="5"/>
  <c r="W97" i="5"/>
  <c r="X97" i="5" s="1"/>
  <c r="Y98" i="5"/>
  <c r="B192" i="13" s="1"/>
  <c r="V192" i="13" s="1"/>
  <c r="W98" i="5"/>
  <c r="X98" i="5" s="1"/>
  <c r="Y30" i="5"/>
  <c r="B124" i="13" s="1"/>
  <c r="V124" i="13" s="1"/>
  <c r="W30" i="5"/>
  <c r="X30" i="5" s="1"/>
  <c r="Y108" i="5"/>
  <c r="B202" i="13" s="1"/>
  <c r="V202" i="13" s="1"/>
  <c r="W108" i="5"/>
  <c r="X108" i="5" s="1"/>
  <c r="Y47" i="5"/>
  <c r="B141" i="13" s="1"/>
  <c r="V141" i="13" s="1"/>
  <c r="W47" i="5"/>
  <c r="X47" i="5" s="1"/>
  <c r="Y40" i="5"/>
  <c r="B134" i="13" s="1"/>
  <c r="V134" i="13" s="1"/>
  <c r="W40" i="5"/>
  <c r="X40" i="5" s="1"/>
  <c r="W6" i="5"/>
  <c r="X6" i="5" s="1"/>
  <c r="Y6" i="5"/>
  <c r="B100" i="13" s="1"/>
  <c r="V100" i="13" s="1"/>
  <c r="Y111" i="5"/>
  <c r="B205" i="13" s="1"/>
  <c r="V205" i="13" s="1"/>
  <c r="W111" i="5"/>
  <c r="X111" i="5" s="1"/>
  <c r="Y86" i="5"/>
  <c r="B180" i="13" s="1"/>
  <c r="V180" i="13" s="1"/>
  <c r="W86" i="5"/>
  <c r="X86" i="5" s="1"/>
  <c r="Y45" i="5"/>
  <c r="B139" i="13" s="1"/>
  <c r="V139" i="13" s="1"/>
  <c r="W45" i="5"/>
  <c r="X45" i="5" s="1"/>
  <c r="N190" i="13"/>
  <c r="M190" i="13"/>
  <c r="Y83" i="5"/>
  <c r="B177" i="13" s="1"/>
  <c r="V177" i="13" s="1"/>
  <c r="W83" i="5"/>
  <c r="X83" i="5" s="1"/>
  <c r="Y89" i="5"/>
  <c r="B183" i="13" s="1"/>
  <c r="V183" i="13" s="1"/>
  <c r="W89" i="5"/>
  <c r="X89" i="5" s="1"/>
  <c r="W22" i="5"/>
  <c r="X22" i="5" s="1"/>
  <c r="Y22" i="5"/>
  <c r="B116" i="13" s="1"/>
  <c r="V116" i="13" s="1"/>
  <c r="Y109" i="5"/>
  <c r="W109" i="5"/>
  <c r="X109" i="5" s="1"/>
  <c r="W75" i="5"/>
  <c r="X75" i="5" s="1"/>
  <c r="Y75" i="5"/>
  <c r="B169" i="13" s="1"/>
  <c r="V169" i="13" s="1"/>
  <c r="Y99" i="5"/>
  <c r="B193" i="13" s="1"/>
  <c r="V193" i="13" s="1"/>
  <c r="W99" i="5"/>
  <c r="X99" i="5" s="1"/>
  <c r="W37" i="5"/>
  <c r="X37" i="5" s="1"/>
  <c r="Y37" i="5"/>
  <c r="B131" i="13" s="1"/>
  <c r="V131" i="13" s="1"/>
  <c r="Y24" i="5"/>
  <c r="B118" i="13" s="1"/>
  <c r="V118" i="13" s="1"/>
  <c r="W24" i="5"/>
  <c r="X24" i="5" s="1"/>
  <c r="Y120" i="5"/>
  <c r="B214" i="13" s="1"/>
  <c r="V214" i="13" s="1"/>
  <c r="W120" i="5"/>
  <c r="X120" i="5" s="1"/>
  <c r="W61" i="5"/>
  <c r="X61" i="5" s="1"/>
  <c r="Y61" i="5"/>
  <c r="B155" i="13" s="1"/>
  <c r="V155" i="13" s="1"/>
  <c r="Y127" i="5"/>
  <c r="W127" i="5"/>
  <c r="X127" i="5" s="1"/>
  <c r="Y119" i="5"/>
  <c r="B213" i="13" s="1"/>
  <c r="V213" i="13" s="1"/>
  <c r="W119" i="5"/>
  <c r="X119" i="5" s="1"/>
  <c r="Y62" i="5"/>
  <c r="B156" i="13" s="1"/>
  <c r="V156" i="13" s="1"/>
  <c r="W62" i="5"/>
  <c r="X62" i="5" s="1"/>
  <c r="Y132" i="5"/>
  <c r="B226" i="13" s="1"/>
  <c r="V226" i="13" s="1"/>
  <c r="W132" i="5"/>
  <c r="X132" i="5" s="1"/>
  <c r="Y23" i="5"/>
  <c r="B117" i="13" s="1"/>
  <c r="V117" i="13" s="1"/>
  <c r="W23" i="5"/>
  <c r="X23" i="5" s="1"/>
  <c r="Y82" i="5"/>
  <c r="B176" i="13" s="1"/>
  <c r="V176" i="13" s="1"/>
  <c r="W82" i="5"/>
  <c r="X82" i="5" s="1"/>
  <c r="Y49" i="5"/>
  <c r="W49" i="5"/>
  <c r="X49" i="5" s="1"/>
  <c r="Y16" i="5"/>
  <c r="B110" i="13" s="1"/>
  <c r="V110" i="13" s="1"/>
  <c r="W16" i="5"/>
  <c r="X16" i="5" s="1"/>
  <c r="Y118" i="5"/>
  <c r="B212" i="13" s="1"/>
  <c r="V212" i="13" s="1"/>
  <c r="W118" i="5"/>
  <c r="X118" i="5" s="1"/>
  <c r="Y87" i="5"/>
  <c r="B181" i="13" s="1"/>
  <c r="V181" i="13" s="1"/>
  <c r="W87" i="5"/>
  <c r="X87" i="5" s="1"/>
  <c r="Y52" i="5"/>
  <c r="B146" i="13" s="1"/>
  <c r="V146" i="13" s="1"/>
  <c r="W52" i="5"/>
  <c r="X52" i="5" s="1"/>
  <c r="Y124" i="5"/>
  <c r="B218" i="13" s="1"/>
  <c r="V218" i="13" s="1"/>
  <c r="W124" i="5"/>
  <c r="X124" i="5" s="1"/>
  <c r="W31" i="5"/>
  <c r="X31" i="5" s="1"/>
  <c r="Y31" i="5"/>
  <c r="B125" i="13" s="1"/>
  <c r="V125" i="13" s="1"/>
  <c r="Y69" i="5"/>
  <c r="B163" i="13" s="1"/>
  <c r="V163" i="13" s="1"/>
  <c r="W69" i="5"/>
  <c r="X69" i="5" s="1"/>
  <c r="Y34" i="5"/>
  <c r="B128" i="13" s="1"/>
  <c r="V128" i="13" s="1"/>
  <c r="W34" i="5"/>
  <c r="X34" i="5" s="1"/>
  <c r="Y107" i="5"/>
  <c r="B201" i="13" s="1"/>
  <c r="V201" i="13" s="1"/>
  <c r="W107" i="5"/>
  <c r="X107" i="5" s="1"/>
  <c r="Y32" i="5"/>
  <c r="B126" i="13" s="1"/>
  <c r="V126" i="13" s="1"/>
  <c r="W32" i="5"/>
  <c r="X32" i="5" s="1"/>
  <c r="W25" i="5"/>
  <c r="X25" i="5" s="1"/>
  <c r="Y25" i="5"/>
  <c r="B119" i="13" s="1"/>
  <c r="V119" i="13" s="1"/>
  <c r="Y51" i="5"/>
  <c r="W51" i="5"/>
  <c r="X51" i="5" s="1"/>
  <c r="Y131" i="5"/>
  <c r="B225" i="13" s="1"/>
  <c r="V225" i="13" s="1"/>
  <c r="W131" i="5"/>
  <c r="X131" i="5" s="1"/>
  <c r="Y36" i="5"/>
  <c r="B130" i="13" s="1"/>
  <c r="V130" i="13" s="1"/>
  <c r="W36" i="5"/>
  <c r="X36" i="5" s="1"/>
  <c r="Y43" i="5"/>
  <c r="B137" i="13" s="1"/>
  <c r="V137" i="13" s="1"/>
  <c r="W43" i="5"/>
  <c r="X43" i="5" s="1"/>
  <c r="Y13" i="5"/>
  <c r="B107" i="13" s="1"/>
  <c r="V107" i="13" s="1"/>
  <c r="W13" i="5"/>
  <c r="X13" i="5" s="1"/>
  <c r="Y91" i="5"/>
  <c r="B185" i="13" s="1"/>
  <c r="V185" i="13" s="1"/>
  <c r="W91" i="5"/>
  <c r="X91" i="5" s="1"/>
  <c r="W4" i="5"/>
  <c r="X4" i="5" s="1"/>
  <c r="Y4" i="5"/>
  <c r="B98" i="13" s="1"/>
  <c r="V98" i="13" s="1"/>
  <c r="Y67" i="5"/>
  <c r="B161" i="13" s="1"/>
  <c r="V161" i="13" s="1"/>
  <c r="W67" i="5"/>
  <c r="X67" i="5" s="1"/>
  <c r="Y110" i="5"/>
  <c r="B204" i="13" s="1"/>
  <c r="V204" i="13" s="1"/>
  <c r="W110" i="5"/>
  <c r="X110" i="5" s="1"/>
  <c r="Y50" i="5"/>
  <c r="B144" i="13" s="1"/>
  <c r="V144" i="13" s="1"/>
  <c r="W50" i="5"/>
  <c r="X50" i="5" s="1"/>
  <c r="Y81" i="5"/>
  <c r="B175" i="13" s="1"/>
  <c r="V175" i="13" s="1"/>
  <c r="W81" i="5"/>
  <c r="X81" i="5" s="1"/>
  <c r="Y84" i="5"/>
  <c r="B178" i="13" s="1"/>
  <c r="V178" i="13" s="1"/>
  <c r="W84" i="5"/>
  <c r="X84" i="5" s="1"/>
  <c r="Y71" i="5"/>
  <c r="W71" i="5"/>
  <c r="X71" i="5" s="1"/>
  <c r="W7" i="5"/>
  <c r="X7" i="5" s="1"/>
  <c r="Y7" i="5"/>
  <c r="B101" i="13" s="1"/>
  <c r="V101" i="13" s="1"/>
  <c r="Y105" i="5"/>
  <c r="B199" i="13" s="1"/>
  <c r="V199" i="13" s="1"/>
  <c r="W105" i="5"/>
  <c r="X105" i="5" s="1"/>
  <c r="Y77" i="5"/>
  <c r="B171" i="13" s="1"/>
  <c r="V171" i="13" s="1"/>
  <c r="W77" i="5"/>
  <c r="X77" i="5" s="1"/>
  <c r="W44" i="5"/>
  <c r="X44" i="5" s="1"/>
  <c r="Y44" i="5"/>
  <c r="B138" i="13" s="1"/>
  <c r="V138" i="13" s="1"/>
  <c r="Y10" i="5"/>
  <c r="B104" i="13" s="1"/>
  <c r="V104" i="13" s="1"/>
  <c r="W10" i="5"/>
  <c r="X10" i="5" s="1"/>
  <c r="Y125" i="5"/>
  <c r="B219" i="13" s="1"/>
  <c r="V219" i="13" s="1"/>
  <c r="W125" i="5"/>
  <c r="X125" i="5" s="1"/>
  <c r="Y73" i="5"/>
  <c r="B167" i="13" s="1"/>
  <c r="V167" i="13" s="1"/>
  <c r="W73" i="5"/>
  <c r="X73" i="5" s="1"/>
  <c r="Y79" i="5"/>
  <c r="B173" i="13" s="1"/>
  <c r="V173" i="13" s="1"/>
  <c r="W79" i="5"/>
  <c r="X79" i="5" s="1"/>
  <c r="W15" i="5"/>
  <c r="X15" i="5" s="1"/>
  <c r="Y15" i="5"/>
  <c r="B109" i="13" s="1"/>
  <c r="V109" i="13" s="1"/>
  <c r="Y94" i="5"/>
  <c r="B188" i="13" s="1"/>
  <c r="V188" i="13" s="1"/>
  <c r="W94" i="5"/>
  <c r="X94" i="5" s="1"/>
  <c r="Y64" i="5"/>
  <c r="B158" i="13" s="1"/>
  <c r="V158" i="13" s="1"/>
  <c r="W64" i="5"/>
  <c r="X64" i="5" s="1"/>
  <c r="W29" i="5"/>
  <c r="X29" i="5" s="1"/>
  <c r="Y29" i="5"/>
  <c r="B123" i="13" s="1"/>
  <c r="V123" i="13" s="1"/>
  <c r="Y129" i="5"/>
  <c r="B223" i="13" s="1"/>
  <c r="V223" i="13" s="1"/>
  <c r="W129" i="5"/>
  <c r="X129" i="5" s="1"/>
  <c r="Y130" i="5"/>
  <c r="B224" i="13" s="1"/>
  <c r="V224" i="13" s="1"/>
  <c r="W130" i="5"/>
  <c r="X130" i="5" s="1"/>
  <c r="P210" i="13"/>
  <c r="R210" i="13"/>
  <c r="M210" i="13"/>
  <c r="L210" i="13"/>
  <c r="S210" i="13"/>
  <c r="T210" i="13"/>
  <c r="U210" i="13"/>
  <c r="V73" i="13" l="1"/>
  <c r="U73" i="13"/>
  <c r="U97" i="13"/>
  <c r="V97" i="13"/>
  <c r="R170" i="13"/>
  <c r="V170" i="13"/>
  <c r="M159" i="13"/>
  <c r="V159" i="13"/>
  <c r="E215" i="13"/>
  <c r="V215" i="13"/>
  <c r="U186" i="13"/>
  <c r="V186" i="13"/>
  <c r="L153" i="13"/>
  <c r="V153" i="13"/>
  <c r="U217" i="13"/>
  <c r="V217" i="13"/>
  <c r="U174" i="13"/>
  <c r="V174" i="13"/>
  <c r="R198" i="13"/>
  <c r="V198" i="13"/>
  <c r="R150" i="13"/>
  <c r="V150" i="13"/>
  <c r="E154" i="13"/>
  <c r="V154" i="13"/>
  <c r="M154" i="13"/>
  <c r="P215" i="13"/>
  <c r="O217" i="13"/>
  <c r="T186" i="13"/>
  <c r="Q217" i="13"/>
  <c r="O174" i="13"/>
  <c r="N198" i="13"/>
  <c r="E150" i="13"/>
  <c r="M198" i="13"/>
  <c r="P150" i="13"/>
  <c r="E198" i="13"/>
  <c r="U150" i="13"/>
  <c r="P198" i="13"/>
  <c r="P154" i="13"/>
  <c r="U154" i="13"/>
  <c r="R186" i="13"/>
  <c r="P186" i="13"/>
  <c r="M215" i="13"/>
  <c r="S186" i="13"/>
  <c r="M150" i="13"/>
  <c r="O198" i="13"/>
  <c r="L186" i="13"/>
  <c r="T198" i="13"/>
  <c r="Q150" i="13"/>
  <c r="O150" i="13"/>
  <c r="T150" i="13"/>
  <c r="O215" i="13"/>
  <c r="N215" i="13"/>
  <c r="S150" i="13"/>
  <c r="Q198" i="13"/>
  <c r="S215" i="13"/>
  <c r="L174" i="13"/>
  <c r="R174" i="13"/>
  <c r="M174" i="13"/>
  <c r="E174" i="13"/>
  <c r="Q174" i="13"/>
  <c r="S174" i="13"/>
  <c r="T174" i="13"/>
  <c r="P174" i="13"/>
  <c r="M217" i="13"/>
  <c r="O186" i="13"/>
  <c r="N150" i="13"/>
  <c r="L150" i="13"/>
  <c r="N170" i="13"/>
  <c r="U198" i="13"/>
  <c r="L154" i="13"/>
  <c r="O153" i="13"/>
  <c r="T153" i="13"/>
  <c r="L159" i="13"/>
  <c r="U159" i="13"/>
  <c r="P170" i="13"/>
  <c r="U153" i="13"/>
  <c r="U170" i="13"/>
  <c r="P217" i="13"/>
  <c r="L151" i="13"/>
  <c r="M151" i="13"/>
  <c r="T151" i="13"/>
  <c r="E159" i="13"/>
  <c r="P159" i="13"/>
  <c r="U215" i="13"/>
  <c r="E151" i="13"/>
  <c r="N151" i="13"/>
  <c r="P151" i="13"/>
  <c r="R159" i="13"/>
  <c r="N159" i="13"/>
  <c r="T154" i="13"/>
  <c r="S170" i="13"/>
  <c r="Q159" i="13"/>
  <c r="R215" i="13"/>
  <c r="Q215" i="13"/>
  <c r="N154" i="13"/>
  <c r="R154" i="13"/>
  <c r="Q170" i="13"/>
  <c r="R151" i="13"/>
  <c r="T159" i="13"/>
  <c r="O170" i="13"/>
  <c r="E153" i="13"/>
  <c r="M153" i="13"/>
  <c r="N153" i="13"/>
  <c r="L215" i="13"/>
  <c r="E217" i="13"/>
  <c r="Q151" i="13"/>
  <c r="Q154" i="13"/>
  <c r="T170" i="13"/>
  <c r="S159" i="13"/>
  <c r="T215" i="13"/>
  <c r="O159" i="13"/>
  <c r="S151" i="13"/>
  <c r="N186" i="13"/>
  <c r="L198" i="13"/>
  <c r="M170" i="13"/>
  <c r="U151" i="13"/>
  <c r="N217" i="13"/>
  <c r="R153" i="13"/>
  <c r="Q153" i="13"/>
  <c r="R217" i="13"/>
  <c r="M186" i="13"/>
  <c r="T217" i="13"/>
  <c r="Q186" i="13"/>
  <c r="L170" i="13"/>
  <c r="E170" i="13"/>
  <c r="P153" i="13"/>
  <c r="O151" i="13"/>
  <c r="S217" i="13"/>
  <c r="L217" i="13"/>
  <c r="S198" i="13"/>
  <c r="E186" i="13"/>
  <c r="S153" i="13"/>
  <c r="B165" i="13"/>
  <c r="M165" i="13" s="1"/>
  <c r="B145" i="13"/>
  <c r="Q145" i="13" s="1"/>
  <c r="B143" i="13"/>
  <c r="B221" i="13"/>
  <c r="E221" i="13" s="1"/>
  <c r="B148" i="13"/>
  <c r="N148" i="13" s="1"/>
  <c r="B149" i="13"/>
  <c r="S149" i="13" s="1"/>
  <c r="B162" i="13"/>
  <c r="O154" i="13"/>
  <c r="B108" i="13"/>
  <c r="S154" i="13"/>
  <c r="B203" i="13"/>
  <c r="B191" i="13"/>
  <c r="Q191" i="13" s="1"/>
  <c r="B196" i="13"/>
  <c r="N196" i="13" s="1"/>
  <c r="B99" i="13"/>
  <c r="V99" i="13" s="1"/>
  <c r="N73" i="13"/>
  <c r="R73" i="13"/>
  <c r="P73" i="13"/>
  <c r="M73" i="13"/>
  <c r="O73" i="13"/>
  <c r="T73" i="13"/>
  <c r="Q73" i="13"/>
  <c r="S73" i="13"/>
  <c r="X3" i="5"/>
  <c r="W1" i="5" s="1"/>
  <c r="F77" i="13"/>
  <c r="E187" i="13"/>
  <c r="R187" i="13"/>
  <c r="O187" i="13"/>
  <c r="N187" i="13"/>
  <c r="T187" i="13"/>
  <c r="P187" i="13"/>
  <c r="S187" i="13"/>
  <c r="U187" i="13"/>
  <c r="M187" i="13"/>
  <c r="Q187" i="13"/>
  <c r="L187" i="13"/>
  <c r="T121" i="13"/>
  <c r="L121" i="13"/>
  <c r="P121" i="13"/>
  <c r="N121" i="13"/>
  <c r="Q121" i="13"/>
  <c r="U121" i="13"/>
  <c r="M121" i="13"/>
  <c r="O121" i="13"/>
  <c r="S121" i="13"/>
  <c r="R121" i="13"/>
  <c r="E121" i="13"/>
  <c r="Q112" i="13"/>
  <c r="U112" i="13"/>
  <c r="S112" i="13"/>
  <c r="T112" i="13"/>
  <c r="P112" i="13"/>
  <c r="E112" i="13"/>
  <c r="R112" i="13"/>
  <c r="O112" i="13"/>
  <c r="M112" i="13"/>
  <c r="N112" i="13"/>
  <c r="L112" i="13"/>
  <c r="E207" i="13"/>
  <c r="O207" i="13"/>
  <c r="M207" i="13"/>
  <c r="P207" i="13"/>
  <c r="T207" i="13"/>
  <c r="R207" i="13"/>
  <c r="U207" i="13"/>
  <c r="N207" i="13"/>
  <c r="L207" i="13"/>
  <c r="S207" i="13"/>
  <c r="Q207" i="13"/>
  <c r="M102" i="13"/>
  <c r="U102" i="13"/>
  <c r="Q102" i="13"/>
  <c r="S102" i="13"/>
  <c r="E102" i="13"/>
  <c r="P102" i="13"/>
  <c r="L102" i="13"/>
  <c r="N102" i="13"/>
  <c r="R102" i="13"/>
  <c r="T102" i="13"/>
  <c r="O102" i="13"/>
  <c r="O136" i="13"/>
  <c r="N136" i="13"/>
  <c r="T136" i="13"/>
  <c r="R136" i="13"/>
  <c r="U136" i="13"/>
  <c r="Q136" i="13"/>
  <c r="E136" i="13"/>
  <c r="P136" i="13"/>
  <c r="S136" i="13"/>
  <c r="M136" i="13"/>
  <c r="L136" i="13"/>
  <c r="E222" i="13"/>
  <c r="U222" i="13"/>
  <c r="M222" i="13"/>
  <c r="Q222" i="13"/>
  <c r="T222" i="13"/>
  <c r="S222" i="13"/>
  <c r="R222" i="13"/>
  <c r="N222" i="13"/>
  <c r="L222" i="13"/>
  <c r="O222" i="13"/>
  <c r="P222" i="13"/>
  <c r="O189" i="13"/>
  <c r="E189" i="13"/>
  <c r="Q189" i="13"/>
  <c r="N189" i="13"/>
  <c r="S189" i="13"/>
  <c r="L189" i="13"/>
  <c r="U189" i="13"/>
  <c r="M189" i="13"/>
  <c r="R189" i="13"/>
  <c r="T189" i="13"/>
  <c r="P189" i="13"/>
  <c r="E199" i="13"/>
  <c r="N199" i="13"/>
  <c r="P199" i="13"/>
  <c r="Q199" i="13"/>
  <c r="O199" i="13"/>
  <c r="R199" i="13"/>
  <c r="U199" i="13"/>
  <c r="T199" i="13"/>
  <c r="S199" i="13"/>
  <c r="L199" i="13"/>
  <c r="M199" i="13"/>
  <c r="Q109" i="13"/>
  <c r="O109" i="13"/>
  <c r="N109" i="13"/>
  <c r="L109" i="13"/>
  <c r="S109" i="13"/>
  <c r="U109" i="13"/>
  <c r="P109" i="13"/>
  <c r="R109" i="13"/>
  <c r="M109" i="13"/>
  <c r="E109" i="13"/>
  <c r="T109" i="13"/>
  <c r="S101" i="13"/>
  <c r="T101" i="13"/>
  <c r="L101" i="13"/>
  <c r="U101" i="13"/>
  <c r="O101" i="13"/>
  <c r="M101" i="13"/>
  <c r="P101" i="13"/>
  <c r="E101" i="13"/>
  <c r="N101" i="13"/>
  <c r="Q101" i="13"/>
  <c r="R101" i="13"/>
  <c r="P119" i="13"/>
  <c r="T119" i="13"/>
  <c r="L119" i="13"/>
  <c r="E119" i="13"/>
  <c r="R119" i="13"/>
  <c r="S119" i="13"/>
  <c r="Q119" i="13"/>
  <c r="U119" i="13"/>
  <c r="O119" i="13"/>
  <c r="N119" i="13"/>
  <c r="M119" i="13"/>
  <c r="L155" i="13"/>
  <c r="Q155" i="13"/>
  <c r="E155" i="13"/>
  <c r="U155" i="13"/>
  <c r="M155" i="13"/>
  <c r="S155" i="13"/>
  <c r="R155" i="13"/>
  <c r="O155" i="13"/>
  <c r="P155" i="13"/>
  <c r="T155" i="13"/>
  <c r="N155" i="13"/>
  <c r="S100" i="13"/>
  <c r="Q100" i="13"/>
  <c r="O100" i="13"/>
  <c r="M100" i="13"/>
  <c r="R100" i="13"/>
  <c r="T100" i="13"/>
  <c r="N100" i="13"/>
  <c r="P100" i="13"/>
  <c r="E100" i="13"/>
  <c r="L100" i="13"/>
  <c r="U100" i="13"/>
  <c r="T133" i="13"/>
  <c r="R133" i="13"/>
  <c r="Q133" i="13"/>
  <c r="L133" i="13"/>
  <c r="P133" i="13"/>
  <c r="M133" i="13"/>
  <c r="E133" i="13"/>
  <c r="S133" i="13"/>
  <c r="U133" i="13"/>
  <c r="N133" i="13"/>
  <c r="O133" i="13"/>
  <c r="S97" i="13"/>
  <c r="P97" i="13"/>
  <c r="E97" i="13"/>
  <c r="M97" i="13"/>
  <c r="O97" i="13"/>
  <c r="Q97" i="13"/>
  <c r="T97" i="13"/>
  <c r="R97" i="13"/>
  <c r="N97" i="13"/>
  <c r="L105" i="13"/>
  <c r="P105" i="13"/>
  <c r="S105" i="13"/>
  <c r="Q105" i="13"/>
  <c r="U105" i="13"/>
  <c r="E105" i="13"/>
  <c r="N105" i="13"/>
  <c r="T105" i="13"/>
  <c r="O105" i="13"/>
  <c r="M105" i="13"/>
  <c r="R105" i="13"/>
  <c r="T113" i="13"/>
  <c r="E113" i="13"/>
  <c r="S113" i="13"/>
  <c r="M113" i="13"/>
  <c r="N113" i="13"/>
  <c r="R113" i="13"/>
  <c r="O113" i="13"/>
  <c r="U113" i="13"/>
  <c r="Q113" i="13"/>
  <c r="L113" i="13"/>
  <c r="P113" i="13"/>
  <c r="N224" i="13"/>
  <c r="P224" i="13"/>
  <c r="E224" i="13"/>
  <c r="R224" i="13"/>
  <c r="O224" i="13"/>
  <c r="M224" i="13"/>
  <c r="L224" i="13"/>
  <c r="Q224" i="13"/>
  <c r="T224" i="13"/>
  <c r="S224" i="13"/>
  <c r="U224" i="13"/>
  <c r="E173" i="13"/>
  <c r="M173" i="13"/>
  <c r="L173" i="13"/>
  <c r="O173" i="13"/>
  <c r="N173" i="13"/>
  <c r="P173" i="13"/>
  <c r="Q173" i="13"/>
  <c r="T173" i="13"/>
  <c r="R173" i="13"/>
  <c r="S173" i="13"/>
  <c r="U173" i="13"/>
  <c r="E223" i="13"/>
  <c r="T223" i="13"/>
  <c r="L223" i="13"/>
  <c r="U223" i="13"/>
  <c r="N223" i="13"/>
  <c r="O223" i="13"/>
  <c r="M223" i="13"/>
  <c r="P223" i="13"/>
  <c r="R223" i="13"/>
  <c r="S223" i="13"/>
  <c r="Q223" i="13"/>
  <c r="E158" i="13"/>
  <c r="P158" i="13"/>
  <c r="T158" i="13"/>
  <c r="S158" i="13"/>
  <c r="R158" i="13"/>
  <c r="U158" i="13"/>
  <c r="M158" i="13"/>
  <c r="O158" i="13"/>
  <c r="Q158" i="13"/>
  <c r="N158" i="13"/>
  <c r="L158" i="13"/>
  <c r="E167" i="13"/>
  <c r="L167" i="13"/>
  <c r="O167" i="13"/>
  <c r="M167" i="13"/>
  <c r="T167" i="13"/>
  <c r="Q167" i="13"/>
  <c r="N167" i="13"/>
  <c r="P167" i="13"/>
  <c r="S167" i="13"/>
  <c r="U167" i="13"/>
  <c r="R167" i="13"/>
  <c r="O104" i="13"/>
  <c r="M104" i="13"/>
  <c r="R104" i="13"/>
  <c r="T104" i="13"/>
  <c r="N104" i="13"/>
  <c r="P104" i="13"/>
  <c r="E104" i="13"/>
  <c r="L104" i="13"/>
  <c r="U104" i="13"/>
  <c r="S104" i="13"/>
  <c r="Q104" i="13"/>
  <c r="E171" i="13"/>
  <c r="S171" i="13"/>
  <c r="R171" i="13"/>
  <c r="U171" i="13"/>
  <c r="M171" i="13"/>
  <c r="P171" i="13"/>
  <c r="Q171" i="13"/>
  <c r="N171" i="13"/>
  <c r="L171" i="13"/>
  <c r="O171" i="13"/>
  <c r="T171" i="13"/>
  <c r="M178" i="13"/>
  <c r="T178" i="13"/>
  <c r="O178" i="13"/>
  <c r="R178" i="13"/>
  <c r="U178" i="13"/>
  <c r="E178" i="13"/>
  <c r="Q178" i="13"/>
  <c r="S178" i="13"/>
  <c r="N178" i="13"/>
  <c r="L178" i="13"/>
  <c r="P178" i="13"/>
  <c r="R144" i="13"/>
  <c r="U144" i="13"/>
  <c r="M144" i="13"/>
  <c r="E144" i="13"/>
  <c r="L144" i="13"/>
  <c r="S144" i="13"/>
  <c r="T144" i="13"/>
  <c r="Q144" i="13"/>
  <c r="O144" i="13"/>
  <c r="N144" i="13"/>
  <c r="P144" i="13"/>
  <c r="E161" i="13"/>
  <c r="N161" i="13"/>
  <c r="M161" i="13"/>
  <c r="R161" i="13"/>
  <c r="Q161" i="13"/>
  <c r="O161" i="13"/>
  <c r="L161" i="13"/>
  <c r="P161" i="13"/>
  <c r="T161" i="13"/>
  <c r="S161" i="13"/>
  <c r="U161" i="13"/>
  <c r="E185" i="13"/>
  <c r="S185" i="13"/>
  <c r="Q185" i="13"/>
  <c r="R185" i="13"/>
  <c r="M185" i="13"/>
  <c r="O185" i="13"/>
  <c r="L185" i="13"/>
  <c r="U185" i="13"/>
  <c r="P185" i="13"/>
  <c r="T185" i="13"/>
  <c r="N185" i="13"/>
  <c r="P137" i="13"/>
  <c r="U137" i="13"/>
  <c r="E137" i="13"/>
  <c r="T137" i="13"/>
  <c r="M137" i="13"/>
  <c r="O137" i="13"/>
  <c r="R137" i="13"/>
  <c r="N137" i="13"/>
  <c r="Q137" i="13"/>
  <c r="S137" i="13"/>
  <c r="L137" i="13"/>
  <c r="T225" i="13"/>
  <c r="U225" i="13"/>
  <c r="S225" i="13"/>
  <c r="E225" i="13"/>
  <c r="R225" i="13"/>
  <c r="M225" i="13"/>
  <c r="P225" i="13"/>
  <c r="N225" i="13"/>
  <c r="O225" i="13"/>
  <c r="L225" i="13"/>
  <c r="Q225" i="13"/>
  <c r="S201" i="13"/>
  <c r="Q201" i="13"/>
  <c r="E201" i="13"/>
  <c r="T201" i="13"/>
  <c r="N201" i="13"/>
  <c r="R201" i="13"/>
  <c r="O201" i="13"/>
  <c r="U201" i="13"/>
  <c r="M201" i="13"/>
  <c r="L201" i="13"/>
  <c r="P201" i="13"/>
  <c r="O163" i="13"/>
  <c r="M163" i="13"/>
  <c r="Q163" i="13"/>
  <c r="T163" i="13"/>
  <c r="R163" i="13"/>
  <c r="P163" i="13"/>
  <c r="N163" i="13"/>
  <c r="E163" i="13"/>
  <c r="U163" i="13"/>
  <c r="S163" i="13"/>
  <c r="L163" i="13"/>
  <c r="R218" i="13"/>
  <c r="Q218" i="13"/>
  <c r="N218" i="13"/>
  <c r="P218" i="13"/>
  <c r="M218" i="13"/>
  <c r="L218" i="13"/>
  <c r="E218" i="13"/>
  <c r="O218" i="13"/>
  <c r="U218" i="13"/>
  <c r="T218" i="13"/>
  <c r="S218" i="13"/>
  <c r="T181" i="13"/>
  <c r="Q181" i="13"/>
  <c r="P181" i="13"/>
  <c r="M181" i="13"/>
  <c r="N181" i="13"/>
  <c r="S181" i="13"/>
  <c r="R181" i="13"/>
  <c r="U181" i="13"/>
  <c r="L181" i="13"/>
  <c r="E181" i="13"/>
  <c r="O181" i="13"/>
  <c r="E110" i="13"/>
  <c r="P110" i="13"/>
  <c r="S110" i="13"/>
  <c r="L110" i="13"/>
  <c r="O110" i="13"/>
  <c r="N110" i="13"/>
  <c r="R110" i="13"/>
  <c r="U110" i="13"/>
  <c r="M110" i="13"/>
  <c r="Q110" i="13"/>
  <c r="T110" i="13"/>
  <c r="M176" i="13"/>
  <c r="E176" i="13"/>
  <c r="T176" i="13"/>
  <c r="L176" i="13"/>
  <c r="P176" i="13"/>
  <c r="R176" i="13"/>
  <c r="S176" i="13"/>
  <c r="Q176" i="13"/>
  <c r="O176" i="13"/>
  <c r="U176" i="13"/>
  <c r="N176" i="13"/>
  <c r="E226" i="13"/>
  <c r="P226" i="13"/>
  <c r="N226" i="13"/>
  <c r="U226" i="13"/>
  <c r="S226" i="13"/>
  <c r="Q226" i="13"/>
  <c r="R226" i="13"/>
  <c r="O226" i="13"/>
  <c r="T226" i="13"/>
  <c r="L226" i="13"/>
  <c r="M226" i="13"/>
  <c r="M213" i="13"/>
  <c r="U213" i="13"/>
  <c r="T213" i="13"/>
  <c r="N213" i="13"/>
  <c r="P213" i="13"/>
  <c r="O213" i="13"/>
  <c r="S213" i="13"/>
  <c r="L213" i="13"/>
  <c r="R213" i="13"/>
  <c r="E213" i="13"/>
  <c r="Q213" i="13"/>
  <c r="Q118" i="13"/>
  <c r="S118" i="13"/>
  <c r="R118" i="13"/>
  <c r="O118" i="13"/>
  <c r="N118" i="13"/>
  <c r="P118" i="13"/>
  <c r="T118" i="13"/>
  <c r="L118" i="13"/>
  <c r="E118" i="13"/>
  <c r="U118" i="13"/>
  <c r="M118" i="13"/>
  <c r="Q193" i="13"/>
  <c r="N193" i="13"/>
  <c r="L193" i="13"/>
  <c r="U193" i="13"/>
  <c r="O193" i="13"/>
  <c r="T193" i="13"/>
  <c r="E193" i="13"/>
  <c r="S193" i="13"/>
  <c r="M193" i="13"/>
  <c r="R193" i="13"/>
  <c r="P193" i="13"/>
  <c r="O183" i="13"/>
  <c r="U183" i="13"/>
  <c r="R183" i="13"/>
  <c r="L183" i="13"/>
  <c r="E183" i="13"/>
  <c r="N183" i="13"/>
  <c r="P183" i="13"/>
  <c r="T183" i="13"/>
  <c r="M183" i="13"/>
  <c r="S183" i="13"/>
  <c r="Q183" i="13"/>
  <c r="E180" i="13"/>
  <c r="Q180" i="13"/>
  <c r="O180" i="13"/>
  <c r="T180" i="13"/>
  <c r="M180" i="13"/>
  <c r="N180" i="13"/>
  <c r="P180" i="13"/>
  <c r="S180" i="13"/>
  <c r="R180" i="13"/>
  <c r="L180" i="13"/>
  <c r="U180" i="13"/>
  <c r="U141" i="13"/>
  <c r="P141" i="13"/>
  <c r="S141" i="13"/>
  <c r="L141" i="13"/>
  <c r="N141" i="13"/>
  <c r="R141" i="13"/>
  <c r="O141" i="13"/>
  <c r="Q141" i="13"/>
  <c r="M141" i="13"/>
  <c r="T141" i="13"/>
  <c r="E141" i="13"/>
  <c r="R124" i="13"/>
  <c r="P124" i="13"/>
  <c r="N124" i="13"/>
  <c r="L124" i="13"/>
  <c r="U124" i="13"/>
  <c r="S124" i="13"/>
  <c r="Q124" i="13"/>
  <c r="O124" i="13"/>
  <c r="M124" i="13"/>
  <c r="E124" i="13"/>
  <c r="T124" i="13"/>
  <c r="T115" i="13"/>
  <c r="P115" i="13"/>
  <c r="N115" i="13"/>
  <c r="U115" i="13"/>
  <c r="S115" i="13"/>
  <c r="R115" i="13"/>
  <c r="L115" i="13"/>
  <c r="E115" i="13"/>
  <c r="O115" i="13"/>
  <c r="M115" i="13"/>
  <c r="Q115" i="13"/>
  <c r="S132" i="13"/>
  <c r="U132" i="13"/>
  <c r="O132" i="13"/>
  <c r="N132" i="13"/>
  <c r="P132" i="13"/>
  <c r="R132" i="13"/>
  <c r="E132" i="13"/>
  <c r="M132" i="13"/>
  <c r="L132" i="13"/>
  <c r="T132" i="13"/>
  <c r="Q132" i="13"/>
  <c r="Q182" i="13"/>
  <c r="R182" i="13"/>
  <c r="U182" i="13"/>
  <c r="S182" i="13"/>
  <c r="L182" i="13"/>
  <c r="T182" i="13"/>
  <c r="N182" i="13"/>
  <c r="M182" i="13"/>
  <c r="E182" i="13"/>
  <c r="O182" i="13"/>
  <c r="P182" i="13"/>
  <c r="N211" i="13"/>
  <c r="S211" i="13"/>
  <c r="Q211" i="13"/>
  <c r="T211" i="13"/>
  <c r="O211" i="13"/>
  <c r="L211" i="13"/>
  <c r="E211" i="13"/>
  <c r="M211" i="13"/>
  <c r="R211" i="13"/>
  <c r="P211" i="13"/>
  <c r="U211" i="13"/>
  <c r="E206" i="13"/>
  <c r="O206" i="13"/>
  <c r="N206" i="13"/>
  <c r="P206" i="13"/>
  <c r="S206" i="13"/>
  <c r="R206" i="13"/>
  <c r="M206" i="13"/>
  <c r="U206" i="13"/>
  <c r="L206" i="13"/>
  <c r="T206" i="13"/>
  <c r="Q206" i="13"/>
  <c r="M200" i="13"/>
  <c r="U200" i="13"/>
  <c r="T200" i="13"/>
  <c r="S200" i="13"/>
  <c r="N200" i="13"/>
  <c r="E200" i="13"/>
  <c r="P200" i="13"/>
  <c r="R200" i="13"/>
  <c r="O200" i="13"/>
  <c r="Q200" i="13"/>
  <c r="L200" i="13"/>
  <c r="E147" i="13"/>
  <c r="L147" i="13"/>
  <c r="S147" i="13"/>
  <c r="N147" i="13"/>
  <c r="Q147" i="13"/>
  <c r="T147" i="13"/>
  <c r="R147" i="13"/>
  <c r="P147" i="13"/>
  <c r="O147" i="13"/>
  <c r="U147" i="13"/>
  <c r="M147" i="13"/>
  <c r="L152" i="13"/>
  <c r="T152" i="13"/>
  <c r="P152" i="13"/>
  <c r="M152" i="13"/>
  <c r="R152" i="13"/>
  <c r="Q152" i="13"/>
  <c r="S152" i="13"/>
  <c r="E152" i="13"/>
  <c r="U152" i="13"/>
  <c r="N152" i="13"/>
  <c r="O152" i="13"/>
  <c r="E209" i="13"/>
  <c r="U209" i="13"/>
  <c r="M209" i="13"/>
  <c r="T209" i="13"/>
  <c r="L209" i="13"/>
  <c r="N209" i="13"/>
  <c r="Q209" i="13"/>
  <c r="S209" i="13"/>
  <c r="P209" i="13"/>
  <c r="O209" i="13"/>
  <c r="R209" i="13"/>
  <c r="E157" i="13"/>
  <c r="O157" i="13"/>
  <c r="T157" i="13"/>
  <c r="L157" i="13"/>
  <c r="N157" i="13"/>
  <c r="U157" i="13"/>
  <c r="R157" i="13"/>
  <c r="M157" i="13"/>
  <c r="Q157" i="13"/>
  <c r="P157" i="13"/>
  <c r="S157" i="13"/>
  <c r="E208" i="13"/>
  <c r="N208" i="13"/>
  <c r="S208" i="13"/>
  <c r="U208" i="13"/>
  <c r="O208" i="13"/>
  <c r="R208" i="13"/>
  <c r="T208" i="13"/>
  <c r="P208" i="13"/>
  <c r="M208" i="13"/>
  <c r="Q208" i="13"/>
  <c r="L208" i="13"/>
  <c r="T195" i="13"/>
  <c r="L195" i="13"/>
  <c r="M195" i="13"/>
  <c r="S195" i="13"/>
  <c r="P195" i="13"/>
  <c r="R195" i="13"/>
  <c r="U195" i="13"/>
  <c r="N195" i="13"/>
  <c r="O195" i="13"/>
  <c r="E195" i="13"/>
  <c r="Q195" i="13"/>
  <c r="O120" i="13"/>
  <c r="S120" i="13"/>
  <c r="R120" i="13"/>
  <c r="T120" i="13"/>
  <c r="N120" i="13"/>
  <c r="L120" i="13"/>
  <c r="M120" i="13"/>
  <c r="Q120" i="13"/>
  <c r="E120" i="13"/>
  <c r="P120" i="13"/>
  <c r="U120" i="13"/>
  <c r="L194" i="13"/>
  <c r="Q194" i="13"/>
  <c r="E194" i="13"/>
  <c r="S194" i="13"/>
  <c r="R194" i="13"/>
  <c r="T194" i="13"/>
  <c r="P194" i="13"/>
  <c r="M194" i="13"/>
  <c r="U194" i="13"/>
  <c r="N194" i="13"/>
  <c r="O194" i="13"/>
  <c r="L129" i="13"/>
  <c r="M129" i="13"/>
  <c r="S129" i="13"/>
  <c r="O129" i="13"/>
  <c r="R129" i="13"/>
  <c r="T129" i="13"/>
  <c r="P129" i="13"/>
  <c r="E129" i="13"/>
  <c r="N129" i="13"/>
  <c r="U129" i="13"/>
  <c r="Q129" i="13"/>
  <c r="O138" i="13"/>
  <c r="U138" i="13"/>
  <c r="M138" i="13"/>
  <c r="T138" i="13"/>
  <c r="S138" i="13"/>
  <c r="E138" i="13"/>
  <c r="N138" i="13"/>
  <c r="P138" i="13"/>
  <c r="Q138" i="13"/>
  <c r="R138" i="13"/>
  <c r="L138" i="13"/>
  <c r="M98" i="13"/>
  <c r="O98" i="13"/>
  <c r="T98" i="13"/>
  <c r="R98" i="13"/>
  <c r="P98" i="13"/>
  <c r="N98" i="13"/>
  <c r="L98" i="13"/>
  <c r="U98" i="13"/>
  <c r="E98" i="13"/>
  <c r="Q98" i="13"/>
  <c r="S98" i="13"/>
  <c r="M125" i="13"/>
  <c r="O125" i="13"/>
  <c r="S125" i="13"/>
  <c r="R125" i="13"/>
  <c r="E125" i="13"/>
  <c r="T125" i="13"/>
  <c r="L125" i="13"/>
  <c r="P125" i="13"/>
  <c r="N125" i="13"/>
  <c r="Q125" i="13"/>
  <c r="U125" i="13"/>
  <c r="T131" i="13"/>
  <c r="M131" i="13"/>
  <c r="N131" i="13"/>
  <c r="R131" i="13"/>
  <c r="S131" i="13"/>
  <c r="L131" i="13"/>
  <c r="P131" i="13"/>
  <c r="Q131" i="13"/>
  <c r="U131" i="13"/>
  <c r="E131" i="13"/>
  <c r="O131" i="13"/>
  <c r="O169" i="13"/>
  <c r="N169" i="13"/>
  <c r="U169" i="13"/>
  <c r="L169" i="13"/>
  <c r="Q169" i="13"/>
  <c r="T169" i="13"/>
  <c r="P169" i="13"/>
  <c r="E169" i="13"/>
  <c r="S169" i="13"/>
  <c r="R169" i="13"/>
  <c r="M169" i="13"/>
  <c r="S116" i="13"/>
  <c r="R116" i="13"/>
  <c r="P116" i="13"/>
  <c r="U116" i="13"/>
  <c r="L116" i="13"/>
  <c r="T116" i="13"/>
  <c r="M116" i="13"/>
  <c r="O116" i="13"/>
  <c r="E116" i="13"/>
  <c r="N116" i="13"/>
  <c r="Q116" i="13"/>
  <c r="N135" i="13"/>
  <c r="E135" i="13"/>
  <c r="M135" i="13"/>
  <c r="R135" i="13"/>
  <c r="O135" i="13"/>
  <c r="S135" i="13"/>
  <c r="L135" i="13"/>
  <c r="U135" i="13"/>
  <c r="P135" i="13"/>
  <c r="T135" i="13"/>
  <c r="Q135" i="13"/>
  <c r="T127" i="13"/>
  <c r="U127" i="13"/>
  <c r="N127" i="13"/>
  <c r="S127" i="13"/>
  <c r="O127" i="13"/>
  <c r="L127" i="13"/>
  <c r="R127" i="13"/>
  <c r="E127" i="13"/>
  <c r="Q127" i="13"/>
  <c r="P127" i="13"/>
  <c r="M127" i="13"/>
  <c r="M106" i="13"/>
  <c r="O106" i="13"/>
  <c r="E106" i="13"/>
  <c r="R106" i="13"/>
  <c r="P106" i="13"/>
  <c r="T106" i="13"/>
  <c r="L106" i="13"/>
  <c r="U106" i="13"/>
  <c r="N106" i="13"/>
  <c r="Q106" i="13"/>
  <c r="S106" i="13"/>
  <c r="S114" i="13"/>
  <c r="O114" i="13"/>
  <c r="N114" i="13"/>
  <c r="M114" i="13"/>
  <c r="R114" i="13"/>
  <c r="Q114" i="13"/>
  <c r="E114" i="13"/>
  <c r="T114" i="13"/>
  <c r="L114" i="13"/>
  <c r="P114" i="13"/>
  <c r="U114" i="13"/>
  <c r="M123" i="13"/>
  <c r="R123" i="13"/>
  <c r="O123" i="13"/>
  <c r="N123" i="13"/>
  <c r="P123" i="13"/>
  <c r="T123" i="13"/>
  <c r="L123" i="13"/>
  <c r="U123" i="13"/>
  <c r="S123" i="13"/>
  <c r="Q123" i="13"/>
  <c r="E123" i="13"/>
  <c r="E188" i="13"/>
  <c r="N188" i="13"/>
  <c r="U188" i="13"/>
  <c r="R188" i="13"/>
  <c r="T188" i="13"/>
  <c r="S188" i="13"/>
  <c r="O188" i="13"/>
  <c r="P188" i="13"/>
  <c r="Q188" i="13"/>
  <c r="L188" i="13"/>
  <c r="M188" i="13"/>
  <c r="E219" i="13"/>
  <c r="U219" i="13"/>
  <c r="S219" i="13"/>
  <c r="P219" i="13"/>
  <c r="Q219" i="13"/>
  <c r="L219" i="13"/>
  <c r="T219" i="13"/>
  <c r="O219" i="13"/>
  <c r="M219" i="13"/>
  <c r="R219" i="13"/>
  <c r="N219" i="13"/>
  <c r="S175" i="13"/>
  <c r="E175" i="13"/>
  <c r="T175" i="13"/>
  <c r="U175" i="13"/>
  <c r="L175" i="13"/>
  <c r="N175" i="13"/>
  <c r="R175" i="13"/>
  <c r="Q175" i="13"/>
  <c r="M175" i="13"/>
  <c r="P175" i="13"/>
  <c r="O175" i="13"/>
  <c r="U204" i="13"/>
  <c r="M204" i="13"/>
  <c r="L204" i="13"/>
  <c r="O204" i="13"/>
  <c r="P204" i="13"/>
  <c r="R204" i="13"/>
  <c r="T204" i="13"/>
  <c r="Q204" i="13"/>
  <c r="S204" i="13"/>
  <c r="E204" i="13"/>
  <c r="N204" i="13"/>
  <c r="U107" i="13"/>
  <c r="E107" i="13"/>
  <c r="Q107" i="13"/>
  <c r="S107" i="13"/>
  <c r="M107" i="13"/>
  <c r="O107" i="13"/>
  <c r="N107" i="13"/>
  <c r="R107" i="13"/>
  <c r="T107" i="13"/>
  <c r="L107" i="13"/>
  <c r="P107" i="13"/>
  <c r="P130" i="13"/>
  <c r="N130" i="13"/>
  <c r="T130" i="13"/>
  <c r="E130" i="13"/>
  <c r="L130" i="13"/>
  <c r="U130" i="13"/>
  <c r="Q130" i="13"/>
  <c r="M130" i="13"/>
  <c r="S130" i="13"/>
  <c r="O130" i="13"/>
  <c r="R130" i="13"/>
  <c r="L126" i="13"/>
  <c r="E126" i="13"/>
  <c r="U126" i="13"/>
  <c r="M126" i="13"/>
  <c r="Q126" i="13"/>
  <c r="S126" i="13"/>
  <c r="R126" i="13"/>
  <c r="O126" i="13"/>
  <c r="N126" i="13"/>
  <c r="P126" i="13"/>
  <c r="T126" i="13"/>
  <c r="O128" i="13"/>
  <c r="P128" i="13"/>
  <c r="R128" i="13"/>
  <c r="T128" i="13"/>
  <c r="U128" i="13"/>
  <c r="E128" i="13"/>
  <c r="N128" i="13"/>
  <c r="S128" i="13"/>
  <c r="Q128" i="13"/>
  <c r="L128" i="13"/>
  <c r="M128" i="13"/>
  <c r="E146" i="13"/>
  <c r="M146" i="13"/>
  <c r="L146" i="13"/>
  <c r="U146" i="13"/>
  <c r="O146" i="13"/>
  <c r="S146" i="13"/>
  <c r="T146" i="13"/>
  <c r="N146" i="13"/>
  <c r="R146" i="13"/>
  <c r="Q146" i="13"/>
  <c r="P146" i="13"/>
  <c r="P212" i="13"/>
  <c r="M212" i="13"/>
  <c r="L212" i="13"/>
  <c r="N212" i="13"/>
  <c r="S212" i="13"/>
  <c r="E212" i="13"/>
  <c r="R212" i="13"/>
  <c r="O212" i="13"/>
  <c r="U212" i="13"/>
  <c r="Q212" i="13"/>
  <c r="T212" i="13"/>
  <c r="N117" i="13"/>
  <c r="Q117" i="13"/>
  <c r="M117" i="13"/>
  <c r="S117" i="13"/>
  <c r="O117" i="13"/>
  <c r="U117" i="13"/>
  <c r="T117" i="13"/>
  <c r="E117" i="13"/>
  <c r="P117" i="13"/>
  <c r="L117" i="13"/>
  <c r="R117" i="13"/>
  <c r="U156" i="13"/>
  <c r="N156" i="13"/>
  <c r="S156" i="13"/>
  <c r="L156" i="13"/>
  <c r="M156" i="13"/>
  <c r="P156" i="13"/>
  <c r="T156" i="13"/>
  <c r="Q156" i="13"/>
  <c r="R156" i="13"/>
  <c r="E156" i="13"/>
  <c r="O156" i="13"/>
  <c r="Q214" i="13"/>
  <c r="S214" i="13"/>
  <c r="L214" i="13"/>
  <c r="M214" i="13"/>
  <c r="U214" i="13"/>
  <c r="R214" i="13"/>
  <c r="P214" i="13"/>
  <c r="N214" i="13"/>
  <c r="T214" i="13"/>
  <c r="E214" i="13"/>
  <c r="O214" i="13"/>
  <c r="U177" i="13"/>
  <c r="P177" i="13"/>
  <c r="R177" i="13"/>
  <c r="M177" i="13"/>
  <c r="E177" i="13"/>
  <c r="N177" i="13"/>
  <c r="Q177" i="13"/>
  <c r="T177" i="13"/>
  <c r="L177" i="13"/>
  <c r="O177" i="13"/>
  <c r="S177" i="13"/>
  <c r="U139" i="13"/>
  <c r="N139" i="13"/>
  <c r="L139" i="13"/>
  <c r="Q139" i="13"/>
  <c r="P139" i="13"/>
  <c r="S139" i="13"/>
  <c r="R139" i="13"/>
  <c r="E139" i="13"/>
  <c r="T139" i="13"/>
  <c r="O139" i="13"/>
  <c r="M139" i="13"/>
  <c r="Q205" i="13"/>
  <c r="U205" i="13"/>
  <c r="T205" i="13"/>
  <c r="O205" i="13"/>
  <c r="M205" i="13"/>
  <c r="R205" i="13"/>
  <c r="P205" i="13"/>
  <c r="S205" i="13"/>
  <c r="L205" i="13"/>
  <c r="E205" i="13"/>
  <c r="N205" i="13"/>
  <c r="S134" i="13"/>
  <c r="O134" i="13"/>
  <c r="M134" i="13"/>
  <c r="R134" i="13"/>
  <c r="E134" i="13"/>
  <c r="T134" i="13"/>
  <c r="P134" i="13"/>
  <c r="N134" i="13"/>
  <c r="U134" i="13"/>
  <c r="Q134" i="13"/>
  <c r="L134" i="13"/>
  <c r="E202" i="13"/>
  <c r="S202" i="13"/>
  <c r="N202" i="13"/>
  <c r="L202" i="13"/>
  <c r="M202" i="13"/>
  <c r="T202" i="13"/>
  <c r="U202" i="13"/>
  <c r="P202" i="13"/>
  <c r="Q202" i="13"/>
  <c r="R202" i="13"/>
  <c r="O202" i="13"/>
  <c r="T192" i="13"/>
  <c r="U192" i="13"/>
  <c r="E192" i="13"/>
  <c r="S192" i="13"/>
  <c r="R192" i="13"/>
  <c r="L192" i="13"/>
  <c r="M192" i="13"/>
  <c r="Q192" i="13"/>
  <c r="N192" i="13"/>
  <c r="O192" i="13"/>
  <c r="P192" i="13"/>
  <c r="R216" i="13"/>
  <c r="Q216" i="13"/>
  <c r="L216" i="13"/>
  <c r="T216" i="13"/>
  <c r="M216" i="13"/>
  <c r="O216" i="13"/>
  <c r="E216" i="13"/>
  <c r="N216" i="13"/>
  <c r="P216" i="13"/>
  <c r="U216" i="13"/>
  <c r="S216" i="13"/>
  <c r="M179" i="13"/>
  <c r="P179" i="13"/>
  <c r="Q179" i="13"/>
  <c r="S179" i="13"/>
  <c r="E179" i="13"/>
  <c r="O179" i="13"/>
  <c r="U179" i="13"/>
  <c r="N179" i="13"/>
  <c r="R179" i="13"/>
  <c r="L179" i="13"/>
  <c r="T179" i="13"/>
  <c r="M168" i="13"/>
  <c r="P168" i="13"/>
  <c r="L168" i="13"/>
  <c r="S168" i="13"/>
  <c r="N168" i="13"/>
  <c r="Q168" i="13"/>
  <c r="E168" i="13"/>
  <c r="T168" i="13"/>
  <c r="O168" i="13"/>
  <c r="U168" i="13"/>
  <c r="R168" i="13"/>
  <c r="M142" i="13"/>
  <c r="Q142" i="13"/>
  <c r="E142" i="13"/>
  <c r="O142" i="13"/>
  <c r="T142" i="13"/>
  <c r="R142" i="13"/>
  <c r="P142" i="13"/>
  <c r="U142" i="13"/>
  <c r="S142" i="13"/>
  <c r="N142" i="13"/>
  <c r="L142" i="13"/>
  <c r="S111" i="13"/>
  <c r="N111" i="13"/>
  <c r="E111" i="13"/>
  <c r="U111" i="13"/>
  <c r="M111" i="13"/>
  <c r="Q111" i="13"/>
  <c r="T111" i="13"/>
  <c r="L111" i="13"/>
  <c r="P111" i="13"/>
  <c r="O111" i="13"/>
  <c r="R111" i="13"/>
  <c r="Q160" i="13"/>
  <c r="S160" i="13"/>
  <c r="P160" i="13"/>
  <c r="R160" i="13"/>
  <c r="O160" i="13"/>
  <c r="L160" i="13"/>
  <c r="M160" i="13"/>
  <c r="E160" i="13"/>
  <c r="U160" i="13"/>
  <c r="T160" i="13"/>
  <c r="N160" i="13"/>
  <c r="E184" i="13"/>
  <c r="R184" i="13"/>
  <c r="P184" i="13"/>
  <c r="O184" i="13"/>
  <c r="M184" i="13"/>
  <c r="T184" i="13"/>
  <c r="L184" i="13"/>
  <c r="S184" i="13"/>
  <c r="Q184" i="13"/>
  <c r="N184" i="13"/>
  <c r="U184" i="13"/>
  <c r="T103" i="13"/>
  <c r="N103" i="13"/>
  <c r="P103" i="13"/>
  <c r="U103" i="13"/>
  <c r="L103" i="13"/>
  <c r="Q103" i="13"/>
  <c r="S103" i="13"/>
  <c r="M103" i="13"/>
  <c r="O103" i="13"/>
  <c r="E103" i="13"/>
  <c r="R103" i="13"/>
  <c r="N166" i="13"/>
  <c r="S166" i="13"/>
  <c r="E166" i="13"/>
  <c r="O166" i="13"/>
  <c r="R166" i="13"/>
  <c r="L166" i="13"/>
  <c r="T166" i="13"/>
  <c r="M166" i="13"/>
  <c r="U166" i="13"/>
  <c r="P166" i="13"/>
  <c r="Q166" i="13"/>
  <c r="M220" i="13"/>
  <c r="R220" i="13"/>
  <c r="Q220" i="13"/>
  <c r="P220" i="13"/>
  <c r="U220" i="13"/>
  <c r="E220" i="13"/>
  <c r="S220" i="13"/>
  <c r="T220" i="13"/>
  <c r="L220" i="13"/>
  <c r="O220" i="13"/>
  <c r="N220" i="13"/>
  <c r="U122" i="13"/>
  <c r="E122" i="13"/>
  <c r="Q122" i="13"/>
  <c r="S122" i="13"/>
  <c r="M122" i="13"/>
  <c r="O122" i="13"/>
  <c r="N122" i="13"/>
  <c r="R122" i="13"/>
  <c r="T122" i="13"/>
  <c r="L122" i="13"/>
  <c r="P122" i="13"/>
  <c r="S140" i="13"/>
  <c r="M140" i="13"/>
  <c r="O140" i="13"/>
  <c r="N140" i="13"/>
  <c r="R140" i="13"/>
  <c r="U140" i="13"/>
  <c r="T140" i="13"/>
  <c r="Q140" i="13"/>
  <c r="P140" i="13"/>
  <c r="E140" i="13"/>
  <c r="L140" i="13"/>
  <c r="M164" i="13"/>
  <c r="O164" i="13"/>
  <c r="U164" i="13"/>
  <c r="P164" i="13"/>
  <c r="N164" i="13"/>
  <c r="L164" i="13"/>
  <c r="T164" i="13"/>
  <c r="E164" i="13"/>
  <c r="S164" i="13"/>
  <c r="Q164" i="13"/>
  <c r="R164" i="13"/>
  <c r="E172" i="13"/>
  <c r="M172" i="13"/>
  <c r="T172" i="13"/>
  <c r="R172" i="13"/>
  <c r="N172" i="13"/>
  <c r="L172" i="13"/>
  <c r="U172" i="13"/>
  <c r="P172" i="13"/>
  <c r="S172" i="13"/>
  <c r="O172" i="13"/>
  <c r="Q172" i="13"/>
  <c r="P149" i="13" l="1"/>
  <c r="E149" i="13"/>
  <c r="E145" i="13"/>
  <c r="M145" i="13"/>
  <c r="N145" i="13"/>
  <c r="R145" i="13"/>
  <c r="L145" i="13"/>
  <c r="S165" i="13"/>
  <c r="L148" i="13"/>
  <c r="P165" i="13"/>
  <c r="E165" i="13"/>
  <c r="O165" i="13"/>
  <c r="R165" i="13"/>
  <c r="L165" i="13"/>
  <c r="L149" i="13"/>
  <c r="V149" i="13"/>
  <c r="U145" i="13"/>
  <c r="V145" i="13"/>
  <c r="U196" i="13"/>
  <c r="V196" i="13"/>
  <c r="U108" i="13"/>
  <c r="V108" i="13"/>
  <c r="Q148" i="13"/>
  <c r="V148" i="13"/>
  <c r="U165" i="13"/>
  <c r="V165" i="13"/>
  <c r="T191" i="13"/>
  <c r="V191" i="13"/>
  <c r="M221" i="13"/>
  <c r="V221" i="13"/>
  <c r="T203" i="13"/>
  <c r="V203" i="13"/>
  <c r="R162" i="13"/>
  <c r="V162" i="13"/>
  <c r="S143" i="13"/>
  <c r="V143" i="13"/>
  <c r="E162" i="13"/>
  <c r="P203" i="13"/>
  <c r="Q149" i="13"/>
  <c r="E99" i="13"/>
  <c r="M99" i="13"/>
  <c r="Q165" i="13"/>
  <c r="O191" i="13"/>
  <c r="T149" i="13"/>
  <c r="U162" i="13"/>
  <c r="L108" i="13"/>
  <c r="U148" i="13"/>
  <c r="R196" i="13"/>
  <c r="E148" i="13"/>
  <c r="P148" i="13"/>
  <c r="O148" i="13"/>
  <c r="E108" i="13"/>
  <c r="T165" i="13"/>
  <c r="S196" i="13"/>
  <c r="P196" i="13"/>
  <c r="M148" i="13"/>
  <c r="O196" i="13"/>
  <c r="O108" i="13"/>
  <c r="M196" i="13"/>
  <c r="N108" i="13"/>
  <c r="O145" i="13"/>
  <c r="N165" i="13"/>
  <c r="N221" i="13"/>
  <c r="M149" i="13"/>
  <c r="R148" i="13"/>
  <c r="S148" i="13"/>
  <c r="T148" i="13"/>
  <c r="T145" i="13"/>
  <c r="M108" i="13"/>
  <c r="R149" i="13"/>
  <c r="P145" i="13"/>
  <c r="S145" i="13"/>
  <c r="U149" i="13"/>
  <c r="Q196" i="13"/>
  <c r="T196" i="13"/>
  <c r="N162" i="13"/>
  <c r="P143" i="13"/>
  <c r="P108" i="13"/>
  <c r="S191" i="13"/>
  <c r="P191" i="13"/>
  <c r="O221" i="13"/>
  <c r="P221" i="13"/>
  <c r="R221" i="13"/>
  <c r="Q221" i="13"/>
  <c r="U191" i="13"/>
  <c r="L221" i="13"/>
  <c r="S221" i="13"/>
  <c r="U221" i="13"/>
  <c r="L191" i="13"/>
  <c r="R143" i="13"/>
  <c r="T221" i="13"/>
  <c r="R203" i="13"/>
  <c r="M191" i="13"/>
  <c r="N149" i="13"/>
  <c r="Q162" i="13"/>
  <c r="U143" i="13"/>
  <c r="O203" i="13"/>
  <c r="M203" i="13"/>
  <c r="O143" i="13"/>
  <c r="L143" i="13"/>
  <c r="T143" i="13"/>
  <c r="S203" i="13"/>
  <c r="L99" i="13"/>
  <c r="S162" i="13"/>
  <c r="Q143" i="13"/>
  <c r="E203" i="13"/>
  <c r="L162" i="13"/>
  <c r="T99" i="13"/>
  <c r="E196" i="13"/>
  <c r="O162" i="13"/>
  <c r="M162" i="13"/>
  <c r="P162" i="13"/>
  <c r="E143" i="13"/>
  <c r="L203" i="13"/>
  <c r="N143" i="13"/>
  <c r="U203" i="13"/>
  <c r="M143" i="13"/>
  <c r="S99" i="13"/>
  <c r="U99" i="13"/>
  <c r="E191" i="13"/>
  <c r="N203" i="13"/>
  <c r="N99" i="13"/>
  <c r="Q203" i="13"/>
  <c r="Q99" i="13"/>
  <c r="R108" i="13"/>
  <c r="T108" i="13"/>
  <c r="R191" i="13"/>
  <c r="L196" i="13"/>
  <c r="O149" i="13"/>
  <c r="S108" i="13"/>
  <c r="Q108" i="13"/>
  <c r="R99" i="13"/>
  <c r="P99" i="13"/>
  <c r="O99" i="13"/>
  <c r="N191" i="13"/>
  <c r="T162" i="13"/>
  <c r="J77" i="13"/>
  <c r="B77" i="13"/>
  <c r="H76" i="13"/>
  <c r="O77" i="13" l="1"/>
  <c r="L77" i="13"/>
  <c r="N77" i="13"/>
  <c r="Q77" i="13"/>
  <c r="S77" i="13"/>
  <c r="U77" i="13"/>
  <c r="M77" i="13"/>
  <c r="P77" i="13"/>
  <c r="R77" i="13"/>
  <c r="T77" i="13"/>
  <c r="V77" i="13"/>
</calcChain>
</file>

<file path=xl/sharedStrings.xml><?xml version="1.0" encoding="utf-8"?>
<sst xmlns="http://schemas.openxmlformats.org/spreadsheetml/2006/main" count="10635" uniqueCount="4549">
  <si>
    <t>Estandarizar extranjeros con 0 y ojo sin información bogota</t>
  </si>
  <si>
    <t>Formula total año</t>
  </si>
  <si>
    <t>2_02000</t>
  </si>
  <si>
    <t>2_02000_0_</t>
  </si>
  <si>
    <t xml:space="preserve">Seleccione ... </t>
  </si>
  <si>
    <t>SUMAR.SI($G$7:$G$1268;"Total";R$7:R$1268)</t>
  </si>
  <si>
    <t>HECHO_VITAL</t>
  </si>
  <si>
    <t>NAC</t>
  </si>
  <si>
    <t>Se debe borrar dede sin informacion y actualizar</t>
  </si>
  <si>
    <t>03001</t>
  </si>
  <si>
    <t>Total nacional</t>
  </si>
  <si>
    <t>total</t>
  </si>
  <si>
    <t>Sin información</t>
  </si>
  <si>
    <t>Total</t>
  </si>
  <si>
    <t>01999-Sin Información</t>
  </si>
  <si>
    <t>Antioquia</t>
  </si>
  <si>
    <t>05001-Medellín</t>
  </si>
  <si>
    <t>05002-Abejorral</t>
  </si>
  <si>
    <t>05004-Abriaquí</t>
  </si>
  <si>
    <t>05021-Alejandría</t>
  </si>
  <si>
    <t>05030-Amagá</t>
  </si>
  <si>
    <t>05031-Amalfi</t>
  </si>
  <si>
    <t>05034-Andes</t>
  </si>
  <si>
    <t>05036-Angelópolis</t>
  </si>
  <si>
    <t>05038-Angostura</t>
  </si>
  <si>
    <t>05040-Anorí</t>
  </si>
  <si>
    <t>05042-Santa Fé de Antioquia</t>
  </si>
  <si>
    <t>05044-Anzá</t>
  </si>
  <si>
    <t>05045-Apartadó</t>
  </si>
  <si>
    <t>05051-Arboletes</t>
  </si>
  <si>
    <t>05055-Argelia</t>
  </si>
  <si>
    <t>05059-Armenia</t>
  </si>
  <si>
    <t>05079-Barbosa</t>
  </si>
  <si>
    <t>05086-Belmira</t>
  </si>
  <si>
    <t>05088-Bello</t>
  </si>
  <si>
    <t>05091-Betania</t>
  </si>
  <si>
    <t>05093-Betulia</t>
  </si>
  <si>
    <t>05101-Ciudad Bolívar</t>
  </si>
  <si>
    <t>05107-Briceño</t>
  </si>
  <si>
    <t>05113-Buriticá</t>
  </si>
  <si>
    <t>05120-Cáceres</t>
  </si>
  <si>
    <t>05125-Caicedo</t>
  </si>
  <si>
    <t>05129-Caldas</t>
  </si>
  <si>
    <t>05134-Campamento</t>
  </si>
  <si>
    <t>05138-Cañasgordas</t>
  </si>
  <si>
    <t>05142-Caracolí</t>
  </si>
  <si>
    <t>05145-Caramanta</t>
  </si>
  <si>
    <t>05147-Carepa</t>
  </si>
  <si>
    <t>05148-El Carmen de Viboral</t>
  </si>
  <si>
    <t>05150-Carolina</t>
  </si>
  <si>
    <t>05154-Caucasia</t>
  </si>
  <si>
    <t>05172-Chigorodó</t>
  </si>
  <si>
    <t>05190-Cisneros</t>
  </si>
  <si>
    <t>05197-Cocorná</t>
  </si>
  <si>
    <t>05206-Concepción</t>
  </si>
  <si>
    <t>05209-Concordia</t>
  </si>
  <si>
    <t>05212-Copacabana</t>
  </si>
  <si>
    <t>05234-Dabeiba</t>
  </si>
  <si>
    <t>05237-Donmatías</t>
  </si>
  <si>
    <t>05240-Ebéjico</t>
  </si>
  <si>
    <t>05250-El Bagre</t>
  </si>
  <si>
    <t>05264-Entrerríos</t>
  </si>
  <si>
    <t>05266-Envigado</t>
  </si>
  <si>
    <t>05282-Fredonia</t>
  </si>
  <si>
    <t>05284-Frontino</t>
  </si>
  <si>
    <t>05306-Giraldo</t>
  </si>
  <si>
    <t>05308-Girardota</t>
  </si>
  <si>
    <t>05310-Gómez Plata</t>
  </si>
  <si>
    <t>05313-Granada</t>
  </si>
  <si>
    <t>05315-Guadalupe</t>
  </si>
  <si>
    <t>05318-Guarne</t>
  </si>
  <si>
    <t>05321-Guatapé</t>
  </si>
  <si>
    <t>05347-Heliconia</t>
  </si>
  <si>
    <t>05353-Hispania</t>
  </si>
  <si>
    <t>05360-Itagüí</t>
  </si>
  <si>
    <t>05361-Ituango</t>
  </si>
  <si>
    <t>05364-Jardín</t>
  </si>
  <si>
    <t>05368-Jericó</t>
  </si>
  <si>
    <t>05376-La Ceja</t>
  </si>
  <si>
    <t>05380-La Estrella</t>
  </si>
  <si>
    <t>05390-La Pintada</t>
  </si>
  <si>
    <t>05400-La Unión</t>
  </si>
  <si>
    <t>05411-Liborina</t>
  </si>
  <si>
    <t>05425-Maceo</t>
  </si>
  <si>
    <t>05440-Marinilla</t>
  </si>
  <si>
    <t>05467-Montebello</t>
  </si>
  <si>
    <t>05475-Murindó</t>
  </si>
  <si>
    <t>05480-Mutatá</t>
  </si>
  <si>
    <t>05483-Nariño</t>
  </si>
  <si>
    <t>05490-Necoclí</t>
  </si>
  <si>
    <t>05495-Nechí</t>
  </si>
  <si>
    <t>05501-Olaya</t>
  </si>
  <si>
    <t>05541-Peñol</t>
  </si>
  <si>
    <t>05543-Peque</t>
  </si>
  <si>
    <t>05576-Pueblorrico</t>
  </si>
  <si>
    <t>05579-Puerto Berrío</t>
  </si>
  <si>
    <t>05585-Puerto Nare</t>
  </si>
  <si>
    <t>05591-Puerto Triunfo</t>
  </si>
  <si>
    <t>05604-Remedios</t>
  </si>
  <si>
    <t>05607-Retiro</t>
  </si>
  <si>
    <t>05615-Rionegro</t>
  </si>
  <si>
    <t>05628-Sabanalarga</t>
  </si>
  <si>
    <t>05631-Sabaneta</t>
  </si>
  <si>
    <t>05642-Salgar</t>
  </si>
  <si>
    <t>05647-San Andrés de Cuerquía</t>
  </si>
  <si>
    <t>05649-San Carlos</t>
  </si>
  <si>
    <t>05652-San Francisco</t>
  </si>
  <si>
    <t>05656-San Jerónimo</t>
  </si>
  <si>
    <t>05658-San José de La Montaña</t>
  </si>
  <si>
    <t>05659-San Juan de Urabá</t>
  </si>
  <si>
    <t>05660-San Luis</t>
  </si>
  <si>
    <t>05664-San Pedro de Los Milagros</t>
  </si>
  <si>
    <t>05665-San Pedro de Urabá</t>
  </si>
  <si>
    <t>05667-San Rafael</t>
  </si>
  <si>
    <t>05670-San Roque</t>
  </si>
  <si>
    <t>05674-San Vicente Ferrer</t>
  </si>
  <si>
    <t>05679-Santa Bárbara</t>
  </si>
  <si>
    <t>05686-Santa Rosa de Osos</t>
  </si>
  <si>
    <t>05690-Santo Domingo</t>
  </si>
  <si>
    <t>05697-El Santuario</t>
  </si>
  <si>
    <t>05736-Segovia</t>
  </si>
  <si>
    <t>05756-Sonsón</t>
  </si>
  <si>
    <t>05761-Sopetrán</t>
  </si>
  <si>
    <t>05789-Támesis</t>
  </si>
  <si>
    <t>05790-Tarazá</t>
  </si>
  <si>
    <t>05792-Tarso</t>
  </si>
  <si>
    <t>05809-Titiribí</t>
  </si>
  <si>
    <t>05819-Toledo</t>
  </si>
  <si>
    <t>05837-Turbo</t>
  </si>
  <si>
    <t>05842-Uramita</t>
  </si>
  <si>
    <t>05847-Urrao</t>
  </si>
  <si>
    <t>05854-Valdivia</t>
  </si>
  <si>
    <t>05856-Valparaíso</t>
  </si>
  <si>
    <t>05858-Vegachí</t>
  </si>
  <si>
    <t>05861-Venecia</t>
  </si>
  <si>
    <t>05873-Vigía del Fuerte</t>
  </si>
  <si>
    <t>05885-Yalí</t>
  </si>
  <si>
    <t>05887-Yarumal</t>
  </si>
  <si>
    <t>05890-Yolombó</t>
  </si>
  <si>
    <t>05893-Yondó</t>
  </si>
  <si>
    <t>05895-Zaragoza</t>
  </si>
  <si>
    <t>5999-Sin información</t>
  </si>
  <si>
    <t>Atlántico</t>
  </si>
  <si>
    <t>08001-Barranquilla</t>
  </si>
  <si>
    <t>08078-Baranoa</t>
  </si>
  <si>
    <t>08137-Campo de La Cruz</t>
  </si>
  <si>
    <t>08141-Candelaria</t>
  </si>
  <si>
    <t>08296-Galapa</t>
  </si>
  <si>
    <t>08372-Juan de Acosta</t>
  </si>
  <si>
    <t>08421-Luruaco</t>
  </si>
  <si>
    <t>08433-Malambo</t>
  </si>
  <si>
    <t>08436-Manatí</t>
  </si>
  <si>
    <t>08520-Palmar de Varela</t>
  </si>
  <si>
    <t>08549-Piojó</t>
  </si>
  <si>
    <t>08558-Polonuevo</t>
  </si>
  <si>
    <t>08560-Ponedera</t>
  </si>
  <si>
    <t>08573-Puerto Colombia</t>
  </si>
  <si>
    <t>08606-Repelón</t>
  </si>
  <si>
    <t>08634-Sabanagrande</t>
  </si>
  <si>
    <t>08638-Sabanalarga</t>
  </si>
  <si>
    <t>08675-Santa Lucía</t>
  </si>
  <si>
    <t>08685-Santo Tomás</t>
  </si>
  <si>
    <t>08758-Soledad</t>
  </si>
  <si>
    <t>08770-Suan</t>
  </si>
  <si>
    <t>08832-Tubará</t>
  </si>
  <si>
    <t>08849-Usiacurí</t>
  </si>
  <si>
    <t>8999-Sin información</t>
  </si>
  <si>
    <t>Bogotá</t>
  </si>
  <si>
    <t>11001-Bogotá, D0C0</t>
  </si>
  <si>
    <t>Bolívar</t>
  </si>
  <si>
    <t>13001-Cartagena de Indias</t>
  </si>
  <si>
    <t>13006-Achí</t>
  </si>
  <si>
    <t>13030-Altos del Rosario</t>
  </si>
  <si>
    <t>13042-Arenal</t>
  </si>
  <si>
    <t>13052-Arjona</t>
  </si>
  <si>
    <t>13062-Arroyohondo</t>
  </si>
  <si>
    <t>13074-Barranco de Loba</t>
  </si>
  <si>
    <t>13140-Calamar</t>
  </si>
  <si>
    <t>13160-Cantagallo</t>
  </si>
  <si>
    <t>13188-Cicuco</t>
  </si>
  <si>
    <t>13212-Córdoba</t>
  </si>
  <si>
    <t>13222-Clemencia</t>
  </si>
  <si>
    <t>13244-El Carmen de Bolívar</t>
  </si>
  <si>
    <t>13248-El Guamo</t>
  </si>
  <si>
    <t>13268-El Peñón</t>
  </si>
  <si>
    <t>13300-Hatillo de Loba</t>
  </si>
  <si>
    <t>13430-Magangué</t>
  </si>
  <si>
    <t>13433-Mahates</t>
  </si>
  <si>
    <t>13440-Margarita</t>
  </si>
  <si>
    <t>13442-María La Baja</t>
  </si>
  <si>
    <t>13458-Montecristo</t>
  </si>
  <si>
    <t>13468-Santa Cruz de Mompox</t>
  </si>
  <si>
    <t>13473-Morales</t>
  </si>
  <si>
    <t>13490-Norosí</t>
  </si>
  <si>
    <t>13549-Pinillos</t>
  </si>
  <si>
    <t>13580-Regidor</t>
  </si>
  <si>
    <t>13600-Río Viejo</t>
  </si>
  <si>
    <t>13620-San Cristóbal</t>
  </si>
  <si>
    <t>13647-San Estanislao</t>
  </si>
  <si>
    <t>13650-San Fernando</t>
  </si>
  <si>
    <t>13654-San Jacinto</t>
  </si>
  <si>
    <t>13655-San Jacinto del Cauca</t>
  </si>
  <si>
    <t>13657-San Juan Nepomuceno</t>
  </si>
  <si>
    <t>13667-San Martín de Loba</t>
  </si>
  <si>
    <t>13670-San Pablo</t>
  </si>
  <si>
    <t>13673-Santa Catalina</t>
  </si>
  <si>
    <t>13683-Santa Rosa</t>
  </si>
  <si>
    <t>13688-Santa Rosa del Sur</t>
  </si>
  <si>
    <t>13744-Simití</t>
  </si>
  <si>
    <t>13760-Soplaviento</t>
  </si>
  <si>
    <t>13780-Talaigua Nuevo</t>
  </si>
  <si>
    <t>13810-Tiquisio</t>
  </si>
  <si>
    <t>13836-Turbaco</t>
  </si>
  <si>
    <t>13838-Turbaná</t>
  </si>
  <si>
    <t>13873-Villanueva</t>
  </si>
  <si>
    <t>13894-Zambrano</t>
  </si>
  <si>
    <t>13999-Sin información</t>
  </si>
  <si>
    <t>Boyacá</t>
  </si>
  <si>
    <t>15001-Tunja</t>
  </si>
  <si>
    <t>15022-Almeida</t>
  </si>
  <si>
    <t>15047-Aquitania</t>
  </si>
  <si>
    <t>15051-Arcabuco</t>
  </si>
  <si>
    <t>15087-Belén</t>
  </si>
  <si>
    <t>15090-Berbeo</t>
  </si>
  <si>
    <t>15092-Betéitiva</t>
  </si>
  <si>
    <t>15097-Boavita</t>
  </si>
  <si>
    <t>15104-Boyacá</t>
  </si>
  <si>
    <t>15106-Briceño</t>
  </si>
  <si>
    <t>15109-Buenavista</t>
  </si>
  <si>
    <t>15114-Busbanzá</t>
  </si>
  <si>
    <t>15131-Caldas</t>
  </si>
  <si>
    <t>15135-Campohermoso</t>
  </si>
  <si>
    <t>15162-Cerinza</t>
  </si>
  <si>
    <t>15172-Chinavita</t>
  </si>
  <si>
    <t>15176-Chiquinquirá</t>
  </si>
  <si>
    <t>15180-Chiscas</t>
  </si>
  <si>
    <t>15183-Chita</t>
  </si>
  <si>
    <t>15185-Chitaraque</t>
  </si>
  <si>
    <t>15187-Chivatá</t>
  </si>
  <si>
    <t>15189-Ciénega</t>
  </si>
  <si>
    <t>15204-Cómbita</t>
  </si>
  <si>
    <t>15212-Coper</t>
  </si>
  <si>
    <t>15215-Corrales</t>
  </si>
  <si>
    <t>15218-Covarachía</t>
  </si>
  <si>
    <t>15223-Cubará</t>
  </si>
  <si>
    <t>15224-Cucaita</t>
  </si>
  <si>
    <t>15226-Cuítiva</t>
  </si>
  <si>
    <t>15232-Chíquiza</t>
  </si>
  <si>
    <t>15236-Chivor</t>
  </si>
  <si>
    <t>15238-Duitama</t>
  </si>
  <si>
    <t>15244-El Cocuy</t>
  </si>
  <si>
    <t>15248-El Espino</t>
  </si>
  <si>
    <t>15272-Firavitoba</t>
  </si>
  <si>
    <t>15276-Floresta</t>
  </si>
  <si>
    <t>15293-Gachantivá</t>
  </si>
  <si>
    <t>15296-Gámeza</t>
  </si>
  <si>
    <t>15299-Garagoa</t>
  </si>
  <si>
    <t>15317-Guacamayas</t>
  </si>
  <si>
    <t>15322-Guateque</t>
  </si>
  <si>
    <t>15325-Guayatá</t>
  </si>
  <si>
    <t>15332-Güicán de La Sierra</t>
  </si>
  <si>
    <t>15362-Iza</t>
  </si>
  <si>
    <t>15367-Jenesano</t>
  </si>
  <si>
    <t>15368-Jericó</t>
  </si>
  <si>
    <t>15377-Labranzagrande</t>
  </si>
  <si>
    <t>15380-La Capilla</t>
  </si>
  <si>
    <t>15401-La Victoria</t>
  </si>
  <si>
    <t>15403-La Uvita</t>
  </si>
  <si>
    <t>15407-Villa de Leyva</t>
  </si>
  <si>
    <t>15425-Macanal</t>
  </si>
  <si>
    <t>15442-Maripí</t>
  </si>
  <si>
    <t>15455-Miraflores</t>
  </si>
  <si>
    <t>15464-Mongua</t>
  </si>
  <si>
    <t>15466-Monguí</t>
  </si>
  <si>
    <t>15469-Moniquirá</t>
  </si>
  <si>
    <t>15476-Motavita</t>
  </si>
  <si>
    <t>15480-Muzo</t>
  </si>
  <si>
    <t>15491-Nobsa</t>
  </si>
  <si>
    <t>15494-Nuevo Colón</t>
  </si>
  <si>
    <t>15500-Oicatá</t>
  </si>
  <si>
    <t>15507-Otanche</t>
  </si>
  <si>
    <t>15511-Pachavita</t>
  </si>
  <si>
    <t>15514-Páez</t>
  </si>
  <si>
    <t>15516-Paipa</t>
  </si>
  <si>
    <t>15518-Pajarito</t>
  </si>
  <si>
    <t>15522-Panqueba</t>
  </si>
  <si>
    <t>15531-Pauna</t>
  </si>
  <si>
    <t>15533-Paya</t>
  </si>
  <si>
    <t>15537-Paz de Río</t>
  </si>
  <si>
    <t>15542-Pesca</t>
  </si>
  <si>
    <t>15550-Pisba</t>
  </si>
  <si>
    <t>15572-Puerto Boyacá</t>
  </si>
  <si>
    <t>15580-Quípama</t>
  </si>
  <si>
    <t>15599-Ramiriquí</t>
  </si>
  <si>
    <t>15600-Ráquira</t>
  </si>
  <si>
    <t>15621-Rondón</t>
  </si>
  <si>
    <t>15632-Saboyá</t>
  </si>
  <si>
    <t>15638-Sáchica</t>
  </si>
  <si>
    <t>15646-Samacá</t>
  </si>
  <si>
    <t>15660-San Eduardo</t>
  </si>
  <si>
    <t>15664-San José de Pare</t>
  </si>
  <si>
    <t>15667-San Luis de Gaceno</t>
  </si>
  <si>
    <t>15673-San Mateo</t>
  </si>
  <si>
    <t>15676-San Miguel de Sema</t>
  </si>
  <si>
    <t>15681-San Pablo de Borbur</t>
  </si>
  <si>
    <t>15686-Santana</t>
  </si>
  <si>
    <t>15690-Santa María</t>
  </si>
  <si>
    <t>15693-Santa Rosa de Viterbo</t>
  </si>
  <si>
    <t>15696-Santa Sofía</t>
  </si>
  <si>
    <t>15720-Sativanorte</t>
  </si>
  <si>
    <t>15723-Sativasur</t>
  </si>
  <si>
    <t>15740-Siachoque</t>
  </si>
  <si>
    <t>15753-Soatá</t>
  </si>
  <si>
    <t>15755-Socotá</t>
  </si>
  <si>
    <t>15757-Socha</t>
  </si>
  <si>
    <t>15759-Sogamoso</t>
  </si>
  <si>
    <t>15761-Somondoco</t>
  </si>
  <si>
    <t>15762-Sora</t>
  </si>
  <si>
    <t>15763-Sotaquirá</t>
  </si>
  <si>
    <t>15764-Soracá</t>
  </si>
  <si>
    <t>15774-Susacón</t>
  </si>
  <si>
    <t>15776-Sutamarchán</t>
  </si>
  <si>
    <t>15778-Sutatenza</t>
  </si>
  <si>
    <t>15790-Tasco</t>
  </si>
  <si>
    <t>15798-Tenza</t>
  </si>
  <si>
    <t>15804-Tibaná</t>
  </si>
  <si>
    <t>15806-Tibasosa</t>
  </si>
  <si>
    <t>15808-Tinjacá</t>
  </si>
  <si>
    <t>15810-Tipacoque</t>
  </si>
  <si>
    <t>15814-Toca</t>
  </si>
  <si>
    <t>15816-Togüí</t>
  </si>
  <si>
    <t>15820-Tópaga</t>
  </si>
  <si>
    <t>15822-Tota</t>
  </si>
  <si>
    <t>15832-Tununguá</t>
  </si>
  <si>
    <t>15835-Turmequé</t>
  </si>
  <si>
    <t>15837-Tuta</t>
  </si>
  <si>
    <t>15839-Tutazá</t>
  </si>
  <si>
    <t>15842-Úmbita</t>
  </si>
  <si>
    <t>15861-Ventaquemada</t>
  </si>
  <si>
    <t>15879-Viracachá</t>
  </si>
  <si>
    <t>15897-Zetaquira</t>
  </si>
  <si>
    <t>15999-Sin información</t>
  </si>
  <si>
    <t>Caldas</t>
  </si>
  <si>
    <t>17001-Manizales</t>
  </si>
  <si>
    <t>17013-Aguadas</t>
  </si>
  <si>
    <t>17042-Anserma</t>
  </si>
  <si>
    <t>17050-Aranzazu</t>
  </si>
  <si>
    <t>17088-Belalcázar</t>
  </si>
  <si>
    <t>17174-Chinchiná</t>
  </si>
  <si>
    <t>17272-Filadelfia</t>
  </si>
  <si>
    <t>17380-La Dorada</t>
  </si>
  <si>
    <t>17388-La Merced</t>
  </si>
  <si>
    <t>17433-Manzanares</t>
  </si>
  <si>
    <t>17442-Marmato</t>
  </si>
  <si>
    <t>17444-Marquetalia</t>
  </si>
  <si>
    <t>17446-Marulanda</t>
  </si>
  <si>
    <t>17486-Neira</t>
  </si>
  <si>
    <t>17495-Norcasia</t>
  </si>
  <si>
    <t>17513-Pácora</t>
  </si>
  <si>
    <t>17524-Palestina</t>
  </si>
  <si>
    <t>17541-Pensilvania</t>
  </si>
  <si>
    <t>17614-Riosucio</t>
  </si>
  <si>
    <t>17616-Risaralda</t>
  </si>
  <si>
    <t>17653-Salamina</t>
  </si>
  <si>
    <t>17662-Samaná</t>
  </si>
  <si>
    <t>17665-San José</t>
  </si>
  <si>
    <t>17777-Supía</t>
  </si>
  <si>
    <t>17867-Victoria</t>
  </si>
  <si>
    <t>17873-Villamaría</t>
  </si>
  <si>
    <t>17877-Viterbo</t>
  </si>
  <si>
    <t>Caquetá</t>
  </si>
  <si>
    <t>18001-Florencia</t>
  </si>
  <si>
    <t>18029-Albania</t>
  </si>
  <si>
    <t>18094-Belén de Los Andaquíes</t>
  </si>
  <si>
    <t>18150-Cartagena del Chairá</t>
  </si>
  <si>
    <t>18205-Curillo</t>
  </si>
  <si>
    <t>18247-El Doncello</t>
  </si>
  <si>
    <t>18256-El Paujíl</t>
  </si>
  <si>
    <t>18410-La Montañita</t>
  </si>
  <si>
    <t>18460-Milán</t>
  </si>
  <si>
    <t>18479-Morelia</t>
  </si>
  <si>
    <t>18592-Puerto Rico</t>
  </si>
  <si>
    <t>18610-San José del Fragua</t>
  </si>
  <si>
    <t>18753-San Vicente del Caguán</t>
  </si>
  <si>
    <t>18756-Solano</t>
  </si>
  <si>
    <t>18785-Solita</t>
  </si>
  <si>
    <t>18860-Valparaíso</t>
  </si>
  <si>
    <t>18999-Sin información</t>
  </si>
  <si>
    <t>Cauca</t>
  </si>
  <si>
    <t>19001-Popayán</t>
  </si>
  <si>
    <t>19022-Almaguer</t>
  </si>
  <si>
    <t>19050-Argelia</t>
  </si>
  <si>
    <t>19075-Balboa</t>
  </si>
  <si>
    <t>19100-Bolívar</t>
  </si>
  <si>
    <t>19110-Buenos Aires</t>
  </si>
  <si>
    <t>19130-Cajibío</t>
  </si>
  <si>
    <t>19137-Caldono</t>
  </si>
  <si>
    <t>19142-Caloto</t>
  </si>
  <si>
    <t>19212-Corinto</t>
  </si>
  <si>
    <t>19256-El Tambo</t>
  </si>
  <si>
    <t>19290-Florencia</t>
  </si>
  <si>
    <t>19300-Guachené</t>
  </si>
  <si>
    <t>19318-Guapi</t>
  </si>
  <si>
    <t>19355-Inzá</t>
  </si>
  <si>
    <t>19364-Jambaló</t>
  </si>
  <si>
    <t>19392-La Sierra</t>
  </si>
  <si>
    <t>19397-La Vega</t>
  </si>
  <si>
    <t>19418-López de Micay</t>
  </si>
  <si>
    <t>19450-Mercaderes</t>
  </si>
  <si>
    <t>19455-Miranda</t>
  </si>
  <si>
    <t>19473-Morales</t>
  </si>
  <si>
    <t>19513-Padilla</t>
  </si>
  <si>
    <t>19517-Páez</t>
  </si>
  <si>
    <t>19532-Patía</t>
  </si>
  <si>
    <t>19533-Piamonte</t>
  </si>
  <si>
    <t>19548-Piendamó - Tunía</t>
  </si>
  <si>
    <t>19573-Puerto Tejada</t>
  </si>
  <si>
    <t>19585-Puracé</t>
  </si>
  <si>
    <t>19622-Rosas</t>
  </si>
  <si>
    <t>19693-San Sebastián</t>
  </si>
  <si>
    <t>19698-Santander de Quilichao</t>
  </si>
  <si>
    <t>19701-Santa Rosa</t>
  </si>
  <si>
    <t>19743-Silvia</t>
  </si>
  <si>
    <t>19760-Sotará - Paispamba</t>
  </si>
  <si>
    <t>19780-Suárez</t>
  </si>
  <si>
    <t>19785-Sucre</t>
  </si>
  <si>
    <t>19807-Timbío</t>
  </si>
  <si>
    <t>19809-Timbiquí</t>
  </si>
  <si>
    <t>19821-Toribío</t>
  </si>
  <si>
    <t>19824-Totoró</t>
  </si>
  <si>
    <t>19845-Villa Rica</t>
  </si>
  <si>
    <t>19999-Sin información</t>
  </si>
  <si>
    <t>Cesar</t>
  </si>
  <si>
    <t>20001-Valledupar</t>
  </si>
  <si>
    <t>20011-Aguachica</t>
  </si>
  <si>
    <t>20013-Agustín Codazzi</t>
  </si>
  <si>
    <t>20032-Astrea</t>
  </si>
  <si>
    <t>20045-Becerril</t>
  </si>
  <si>
    <t>20060-Bosconia</t>
  </si>
  <si>
    <t>20175-Chimichagua</t>
  </si>
  <si>
    <t>20178-Chiriguaná</t>
  </si>
  <si>
    <t>20228-Curumaní</t>
  </si>
  <si>
    <t>20238-El Copey</t>
  </si>
  <si>
    <t>20250-El Paso</t>
  </si>
  <si>
    <t>20295-Gamarra</t>
  </si>
  <si>
    <t>20310-González</t>
  </si>
  <si>
    <t>20383-La Gloria</t>
  </si>
  <si>
    <t>20400-La Jagua de Ibirico</t>
  </si>
  <si>
    <t>20443-Manaure Balcón del Cesar</t>
  </si>
  <si>
    <t>20517-Pailitas</t>
  </si>
  <si>
    <t>20550-Pelaya</t>
  </si>
  <si>
    <t>20570-Pueblo Bello</t>
  </si>
  <si>
    <t>20614-Río de Oro</t>
  </si>
  <si>
    <t>20621-La Paz</t>
  </si>
  <si>
    <t>20710-San Alberto</t>
  </si>
  <si>
    <t>20750-San Diego</t>
  </si>
  <si>
    <t>20770-San Martín</t>
  </si>
  <si>
    <t>20787-Tamalameque</t>
  </si>
  <si>
    <t>20999-Sin información</t>
  </si>
  <si>
    <t>Córdoba</t>
  </si>
  <si>
    <t>23001-Montería</t>
  </si>
  <si>
    <t>23068-Ayapel</t>
  </si>
  <si>
    <t>23079-Buenavista</t>
  </si>
  <si>
    <t>23090-Canalete</t>
  </si>
  <si>
    <t>23162-Cereté</t>
  </si>
  <si>
    <t>23168-Chimá</t>
  </si>
  <si>
    <t>23182-Chinú</t>
  </si>
  <si>
    <t>23189-Ciénaga de Oro</t>
  </si>
  <si>
    <t>23300-Cotorra</t>
  </si>
  <si>
    <t>23350-La Apartada</t>
  </si>
  <si>
    <t>23417-Lorica</t>
  </si>
  <si>
    <t>23419-Los Córdobas</t>
  </si>
  <si>
    <t>23464-Momil</t>
  </si>
  <si>
    <t>23466-Montelíbano</t>
  </si>
  <si>
    <t>23500-Moñitos</t>
  </si>
  <si>
    <t>23555-Planeta Rica</t>
  </si>
  <si>
    <t>23570-Pueblo Nuevo</t>
  </si>
  <si>
    <t>23574-Puerto Escondido</t>
  </si>
  <si>
    <t>23580-Puerto Libertador</t>
  </si>
  <si>
    <t>23586-Purísima de La Concepción</t>
  </si>
  <si>
    <t>23660-Sahagún</t>
  </si>
  <si>
    <t>23670-San Andrés de Sotavento</t>
  </si>
  <si>
    <t>23672-San Antero</t>
  </si>
  <si>
    <t>23675-San Bernardo del Viento</t>
  </si>
  <si>
    <t>23678-San Carlos</t>
  </si>
  <si>
    <t>23682-San José de Uré</t>
  </si>
  <si>
    <t>23686-San Pelayo</t>
  </si>
  <si>
    <t>23807-Tierralta</t>
  </si>
  <si>
    <t>23815-Tuchín</t>
  </si>
  <si>
    <t>23855-Valencia</t>
  </si>
  <si>
    <t>23999-Sin información</t>
  </si>
  <si>
    <t>Cundinamarca</t>
  </si>
  <si>
    <t>25001-Agua de Dios</t>
  </si>
  <si>
    <t>25019-Albán</t>
  </si>
  <si>
    <t>25035-Anapoima</t>
  </si>
  <si>
    <t>25040-Anolaima</t>
  </si>
  <si>
    <t>25053-Arbeláez</t>
  </si>
  <si>
    <t>25086-Beltrán</t>
  </si>
  <si>
    <t>25095-Bituima</t>
  </si>
  <si>
    <t>25099-Bojacá</t>
  </si>
  <si>
    <t>25120-Cabrera</t>
  </si>
  <si>
    <t>25123-Cachipay</t>
  </si>
  <si>
    <t>25126-Cajicá</t>
  </si>
  <si>
    <t>25148-Caparrapí</t>
  </si>
  <si>
    <t>25151-Cáqueza</t>
  </si>
  <si>
    <t>25154-Carmen de Carupa</t>
  </si>
  <si>
    <t>25168-Chaguaní</t>
  </si>
  <si>
    <t>25175-Chía</t>
  </si>
  <si>
    <t>25178-Chipaque</t>
  </si>
  <si>
    <t>25181-Choachí</t>
  </si>
  <si>
    <t>25183-Chocontá</t>
  </si>
  <si>
    <t>25200-Cogua</t>
  </si>
  <si>
    <t>25214-Cota</t>
  </si>
  <si>
    <t>25224-Cucunubá</t>
  </si>
  <si>
    <t>25245-El Colegio</t>
  </si>
  <si>
    <t>25258-El Peñón</t>
  </si>
  <si>
    <t>25260-El Rosal</t>
  </si>
  <si>
    <t>25269-Facatativá</t>
  </si>
  <si>
    <t>25279-Fómeque</t>
  </si>
  <si>
    <t>25281-Fosca</t>
  </si>
  <si>
    <t>25286-Funza</t>
  </si>
  <si>
    <t>25288-Fúquene</t>
  </si>
  <si>
    <t>25290-Fusagasugá</t>
  </si>
  <si>
    <t>25293-Gachalá</t>
  </si>
  <si>
    <t>25295-Gachancipá</t>
  </si>
  <si>
    <t>25297-Gachetá</t>
  </si>
  <si>
    <t>25299-Gama</t>
  </si>
  <si>
    <t>25307-Girardot</t>
  </si>
  <si>
    <t>25312-Granada</t>
  </si>
  <si>
    <t>25317-Guachetá</t>
  </si>
  <si>
    <t>25320-Guaduas</t>
  </si>
  <si>
    <t>25322-Guasca</t>
  </si>
  <si>
    <t>25324-Guataquí</t>
  </si>
  <si>
    <t>25326-Guatavita</t>
  </si>
  <si>
    <t>25328-Guayabal de Síquima</t>
  </si>
  <si>
    <t>25335-Guayabetal</t>
  </si>
  <si>
    <t>25339-Gutiérrez</t>
  </si>
  <si>
    <t>25368-Jerusalén</t>
  </si>
  <si>
    <t>25372-Junín</t>
  </si>
  <si>
    <t>25377-La Calera</t>
  </si>
  <si>
    <t>25386-La Mesa</t>
  </si>
  <si>
    <t>25394-La Palma</t>
  </si>
  <si>
    <t>25398-La Peña</t>
  </si>
  <si>
    <t>25402-La Vega</t>
  </si>
  <si>
    <t>25407-Lenguazaque</t>
  </si>
  <si>
    <t>25426-Machetá</t>
  </si>
  <si>
    <t>25430-Madrid</t>
  </si>
  <si>
    <t>25436-Manta</t>
  </si>
  <si>
    <t>25438-Medina</t>
  </si>
  <si>
    <t>25473-Mosquera</t>
  </si>
  <si>
    <t>25483-Nariño</t>
  </si>
  <si>
    <t>25486-Nemocón</t>
  </si>
  <si>
    <t>25488-Nilo</t>
  </si>
  <si>
    <t>25489-Nimaima</t>
  </si>
  <si>
    <t>25491-Nocaima</t>
  </si>
  <si>
    <t>25506-Venecia</t>
  </si>
  <si>
    <t>25513-Pacho</t>
  </si>
  <si>
    <t>25518-Paime</t>
  </si>
  <si>
    <t>25524-Pandi</t>
  </si>
  <si>
    <t>25530-Paratebueno</t>
  </si>
  <si>
    <t>25535-Pasca</t>
  </si>
  <si>
    <t>25572-Puerto Salgar</t>
  </si>
  <si>
    <t>25580-Pulí</t>
  </si>
  <si>
    <t>25592-Quebradanegra</t>
  </si>
  <si>
    <t>25594-Quetame</t>
  </si>
  <si>
    <t>25596-Quipile</t>
  </si>
  <si>
    <t>25599-Apulo</t>
  </si>
  <si>
    <t>25612-Ricaurte</t>
  </si>
  <si>
    <t>25645-San Antonio del Tequendama</t>
  </si>
  <si>
    <t>25649-San Bernardo</t>
  </si>
  <si>
    <t>25653-San Cayetano</t>
  </si>
  <si>
    <t>25658-San Francisco</t>
  </si>
  <si>
    <t>25662-San Juan de Rioseco</t>
  </si>
  <si>
    <t>25718-Sasaima</t>
  </si>
  <si>
    <t>25736-Sesquilé</t>
  </si>
  <si>
    <t>25740-Sibaté</t>
  </si>
  <si>
    <t>25743-Silvania</t>
  </si>
  <si>
    <t>25745-Simijaca</t>
  </si>
  <si>
    <t>25754-Soacha</t>
  </si>
  <si>
    <t>25758-Sopó</t>
  </si>
  <si>
    <t>25769-Subachoque</t>
  </si>
  <si>
    <t>25772-Suesca</t>
  </si>
  <si>
    <t>25777-Supatá</t>
  </si>
  <si>
    <t>25779-Susa</t>
  </si>
  <si>
    <t>25781-Sutatausa</t>
  </si>
  <si>
    <t>25785-Tabio</t>
  </si>
  <si>
    <t>25793-Tausa</t>
  </si>
  <si>
    <t>25797-Tena</t>
  </si>
  <si>
    <t>25799-Tenjo</t>
  </si>
  <si>
    <t>25805-Tibacuy</t>
  </si>
  <si>
    <t>25807-Tibirita</t>
  </si>
  <si>
    <t>25815-Tocaima</t>
  </si>
  <si>
    <t>25817-Tocancipá</t>
  </si>
  <si>
    <t>25823-Topaipí</t>
  </si>
  <si>
    <t>25839-Ubalá</t>
  </si>
  <si>
    <t>25841-Ubaque</t>
  </si>
  <si>
    <t>25843-Villa de San Diego de Ubaté</t>
  </si>
  <si>
    <t>25845-Une</t>
  </si>
  <si>
    <t>25851-Útica</t>
  </si>
  <si>
    <t>25862-Vergara</t>
  </si>
  <si>
    <t>25867-Vianí</t>
  </si>
  <si>
    <t>25871-Villagómez</t>
  </si>
  <si>
    <t>25873-Villapinzón</t>
  </si>
  <si>
    <t>25875-Villeta</t>
  </si>
  <si>
    <t>25878-Viotá</t>
  </si>
  <si>
    <t>25885-Yacopí</t>
  </si>
  <si>
    <t>25898-Zipacón</t>
  </si>
  <si>
    <t>25899-Zipaquirá</t>
  </si>
  <si>
    <t>25999-Sin información</t>
  </si>
  <si>
    <t>Chocó</t>
  </si>
  <si>
    <t>27001-Quibdó</t>
  </si>
  <si>
    <t>27006-Acandí</t>
  </si>
  <si>
    <t>27025-Alto Baudó</t>
  </si>
  <si>
    <t>27050-Atrato</t>
  </si>
  <si>
    <t>27073-Bagadó</t>
  </si>
  <si>
    <t>27075-Bahía Solano</t>
  </si>
  <si>
    <t>27077-Bajo Baudó</t>
  </si>
  <si>
    <t>27099-Bojayá</t>
  </si>
  <si>
    <t>27135-El Cantón del San Pablo</t>
  </si>
  <si>
    <t>27150-Carmen del Darién</t>
  </si>
  <si>
    <t>27160-Cértegui</t>
  </si>
  <si>
    <t>27205-Condoto</t>
  </si>
  <si>
    <t>27245-El Carmen de Atrato</t>
  </si>
  <si>
    <t>27250-El Litoral del San Juan</t>
  </si>
  <si>
    <t>27361-Istmina</t>
  </si>
  <si>
    <t>27372-Juradó</t>
  </si>
  <si>
    <t>27413-Lloró</t>
  </si>
  <si>
    <t>27425-Medio Atrato</t>
  </si>
  <si>
    <t>27430-Medio Baudó</t>
  </si>
  <si>
    <t>27450-Medio San Juan</t>
  </si>
  <si>
    <t>27491-Nóvita</t>
  </si>
  <si>
    <t>27495-Nuquí</t>
  </si>
  <si>
    <t>27580-Río Iró</t>
  </si>
  <si>
    <t>27600-Río Quito</t>
  </si>
  <si>
    <t>27615-Riosucio</t>
  </si>
  <si>
    <t>27660-San José del Palmar</t>
  </si>
  <si>
    <t>27745-Sipí</t>
  </si>
  <si>
    <t>27787-Tadó</t>
  </si>
  <si>
    <t>27800-Unguía</t>
  </si>
  <si>
    <t>27810-Unión Panamericana</t>
  </si>
  <si>
    <t>27999-Sin información</t>
  </si>
  <si>
    <t>Huila</t>
  </si>
  <si>
    <t>41001-Neiva</t>
  </si>
  <si>
    <t>41006-Acevedo</t>
  </si>
  <si>
    <t>41013-Agrado</t>
  </si>
  <si>
    <t>41016-Aipe</t>
  </si>
  <si>
    <t>41020-Algeciras</t>
  </si>
  <si>
    <t>41026-Altamira</t>
  </si>
  <si>
    <t>41078-Baraya</t>
  </si>
  <si>
    <t>41132-Campoalegre</t>
  </si>
  <si>
    <t>41206-Colombia</t>
  </si>
  <si>
    <t>41244-Elías</t>
  </si>
  <si>
    <t>41298-Garzón</t>
  </si>
  <si>
    <t>41306-Gigante</t>
  </si>
  <si>
    <t>41319-Guadalupe</t>
  </si>
  <si>
    <t>41349-Hobo</t>
  </si>
  <si>
    <t>41357-Íquira</t>
  </si>
  <si>
    <t>41359-Isnos</t>
  </si>
  <si>
    <t>41378-La Argentina</t>
  </si>
  <si>
    <t>41396-La Plata</t>
  </si>
  <si>
    <t>41483-Nátaga</t>
  </si>
  <si>
    <t>41503-Oporapa</t>
  </si>
  <si>
    <t>41518-Paicol</t>
  </si>
  <si>
    <t>41524-Palermo</t>
  </si>
  <si>
    <t>41530-Palestina</t>
  </si>
  <si>
    <t>41548-Pital</t>
  </si>
  <si>
    <t>41551-Pitalito</t>
  </si>
  <si>
    <t>41615-Rivera</t>
  </si>
  <si>
    <t>41660-Saladoblanco</t>
  </si>
  <si>
    <t>41668-San Agustín</t>
  </si>
  <si>
    <t>41676-Santa María</t>
  </si>
  <si>
    <t>41770-Suaza</t>
  </si>
  <si>
    <t>41791-Tarqui</t>
  </si>
  <si>
    <t>41797-Tesalia</t>
  </si>
  <si>
    <t>41799-Tello</t>
  </si>
  <si>
    <t>41801-Teruel</t>
  </si>
  <si>
    <t>41807-Timaná</t>
  </si>
  <si>
    <t>41872-Villavieja</t>
  </si>
  <si>
    <t>41885-Yaguará</t>
  </si>
  <si>
    <t>41999--Sin información</t>
  </si>
  <si>
    <t>La Guajira</t>
  </si>
  <si>
    <t>44001-Riohacha</t>
  </si>
  <si>
    <t>44035-Albania</t>
  </si>
  <si>
    <t>44078-Barrancas</t>
  </si>
  <si>
    <t>44090-Dibulla</t>
  </si>
  <si>
    <t>44098-Distracción</t>
  </si>
  <si>
    <t>44110-El Molino</t>
  </si>
  <si>
    <t>44279-Fonseca</t>
  </si>
  <si>
    <t>44378-Hatonuevo</t>
  </si>
  <si>
    <t>44420-La Jagua del Pilar</t>
  </si>
  <si>
    <t>44430-Maicao</t>
  </si>
  <si>
    <t>44560-Manaure</t>
  </si>
  <si>
    <t>44650-San Juan del Cesar</t>
  </si>
  <si>
    <t>44847-Uribia</t>
  </si>
  <si>
    <t>44855-Urumita</t>
  </si>
  <si>
    <t>44874-Villanueva</t>
  </si>
  <si>
    <t>44999-Sin información</t>
  </si>
  <si>
    <t>Magdalena</t>
  </si>
  <si>
    <t>47001-Santa Marta</t>
  </si>
  <si>
    <t>47030-Algarrobo</t>
  </si>
  <si>
    <t>47053-Aracataca</t>
  </si>
  <si>
    <t>47058-Ariguaní</t>
  </si>
  <si>
    <t>47161-Cerro de San Antonio</t>
  </si>
  <si>
    <t>47170-Chivolo</t>
  </si>
  <si>
    <t>47189-Ciénaga</t>
  </si>
  <si>
    <t>47205-Concordia</t>
  </si>
  <si>
    <t>47245-El Banco</t>
  </si>
  <si>
    <t>47258-El Piñón</t>
  </si>
  <si>
    <t>47268-El Retén</t>
  </si>
  <si>
    <t>47288-Fundación</t>
  </si>
  <si>
    <t>47318-Guamal</t>
  </si>
  <si>
    <t>47460-Nueva Granada</t>
  </si>
  <si>
    <t>47541-Pedraza</t>
  </si>
  <si>
    <t>47545-Pijiño del Carmen</t>
  </si>
  <si>
    <t>47551-Pivijay</t>
  </si>
  <si>
    <t>47555-Plato</t>
  </si>
  <si>
    <t>47570-Puebloviejo</t>
  </si>
  <si>
    <t>47605-Remolino</t>
  </si>
  <si>
    <t>47660-Sabanas de San Ángel</t>
  </si>
  <si>
    <t>47675-Salamina</t>
  </si>
  <si>
    <t>47692-San Sebastián de Buenavista</t>
  </si>
  <si>
    <t>47703-San Zenón</t>
  </si>
  <si>
    <t>47707-Santa Ana</t>
  </si>
  <si>
    <t>47720-Santa Bárbara de Pinto</t>
  </si>
  <si>
    <t>47745-Sitionuevo</t>
  </si>
  <si>
    <t>47798-Tenerife</t>
  </si>
  <si>
    <t>47960-Zapayán</t>
  </si>
  <si>
    <t>47980-Zona Bananera</t>
  </si>
  <si>
    <t>47999-Sin información</t>
  </si>
  <si>
    <t>Meta</t>
  </si>
  <si>
    <t>50001-Villavicencio</t>
  </si>
  <si>
    <t>50006-Acacías</t>
  </si>
  <si>
    <t>50110-Barranca de Upía</t>
  </si>
  <si>
    <t>50124-Cabuyaro</t>
  </si>
  <si>
    <t>50150-Castilla La Nueva</t>
  </si>
  <si>
    <t>50223-Cubarral</t>
  </si>
  <si>
    <t>50226-Cumaral</t>
  </si>
  <si>
    <t>50245-El Calvario</t>
  </si>
  <si>
    <t>50251-El Castillo</t>
  </si>
  <si>
    <t>50270-El Dorado</t>
  </si>
  <si>
    <t>50287-Fuente de Oro</t>
  </si>
  <si>
    <t>50313-Granada</t>
  </si>
  <si>
    <t>50318-Guamal</t>
  </si>
  <si>
    <t>50325-Mapiripán</t>
  </si>
  <si>
    <t>50330-Mesetas</t>
  </si>
  <si>
    <t>50350-La Macarena</t>
  </si>
  <si>
    <t>50370-Uribe</t>
  </si>
  <si>
    <t>50400-Lejanías</t>
  </si>
  <si>
    <t>50450-Puerto Concordia</t>
  </si>
  <si>
    <t>50568-Puerto Gaitán</t>
  </si>
  <si>
    <t>50573-Puerto López</t>
  </si>
  <si>
    <t>50577-Puerto Lleras</t>
  </si>
  <si>
    <t>50590-Puerto Rico</t>
  </si>
  <si>
    <t>50606-Restrepo</t>
  </si>
  <si>
    <t>50680-San Carlos de Guaroa</t>
  </si>
  <si>
    <t>50683-San Juan de Arama</t>
  </si>
  <si>
    <t>50686-San Juanito</t>
  </si>
  <si>
    <t>50689-San Martín</t>
  </si>
  <si>
    <t>50711-Vistahermosa</t>
  </si>
  <si>
    <t>50999-Sin información</t>
  </si>
  <si>
    <t>Nariño</t>
  </si>
  <si>
    <t>52001-Pasto</t>
  </si>
  <si>
    <t>52019-Albán</t>
  </si>
  <si>
    <t>52022-Aldana</t>
  </si>
  <si>
    <t>52036-Ancuya</t>
  </si>
  <si>
    <t>52051-Arboleda</t>
  </si>
  <si>
    <t>52079-Barbacoas</t>
  </si>
  <si>
    <t>52083-Belén</t>
  </si>
  <si>
    <t>52110-Buesaco</t>
  </si>
  <si>
    <t>52203-Colón</t>
  </si>
  <si>
    <t>52207-Consacá</t>
  </si>
  <si>
    <t>52210-Contadero</t>
  </si>
  <si>
    <t>52215-Córdoba</t>
  </si>
  <si>
    <t>52224-Cuaspud Carlosama</t>
  </si>
  <si>
    <t>52227-Cumbal</t>
  </si>
  <si>
    <t>52233-Cumbitara</t>
  </si>
  <si>
    <t>52240-Chachagüí</t>
  </si>
  <si>
    <t>52250-El Charco</t>
  </si>
  <si>
    <t>52254-El Peñol</t>
  </si>
  <si>
    <t>52256-El Rosario</t>
  </si>
  <si>
    <t>52258-El Tablón de Gómez</t>
  </si>
  <si>
    <t>52260-El Tambo</t>
  </si>
  <si>
    <t>52287-Funes</t>
  </si>
  <si>
    <t>52317-Guachucal</t>
  </si>
  <si>
    <t>52320-Guaitarilla</t>
  </si>
  <si>
    <t>52323-Gualmatán</t>
  </si>
  <si>
    <t>52352-Iles</t>
  </si>
  <si>
    <t>52354-Imués</t>
  </si>
  <si>
    <t>52356-Ipiales</t>
  </si>
  <si>
    <t>52378-La Cruz</t>
  </si>
  <si>
    <t>52381-La Florida</t>
  </si>
  <si>
    <t>52385-La Llanada</t>
  </si>
  <si>
    <t>52390-La Tola</t>
  </si>
  <si>
    <t>52399-La Unión</t>
  </si>
  <si>
    <t>52405-Leiva</t>
  </si>
  <si>
    <t>52411-Linares</t>
  </si>
  <si>
    <t>52418-Los Andes</t>
  </si>
  <si>
    <t>52427-Magüí</t>
  </si>
  <si>
    <t>52435-Mallama</t>
  </si>
  <si>
    <t>52473-Mosquera</t>
  </si>
  <si>
    <t>52480-Nariño</t>
  </si>
  <si>
    <t>52490-Olaya Herrera</t>
  </si>
  <si>
    <t>52506-Ospina</t>
  </si>
  <si>
    <t>52520-Francisco Pizarro</t>
  </si>
  <si>
    <t>52540-Policarpa</t>
  </si>
  <si>
    <t>52560-Potosí</t>
  </si>
  <si>
    <t>52565-Providencia</t>
  </si>
  <si>
    <t>52573-Puerres</t>
  </si>
  <si>
    <t>52585-Pupiales</t>
  </si>
  <si>
    <t>52612-Ricaurte</t>
  </si>
  <si>
    <t>52621-Roberto Payán</t>
  </si>
  <si>
    <t>52678-Samaniego</t>
  </si>
  <si>
    <t>52683-Sandoná</t>
  </si>
  <si>
    <t>52685-San Bernardo</t>
  </si>
  <si>
    <t>52687-San Lorenzo</t>
  </si>
  <si>
    <t>52693-San Pablo</t>
  </si>
  <si>
    <t>52694-San Pedro de Cartago</t>
  </si>
  <si>
    <t>52696-Santa Bárbara</t>
  </si>
  <si>
    <t>52699-Santacruz</t>
  </si>
  <si>
    <t>52720-Sapuyes</t>
  </si>
  <si>
    <t>52786-Taminango</t>
  </si>
  <si>
    <t>52788-Tangua</t>
  </si>
  <si>
    <t>52835-San Andrés de Tumaco</t>
  </si>
  <si>
    <t>52838-Túquerres</t>
  </si>
  <si>
    <t>52885-Yacuanquer</t>
  </si>
  <si>
    <t>52999-Sin información</t>
  </si>
  <si>
    <t>Norte de Santander</t>
  </si>
  <si>
    <t>54001-San José de Cúcuta</t>
  </si>
  <si>
    <t>54003-Ábrego</t>
  </si>
  <si>
    <t>54051-Arboledas</t>
  </si>
  <si>
    <t>54099-Bochalema</t>
  </si>
  <si>
    <t>54109-Bucarasica</t>
  </si>
  <si>
    <t>54125-Cácota</t>
  </si>
  <si>
    <t>54128-Cáchira</t>
  </si>
  <si>
    <t>54172-Chinácota</t>
  </si>
  <si>
    <t>54174-Chitagá</t>
  </si>
  <si>
    <t>54206-Convención</t>
  </si>
  <si>
    <t>54223-Cucutilla</t>
  </si>
  <si>
    <t>54239-Durania</t>
  </si>
  <si>
    <t>54245-El Carmen</t>
  </si>
  <si>
    <t>54250-El Tarra</t>
  </si>
  <si>
    <t>54261-El Zulia</t>
  </si>
  <si>
    <t>54313-Gramalote</t>
  </si>
  <si>
    <t>54344-Hacarí</t>
  </si>
  <si>
    <t>54347-Herrán</t>
  </si>
  <si>
    <t>54377-Labateca</t>
  </si>
  <si>
    <t>54385-La Esperanza</t>
  </si>
  <si>
    <t>54398-La Playa</t>
  </si>
  <si>
    <t>54405-Los Patios</t>
  </si>
  <si>
    <t>54418-Lourdes</t>
  </si>
  <si>
    <t>54480-Mutiscua</t>
  </si>
  <si>
    <t>54498-Ocaña</t>
  </si>
  <si>
    <t>54518-Pamplona</t>
  </si>
  <si>
    <t>54520-Pamplonita</t>
  </si>
  <si>
    <t>54553-Puerto Santander</t>
  </si>
  <si>
    <t>54599-Ragonvalia</t>
  </si>
  <si>
    <t>54660-Salazar</t>
  </si>
  <si>
    <t>54670-San Calixto</t>
  </si>
  <si>
    <t>54673-San Cayetano</t>
  </si>
  <si>
    <t>54680-Santiago</t>
  </si>
  <si>
    <t>54720-Sardinata</t>
  </si>
  <si>
    <t>54743-Silos</t>
  </si>
  <si>
    <t>54800-Teorama</t>
  </si>
  <si>
    <t>54810-Tibú</t>
  </si>
  <si>
    <t>54820-Toledo</t>
  </si>
  <si>
    <t>54871-Villa Caro</t>
  </si>
  <si>
    <t>54874-Villa del Rosario</t>
  </si>
  <si>
    <t>54999-Sin información</t>
  </si>
  <si>
    <t>Quindío</t>
  </si>
  <si>
    <t>63001-Armenia</t>
  </si>
  <si>
    <t>63111-Buenavista</t>
  </si>
  <si>
    <t>63130-Calarcá</t>
  </si>
  <si>
    <t>63190-Circasia</t>
  </si>
  <si>
    <t>63212-Córdoba</t>
  </si>
  <si>
    <t>63272-Filandia</t>
  </si>
  <si>
    <t>63302-Génova</t>
  </si>
  <si>
    <t>63401-La Tebaida</t>
  </si>
  <si>
    <t>63470-Montenegro</t>
  </si>
  <si>
    <t>63548-Pijao</t>
  </si>
  <si>
    <t>63594-Quimbaya</t>
  </si>
  <si>
    <t>63690-Salento</t>
  </si>
  <si>
    <t>Risaralda</t>
  </si>
  <si>
    <t>66001-Pereira</t>
  </si>
  <si>
    <t>66045-Apía</t>
  </si>
  <si>
    <t>66075-Balboa</t>
  </si>
  <si>
    <t>66088-Belén de Umbría</t>
  </si>
  <si>
    <t>66170-Dosquebradas</t>
  </si>
  <si>
    <t>66318-Guática</t>
  </si>
  <si>
    <t>66383-La Celia</t>
  </si>
  <si>
    <t>66400-La Virginia</t>
  </si>
  <si>
    <t>66440-Marsella</t>
  </si>
  <si>
    <t>66456-Mistrató</t>
  </si>
  <si>
    <t>66572-Pueblo Rico</t>
  </si>
  <si>
    <t>66594-Quinchía</t>
  </si>
  <si>
    <t>66682-Santa Rosa de Cabal</t>
  </si>
  <si>
    <t>66687-Santuario</t>
  </si>
  <si>
    <t>66999-Sin información</t>
  </si>
  <si>
    <t>Santander</t>
  </si>
  <si>
    <t>68001-Bucaramanga</t>
  </si>
  <si>
    <t>68013-Aguada</t>
  </si>
  <si>
    <t>68020-Albania</t>
  </si>
  <si>
    <t>68051-Aratoca</t>
  </si>
  <si>
    <t>68077-Barbosa</t>
  </si>
  <si>
    <t>68079-Barichara</t>
  </si>
  <si>
    <t>68081-Barrancabermeja</t>
  </si>
  <si>
    <t>68092-Betulia</t>
  </si>
  <si>
    <t>68101-Bolívar</t>
  </si>
  <si>
    <t>68121-Cabrera</t>
  </si>
  <si>
    <t>68132-California</t>
  </si>
  <si>
    <t>68147-Capitanejo</t>
  </si>
  <si>
    <t>68152-Carcasí</t>
  </si>
  <si>
    <t>68160-Cepitá</t>
  </si>
  <si>
    <t>68162-Cerrito</t>
  </si>
  <si>
    <t>68167-Charalá</t>
  </si>
  <si>
    <t>68169-Charta</t>
  </si>
  <si>
    <t>68176-Chima</t>
  </si>
  <si>
    <t>68179-Chipatá</t>
  </si>
  <si>
    <t>68190-Cimitarra</t>
  </si>
  <si>
    <t>68207-Concepción</t>
  </si>
  <si>
    <t>68209-Confines</t>
  </si>
  <si>
    <t>68211-Contratación</t>
  </si>
  <si>
    <t>68217-Coromoro</t>
  </si>
  <si>
    <t>68229-Curití</t>
  </si>
  <si>
    <t>68235-El Carmen de Chucurí</t>
  </si>
  <si>
    <t>68245-El Guacamayo</t>
  </si>
  <si>
    <t>68250-El Peñón</t>
  </si>
  <si>
    <t>68255-El Playón</t>
  </si>
  <si>
    <t>68264-Encino</t>
  </si>
  <si>
    <t>68266-Enciso</t>
  </si>
  <si>
    <t>68271-Florián</t>
  </si>
  <si>
    <t>68276-Floridablanca</t>
  </si>
  <si>
    <t>68296-Galán</t>
  </si>
  <si>
    <t>68298-Gámbita</t>
  </si>
  <si>
    <t>68307-Girón</t>
  </si>
  <si>
    <t>68318-Guaca</t>
  </si>
  <si>
    <t>68320-Guadalupe</t>
  </si>
  <si>
    <t>68322-Guapotá</t>
  </si>
  <si>
    <t>68324-Guavatá</t>
  </si>
  <si>
    <t>68327-Güepsa</t>
  </si>
  <si>
    <t>68344-Hato</t>
  </si>
  <si>
    <t>68368-Jesús María</t>
  </si>
  <si>
    <t>68370-Jordán</t>
  </si>
  <si>
    <t>68377-La Belleza</t>
  </si>
  <si>
    <t>68385-Landázuri</t>
  </si>
  <si>
    <t>68397-La Paz</t>
  </si>
  <si>
    <t>68406-Lebrija</t>
  </si>
  <si>
    <t>68418-Los Santos</t>
  </si>
  <si>
    <t>68425-Macaravita</t>
  </si>
  <si>
    <t>68432-Málaga</t>
  </si>
  <si>
    <t>68444-Matanza</t>
  </si>
  <si>
    <t>68464-Mogotes</t>
  </si>
  <si>
    <t>68468-Molagavita</t>
  </si>
  <si>
    <t>68498-Ocamonte</t>
  </si>
  <si>
    <t>68500-Oiba</t>
  </si>
  <si>
    <t>68502-Onzaga</t>
  </si>
  <si>
    <t>68522-Palmar</t>
  </si>
  <si>
    <t>68524-Palmas del Socorro</t>
  </si>
  <si>
    <t>68533-Páramo</t>
  </si>
  <si>
    <t>68547-Piedecuesta</t>
  </si>
  <si>
    <t>68549-Pinchote</t>
  </si>
  <si>
    <t>68572-Puente Nacional</t>
  </si>
  <si>
    <t>68573-Puerto Parra</t>
  </si>
  <si>
    <t>68575-Puerto Wilches</t>
  </si>
  <si>
    <t>68615-Rionegro</t>
  </si>
  <si>
    <t>68655-Sabana de Torres</t>
  </si>
  <si>
    <t>68669-San Andrés</t>
  </si>
  <si>
    <t>68673-San Benito</t>
  </si>
  <si>
    <t>68679-San Gil</t>
  </si>
  <si>
    <t>68682-San Joaquín</t>
  </si>
  <si>
    <t>68684-San José de Miranda</t>
  </si>
  <si>
    <t>68686-San Miguel</t>
  </si>
  <si>
    <t>68689-San Vicente de Chucurí</t>
  </si>
  <si>
    <t>68705-Santa Bárbara</t>
  </si>
  <si>
    <t>68720-Santa Helena del Opón</t>
  </si>
  <si>
    <t>68745-Simacota</t>
  </si>
  <si>
    <t>68755-Socorro</t>
  </si>
  <si>
    <t>68770-Suaita</t>
  </si>
  <si>
    <t>68773-Sucre</t>
  </si>
  <si>
    <t>68780-Suratá</t>
  </si>
  <si>
    <t>68820-Tona</t>
  </si>
  <si>
    <t>68855-Valle de San José</t>
  </si>
  <si>
    <t>68861-Vélez</t>
  </si>
  <si>
    <t>68867-Vetas</t>
  </si>
  <si>
    <t>68872-Villanueva</t>
  </si>
  <si>
    <t>68895-Zapatoca</t>
  </si>
  <si>
    <t>68999-Sin información</t>
  </si>
  <si>
    <t>Sucre</t>
  </si>
  <si>
    <t>70001-Sincelejo</t>
  </si>
  <si>
    <t>70110-Buenavista</t>
  </si>
  <si>
    <t>70124-Caimito</t>
  </si>
  <si>
    <t>70204-Colosó</t>
  </si>
  <si>
    <t>70215-Corozal</t>
  </si>
  <si>
    <t>70221-Coveñas</t>
  </si>
  <si>
    <t>70230-Chalán</t>
  </si>
  <si>
    <t>70233-El Roble</t>
  </si>
  <si>
    <t>70235-Galeras</t>
  </si>
  <si>
    <t>70265-Guaranda</t>
  </si>
  <si>
    <t>70400-La Unión</t>
  </si>
  <si>
    <t>70418-Los Palmitos</t>
  </si>
  <si>
    <t>70429-Majagual</t>
  </si>
  <si>
    <t>70473-Morroa</t>
  </si>
  <si>
    <t>70508-Ovejas</t>
  </si>
  <si>
    <t>70523-Palmito</t>
  </si>
  <si>
    <t>70670-Sampués</t>
  </si>
  <si>
    <t>70678-San Benito Abad</t>
  </si>
  <si>
    <t>70702-San Juan de Betulia</t>
  </si>
  <si>
    <t>70708-San Marcos</t>
  </si>
  <si>
    <t>70713-San Onofre</t>
  </si>
  <si>
    <t>70717-San Pedro</t>
  </si>
  <si>
    <t>70742-San Luis de Sincé</t>
  </si>
  <si>
    <t>70771-Sucre</t>
  </si>
  <si>
    <t>70820-Santiago de Tolú</t>
  </si>
  <si>
    <t>70823-San José de Toluviejo</t>
  </si>
  <si>
    <t>70999-Sin información</t>
  </si>
  <si>
    <t>Tolima</t>
  </si>
  <si>
    <t>73001-Ibagué</t>
  </si>
  <si>
    <t>73024-Alpujarra</t>
  </si>
  <si>
    <t>73026-Alvarado</t>
  </si>
  <si>
    <t>73030-Ambalema</t>
  </si>
  <si>
    <t>73043-Anzoátegui</t>
  </si>
  <si>
    <t>73055-Armero</t>
  </si>
  <si>
    <t>73067-Ataco</t>
  </si>
  <si>
    <t>73124-Cajamarca</t>
  </si>
  <si>
    <t>73148-Carmen de Apicalá</t>
  </si>
  <si>
    <t>73152-Casabianca</t>
  </si>
  <si>
    <t>73168-Chaparral</t>
  </si>
  <si>
    <t>73200-Coello</t>
  </si>
  <si>
    <t>73217-Coyaima</t>
  </si>
  <si>
    <t>73226-Cunday</t>
  </si>
  <si>
    <t>73236-Dolores</t>
  </si>
  <si>
    <t>73268-Espinal</t>
  </si>
  <si>
    <t>73270-Falan</t>
  </si>
  <si>
    <t>73275-Flandes</t>
  </si>
  <si>
    <t>73283-Fresno</t>
  </si>
  <si>
    <t>73319-Guamo</t>
  </si>
  <si>
    <t>73347-Herveo</t>
  </si>
  <si>
    <t>73349-Honda</t>
  </si>
  <si>
    <t>73352-Icononzo</t>
  </si>
  <si>
    <t>73408-Lérida</t>
  </si>
  <si>
    <t>73411-Líbano</t>
  </si>
  <si>
    <t>73443-San Sebastián de Mariquita</t>
  </si>
  <si>
    <t>73449-Melgar</t>
  </si>
  <si>
    <t>73461-Murillo</t>
  </si>
  <si>
    <t>73483-Natagaima</t>
  </si>
  <si>
    <t>73504-Ortega</t>
  </si>
  <si>
    <t>73520-Palocabildo</t>
  </si>
  <si>
    <t>73547-Piedras</t>
  </si>
  <si>
    <t>73555-Planadas</t>
  </si>
  <si>
    <t>73563-Prado</t>
  </si>
  <si>
    <t>73585-Purificación</t>
  </si>
  <si>
    <t>73616-Rioblanco</t>
  </si>
  <si>
    <t>73622-Roncesvalles</t>
  </si>
  <si>
    <t>73624-Rovira</t>
  </si>
  <si>
    <t>73671-Saldaña</t>
  </si>
  <si>
    <t>73675-San Antonio</t>
  </si>
  <si>
    <t>73678-San Luis</t>
  </si>
  <si>
    <t>73686-Santa Isabel</t>
  </si>
  <si>
    <t>73770-Suárez</t>
  </si>
  <si>
    <t>73854-Valle de San Juan</t>
  </si>
  <si>
    <t>73861-Venadillo</t>
  </si>
  <si>
    <t>73870-Villahermosa</t>
  </si>
  <si>
    <t>73873-Villarrica</t>
  </si>
  <si>
    <t>73999-Sin información</t>
  </si>
  <si>
    <t>Extranjero</t>
  </si>
  <si>
    <t>75004-Afganistán</t>
  </si>
  <si>
    <t>75008-Albania</t>
  </si>
  <si>
    <t>75032-Argentina</t>
  </si>
  <si>
    <t>75036-Australia</t>
  </si>
  <si>
    <t>75044-Bahamas</t>
  </si>
  <si>
    <t>75048-Bahrein</t>
  </si>
  <si>
    <t>75056-Bélgica</t>
  </si>
  <si>
    <t>75068-Bolivia</t>
  </si>
  <si>
    <t>75072-Botswana</t>
  </si>
  <si>
    <t>75076-Brasil</t>
  </si>
  <si>
    <t>75124-Canadá</t>
  </si>
  <si>
    <t>75136-Islas Caimán </t>
  </si>
  <si>
    <t>75152-Chile</t>
  </si>
  <si>
    <t>75156-China</t>
  </si>
  <si>
    <t>75174-Comoras</t>
  </si>
  <si>
    <t>75180-Republica Democrática Del Congo</t>
  </si>
  <si>
    <t>75188-Costa Rica</t>
  </si>
  <si>
    <t>75191-Croacia</t>
  </si>
  <si>
    <t>75192-Cuba</t>
  </si>
  <si>
    <t>75196-Chipre</t>
  </si>
  <si>
    <t>75208-Dinamarca</t>
  </si>
  <si>
    <t>75214-República Dominicana</t>
  </si>
  <si>
    <t>75218-Ecuador</t>
  </si>
  <si>
    <t>75222-El Salvador</t>
  </si>
  <si>
    <t>75239-Georgia Del Sur E Islas Sandwich Del Sur </t>
  </si>
  <si>
    <t>75249-Francia Metropolitana</t>
  </si>
  <si>
    <t>75250-Francia</t>
  </si>
  <si>
    <t>75254-Guayana Francesa </t>
  </si>
  <si>
    <t>75260-Territorios Australes Franceses </t>
  </si>
  <si>
    <t>75266-Gabón</t>
  </si>
  <si>
    <t>75270-Gambia</t>
  </si>
  <si>
    <t>75276-Alemania</t>
  </si>
  <si>
    <t>75320-Guatemala</t>
  </si>
  <si>
    <t>75324-Guinea</t>
  </si>
  <si>
    <t>75328-Guyana</t>
  </si>
  <si>
    <t>75332-Haití</t>
  </si>
  <si>
    <t>75336-Estado De La Ciudad Del Vaticano (Santa Sede)</t>
  </si>
  <si>
    <t>75340-Honduras</t>
  </si>
  <si>
    <t>75352-Islandia</t>
  </si>
  <si>
    <t>75380-Italia</t>
  </si>
  <si>
    <t>75384-Costa De Marfil</t>
  </si>
  <si>
    <t>75388-Jamaica</t>
  </si>
  <si>
    <t>75404-Kenya</t>
  </si>
  <si>
    <t>75422-Libano</t>
  </si>
  <si>
    <t>75426-Lesoto</t>
  </si>
  <si>
    <t>75430-Liberia</t>
  </si>
  <si>
    <t>75466-Malí</t>
  </si>
  <si>
    <t>75484-México</t>
  </si>
  <si>
    <t>75512-Omán</t>
  </si>
  <si>
    <t>75528-Países Bajos</t>
  </si>
  <si>
    <t>75530-Antillas Neerlandesas</t>
  </si>
  <si>
    <t>75531-Curazao</t>
  </si>
  <si>
    <t>75533-Aruba</t>
  </si>
  <si>
    <t>75548-Vanuatu</t>
  </si>
  <si>
    <t>75554-Nueva Zelanda</t>
  </si>
  <si>
    <t>75558-Nicaragua</t>
  </si>
  <si>
    <t>75578-Noruega</t>
  </si>
  <si>
    <t>75591-Panamá</t>
  </si>
  <si>
    <t>75604-Perú</t>
  </si>
  <si>
    <t>75608-Filipinas</t>
  </si>
  <si>
    <t>75630-Puerto Rico</t>
  </si>
  <si>
    <t>75634-Qatar</t>
  </si>
  <si>
    <t>75643-Federación De Rusia</t>
  </si>
  <si>
    <t>75660-Anguila</t>
  </si>
  <si>
    <t>75662-Santa Lucia</t>
  </si>
  <si>
    <t>75670-San Vicente Y Las Granadinas</t>
  </si>
  <si>
    <t>75702-Singapur</t>
  </si>
  <si>
    <t>75704-Vietnam</t>
  </si>
  <si>
    <t>75716-Zimbabwe</t>
  </si>
  <si>
    <t>75724-España</t>
  </si>
  <si>
    <t>75748-Swazilandia </t>
  </si>
  <si>
    <t>75756-Suiza</t>
  </si>
  <si>
    <t>75780-Trinidad Y Tobago</t>
  </si>
  <si>
    <t>75784-Emiratos Arabes Unidos</t>
  </si>
  <si>
    <t>75826-Reino Unido De Gran Bretaña E Irlanda Del Norte</t>
  </si>
  <si>
    <t>75840-Estados Unidos De América</t>
  </si>
  <si>
    <t>75850-Islas Vírgenes De Los Estados Unidos </t>
  </si>
  <si>
    <t>75858-Uruguay</t>
  </si>
  <si>
    <t>75862-Venezuela</t>
  </si>
  <si>
    <t>75887-Yemen</t>
  </si>
  <si>
    <t>75891-Yugoslavia</t>
  </si>
  <si>
    <t>75894-Zambia</t>
  </si>
  <si>
    <t>75999-Sin Información</t>
  </si>
  <si>
    <t>Valle del Cauca</t>
  </si>
  <si>
    <t>76001-Cali</t>
  </si>
  <si>
    <t>76020-Alcalá</t>
  </si>
  <si>
    <t>76036-Andalucía</t>
  </si>
  <si>
    <t>76041-Ansermanuevo</t>
  </si>
  <si>
    <t>76054-Argelia</t>
  </si>
  <si>
    <t>76100-Bolívar</t>
  </si>
  <si>
    <t>76109-Buenaventura</t>
  </si>
  <si>
    <t>76111-Guadalajara de Buga</t>
  </si>
  <si>
    <t>76113-Bugalagrande</t>
  </si>
  <si>
    <t>76122-Caicedonia</t>
  </si>
  <si>
    <t>76126-Calima</t>
  </si>
  <si>
    <t>76130-Candelaria</t>
  </si>
  <si>
    <t>76147-Cartago</t>
  </si>
  <si>
    <t>76233-Dagua</t>
  </si>
  <si>
    <t>76243-El Águila</t>
  </si>
  <si>
    <t>76246-El Cairo</t>
  </si>
  <si>
    <t>76248-El Cerrito</t>
  </si>
  <si>
    <t>76250-El Dovio</t>
  </si>
  <si>
    <t>76275-Florida</t>
  </si>
  <si>
    <t>76306-Ginebra</t>
  </si>
  <si>
    <t>76318-Guacarí</t>
  </si>
  <si>
    <t>76364-Jamundí</t>
  </si>
  <si>
    <t>76377-La Cumbre</t>
  </si>
  <si>
    <t>76400-La Unión</t>
  </si>
  <si>
    <t>76403-La Victoria</t>
  </si>
  <si>
    <t>76497-Obando</t>
  </si>
  <si>
    <t>76520-Palmira</t>
  </si>
  <si>
    <t>76563-Pradera</t>
  </si>
  <si>
    <t>76606-Restrepo</t>
  </si>
  <si>
    <t>76616-Riofrío</t>
  </si>
  <si>
    <t>76622-Roldanillo</t>
  </si>
  <si>
    <t>76670-San Pedro</t>
  </si>
  <si>
    <t>76736-Sevilla</t>
  </si>
  <si>
    <t>76823-Toro</t>
  </si>
  <si>
    <t>76828-Trujillo</t>
  </si>
  <si>
    <t>76834-Tuluá</t>
  </si>
  <si>
    <t>76845-Ulloa</t>
  </si>
  <si>
    <t>76863-Versalles</t>
  </si>
  <si>
    <t>76869-Vijes</t>
  </si>
  <si>
    <t>76890-Yotoco</t>
  </si>
  <si>
    <t>76892-Yumbo</t>
  </si>
  <si>
    <t>76895-Zarzal</t>
  </si>
  <si>
    <t>76999-Sin información</t>
  </si>
  <si>
    <t>Arauca</t>
  </si>
  <si>
    <t>81001-Arauca</t>
  </si>
  <si>
    <t>81065-Arauquita</t>
  </si>
  <si>
    <t>81220-Cravo Norte</t>
  </si>
  <si>
    <t>81300-Fortul</t>
  </si>
  <si>
    <t>81591-Puerto Rondón</t>
  </si>
  <si>
    <t>81736-Saravena</t>
  </si>
  <si>
    <t>81794-Tame</t>
  </si>
  <si>
    <t>81999-Sin información</t>
  </si>
  <si>
    <t>Casanare</t>
  </si>
  <si>
    <t>85001-Yopal</t>
  </si>
  <si>
    <t>85010-Aguazul</t>
  </si>
  <si>
    <t>85015-Chámeza</t>
  </si>
  <si>
    <t>85125-Hato Corozal</t>
  </si>
  <si>
    <t>85136-La Salina</t>
  </si>
  <si>
    <t>85139-Maní</t>
  </si>
  <si>
    <t>85162-Monterrey</t>
  </si>
  <si>
    <t>85225-Nunchía</t>
  </si>
  <si>
    <t>85230-Orocué</t>
  </si>
  <si>
    <t>85250-Paz de Ariporo</t>
  </si>
  <si>
    <t>85263-Pore</t>
  </si>
  <si>
    <t>85279-Recetor</t>
  </si>
  <si>
    <t>85300-Sabanalarga</t>
  </si>
  <si>
    <t>85315-Sácama</t>
  </si>
  <si>
    <t>85325-San Luis de Palenque</t>
  </si>
  <si>
    <t>85400-Támara</t>
  </si>
  <si>
    <t>85410-Tauramena</t>
  </si>
  <si>
    <t>85430-Trinidad</t>
  </si>
  <si>
    <t>85440-Villanueva</t>
  </si>
  <si>
    <t>85999-Sin información</t>
  </si>
  <si>
    <t>Putumayo</t>
  </si>
  <si>
    <t>86001-Mocoa</t>
  </si>
  <si>
    <t>86219-Colón</t>
  </si>
  <si>
    <t>86320-Orito</t>
  </si>
  <si>
    <t>86568-Puerto Asís</t>
  </si>
  <si>
    <t>86569-Puerto Caicedo</t>
  </si>
  <si>
    <t>86571-Puerto Guzmán</t>
  </si>
  <si>
    <t>86573-Puerto Leguízamo</t>
  </si>
  <si>
    <t>86749-Sibundoy</t>
  </si>
  <si>
    <t>86755-San Francisco</t>
  </si>
  <si>
    <t>86757-San Miguel</t>
  </si>
  <si>
    <t>86760-Santiago</t>
  </si>
  <si>
    <t>86865-Valle del Guamuez</t>
  </si>
  <si>
    <t>86885-Villagarzón</t>
  </si>
  <si>
    <t>86999-Sin información</t>
  </si>
  <si>
    <t>San Andrés, Providencia y Santa Catalina</t>
  </si>
  <si>
    <t>88001-San Andrés</t>
  </si>
  <si>
    <t>88564-Providencia</t>
  </si>
  <si>
    <t>88999-Sin información</t>
  </si>
  <si>
    <t>Amazonas</t>
  </si>
  <si>
    <t>91001-Leticia</t>
  </si>
  <si>
    <t>91263-El Encanto</t>
  </si>
  <si>
    <t>91405-La Chorrera</t>
  </si>
  <si>
    <t>91407-La Pedrera</t>
  </si>
  <si>
    <t>91430-La Victoria</t>
  </si>
  <si>
    <t>91460-Mirití - Paraná</t>
  </si>
  <si>
    <t>91530-Puerto Alegría</t>
  </si>
  <si>
    <t>91536-Puerto Arica</t>
  </si>
  <si>
    <t>91540-Puerto Nariño</t>
  </si>
  <si>
    <t>91669-Puerto Santander</t>
  </si>
  <si>
    <t>91798-Tarapacá</t>
  </si>
  <si>
    <t>91999-Sin información</t>
  </si>
  <si>
    <t>Guainía</t>
  </si>
  <si>
    <t>94001-Inírida</t>
  </si>
  <si>
    <t>94343-Barrancominas</t>
  </si>
  <si>
    <t>94663-Mapiripana</t>
  </si>
  <si>
    <t>94883-San Felipe</t>
  </si>
  <si>
    <t>94884-Puerto Colombia</t>
  </si>
  <si>
    <t>94885-La Guadalupe</t>
  </si>
  <si>
    <t>94886-Cacahual</t>
  </si>
  <si>
    <t>94887-Pana Pana</t>
  </si>
  <si>
    <t>94888-Morichal</t>
  </si>
  <si>
    <t>94999-Sin información</t>
  </si>
  <si>
    <t>Guaviare</t>
  </si>
  <si>
    <t>95001-San José del Guaviare</t>
  </si>
  <si>
    <t>95015-Calamar</t>
  </si>
  <si>
    <t>95025-El Retorno</t>
  </si>
  <si>
    <t>95200-Miraflores</t>
  </si>
  <si>
    <t>95999-Sin Información</t>
  </si>
  <si>
    <t>Vaupés</t>
  </si>
  <si>
    <t>97001-Mitú</t>
  </si>
  <si>
    <t>97161-Carurú</t>
  </si>
  <si>
    <t>97511-Pacoa</t>
  </si>
  <si>
    <t>97666-Taraira</t>
  </si>
  <si>
    <t>97777-Papunahua</t>
  </si>
  <si>
    <t>97889-Yavaraté</t>
  </si>
  <si>
    <t>97999-Sin información</t>
  </si>
  <si>
    <t>Vichada</t>
  </si>
  <si>
    <t>99001-Puerto Carreño</t>
  </si>
  <si>
    <t>99524-La Primavera</t>
  </si>
  <si>
    <t>99624-Santa Rosalía</t>
  </si>
  <si>
    <t>99773-Cumaribo</t>
  </si>
  <si>
    <t>99999-Sin información</t>
  </si>
  <si>
    <t>NO_DEF</t>
  </si>
  <si>
    <t>total nacional</t>
  </si>
  <si>
    <t>05999-Sin Información</t>
  </si>
  <si>
    <t>08999-Sin Información</t>
  </si>
  <si>
    <t>11001-Bogotá, D.C.</t>
  </si>
  <si>
    <t>13999-Sin Información</t>
  </si>
  <si>
    <t>15999-Sin Información</t>
  </si>
  <si>
    <t>17999-Sin Información</t>
  </si>
  <si>
    <t>18999-Sin Información</t>
  </si>
  <si>
    <t>1999-Sin Información9</t>
  </si>
  <si>
    <t>20999-Sin Información</t>
  </si>
  <si>
    <t>23999-Sin Información</t>
  </si>
  <si>
    <t>25999-Sin Información</t>
  </si>
  <si>
    <t>27999-Sin Información</t>
  </si>
  <si>
    <t>41999-Sin Información</t>
  </si>
  <si>
    <t>44999-Sin Información</t>
  </si>
  <si>
    <t>47999-Sin Información</t>
  </si>
  <si>
    <t>50999-Sin Información</t>
  </si>
  <si>
    <t>52999-Sin Información</t>
  </si>
  <si>
    <t>54999-Sin Información</t>
  </si>
  <si>
    <t>63999-Sin Información</t>
  </si>
  <si>
    <t>66999-Sin Información</t>
  </si>
  <si>
    <t>68999-Sin Información</t>
  </si>
  <si>
    <t>70999-Sin Información</t>
  </si>
  <si>
    <t>73999-Sin Información</t>
  </si>
  <si>
    <t>75024-Angola</t>
  </si>
  <si>
    <t>75028-Antigua Y Barbuda</t>
  </si>
  <si>
    <t>75040-Austria</t>
  </si>
  <si>
    <t>75051-Armenia</t>
  </si>
  <si>
    <t>75052-Barbados</t>
  </si>
  <si>
    <t>75060-Bermudas</t>
  </si>
  <si>
    <t>75092-Islas Vírgenes Británicas </t>
  </si>
  <si>
    <t>75100-Bulgaria</t>
  </si>
  <si>
    <t>75116-Camboya</t>
  </si>
  <si>
    <t>75120-Camerún</t>
  </si>
  <si>
    <t>75132-Cabo Verde</t>
  </si>
  <si>
    <t>75140-República Centroafricana</t>
  </si>
  <si>
    <t>75178-Republica Popular Del Congo</t>
  </si>
  <si>
    <t>75232-Eritrea</t>
  </si>
  <si>
    <t>75238-Islas Malvinas (Falkland) </t>
  </si>
  <si>
    <t>75246-Finlandia</t>
  </si>
  <si>
    <t>75275-Territorio Ocupado De Palestina</t>
  </si>
  <si>
    <t>75288-Ghana</t>
  </si>
  <si>
    <t>75308-Granada</t>
  </si>
  <si>
    <t>75348-Hungría</t>
  </si>
  <si>
    <t>75356-India</t>
  </si>
  <si>
    <t>75360-Indonesia</t>
  </si>
  <si>
    <t>75364-República Islámica De Irán</t>
  </si>
  <si>
    <t>75372-Irlanda</t>
  </si>
  <si>
    <t>75376-Israel</t>
  </si>
  <si>
    <t>75392-Japón</t>
  </si>
  <si>
    <t>75428-Letonia</t>
  </si>
  <si>
    <t>75446-Macao</t>
  </si>
  <si>
    <t>75474-Martinica</t>
  </si>
  <si>
    <t>75580-Islas Marianas Del Norte </t>
  </si>
  <si>
    <t>75600-Paraguay</t>
  </si>
  <si>
    <t>75620-Portugal</t>
  </si>
  <si>
    <t>75642-Rumania</t>
  </si>
  <si>
    <t>75659-San Kitts Y Nevis</t>
  </si>
  <si>
    <t>75666-San Pedro Y Miguelon</t>
  </si>
  <si>
    <t>75674-San Marino</t>
  </si>
  <si>
    <t>75678-Santo Tomé Y Príncipe</t>
  </si>
  <si>
    <t>75682-Arabia Saudí</t>
  </si>
  <si>
    <t>75740-Suriname</t>
  </si>
  <si>
    <t>75752-Suecia</t>
  </si>
  <si>
    <t>75792-Turquía</t>
  </si>
  <si>
    <t>75796-Islas Turcas Y Caicos </t>
  </si>
  <si>
    <t>75804-Ucrania</t>
  </si>
  <si>
    <t>75818-Egipto</t>
  </si>
  <si>
    <t>75860-Uzbekistan</t>
  </si>
  <si>
    <t>76999-Sin Información</t>
  </si>
  <si>
    <t>81999-Sin Información</t>
  </si>
  <si>
    <t>85999-Sin Información</t>
  </si>
  <si>
    <t>86999-Sin Información</t>
  </si>
  <si>
    <t>88999-Sin Información</t>
  </si>
  <si>
    <t>91999-Sin Información</t>
  </si>
  <si>
    <t>94999-Sin Información</t>
  </si>
  <si>
    <t>97999-Sin Información</t>
  </si>
  <si>
    <t>FET</t>
  </si>
  <si>
    <t>TOTAL NACIONAL</t>
  </si>
  <si>
    <t>01 Sin información</t>
  </si>
  <si>
    <t>05 Antioquia</t>
  </si>
  <si>
    <t>05042-Santafé de Antioquia</t>
  </si>
  <si>
    <t>05044-Anza</t>
  </si>
  <si>
    <t>05237-Don Matías</t>
  </si>
  <si>
    <t>05264-Entrerrios</t>
  </si>
  <si>
    <t>05360-Itagui</t>
  </si>
  <si>
    <t>05664-San Pedro</t>
  </si>
  <si>
    <t>05665-San Pedro de Uraba</t>
  </si>
  <si>
    <t>05674-San Vicente</t>
  </si>
  <si>
    <t>05756-Sonson</t>
  </si>
  <si>
    <t>05999-Sin información</t>
  </si>
  <si>
    <t>08 Atlántico</t>
  </si>
  <si>
    <t>08999-Sin información</t>
  </si>
  <si>
    <t>11 Bogotá</t>
  </si>
  <si>
    <t>13 Bolívar</t>
  </si>
  <si>
    <t>13001-Cartagena</t>
  </si>
  <si>
    <t>13468-Mompós</t>
  </si>
  <si>
    <t>15 Boyacá</t>
  </si>
  <si>
    <t>15296-Gameza</t>
  </si>
  <si>
    <t>15332-Güicán</t>
  </si>
  <si>
    <t>15842-Umbita</t>
  </si>
  <si>
    <t>17 Caldas</t>
  </si>
  <si>
    <t>17999-Sin información</t>
  </si>
  <si>
    <t>18 Caquetá</t>
  </si>
  <si>
    <t>18094-Belén de Los Andaquies</t>
  </si>
  <si>
    <t>18256-El Paujil</t>
  </si>
  <si>
    <t>19 Cauca</t>
  </si>
  <si>
    <t>19418-López</t>
  </si>
  <si>
    <t>19517-Paez</t>
  </si>
  <si>
    <t>19548-Piendamó</t>
  </si>
  <si>
    <t>19760-Sotara</t>
  </si>
  <si>
    <t>19821-Toribio</t>
  </si>
  <si>
    <t>20 Cesar</t>
  </si>
  <si>
    <t>20443-Manaure</t>
  </si>
  <si>
    <t>23 Córdoba</t>
  </si>
  <si>
    <t>23586-Purísima</t>
  </si>
  <si>
    <t>23670-San Andrés Sotavento</t>
  </si>
  <si>
    <t>25 Cundinamarca</t>
  </si>
  <si>
    <t>25151-Caqueza</t>
  </si>
  <si>
    <t>25279-Fomeque</t>
  </si>
  <si>
    <t>25293-Gachala</t>
  </si>
  <si>
    <t>25328-Guayabal de Siquima</t>
  </si>
  <si>
    <t>25426-Macheta</t>
  </si>
  <si>
    <t>25662-San Juan de Río Seco</t>
  </si>
  <si>
    <t>25843-Villa de San Diego de Ubate</t>
  </si>
  <si>
    <t>27 Chocó</t>
  </si>
  <si>
    <t>27025-Alto Baudo</t>
  </si>
  <si>
    <t>27099-Bojaya</t>
  </si>
  <si>
    <t>27150-Carmen del Darien</t>
  </si>
  <si>
    <t>27580-Río Iro</t>
  </si>
  <si>
    <t>41 Huila</t>
  </si>
  <si>
    <t>41357-Iquira</t>
  </si>
  <si>
    <t>41999-Sin información</t>
  </si>
  <si>
    <t>44 La Guajira</t>
  </si>
  <si>
    <t>47 Magdalena</t>
  </si>
  <si>
    <t>47161-Cerro San Antonio</t>
  </si>
  <si>
    <t>47258-El Piñon</t>
  </si>
  <si>
    <t>47660-Sabanas de San Angel</t>
  </si>
  <si>
    <t>50 Meta</t>
  </si>
  <si>
    <t>50150-Castilla la Nueva</t>
  </si>
  <si>
    <t>52 Nariño</t>
  </si>
  <si>
    <t>52036-Ancuyá</t>
  </si>
  <si>
    <t>52207-Consaca</t>
  </si>
  <si>
    <t>52224-Cuaspud</t>
  </si>
  <si>
    <t>52427-Magüi</t>
  </si>
  <si>
    <t>52835-San Andres de Tumaco</t>
  </si>
  <si>
    <t>54 Norte de Santander</t>
  </si>
  <si>
    <t>54001-Cúcuta</t>
  </si>
  <si>
    <t>54003-Abrego</t>
  </si>
  <si>
    <t>54128-Cachirá</t>
  </si>
  <si>
    <t>63 Quindío</t>
  </si>
  <si>
    <t>63130-Calarca</t>
  </si>
  <si>
    <t>63999-Sin información</t>
  </si>
  <si>
    <t>66 Risaralda</t>
  </si>
  <si>
    <t>68 Santander</t>
  </si>
  <si>
    <t>68245 El Guacamayo</t>
  </si>
  <si>
    <t>68298-Gambita</t>
  </si>
  <si>
    <t>68324 Guavatá</t>
  </si>
  <si>
    <t>68406-Lebríja</t>
  </si>
  <si>
    <t>70 Sucre</t>
  </si>
  <si>
    <t>70204-Coloso</t>
  </si>
  <si>
    <t>70823-Tolú Viejo</t>
  </si>
  <si>
    <t>73 Tolima</t>
  </si>
  <si>
    <t>73443-Mariquita</t>
  </si>
  <si>
    <t>Extranjeros</t>
  </si>
  <si>
    <t>76 Valle del Cauca</t>
  </si>
  <si>
    <t>81 Arauca</t>
  </si>
  <si>
    <t>85 Casanare</t>
  </si>
  <si>
    <t>85015-Chameza</t>
  </si>
  <si>
    <t>86 Putumayo</t>
  </si>
  <si>
    <t>86573-Leguízamo</t>
  </si>
  <si>
    <t>88 San Andrés y Providencia</t>
  </si>
  <si>
    <t>91 Amazonas</t>
  </si>
  <si>
    <t>91460-Miriti - Paraná</t>
  </si>
  <si>
    <t>91430 La Victoria</t>
  </si>
  <si>
    <t>94 Guainía</t>
  </si>
  <si>
    <t>94343-Barranco Minas</t>
  </si>
  <si>
    <t>94886 Cacahual</t>
  </si>
  <si>
    <t>95 Guaviare</t>
  </si>
  <si>
    <t>95999-Sin información</t>
  </si>
  <si>
    <t>97 Vaupés</t>
  </si>
  <si>
    <t>97161-Caruru</t>
  </si>
  <si>
    <t>97777 Papunaua</t>
  </si>
  <si>
    <t>99 Vichada</t>
  </si>
  <si>
    <t>DD</t>
  </si>
  <si>
    <t>nom_dpto</t>
  </si>
  <si>
    <t>secuencia</t>
  </si>
  <si>
    <t>codigo unico</t>
  </si>
  <si>
    <t>MMM</t>
  </si>
  <si>
    <t>NOM_MP</t>
  </si>
  <si>
    <t>MUNO</t>
  </si>
  <si>
    <t>contar solo para extranjeros</t>
  </si>
  <si>
    <t>COD_DEPTO</t>
  </si>
  <si>
    <t>DPTO</t>
  </si>
  <si>
    <t>MUNICIPIOS</t>
  </si>
  <si>
    <t>cod</t>
  </si>
  <si>
    <t>nombre</t>
  </si>
  <si>
    <t>01</t>
  </si>
  <si>
    <t>Sin Información</t>
  </si>
  <si>
    <t>999</t>
  </si>
  <si>
    <t>01999</t>
  </si>
  <si>
    <t>02</t>
  </si>
  <si>
    <t>Seleccione ....</t>
  </si>
  <si>
    <t>02000</t>
  </si>
  <si>
    <t>05</t>
  </si>
  <si>
    <t>001</t>
  </si>
  <si>
    <t>Medellín</t>
  </si>
  <si>
    <t>05001</t>
  </si>
  <si>
    <t>Tipo de hecho vital</t>
  </si>
  <si>
    <t>002</t>
  </si>
  <si>
    <t>Abejorral</t>
  </si>
  <si>
    <t>05002</t>
  </si>
  <si>
    <t>08</t>
  </si>
  <si>
    <t>004</t>
  </si>
  <si>
    <t>Abriaquí</t>
  </si>
  <si>
    <t>05004</t>
  </si>
  <si>
    <t>Nacimientos</t>
  </si>
  <si>
    <t>11</t>
  </si>
  <si>
    <t>Bogotá, D.C.</t>
  </si>
  <si>
    <t>021</t>
  </si>
  <si>
    <t>Alejandría</t>
  </si>
  <si>
    <t>05021</t>
  </si>
  <si>
    <t>Defunciones No Fetales</t>
  </si>
  <si>
    <t>13</t>
  </si>
  <si>
    <t>030</t>
  </si>
  <si>
    <t>Amagá</t>
  </si>
  <si>
    <t>05030</t>
  </si>
  <si>
    <t>Defunciones Fetales</t>
  </si>
  <si>
    <t>15</t>
  </si>
  <si>
    <t>031</t>
  </si>
  <si>
    <t>Amalfi</t>
  </si>
  <si>
    <t>05031</t>
  </si>
  <si>
    <t>17</t>
  </si>
  <si>
    <t>034</t>
  </si>
  <si>
    <t>Andes</t>
  </si>
  <si>
    <t>05034</t>
  </si>
  <si>
    <t>18</t>
  </si>
  <si>
    <t>036</t>
  </si>
  <si>
    <t>Ángelopolis</t>
  </si>
  <si>
    <t>05036</t>
  </si>
  <si>
    <t>19</t>
  </si>
  <si>
    <t>038</t>
  </si>
  <si>
    <t>Angostura</t>
  </si>
  <si>
    <t>05038</t>
  </si>
  <si>
    <t>20</t>
  </si>
  <si>
    <t>040</t>
  </si>
  <si>
    <t>Anorí</t>
  </si>
  <si>
    <t>05040</t>
  </si>
  <si>
    <t>23</t>
  </si>
  <si>
    <t>042</t>
  </si>
  <si>
    <t>Santafé de Antioquia</t>
  </si>
  <si>
    <t>05042</t>
  </si>
  <si>
    <t>25</t>
  </si>
  <si>
    <t>044</t>
  </si>
  <si>
    <t>Anzá</t>
  </si>
  <si>
    <t>05044</t>
  </si>
  <si>
    <t>27</t>
  </si>
  <si>
    <t>045</t>
  </si>
  <si>
    <t>Apartadó</t>
  </si>
  <si>
    <t>05045</t>
  </si>
  <si>
    <t>41</t>
  </si>
  <si>
    <t>051</t>
  </si>
  <si>
    <t>Arboletes</t>
  </si>
  <si>
    <t>05051</t>
  </si>
  <si>
    <t>44</t>
  </si>
  <si>
    <t>055</t>
  </si>
  <si>
    <t>Argelia</t>
  </si>
  <si>
    <t>05055</t>
  </si>
  <si>
    <t>47</t>
  </si>
  <si>
    <t>059</t>
  </si>
  <si>
    <t>Armenia</t>
  </si>
  <si>
    <t>05059</t>
  </si>
  <si>
    <t>50</t>
  </si>
  <si>
    <t>079</t>
  </si>
  <si>
    <t>Barbosa</t>
  </si>
  <si>
    <t>05079</t>
  </si>
  <si>
    <t xml:space="preserve"> según país de residencia - </t>
  </si>
  <si>
    <t xml:space="preserve"> según departamento de residencia - </t>
  </si>
  <si>
    <t>52</t>
  </si>
  <si>
    <t>086</t>
  </si>
  <si>
    <t>Belmira</t>
  </si>
  <si>
    <t>05086</t>
  </si>
  <si>
    <t xml:space="preserve"> según municipio de residencia - </t>
  </si>
  <si>
    <t>54</t>
  </si>
  <si>
    <t>088</t>
  </si>
  <si>
    <t>Bello</t>
  </si>
  <si>
    <t>05088</t>
  </si>
  <si>
    <t>63</t>
  </si>
  <si>
    <t>Quindio</t>
  </si>
  <si>
    <t>091</t>
  </si>
  <si>
    <t>Betania</t>
  </si>
  <si>
    <t>05091</t>
  </si>
  <si>
    <t>66</t>
  </si>
  <si>
    <t>093</t>
  </si>
  <si>
    <t>Betulia</t>
  </si>
  <si>
    <t>05093</t>
  </si>
  <si>
    <r>
      <t xml:space="preserve">ojo </t>
    </r>
    <r>
      <rPr>
        <sz val="10"/>
        <rFont val="Wingdings 2"/>
        <family val="1"/>
        <charset val="2"/>
      </rPr>
      <t>E</t>
    </r>
    <r>
      <rPr>
        <sz val="10"/>
        <rFont val="Calibri"/>
        <family val="2"/>
      </rPr>
      <t>→</t>
    </r>
  </si>
  <si>
    <t>68</t>
  </si>
  <si>
    <t>101</t>
  </si>
  <si>
    <t>Ciudad Bolívar</t>
  </si>
  <si>
    <t>05101</t>
  </si>
  <si>
    <t>70</t>
  </si>
  <si>
    <t>107</t>
  </si>
  <si>
    <t>Briceño</t>
  </si>
  <si>
    <t>05107</t>
  </si>
  <si>
    <t>73</t>
  </si>
  <si>
    <t>113</t>
  </si>
  <si>
    <t>Buriticá</t>
  </si>
  <si>
    <t>05113</t>
  </si>
  <si>
    <t>76</t>
  </si>
  <si>
    <t>120</t>
  </si>
  <si>
    <t>Cáceres</t>
  </si>
  <si>
    <t>05120</t>
  </si>
  <si>
    <t>81</t>
  </si>
  <si>
    <t>125</t>
  </si>
  <si>
    <t>Caicedo</t>
  </si>
  <si>
    <t>05125</t>
  </si>
  <si>
    <t>85</t>
  </si>
  <si>
    <t>129</t>
  </si>
  <si>
    <t>05129</t>
  </si>
  <si>
    <t>86</t>
  </si>
  <si>
    <t>134</t>
  </si>
  <si>
    <t>Campamento</t>
  </si>
  <si>
    <t>05134</t>
  </si>
  <si>
    <t>88</t>
  </si>
  <si>
    <t>Archipiélago de San Andrés, Providencia y Santa Catalina</t>
  </si>
  <si>
    <t>138</t>
  </si>
  <si>
    <t>Cañasgordas</t>
  </si>
  <si>
    <t>05138</t>
  </si>
  <si>
    <t>91</t>
  </si>
  <si>
    <t>Archipiélago de San Andrés y Providencia</t>
  </si>
  <si>
    <t>142</t>
  </si>
  <si>
    <t>Caracolí</t>
  </si>
  <si>
    <t>05142</t>
  </si>
  <si>
    <t>94</t>
  </si>
  <si>
    <t>145</t>
  </si>
  <si>
    <t>Caramanta</t>
  </si>
  <si>
    <t>05145</t>
  </si>
  <si>
    <t>95</t>
  </si>
  <si>
    <t>147</t>
  </si>
  <si>
    <t>Carepa</t>
  </si>
  <si>
    <t>05147</t>
  </si>
  <si>
    <t>97</t>
  </si>
  <si>
    <t>148</t>
  </si>
  <si>
    <t>El Carmen de Viboral</t>
  </si>
  <si>
    <t>05148</t>
  </si>
  <si>
    <t>99</t>
  </si>
  <si>
    <t>150</t>
  </si>
  <si>
    <t>Carolina</t>
  </si>
  <si>
    <t>05150</t>
  </si>
  <si>
    <t>154</t>
  </si>
  <si>
    <t>Caucasia</t>
  </si>
  <si>
    <t>05154</t>
  </si>
  <si>
    <t>172</t>
  </si>
  <si>
    <t>Chigorodó</t>
  </si>
  <si>
    <t>05172</t>
  </si>
  <si>
    <t>190</t>
  </si>
  <si>
    <t>Cisneros</t>
  </si>
  <si>
    <t>05190</t>
  </si>
  <si>
    <t>197</t>
  </si>
  <si>
    <t>Cocorná</t>
  </si>
  <si>
    <t>05197</t>
  </si>
  <si>
    <t>206</t>
  </si>
  <si>
    <t>Concepción</t>
  </si>
  <si>
    <t>05206</t>
  </si>
  <si>
    <t>209</t>
  </si>
  <si>
    <t>Concordia</t>
  </si>
  <si>
    <t>05209</t>
  </si>
  <si>
    <t>212</t>
  </si>
  <si>
    <t>Copacabana</t>
  </si>
  <si>
    <t>05212</t>
  </si>
  <si>
    <t>234</t>
  </si>
  <si>
    <t>Dabeiba</t>
  </si>
  <si>
    <t>05234</t>
  </si>
  <si>
    <t>237</t>
  </si>
  <si>
    <t>Don Matías</t>
  </si>
  <si>
    <t>05237</t>
  </si>
  <si>
    <t>240</t>
  </si>
  <si>
    <t>Ebéjico</t>
  </si>
  <si>
    <t>05240</t>
  </si>
  <si>
    <t>250</t>
  </si>
  <si>
    <t>El Bagre</t>
  </si>
  <si>
    <t>05250</t>
  </si>
  <si>
    <t>264</t>
  </si>
  <si>
    <t>Entrerrios</t>
  </si>
  <si>
    <t>05264</t>
  </si>
  <si>
    <t>266</t>
  </si>
  <si>
    <t>Envigado</t>
  </si>
  <si>
    <t>05266</t>
  </si>
  <si>
    <t>282</t>
  </si>
  <si>
    <t>Fredonia</t>
  </si>
  <si>
    <t>05282</t>
  </si>
  <si>
    <t>284</t>
  </si>
  <si>
    <t>Frontino</t>
  </si>
  <si>
    <t>05284</t>
  </si>
  <si>
    <t>306</t>
  </si>
  <si>
    <t>Giraldo</t>
  </si>
  <si>
    <t>05306</t>
  </si>
  <si>
    <t>308</t>
  </si>
  <si>
    <t>Girardota</t>
  </si>
  <si>
    <t>05308</t>
  </si>
  <si>
    <t>310</t>
  </si>
  <si>
    <t>Gómez Plata</t>
  </si>
  <si>
    <t>05310</t>
  </si>
  <si>
    <t>313</t>
  </si>
  <si>
    <t>Granada</t>
  </si>
  <si>
    <t>05313</t>
  </si>
  <si>
    <t>315</t>
  </si>
  <si>
    <t>Guadalupe</t>
  </si>
  <si>
    <t>05315</t>
  </si>
  <si>
    <t>318</t>
  </si>
  <si>
    <t>Guarne</t>
  </si>
  <si>
    <t>05318</t>
  </si>
  <si>
    <t>321</t>
  </si>
  <si>
    <t>Guatapé</t>
  </si>
  <si>
    <t>05321</t>
  </si>
  <si>
    <t>347</t>
  </si>
  <si>
    <t>Heliconia</t>
  </si>
  <si>
    <t>05347</t>
  </si>
  <si>
    <t>353</t>
  </si>
  <si>
    <t>Hispania</t>
  </si>
  <si>
    <t>05353</t>
  </si>
  <si>
    <t>360</t>
  </si>
  <si>
    <t>Itagüí</t>
  </si>
  <si>
    <t>05360</t>
  </si>
  <si>
    <t>361</t>
  </si>
  <si>
    <t>Ituango</t>
  </si>
  <si>
    <t>05361</t>
  </si>
  <si>
    <t>364</t>
  </si>
  <si>
    <t>Jardín</t>
  </si>
  <si>
    <t>05364</t>
  </si>
  <si>
    <t>368</t>
  </si>
  <si>
    <t>Jericó</t>
  </si>
  <si>
    <t>05368</t>
  </si>
  <si>
    <t>376</t>
  </si>
  <si>
    <t>La Ceja</t>
  </si>
  <si>
    <t>05376</t>
  </si>
  <si>
    <t>380</t>
  </si>
  <si>
    <t>La Estrella</t>
  </si>
  <si>
    <t>05380</t>
  </si>
  <si>
    <t>390</t>
  </si>
  <si>
    <t>La Pintada</t>
  </si>
  <si>
    <t>05390</t>
  </si>
  <si>
    <t>400</t>
  </si>
  <si>
    <t>La Unión</t>
  </si>
  <si>
    <t>05400</t>
  </si>
  <si>
    <t>411</t>
  </si>
  <si>
    <t>Liborina</t>
  </si>
  <si>
    <t>05411</t>
  </si>
  <si>
    <t>425</t>
  </si>
  <si>
    <t>Maceo</t>
  </si>
  <si>
    <t>05425</t>
  </si>
  <si>
    <t>440</t>
  </si>
  <si>
    <t>Marinilla</t>
  </si>
  <si>
    <t>05440</t>
  </si>
  <si>
    <t>467</t>
  </si>
  <si>
    <t>Montebello</t>
  </si>
  <si>
    <t>05467</t>
  </si>
  <si>
    <t>475</t>
  </si>
  <si>
    <t>Murindó</t>
  </si>
  <si>
    <t>05475</t>
  </si>
  <si>
    <t>480</t>
  </si>
  <si>
    <t>Mutatá</t>
  </si>
  <si>
    <t>05480</t>
  </si>
  <si>
    <t>483</t>
  </si>
  <si>
    <t>05483</t>
  </si>
  <si>
    <t>490</t>
  </si>
  <si>
    <t>Necoclí</t>
  </si>
  <si>
    <t>05490</t>
  </si>
  <si>
    <t>495</t>
  </si>
  <si>
    <t>Nechí</t>
  </si>
  <si>
    <t>05495</t>
  </si>
  <si>
    <t>501</t>
  </si>
  <si>
    <t>Olaya</t>
  </si>
  <si>
    <t>05501</t>
  </si>
  <si>
    <t>541</t>
  </si>
  <si>
    <t>Peñol</t>
  </si>
  <si>
    <t>05541</t>
  </si>
  <si>
    <t>543</t>
  </si>
  <si>
    <t>Peque</t>
  </si>
  <si>
    <t>05543</t>
  </si>
  <si>
    <t>576</t>
  </si>
  <si>
    <t>Pueblorrico</t>
  </si>
  <si>
    <t>05576</t>
  </si>
  <si>
    <t>579</t>
  </si>
  <si>
    <t>Puerto Berrío</t>
  </si>
  <si>
    <t>05579</t>
  </si>
  <si>
    <t>585</t>
  </si>
  <si>
    <t>Puerto Nare</t>
  </si>
  <si>
    <t>05585</t>
  </si>
  <si>
    <t>591</t>
  </si>
  <si>
    <t>Puerto Triunfo</t>
  </si>
  <si>
    <t>05591</t>
  </si>
  <si>
    <t>604</t>
  </si>
  <si>
    <t>Remedios</t>
  </si>
  <si>
    <t>05604</t>
  </si>
  <si>
    <t>607</t>
  </si>
  <si>
    <t>Retiro</t>
  </si>
  <si>
    <t>05607</t>
  </si>
  <si>
    <t>615</t>
  </si>
  <si>
    <t>Rionegro</t>
  </si>
  <si>
    <t>05615</t>
  </si>
  <si>
    <t>628</t>
  </si>
  <si>
    <t>Sabanalarga</t>
  </si>
  <si>
    <t>05628</t>
  </si>
  <si>
    <t>631</t>
  </si>
  <si>
    <t>Sabaneta</t>
  </si>
  <si>
    <t>05631</t>
  </si>
  <si>
    <t>642</t>
  </si>
  <si>
    <t>Salgar</t>
  </si>
  <si>
    <t>05642</t>
  </si>
  <si>
    <t>647</t>
  </si>
  <si>
    <t>San Andrés de Cuerquía</t>
  </si>
  <si>
    <t>05647</t>
  </si>
  <si>
    <t>649</t>
  </si>
  <si>
    <t>San Carlos</t>
  </si>
  <si>
    <t>05649</t>
  </si>
  <si>
    <t>652</t>
  </si>
  <si>
    <t>San Francisco</t>
  </si>
  <si>
    <t>05652</t>
  </si>
  <si>
    <t>656</t>
  </si>
  <si>
    <t>San Jerónimo</t>
  </si>
  <si>
    <t>05656</t>
  </si>
  <si>
    <t>658</t>
  </si>
  <si>
    <t>San José de La Montaña</t>
  </si>
  <si>
    <t>05658</t>
  </si>
  <si>
    <t>659</t>
  </si>
  <si>
    <t>San Juan de Urabá</t>
  </si>
  <si>
    <t>05659</t>
  </si>
  <si>
    <t>660</t>
  </si>
  <si>
    <t>San Luis</t>
  </si>
  <si>
    <t>05660</t>
  </si>
  <si>
    <t>664</t>
  </si>
  <si>
    <t>San Pedro de Los Milagros</t>
  </si>
  <si>
    <t>05664</t>
  </si>
  <si>
    <t>665</t>
  </si>
  <si>
    <t>San Pedro de Urabá</t>
  </si>
  <si>
    <t>05665</t>
  </si>
  <si>
    <t>667</t>
  </si>
  <si>
    <t>San Rafael</t>
  </si>
  <si>
    <t>05667</t>
  </si>
  <si>
    <t>670</t>
  </si>
  <si>
    <t>San Roque</t>
  </si>
  <si>
    <t>05670</t>
  </si>
  <si>
    <t>674</t>
  </si>
  <si>
    <t>San Vicente</t>
  </si>
  <si>
    <t>05674</t>
  </si>
  <si>
    <t>679</t>
  </si>
  <si>
    <t>Santa Bárbara</t>
  </si>
  <si>
    <t>05679</t>
  </si>
  <si>
    <t>686</t>
  </si>
  <si>
    <t>Santa Rosa de Osos</t>
  </si>
  <si>
    <t>05686</t>
  </si>
  <si>
    <t>690</t>
  </si>
  <si>
    <t>Santo Domingo</t>
  </si>
  <si>
    <t>05690</t>
  </si>
  <si>
    <t>697</t>
  </si>
  <si>
    <t>El Santuario</t>
  </si>
  <si>
    <t>05697</t>
  </si>
  <si>
    <t>736</t>
  </si>
  <si>
    <t>Segovia</t>
  </si>
  <si>
    <t>05736</t>
  </si>
  <si>
    <t>756</t>
  </si>
  <si>
    <t>Sonsón</t>
  </si>
  <si>
    <t>05756</t>
  </si>
  <si>
    <t>761</t>
  </si>
  <si>
    <t>Sopetrán</t>
  </si>
  <si>
    <t>05761</t>
  </si>
  <si>
    <t>789</t>
  </si>
  <si>
    <t>Támesis</t>
  </si>
  <si>
    <t>05789</t>
  </si>
  <si>
    <t>790</t>
  </si>
  <si>
    <t>Tarazá</t>
  </si>
  <si>
    <t>05790</t>
  </si>
  <si>
    <t>792</t>
  </si>
  <si>
    <t>Tarso</t>
  </si>
  <si>
    <t>05792</t>
  </si>
  <si>
    <t>809</t>
  </si>
  <si>
    <t>Titiribí</t>
  </si>
  <si>
    <t>05809</t>
  </si>
  <si>
    <t>819</t>
  </si>
  <si>
    <t>Toledo</t>
  </si>
  <si>
    <t>05819</t>
  </si>
  <si>
    <t>837</t>
  </si>
  <si>
    <t>Turbo</t>
  </si>
  <si>
    <t>05837</t>
  </si>
  <si>
    <t>842</t>
  </si>
  <si>
    <t>Uramita</t>
  </si>
  <si>
    <t>05842</t>
  </si>
  <si>
    <t>847</t>
  </si>
  <si>
    <t>Urrao</t>
  </si>
  <si>
    <t>05847</t>
  </si>
  <si>
    <t>854</t>
  </si>
  <si>
    <t>Valdivia</t>
  </si>
  <si>
    <t>05854</t>
  </si>
  <si>
    <t>856</t>
  </si>
  <si>
    <t>Valparaíso</t>
  </si>
  <si>
    <t>05856</t>
  </si>
  <si>
    <t>858</t>
  </si>
  <si>
    <t>Vegachí</t>
  </si>
  <si>
    <t>05858</t>
  </si>
  <si>
    <t>861</t>
  </si>
  <si>
    <t>Venecia</t>
  </si>
  <si>
    <t>05861</t>
  </si>
  <si>
    <t>873</t>
  </si>
  <si>
    <t>Vigía del Fuerte</t>
  </si>
  <si>
    <t>05873</t>
  </si>
  <si>
    <t>885</t>
  </si>
  <si>
    <t>Yalí</t>
  </si>
  <si>
    <t>05885</t>
  </si>
  <si>
    <t>887</t>
  </si>
  <si>
    <t>Yarumal</t>
  </si>
  <si>
    <t>05887</t>
  </si>
  <si>
    <t>890</t>
  </si>
  <si>
    <t>Yolombó</t>
  </si>
  <si>
    <t>05890</t>
  </si>
  <si>
    <t>893</t>
  </si>
  <si>
    <t>Yondó</t>
  </si>
  <si>
    <t>05893</t>
  </si>
  <si>
    <t>895</t>
  </si>
  <si>
    <t>Zaragoza</t>
  </si>
  <si>
    <t>05895</t>
  </si>
  <si>
    <t>05999</t>
  </si>
  <si>
    <t>Barranquilla</t>
  </si>
  <si>
    <t>08001</t>
  </si>
  <si>
    <t>078</t>
  </si>
  <si>
    <t>Baranoa</t>
  </si>
  <si>
    <t>08078</t>
  </si>
  <si>
    <t>137</t>
  </si>
  <si>
    <t>Campo de La Cruz</t>
  </si>
  <si>
    <t>08137</t>
  </si>
  <si>
    <t>141</t>
  </si>
  <si>
    <t>Candelaria</t>
  </si>
  <si>
    <t>08141</t>
  </si>
  <si>
    <t>296</t>
  </si>
  <si>
    <t>Galapa</t>
  </si>
  <si>
    <t>08296</t>
  </si>
  <si>
    <t>372</t>
  </si>
  <si>
    <t>Juan de Acosta</t>
  </si>
  <si>
    <t>08372</t>
  </si>
  <si>
    <t>421</t>
  </si>
  <si>
    <t>Luruaco</t>
  </si>
  <si>
    <t>08421</t>
  </si>
  <si>
    <t>433</t>
  </si>
  <si>
    <t>Malambo</t>
  </si>
  <si>
    <t>08433</t>
  </si>
  <si>
    <t>436</t>
  </si>
  <si>
    <t>Manatí</t>
  </si>
  <si>
    <t>08436</t>
  </si>
  <si>
    <t>520</t>
  </si>
  <si>
    <t>Palmar de Varela</t>
  </si>
  <si>
    <t>08520</t>
  </si>
  <si>
    <t>549</t>
  </si>
  <si>
    <t>Piojó</t>
  </si>
  <si>
    <t>08549</t>
  </si>
  <si>
    <t>558</t>
  </si>
  <si>
    <t>Polonuevo</t>
  </si>
  <si>
    <t>08558</t>
  </si>
  <si>
    <t>560</t>
  </si>
  <si>
    <t>Ponedera</t>
  </si>
  <si>
    <t>08560</t>
  </si>
  <si>
    <t>573</t>
  </si>
  <si>
    <t>Puerto Colombia</t>
  </si>
  <si>
    <t>08573</t>
  </si>
  <si>
    <t>606</t>
  </si>
  <si>
    <t>Repelón</t>
  </si>
  <si>
    <t>08606</t>
  </si>
  <si>
    <t>634</t>
  </si>
  <si>
    <t>Sabanagrande</t>
  </si>
  <si>
    <t>08634</t>
  </si>
  <si>
    <t>638</t>
  </si>
  <si>
    <t>08638</t>
  </si>
  <si>
    <t>675</t>
  </si>
  <si>
    <t>Santa Lucía</t>
  </si>
  <si>
    <t>08675</t>
  </si>
  <si>
    <t>685</t>
  </si>
  <si>
    <t>Santo Tomás</t>
  </si>
  <si>
    <t>08685</t>
  </si>
  <si>
    <t>758</t>
  </si>
  <si>
    <t>Soledad</t>
  </si>
  <si>
    <t>08758</t>
  </si>
  <si>
    <t>770</t>
  </si>
  <si>
    <t>Suan</t>
  </si>
  <si>
    <t>08770</t>
  </si>
  <si>
    <t>832</t>
  </si>
  <si>
    <t>Tubará</t>
  </si>
  <si>
    <t>08832</t>
  </si>
  <si>
    <t>849</t>
  </si>
  <si>
    <t>Usiacurí</t>
  </si>
  <si>
    <t>08849</t>
  </si>
  <si>
    <t>08999</t>
  </si>
  <si>
    <t>11001</t>
  </si>
  <si>
    <t>11999</t>
  </si>
  <si>
    <t>Cartagena</t>
  </si>
  <si>
    <t>13001</t>
  </si>
  <si>
    <t>006</t>
  </si>
  <si>
    <t>Achí</t>
  </si>
  <si>
    <t>13006</t>
  </si>
  <si>
    <t>Altos del Rosario</t>
  </si>
  <si>
    <t>13030</t>
  </si>
  <si>
    <t>Arenal</t>
  </si>
  <si>
    <t>13042</t>
  </si>
  <si>
    <t>052</t>
  </si>
  <si>
    <t>Arjona</t>
  </si>
  <si>
    <t>13052</t>
  </si>
  <si>
    <t>062</t>
  </si>
  <si>
    <t>Arroyohondo</t>
  </si>
  <si>
    <t>13062</t>
  </si>
  <si>
    <t>074</t>
  </si>
  <si>
    <t>Barranco de Loba</t>
  </si>
  <si>
    <t>13074</t>
  </si>
  <si>
    <t>140</t>
  </si>
  <si>
    <t>Calamar</t>
  </si>
  <si>
    <t>13140</t>
  </si>
  <si>
    <t>160</t>
  </si>
  <si>
    <t>Cantagallo</t>
  </si>
  <si>
    <t>13160</t>
  </si>
  <si>
    <t>188</t>
  </si>
  <si>
    <t>Cicuco</t>
  </si>
  <si>
    <t>13188</t>
  </si>
  <si>
    <t>13212</t>
  </si>
  <si>
    <t>222</t>
  </si>
  <si>
    <t>Clemencia</t>
  </si>
  <si>
    <t>13222</t>
  </si>
  <si>
    <t>244</t>
  </si>
  <si>
    <t>El Carmen de Bolívar</t>
  </si>
  <si>
    <t>13244</t>
  </si>
  <si>
    <t>248</t>
  </si>
  <si>
    <t>El Guamo</t>
  </si>
  <si>
    <t>13248</t>
  </si>
  <si>
    <t>268</t>
  </si>
  <si>
    <t>El Peñón</t>
  </si>
  <si>
    <t>13268</t>
  </si>
  <si>
    <t>300</t>
  </si>
  <si>
    <t>Hatillo de Loba</t>
  </si>
  <si>
    <t>13300</t>
  </si>
  <si>
    <t>430</t>
  </si>
  <si>
    <t>Magangué</t>
  </si>
  <si>
    <t>13430</t>
  </si>
  <si>
    <t>Mahates</t>
  </si>
  <si>
    <t>13433</t>
  </si>
  <si>
    <t>Margarita</t>
  </si>
  <si>
    <t>13440</t>
  </si>
  <si>
    <t>442</t>
  </si>
  <si>
    <t>María La Baja</t>
  </si>
  <si>
    <t>13442</t>
  </si>
  <si>
    <t>458</t>
  </si>
  <si>
    <t>Montecristo</t>
  </si>
  <si>
    <t>13458</t>
  </si>
  <si>
    <t>468</t>
  </si>
  <si>
    <t>Mompós</t>
  </si>
  <si>
    <t>13468</t>
  </si>
  <si>
    <t>473</t>
  </si>
  <si>
    <t>Morales</t>
  </si>
  <si>
    <t>13473</t>
  </si>
  <si>
    <t>Norosí</t>
  </si>
  <si>
    <t>13490</t>
  </si>
  <si>
    <t>Pinillos</t>
  </si>
  <si>
    <t>13549</t>
  </si>
  <si>
    <t>580</t>
  </si>
  <si>
    <t>Regidor</t>
  </si>
  <si>
    <t>13580</t>
  </si>
  <si>
    <t>600</t>
  </si>
  <si>
    <t>Río Viejo</t>
  </si>
  <si>
    <t>13600</t>
  </si>
  <si>
    <t>620</t>
  </si>
  <si>
    <t>San Cristóbal</t>
  </si>
  <si>
    <t>13620</t>
  </si>
  <si>
    <t>San Estanislao</t>
  </si>
  <si>
    <t>13647</t>
  </si>
  <si>
    <t>650</t>
  </si>
  <si>
    <t>San Fernando</t>
  </si>
  <si>
    <t>13650</t>
  </si>
  <si>
    <t>654</t>
  </si>
  <si>
    <t>San Jacinto</t>
  </si>
  <si>
    <t>13654</t>
  </si>
  <si>
    <t>655</t>
  </si>
  <si>
    <t>San Jacinto del Cauca</t>
  </si>
  <si>
    <t>13655</t>
  </si>
  <si>
    <t>657</t>
  </si>
  <si>
    <t>San Juan Nepomuceno</t>
  </si>
  <si>
    <t>13657</t>
  </si>
  <si>
    <t>San Martín de Loba</t>
  </si>
  <si>
    <t>13667</t>
  </si>
  <si>
    <t>San Pablo</t>
  </si>
  <si>
    <t>13670</t>
  </si>
  <si>
    <t>673</t>
  </si>
  <si>
    <t>Santa Catalina</t>
  </si>
  <si>
    <t>13673</t>
  </si>
  <si>
    <t>683</t>
  </si>
  <si>
    <t>Santa Rosa</t>
  </si>
  <si>
    <t>13683</t>
  </si>
  <si>
    <t>688</t>
  </si>
  <si>
    <t>Santa Rosa del Sur</t>
  </si>
  <si>
    <t>13688</t>
  </si>
  <si>
    <t>744</t>
  </si>
  <si>
    <t>Simití</t>
  </si>
  <si>
    <t>13744</t>
  </si>
  <si>
    <t>760</t>
  </si>
  <si>
    <t>Soplaviento</t>
  </si>
  <si>
    <t>13760</t>
  </si>
  <si>
    <t>780</t>
  </si>
  <si>
    <t>Talaigua Nuevo</t>
  </si>
  <si>
    <t>13780</t>
  </si>
  <si>
    <t>810</t>
  </si>
  <si>
    <t>Tiquisio</t>
  </si>
  <si>
    <t>13810</t>
  </si>
  <si>
    <t>836</t>
  </si>
  <si>
    <t>Turbaco</t>
  </si>
  <si>
    <t>13836</t>
  </si>
  <si>
    <t>838</t>
  </si>
  <si>
    <t>Turbaná</t>
  </si>
  <si>
    <t>13838</t>
  </si>
  <si>
    <t>Villanueva</t>
  </si>
  <si>
    <t>13873</t>
  </si>
  <si>
    <t>894</t>
  </si>
  <si>
    <t>Zambrano</t>
  </si>
  <si>
    <t>13894</t>
  </si>
  <si>
    <t>13999</t>
  </si>
  <si>
    <t>Tunja</t>
  </si>
  <si>
    <t>15001</t>
  </si>
  <si>
    <t>022</t>
  </si>
  <si>
    <t>Almeida</t>
  </si>
  <si>
    <t>15022</t>
  </si>
  <si>
    <t>047</t>
  </si>
  <si>
    <t>Aquitania</t>
  </si>
  <si>
    <t>15047</t>
  </si>
  <si>
    <t>Arcabuco</t>
  </si>
  <si>
    <t>15051</t>
  </si>
  <si>
    <t>087</t>
  </si>
  <si>
    <t>Belén</t>
  </si>
  <si>
    <t>15087</t>
  </si>
  <si>
    <t>090</t>
  </si>
  <si>
    <t>Berbeo</t>
  </si>
  <si>
    <t>15090</t>
  </si>
  <si>
    <t>092</t>
  </si>
  <si>
    <t>Betéitiva</t>
  </si>
  <si>
    <t>15092</t>
  </si>
  <si>
    <t>097</t>
  </si>
  <si>
    <t>Boavita</t>
  </si>
  <si>
    <t>15097</t>
  </si>
  <si>
    <t>104</t>
  </si>
  <si>
    <t>15104</t>
  </si>
  <si>
    <t>106</t>
  </si>
  <si>
    <t>15106</t>
  </si>
  <si>
    <t>109</t>
  </si>
  <si>
    <t>Buenavista</t>
  </si>
  <si>
    <t>15109</t>
  </si>
  <si>
    <t>114</t>
  </si>
  <si>
    <t>Busbanzá</t>
  </si>
  <si>
    <t>15114</t>
  </si>
  <si>
    <t>131</t>
  </si>
  <si>
    <t>15131</t>
  </si>
  <si>
    <t>135</t>
  </si>
  <si>
    <t>Campohermoso</t>
  </si>
  <si>
    <t>15135</t>
  </si>
  <si>
    <t>162</t>
  </si>
  <si>
    <t>Cerinza</t>
  </si>
  <si>
    <t>15162</t>
  </si>
  <si>
    <t>Chinavita</t>
  </si>
  <si>
    <t>15172</t>
  </si>
  <si>
    <t>176</t>
  </si>
  <si>
    <t>Chiquinquirá</t>
  </si>
  <si>
    <t>15176</t>
  </si>
  <si>
    <t>180</t>
  </si>
  <si>
    <t>Chiscas</t>
  </si>
  <si>
    <t>15180</t>
  </si>
  <si>
    <t>183</t>
  </si>
  <si>
    <t>Chita</t>
  </si>
  <si>
    <t>15183</t>
  </si>
  <si>
    <t>185</t>
  </si>
  <si>
    <t>Chitaraque</t>
  </si>
  <si>
    <t>15185</t>
  </si>
  <si>
    <t>187</t>
  </si>
  <si>
    <t>Chivatá</t>
  </si>
  <si>
    <t>15187</t>
  </si>
  <si>
    <t>189</t>
  </si>
  <si>
    <t>Ciénega</t>
  </si>
  <si>
    <t>15189</t>
  </si>
  <si>
    <t>204</t>
  </si>
  <si>
    <t>Cómbita</t>
  </si>
  <si>
    <t>15204</t>
  </si>
  <si>
    <t>Coper</t>
  </si>
  <si>
    <t>15212</t>
  </si>
  <si>
    <t>215</t>
  </si>
  <si>
    <t>Corrales</t>
  </si>
  <si>
    <t>15215</t>
  </si>
  <si>
    <t>218</t>
  </si>
  <si>
    <t>Covarachía</t>
  </si>
  <si>
    <t>15218</t>
  </si>
  <si>
    <t>223</t>
  </si>
  <si>
    <t>Cubará</t>
  </si>
  <si>
    <t>15223</t>
  </si>
  <si>
    <t>224</t>
  </si>
  <si>
    <t>Cucaita</t>
  </si>
  <si>
    <t>15224</t>
  </si>
  <si>
    <t>226</t>
  </si>
  <si>
    <t>Cuítiva</t>
  </si>
  <si>
    <t>15226</t>
  </si>
  <si>
    <t>232</t>
  </si>
  <si>
    <t>Chíquiza</t>
  </si>
  <si>
    <t>15232</t>
  </si>
  <si>
    <t>236</t>
  </si>
  <si>
    <t>Chivor</t>
  </si>
  <si>
    <t>15236</t>
  </si>
  <si>
    <t>238</t>
  </si>
  <si>
    <t>Duitama</t>
  </si>
  <si>
    <t>15238</t>
  </si>
  <si>
    <t>El Cocuy</t>
  </si>
  <si>
    <t>15244</t>
  </si>
  <si>
    <t>El Espino</t>
  </si>
  <si>
    <t>15248</t>
  </si>
  <si>
    <t>272</t>
  </si>
  <si>
    <t>Firavitoba</t>
  </si>
  <si>
    <t>15272</t>
  </si>
  <si>
    <t>276</t>
  </si>
  <si>
    <t>Floresta</t>
  </si>
  <si>
    <t>15276</t>
  </si>
  <si>
    <t>293</t>
  </si>
  <si>
    <t>Gachantivá</t>
  </si>
  <si>
    <t>15293</t>
  </si>
  <si>
    <t>Gámeza</t>
  </si>
  <si>
    <t>15296</t>
  </si>
  <si>
    <t>299</t>
  </si>
  <si>
    <t>Garagoa</t>
  </si>
  <si>
    <t>15299</t>
  </si>
  <si>
    <t>317</t>
  </si>
  <si>
    <t>Guacamayas</t>
  </si>
  <si>
    <t>15317</t>
  </si>
  <si>
    <t>322</t>
  </si>
  <si>
    <t>Guateque</t>
  </si>
  <si>
    <t>15322</t>
  </si>
  <si>
    <t>325</t>
  </si>
  <si>
    <t>Guayatá</t>
  </si>
  <si>
    <t>15325</t>
  </si>
  <si>
    <t>332</t>
  </si>
  <si>
    <t>Güicán</t>
  </si>
  <si>
    <t>15332</t>
  </si>
  <si>
    <t>362</t>
  </si>
  <si>
    <t>Iza</t>
  </si>
  <si>
    <t>15362</t>
  </si>
  <si>
    <t>367</t>
  </si>
  <si>
    <t>Jenesano</t>
  </si>
  <si>
    <t>15367</t>
  </si>
  <si>
    <t>15368</t>
  </si>
  <si>
    <t>377</t>
  </si>
  <si>
    <t>Labranzagrande</t>
  </si>
  <si>
    <t>15377</t>
  </si>
  <si>
    <t>La Capilla</t>
  </si>
  <si>
    <t>15380</t>
  </si>
  <si>
    <t>401</t>
  </si>
  <si>
    <t>La Victoria</t>
  </si>
  <si>
    <t>15401</t>
  </si>
  <si>
    <t>403</t>
  </si>
  <si>
    <t>La Uvita</t>
  </si>
  <si>
    <t>15403</t>
  </si>
  <si>
    <t>407</t>
  </si>
  <si>
    <t>Villa de Leyva</t>
  </si>
  <si>
    <t>15407</t>
  </si>
  <si>
    <t>Macanal</t>
  </si>
  <si>
    <t>15425</t>
  </si>
  <si>
    <t>Maripí</t>
  </si>
  <si>
    <t>15442</t>
  </si>
  <si>
    <t>455</t>
  </si>
  <si>
    <t>Miraflores</t>
  </si>
  <si>
    <t>15455</t>
  </si>
  <si>
    <t>464</t>
  </si>
  <si>
    <t>Mongua</t>
  </si>
  <si>
    <t>15464</t>
  </si>
  <si>
    <t>466</t>
  </si>
  <si>
    <t>Monguí</t>
  </si>
  <si>
    <t>15466</t>
  </si>
  <si>
    <t>469</t>
  </si>
  <si>
    <t>Moniquirá</t>
  </si>
  <si>
    <t>15469</t>
  </si>
  <si>
    <t>476</t>
  </si>
  <si>
    <t>Motavita</t>
  </si>
  <si>
    <t>15476</t>
  </si>
  <si>
    <t>Muzo</t>
  </si>
  <si>
    <t>15480</t>
  </si>
  <si>
    <t>491</t>
  </si>
  <si>
    <t>Nobsa</t>
  </si>
  <si>
    <t>15491</t>
  </si>
  <si>
    <t>494</t>
  </si>
  <si>
    <t>Nuevo Colón</t>
  </si>
  <si>
    <t>15494</t>
  </si>
  <si>
    <t>500</t>
  </si>
  <si>
    <t>Oicatá</t>
  </si>
  <si>
    <t>15500</t>
  </si>
  <si>
    <t>507</t>
  </si>
  <si>
    <t>Otanche</t>
  </si>
  <si>
    <t>15507</t>
  </si>
  <si>
    <t>511</t>
  </si>
  <si>
    <t>Pachavita</t>
  </si>
  <si>
    <t>15511</t>
  </si>
  <si>
    <t>514</t>
  </si>
  <si>
    <t>Páez</t>
  </si>
  <si>
    <t>15514</t>
  </si>
  <si>
    <t>516</t>
  </si>
  <si>
    <t>Paipa</t>
  </si>
  <si>
    <t>15516</t>
  </si>
  <si>
    <t>518</t>
  </si>
  <si>
    <t>Pajarito</t>
  </si>
  <si>
    <t>15518</t>
  </si>
  <si>
    <t>522</t>
  </si>
  <si>
    <t>Panqueba</t>
  </si>
  <si>
    <t>15522</t>
  </si>
  <si>
    <t>531</t>
  </si>
  <si>
    <t>Pauna</t>
  </si>
  <si>
    <t>15531</t>
  </si>
  <si>
    <t>533</t>
  </si>
  <si>
    <t>Paya</t>
  </si>
  <si>
    <t>15533</t>
  </si>
  <si>
    <t>537</t>
  </si>
  <si>
    <t>Paz de Río</t>
  </si>
  <si>
    <t>15537</t>
  </si>
  <si>
    <t>542</t>
  </si>
  <si>
    <t>Pesca</t>
  </si>
  <si>
    <t>15542</t>
  </si>
  <si>
    <t>550</t>
  </si>
  <si>
    <t>Pisba</t>
  </si>
  <si>
    <t>15550</t>
  </si>
  <si>
    <t>572</t>
  </si>
  <si>
    <t>Puerto Boyacá</t>
  </si>
  <si>
    <t>15572</t>
  </si>
  <si>
    <t>Quípama</t>
  </si>
  <si>
    <t>15580</t>
  </si>
  <si>
    <t>599</t>
  </si>
  <si>
    <t>Ramiriquí</t>
  </si>
  <si>
    <t>15599</t>
  </si>
  <si>
    <t>Ráquira</t>
  </si>
  <si>
    <t>15600</t>
  </si>
  <si>
    <t>621</t>
  </si>
  <si>
    <t>Rondón</t>
  </si>
  <si>
    <t>15621</t>
  </si>
  <si>
    <t>632</t>
  </si>
  <si>
    <t>Saboyá</t>
  </si>
  <si>
    <t>15632</t>
  </si>
  <si>
    <t>Sáchica</t>
  </si>
  <si>
    <t>15638</t>
  </si>
  <si>
    <t>646</t>
  </si>
  <si>
    <t>Samacá</t>
  </si>
  <si>
    <t>15646</t>
  </si>
  <si>
    <t>San Eduardo</t>
  </si>
  <si>
    <t>15660</t>
  </si>
  <si>
    <t>San José de Pare</t>
  </si>
  <si>
    <t>15664</t>
  </si>
  <si>
    <t>San Luis de Gaceno</t>
  </si>
  <si>
    <t>15667</t>
  </si>
  <si>
    <t>San Mateo</t>
  </si>
  <si>
    <t>15673</t>
  </si>
  <si>
    <t>676</t>
  </si>
  <si>
    <t>San Miguel de Sema</t>
  </si>
  <si>
    <t>15676</t>
  </si>
  <si>
    <t>681</t>
  </si>
  <si>
    <t>San Pablo de Borbur</t>
  </si>
  <si>
    <t>15681</t>
  </si>
  <si>
    <t>Santana</t>
  </si>
  <si>
    <t>15686</t>
  </si>
  <si>
    <t>Santa María</t>
  </si>
  <si>
    <t>15690</t>
  </si>
  <si>
    <t>693</t>
  </si>
  <si>
    <t>Santa Rosa de Viterbo</t>
  </si>
  <si>
    <t>15693</t>
  </si>
  <si>
    <t>696</t>
  </si>
  <si>
    <t>Santa Sofía</t>
  </si>
  <si>
    <t>15696</t>
  </si>
  <si>
    <t>720</t>
  </si>
  <si>
    <t>Sativanorte</t>
  </si>
  <si>
    <t>15720</t>
  </si>
  <si>
    <t>723</t>
  </si>
  <si>
    <t>Sativasur</t>
  </si>
  <si>
    <t>15723</t>
  </si>
  <si>
    <t>740</t>
  </si>
  <si>
    <t>Siachoque</t>
  </si>
  <si>
    <t>15740</t>
  </si>
  <si>
    <t>753</t>
  </si>
  <si>
    <t>Soatá</t>
  </si>
  <si>
    <t>15753</t>
  </si>
  <si>
    <t>755</t>
  </si>
  <si>
    <t>Socotá</t>
  </si>
  <si>
    <t>15755</t>
  </si>
  <si>
    <t>757</t>
  </si>
  <si>
    <t>Socha</t>
  </si>
  <si>
    <t>15757</t>
  </si>
  <si>
    <t>759</t>
  </si>
  <si>
    <t>Sogamoso</t>
  </si>
  <si>
    <t>15759</t>
  </si>
  <si>
    <t>Somondoco</t>
  </si>
  <si>
    <t>15761</t>
  </si>
  <si>
    <t>762</t>
  </si>
  <si>
    <t>Sora</t>
  </si>
  <si>
    <t>15762</t>
  </si>
  <si>
    <t>763</t>
  </si>
  <si>
    <t>Sotaquirá</t>
  </si>
  <si>
    <t>15763</t>
  </si>
  <si>
    <t>764</t>
  </si>
  <si>
    <t>Soracá</t>
  </si>
  <si>
    <t>15764</t>
  </si>
  <si>
    <t>774</t>
  </si>
  <si>
    <t>Susacón</t>
  </si>
  <si>
    <t>15774</t>
  </si>
  <si>
    <t>776</t>
  </si>
  <si>
    <t>Sutamarchán</t>
  </si>
  <si>
    <t>15776</t>
  </si>
  <si>
    <t>778</t>
  </si>
  <si>
    <t>Sutatenza</t>
  </si>
  <si>
    <t>15778</t>
  </si>
  <si>
    <t>Tasco</t>
  </si>
  <si>
    <t>15790</t>
  </si>
  <si>
    <t>798</t>
  </si>
  <si>
    <t>Tenza</t>
  </si>
  <si>
    <t>15798</t>
  </si>
  <si>
    <t>804</t>
  </si>
  <si>
    <t>Tibaná</t>
  </si>
  <si>
    <t>15804</t>
  </si>
  <si>
    <t>806</t>
  </si>
  <si>
    <t>Tibasosa</t>
  </si>
  <si>
    <t>15806</t>
  </si>
  <si>
    <t>808</t>
  </si>
  <si>
    <t>Tinjacá</t>
  </si>
  <si>
    <t>15808</t>
  </si>
  <si>
    <t>Tipacoque</t>
  </si>
  <si>
    <t>15810</t>
  </si>
  <si>
    <t>814</t>
  </si>
  <si>
    <t>Toca</t>
  </si>
  <si>
    <t>15814</t>
  </si>
  <si>
    <t>816</t>
  </si>
  <si>
    <t>Togüí</t>
  </si>
  <si>
    <t>15816</t>
  </si>
  <si>
    <t>820</t>
  </si>
  <si>
    <t>Tópaga</t>
  </si>
  <si>
    <t>15820</t>
  </si>
  <si>
    <t>822</t>
  </si>
  <si>
    <t>Tota</t>
  </si>
  <si>
    <t>15822</t>
  </si>
  <si>
    <t>Tununguá</t>
  </si>
  <si>
    <t>15832</t>
  </si>
  <si>
    <t>835</t>
  </si>
  <si>
    <t>Turmequé</t>
  </si>
  <si>
    <t>15835</t>
  </si>
  <si>
    <t>Tuta</t>
  </si>
  <si>
    <t>15837</t>
  </si>
  <si>
    <t>839</t>
  </si>
  <si>
    <t>Tutazá</t>
  </si>
  <si>
    <t>15839</t>
  </si>
  <si>
    <t>Umbita</t>
  </si>
  <si>
    <t>15842</t>
  </si>
  <si>
    <t>Ventaquemada</t>
  </si>
  <si>
    <t>15861</t>
  </si>
  <si>
    <t>879</t>
  </si>
  <si>
    <t>Viracachá</t>
  </si>
  <si>
    <t>15879</t>
  </si>
  <si>
    <t>897</t>
  </si>
  <si>
    <t>Zetaquira</t>
  </si>
  <si>
    <t>15897</t>
  </si>
  <si>
    <t>15999</t>
  </si>
  <si>
    <t>Manizales</t>
  </si>
  <si>
    <t>17001</t>
  </si>
  <si>
    <t>013</t>
  </si>
  <si>
    <t>Aguadas</t>
  </si>
  <si>
    <t>17013</t>
  </si>
  <si>
    <t>Anserma</t>
  </si>
  <si>
    <t>17042</t>
  </si>
  <si>
    <t>050</t>
  </si>
  <si>
    <t>Aranzazu</t>
  </si>
  <si>
    <t>17050</t>
  </si>
  <si>
    <t>Belalcázar</t>
  </si>
  <si>
    <t>17088</t>
  </si>
  <si>
    <t>174</t>
  </si>
  <si>
    <t>Chinchiná</t>
  </si>
  <si>
    <t>17174</t>
  </si>
  <si>
    <t>Filadelfia</t>
  </si>
  <si>
    <t>17272</t>
  </si>
  <si>
    <t>La Dorada</t>
  </si>
  <si>
    <t>17380</t>
  </si>
  <si>
    <t>388</t>
  </si>
  <si>
    <t>La Merced</t>
  </si>
  <si>
    <t>17388</t>
  </si>
  <si>
    <t>Manzanares</t>
  </si>
  <si>
    <t>17433</t>
  </si>
  <si>
    <t>Marmato</t>
  </si>
  <si>
    <t>17442</t>
  </si>
  <si>
    <t>444</t>
  </si>
  <si>
    <t>Marquetalia</t>
  </si>
  <si>
    <t>17444</t>
  </si>
  <si>
    <t>446</t>
  </si>
  <si>
    <t>Marulanda</t>
  </si>
  <si>
    <t>17446</t>
  </si>
  <si>
    <t>486</t>
  </si>
  <si>
    <t>Neira</t>
  </si>
  <si>
    <t>17486</t>
  </si>
  <si>
    <t>Norcasia</t>
  </si>
  <si>
    <t>17495</t>
  </si>
  <si>
    <t>513</t>
  </si>
  <si>
    <t>Pácora</t>
  </si>
  <si>
    <t>17513</t>
  </si>
  <si>
    <t>524</t>
  </si>
  <si>
    <t>Palestina</t>
  </si>
  <si>
    <t>17524</t>
  </si>
  <si>
    <t>Pensilvania</t>
  </si>
  <si>
    <t>17541</t>
  </si>
  <si>
    <t>614</t>
  </si>
  <si>
    <t>Riosucio</t>
  </si>
  <si>
    <t>17614</t>
  </si>
  <si>
    <t>616</t>
  </si>
  <si>
    <t>17616</t>
  </si>
  <si>
    <t>653</t>
  </si>
  <si>
    <t>Salamina</t>
  </si>
  <si>
    <t>17653</t>
  </si>
  <si>
    <t>662</t>
  </si>
  <si>
    <t>Samaná</t>
  </si>
  <si>
    <t>17662</t>
  </si>
  <si>
    <t>San José</t>
  </si>
  <si>
    <t>17665</t>
  </si>
  <si>
    <t>777</t>
  </si>
  <si>
    <t>Supía</t>
  </si>
  <si>
    <t>17777</t>
  </si>
  <si>
    <t>867</t>
  </si>
  <si>
    <t>Victoria</t>
  </si>
  <si>
    <t>17867</t>
  </si>
  <si>
    <t>Villamaría</t>
  </si>
  <si>
    <t>17873</t>
  </si>
  <si>
    <t>877</t>
  </si>
  <si>
    <t>Viterbo</t>
  </si>
  <si>
    <t>17877</t>
  </si>
  <si>
    <t>17999</t>
  </si>
  <si>
    <t>Florencia</t>
  </si>
  <si>
    <t>18001</t>
  </si>
  <si>
    <t>029</t>
  </si>
  <si>
    <t>Albania</t>
  </si>
  <si>
    <t>18029</t>
  </si>
  <si>
    <t>094</t>
  </si>
  <si>
    <t>Belén de Los Andaquíes</t>
  </si>
  <si>
    <t>18094</t>
  </si>
  <si>
    <t>Cartagena del Chairá</t>
  </si>
  <si>
    <t>18150</t>
  </si>
  <si>
    <t>205</t>
  </si>
  <si>
    <t>Curillo</t>
  </si>
  <si>
    <t>18205</t>
  </si>
  <si>
    <t>247</t>
  </si>
  <si>
    <t>El Doncello</t>
  </si>
  <si>
    <t>18247</t>
  </si>
  <si>
    <t>256</t>
  </si>
  <si>
    <t>El Paujil</t>
  </si>
  <si>
    <t>18256</t>
  </si>
  <si>
    <t>410</t>
  </si>
  <si>
    <t>La Montañita</t>
  </si>
  <si>
    <t>18410</t>
  </si>
  <si>
    <t>460</t>
  </si>
  <si>
    <t>Milán</t>
  </si>
  <si>
    <t>18460</t>
  </si>
  <si>
    <t>479</t>
  </si>
  <si>
    <t>Morelia</t>
  </si>
  <si>
    <t>18479</t>
  </si>
  <si>
    <t>592</t>
  </si>
  <si>
    <t>Puerto Rico</t>
  </si>
  <si>
    <t>18592</t>
  </si>
  <si>
    <t>610</t>
  </si>
  <si>
    <t>San José del Fragua</t>
  </si>
  <si>
    <t>18610</t>
  </si>
  <si>
    <t>San Vicente del Caguán</t>
  </si>
  <si>
    <t>18753</t>
  </si>
  <si>
    <t>Solano</t>
  </si>
  <si>
    <t>18756</t>
  </si>
  <si>
    <t>785</t>
  </si>
  <si>
    <t>Solita</t>
  </si>
  <si>
    <t>18785</t>
  </si>
  <si>
    <t>860</t>
  </si>
  <si>
    <t>18860</t>
  </si>
  <si>
    <t>18999</t>
  </si>
  <si>
    <t>Popayán</t>
  </si>
  <si>
    <t>19001</t>
  </si>
  <si>
    <t>Almaguer</t>
  </si>
  <si>
    <t>19022</t>
  </si>
  <si>
    <t>19050</t>
  </si>
  <si>
    <t>075</t>
  </si>
  <si>
    <t>Balboa</t>
  </si>
  <si>
    <t>19075</t>
  </si>
  <si>
    <t>100</t>
  </si>
  <si>
    <t>19100</t>
  </si>
  <si>
    <t>110</t>
  </si>
  <si>
    <t>Buenos Aires</t>
  </si>
  <si>
    <t>19110</t>
  </si>
  <si>
    <t>130</t>
  </si>
  <si>
    <t>Cajibío</t>
  </si>
  <si>
    <t>19130</t>
  </si>
  <si>
    <t>Caldono</t>
  </si>
  <si>
    <t>19137</t>
  </si>
  <si>
    <t>Caloto</t>
  </si>
  <si>
    <t>19142</t>
  </si>
  <si>
    <t>Corinto</t>
  </si>
  <si>
    <t>19212</t>
  </si>
  <si>
    <t>El Tambo</t>
  </si>
  <si>
    <t>19256</t>
  </si>
  <si>
    <t>290</t>
  </si>
  <si>
    <t>19290</t>
  </si>
  <si>
    <t>Guachené</t>
  </si>
  <si>
    <t>19300</t>
  </si>
  <si>
    <t>Guapi</t>
  </si>
  <si>
    <t>19318</t>
  </si>
  <si>
    <t>355</t>
  </si>
  <si>
    <t>Inzá</t>
  </si>
  <si>
    <t>19355</t>
  </si>
  <si>
    <t>Jambaló</t>
  </si>
  <si>
    <t>19364</t>
  </si>
  <si>
    <t>392</t>
  </si>
  <si>
    <t>La Sierra</t>
  </si>
  <si>
    <t>19392</t>
  </si>
  <si>
    <t>397</t>
  </si>
  <si>
    <t>La Vega</t>
  </si>
  <si>
    <t>19397</t>
  </si>
  <si>
    <t>418</t>
  </si>
  <si>
    <t>López</t>
  </si>
  <si>
    <t>19418</t>
  </si>
  <si>
    <t>450</t>
  </si>
  <si>
    <t>Mercaderes</t>
  </si>
  <si>
    <t>19450</t>
  </si>
  <si>
    <t>Miranda</t>
  </si>
  <si>
    <t>19455</t>
  </si>
  <si>
    <t>19473</t>
  </si>
  <si>
    <t>Padilla</t>
  </si>
  <si>
    <t>19513</t>
  </si>
  <si>
    <t>517</t>
  </si>
  <si>
    <t>Paéz</t>
  </si>
  <si>
    <t>19517</t>
  </si>
  <si>
    <t>532</t>
  </si>
  <si>
    <t>Patía</t>
  </si>
  <si>
    <t>19532</t>
  </si>
  <si>
    <t>Piamonte</t>
  </si>
  <si>
    <t>19533</t>
  </si>
  <si>
    <t>548</t>
  </si>
  <si>
    <t>Piendamó</t>
  </si>
  <si>
    <t>19548</t>
  </si>
  <si>
    <t>Puerto Tejada</t>
  </si>
  <si>
    <t>19573</t>
  </si>
  <si>
    <t>Puracé</t>
  </si>
  <si>
    <t>19585</t>
  </si>
  <si>
    <t>622</t>
  </si>
  <si>
    <t>Rosas</t>
  </si>
  <si>
    <t>19622</t>
  </si>
  <si>
    <t>San Sebastián</t>
  </si>
  <si>
    <t>19693</t>
  </si>
  <si>
    <t>698</t>
  </si>
  <si>
    <t>Santander de Quilichao</t>
  </si>
  <si>
    <t>19698</t>
  </si>
  <si>
    <t>701</t>
  </si>
  <si>
    <t>19701</t>
  </si>
  <si>
    <t>743</t>
  </si>
  <si>
    <t>Silvia</t>
  </si>
  <si>
    <t>19743</t>
  </si>
  <si>
    <t>Sotará</t>
  </si>
  <si>
    <t>19760</t>
  </si>
  <si>
    <t>Suárez</t>
  </si>
  <si>
    <t>19780</t>
  </si>
  <si>
    <t>19785</t>
  </si>
  <si>
    <t>807</t>
  </si>
  <si>
    <t>Timbío</t>
  </si>
  <si>
    <t>19807</t>
  </si>
  <si>
    <t>Timbiquí</t>
  </si>
  <si>
    <t>19809</t>
  </si>
  <si>
    <t>821</t>
  </si>
  <si>
    <t>Toribío</t>
  </si>
  <si>
    <t>19821</t>
  </si>
  <si>
    <t>824</t>
  </si>
  <si>
    <t>Totoró</t>
  </si>
  <si>
    <t>19824</t>
  </si>
  <si>
    <t>845</t>
  </si>
  <si>
    <t>Villa Rica</t>
  </si>
  <si>
    <t>19845</t>
  </si>
  <si>
    <t>19999</t>
  </si>
  <si>
    <t>Valledupar</t>
  </si>
  <si>
    <t>20001</t>
  </si>
  <si>
    <t>011</t>
  </si>
  <si>
    <t>Aguachica</t>
  </si>
  <si>
    <t>20011</t>
  </si>
  <si>
    <t>Agustín Codazzi</t>
  </si>
  <si>
    <t>20013</t>
  </si>
  <si>
    <t>032</t>
  </si>
  <si>
    <t>Astrea</t>
  </si>
  <si>
    <t>20032</t>
  </si>
  <si>
    <t>Becerril</t>
  </si>
  <si>
    <t>20045</t>
  </si>
  <si>
    <t>060</t>
  </si>
  <si>
    <t>Bosconia</t>
  </si>
  <si>
    <t>20060</t>
  </si>
  <si>
    <t>175</t>
  </si>
  <si>
    <t>Chimichagua</t>
  </si>
  <si>
    <t>20175</t>
  </si>
  <si>
    <t>178</t>
  </si>
  <si>
    <t>Chiriguaná</t>
  </si>
  <si>
    <t>20178</t>
  </si>
  <si>
    <t>228</t>
  </si>
  <si>
    <t>Curumaní</t>
  </si>
  <si>
    <t>20228</t>
  </si>
  <si>
    <t>El Copey</t>
  </si>
  <si>
    <t>20238</t>
  </si>
  <si>
    <t>El Paso</t>
  </si>
  <si>
    <t>20250</t>
  </si>
  <si>
    <t>295</t>
  </si>
  <si>
    <t>Gamarra</t>
  </si>
  <si>
    <t>20295</t>
  </si>
  <si>
    <t>González</t>
  </si>
  <si>
    <t>20310</t>
  </si>
  <si>
    <t>383</t>
  </si>
  <si>
    <t>La Gloria</t>
  </si>
  <si>
    <t>20383</t>
  </si>
  <si>
    <t>La Jagua de Ibirico</t>
  </si>
  <si>
    <t>20400</t>
  </si>
  <si>
    <t>443</t>
  </si>
  <si>
    <t>Manaure</t>
  </si>
  <si>
    <t>20443</t>
  </si>
  <si>
    <t>Pailitas</t>
  </si>
  <si>
    <t>20517</t>
  </si>
  <si>
    <t>Pelaya</t>
  </si>
  <si>
    <t>20550</t>
  </si>
  <si>
    <t>570</t>
  </si>
  <si>
    <t>Pueblo Bello</t>
  </si>
  <si>
    <t>20570</t>
  </si>
  <si>
    <t>Río de Oro</t>
  </si>
  <si>
    <t>20614</t>
  </si>
  <si>
    <t>La Paz</t>
  </si>
  <si>
    <t>20621</t>
  </si>
  <si>
    <t>710</t>
  </si>
  <si>
    <t>San Alberto</t>
  </si>
  <si>
    <t>20710</t>
  </si>
  <si>
    <t>750</t>
  </si>
  <si>
    <t>San Diego</t>
  </si>
  <si>
    <t>20750</t>
  </si>
  <si>
    <t>San Martín</t>
  </si>
  <si>
    <t>20770</t>
  </si>
  <si>
    <t>787</t>
  </si>
  <si>
    <t>Tamalameque</t>
  </si>
  <si>
    <t>20787</t>
  </si>
  <si>
    <t>20999</t>
  </si>
  <si>
    <t>Montería</t>
  </si>
  <si>
    <t>23001</t>
  </si>
  <si>
    <t>068</t>
  </si>
  <si>
    <t>Ayapel</t>
  </si>
  <si>
    <t>23068</t>
  </si>
  <si>
    <t>23079</t>
  </si>
  <si>
    <t>Canalete</t>
  </si>
  <si>
    <t>23090</t>
  </si>
  <si>
    <t>Cereté</t>
  </si>
  <si>
    <t>23162</t>
  </si>
  <si>
    <t>168</t>
  </si>
  <si>
    <t>Chimá</t>
  </si>
  <si>
    <t>23168</t>
  </si>
  <si>
    <t>182</t>
  </si>
  <si>
    <t>Chinú</t>
  </si>
  <si>
    <t>23182</t>
  </si>
  <si>
    <t>Ciénaga de Oro</t>
  </si>
  <si>
    <t>23189</t>
  </si>
  <si>
    <t>Cotorra</t>
  </si>
  <si>
    <t>23300</t>
  </si>
  <si>
    <t>350</t>
  </si>
  <si>
    <t>La Apartada</t>
  </si>
  <si>
    <t>23350</t>
  </si>
  <si>
    <t>417</t>
  </si>
  <si>
    <t>Lorica</t>
  </si>
  <si>
    <t>23417</t>
  </si>
  <si>
    <t>419</t>
  </si>
  <si>
    <t>Los Córdobas</t>
  </si>
  <si>
    <t>23419</t>
  </si>
  <si>
    <t>Momil</t>
  </si>
  <si>
    <t>23464</t>
  </si>
  <si>
    <t>Montelíbano</t>
  </si>
  <si>
    <t>23466</t>
  </si>
  <si>
    <t>Moñitos</t>
  </si>
  <si>
    <t>23500</t>
  </si>
  <si>
    <t>555</t>
  </si>
  <si>
    <t>Planeta Rica</t>
  </si>
  <si>
    <t>23555</t>
  </si>
  <si>
    <t>Pueblo Nuevo</t>
  </si>
  <si>
    <t>23570</t>
  </si>
  <si>
    <t>574</t>
  </si>
  <si>
    <t>Puerto Escondido</t>
  </si>
  <si>
    <t>23574</t>
  </si>
  <si>
    <t>Puerto Libertador</t>
  </si>
  <si>
    <t>23580</t>
  </si>
  <si>
    <t>586</t>
  </si>
  <si>
    <t>Purísima</t>
  </si>
  <si>
    <t>23586</t>
  </si>
  <si>
    <t>Sahagún</t>
  </si>
  <si>
    <t>23660</t>
  </si>
  <si>
    <t>San Andrés Sotavento</t>
  </si>
  <si>
    <t>23670</t>
  </si>
  <si>
    <t>672</t>
  </si>
  <si>
    <t>San Antero</t>
  </si>
  <si>
    <t>23672</t>
  </si>
  <si>
    <t>San Bernardo del Viento</t>
  </si>
  <si>
    <t>23675</t>
  </si>
  <si>
    <t>678</t>
  </si>
  <si>
    <t>23678</t>
  </si>
  <si>
    <t>682</t>
  </si>
  <si>
    <t>San José de Ure</t>
  </si>
  <si>
    <t>23682</t>
  </si>
  <si>
    <t>San Pelayo</t>
  </si>
  <si>
    <t>23686</t>
  </si>
  <si>
    <t>Tierralta</t>
  </si>
  <si>
    <t>23807</t>
  </si>
  <si>
    <t>815</t>
  </si>
  <si>
    <t>Tuchín</t>
  </si>
  <si>
    <t>23815</t>
  </si>
  <si>
    <t>855</t>
  </si>
  <si>
    <t>Valencia</t>
  </si>
  <si>
    <t>23855</t>
  </si>
  <si>
    <t>23999</t>
  </si>
  <si>
    <t>Agua de Dios</t>
  </si>
  <si>
    <t>25001</t>
  </si>
  <si>
    <t>019</t>
  </si>
  <si>
    <t>Albán</t>
  </si>
  <si>
    <t>25019</t>
  </si>
  <si>
    <t>035</t>
  </si>
  <si>
    <t>Anapoima</t>
  </si>
  <si>
    <t>25035</t>
  </si>
  <si>
    <t>Anolaima</t>
  </si>
  <si>
    <t>25040</t>
  </si>
  <si>
    <t>053</t>
  </si>
  <si>
    <t>Arbeláez</t>
  </si>
  <si>
    <t>25053</t>
  </si>
  <si>
    <t>Beltrán</t>
  </si>
  <si>
    <t>25086</t>
  </si>
  <si>
    <t>095</t>
  </si>
  <si>
    <t>Bituima</t>
  </si>
  <si>
    <t>25095</t>
  </si>
  <si>
    <t>099</t>
  </si>
  <si>
    <t>Bojacá</t>
  </si>
  <si>
    <t>25099</t>
  </si>
  <si>
    <t>Cabrera</t>
  </si>
  <si>
    <t>25120</t>
  </si>
  <si>
    <t>123</t>
  </si>
  <si>
    <t>Cachipay</t>
  </si>
  <si>
    <t>25123</t>
  </si>
  <si>
    <t>126</t>
  </si>
  <si>
    <t>Cajicá</t>
  </si>
  <si>
    <t>25126</t>
  </si>
  <si>
    <t>Caparrapí</t>
  </si>
  <si>
    <t>25148</t>
  </si>
  <si>
    <t>151</t>
  </si>
  <si>
    <t>Cáqueza</t>
  </si>
  <si>
    <t>25151</t>
  </si>
  <si>
    <t>Carmen de Carupa</t>
  </si>
  <si>
    <t>25154</t>
  </si>
  <si>
    <t>Chaguaní</t>
  </si>
  <si>
    <t>25168</t>
  </si>
  <si>
    <t>Chía</t>
  </si>
  <si>
    <t>25175</t>
  </si>
  <si>
    <t>Chipaque</t>
  </si>
  <si>
    <t>25178</t>
  </si>
  <si>
    <t>181</t>
  </si>
  <si>
    <t>Choachí</t>
  </si>
  <si>
    <t>25181</t>
  </si>
  <si>
    <t>Chocontá</t>
  </si>
  <si>
    <t>25183</t>
  </si>
  <si>
    <t>200</t>
  </si>
  <si>
    <t>Cogua</t>
  </si>
  <si>
    <t>25200</t>
  </si>
  <si>
    <t>214</t>
  </si>
  <si>
    <t>Cota</t>
  </si>
  <si>
    <t>25214</t>
  </si>
  <si>
    <t>Cucunubá</t>
  </si>
  <si>
    <t>25224</t>
  </si>
  <si>
    <t>245</t>
  </si>
  <si>
    <t>El Colegio</t>
  </si>
  <si>
    <t>25245</t>
  </si>
  <si>
    <t>258</t>
  </si>
  <si>
    <t>25258</t>
  </si>
  <si>
    <t>260</t>
  </si>
  <si>
    <t>El Rosal</t>
  </si>
  <si>
    <t>25260</t>
  </si>
  <si>
    <t>269</t>
  </si>
  <si>
    <t>Facatativá</t>
  </si>
  <si>
    <t>25269</t>
  </si>
  <si>
    <t>279</t>
  </si>
  <si>
    <t>Fómeque</t>
  </si>
  <si>
    <t>25279</t>
  </si>
  <si>
    <t>281</t>
  </si>
  <si>
    <t>Fosca</t>
  </si>
  <si>
    <t>25281</t>
  </si>
  <si>
    <t>286</t>
  </si>
  <si>
    <t>Funza</t>
  </si>
  <si>
    <t>25286</t>
  </si>
  <si>
    <t>288</t>
  </si>
  <si>
    <t>Fúquene</t>
  </si>
  <si>
    <t>25288</t>
  </si>
  <si>
    <t>Fusagasugá</t>
  </si>
  <si>
    <t>25290</t>
  </si>
  <si>
    <t>Gachalá</t>
  </si>
  <si>
    <t>25293</t>
  </si>
  <si>
    <t>Gachancipá</t>
  </si>
  <si>
    <t>25295</t>
  </si>
  <si>
    <t>297</t>
  </si>
  <si>
    <t>Gachetá</t>
  </si>
  <si>
    <t>25297</t>
  </si>
  <si>
    <t>Gama</t>
  </si>
  <si>
    <t>25299</t>
  </si>
  <si>
    <t>307</t>
  </si>
  <si>
    <t>Girardot</t>
  </si>
  <si>
    <t>25307</t>
  </si>
  <si>
    <t>312</t>
  </si>
  <si>
    <t>25312</t>
  </si>
  <si>
    <t>Guachetá</t>
  </si>
  <si>
    <t>25317</t>
  </si>
  <si>
    <t>320</t>
  </si>
  <si>
    <t>Guaduas</t>
  </si>
  <si>
    <t>25320</t>
  </si>
  <si>
    <t>Guasca</t>
  </si>
  <si>
    <t>25322</t>
  </si>
  <si>
    <t>324</t>
  </si>
  <si>
    <t>Guataquí</t>
  </si>
  <si>
    <t>25324</t>
  </si>
  <si>
    <t>326</t>
  </si>
  <si>
    <t>Guatavita</t>
  </si>
  <si>
    <t>25326</t>
  </si>
  <si>
    <t>328</t>
  </si>
  <si>
    <t>Guayabal de Síquima</t>
  </si>
  <si>
    <t>25328</t>
  </si>
  <si>
    <t>335</t>
  </si>
  <si>
    <t>Guayabetal</t>
  </si>
  <si>
    <t>25335</t>
  </si>
  <si>
    <t>339</t>
  </si>
  <si>
    <t>Gutiérrez</t>
  </si>
  <si>
    <t>25339</t>
  </si>
  <si>
    <t>Jerusalén</t>
  </si>
  <si>
    <t>25368</t>
  </si>
  <si>
    <t>Junín</t>
  </si>
  <si>
    <t>25372</t>
  </si>
  <si>
    <t>La Calera</t>
  </si>
  <si>
    <t>25377</t>
  </si>
  <si>
    <t>386</t>
  </si>
  <si>
    <t>La Mesa</t>
  </si>
  <si>
    <t>25386</t>
  </si>
  <si>
    <t>394</t>
  </si>
  <si>
    <t>La Palma</t>
  </si>
  <si>
    <t>25394</t>
  </si>
  <si>
    <t>398</t>
  </si>
  <si>
    <t>La Peña</t>
  </si>
  <si>
    <t>25398</t>
  </si>
  <si>
    <t>402</t>
  </si>
  <si>
    <t>25402</t>
  </si>
  <si>
    <t>Lenguazaque</t>
  </si>
  <si>
    <t>25407</t>
  </si>
  <si>
    <t>426</t>
  </si>
  <si>
    <t>Machetá</t>
  </si>
  <si>
    <t>25426</t>
  </si>
  <si>
    <t>Madrid</t>
  </si>
  <si>
    <t>25430</t>
  </si>
  <si>
    <t>Manta</t>
  </si>
  <si>
    <t>25436</t>
  </si>
  <si>
    <t>438</t>
  </si>
  <si>
    <t>Medina</t>
  </si>
  <si>
    <t>25438</t>
  </si>
  <si>
    <t>Mosquera</t>
  </si>
  <si>
    <t>25473</t>
  </si>
  <si>
    <t>25483</t>
  </si>
  <si>
    <t>Nemocón</t>
  </si>
  <si>
    <t>25486</t>
  </si>
  <si>
    <t>488</t>
  </si>
  <si>
    <t>Nilo</t>
  </si>
  <si>
    <t>25488</t>
  </si>
  <si>
    <t>489</t>
  </si>
  <si>
    <t>Nimaima</t>
  </si>
  <si>
    <t>25489</t>
  </si>
  <si>
    <t>Nocaima</t>
  </si>
  <si>
    <t>25491</t>
  </si>
  <si>
    <t>506</t>
  </si>
  <si>
    <t>25506</t>
  </si>
  <si>
    <t>Pacho</t>
  </si>
  <si>
    <t>25513</t>
  </si>
  <si>
    <t>Paime</t>
  </si>
  <si>
    <t>25518</t>
  </si>
  <si>
    <t>Pandi</t>
  </si>
  <si>
    <t>25524</t>
  </si>
  <si>
    <t>530</t>
  </si>
  <si>
    <t>Paratebueno</t>
  </si>
  <si>
    <t>25530</t>
  </si>
  <si>
    <t>535</t>
  </si>
  <si>
    <t>Pasca</t>
  </si>
  <si>
    <t>25535</t>
  </si>
  <si>
    <t>Puerto Salgar</t>
  </si>
  <si>
    <t>25572</t>
  </si>
  <si>
    <t>Pulí</t>
  </si>
  <si>
    <t>25580</t>
  </si>
  <si>
    <t>Quebradanegra</t>
  </si>
  <si>
    <t>25592</t>
  </si>
  <si>
    <t>594</t>
  </si>
  <si>
    <t>Quetame</t>
  </si>
  <si>
    <t>25594</t>
  </si>
  <si>
    <t>596</t>
  </si>
  <si>
    <t>Quipile</t>
  </si>
  <si>
    <t>25596</t>
  </si>
  <si>
    <t>Apulo</t>
  </si>
  <si>
    <t>25599</t>
  </si>
  <si>
    <t>612</t>
  </si>
  <si>
    <t>Ricaurte</t>
  </si>
  <si>
    <t>25612</t>
  </si>
  <si>
    <t>645</t>
  </si>
  <si>
    <t>San Antonio del Tequendama</t>
  </si>
  <si>
    <t>25645</t>
  </si>
  <si>
    <t>San Bernardo</t>
  </si>
  <si>
    <t>25649</t>
  </si>
  <si>
    <t>San Cayetano</t>
  </si>
  <si>
    <t>25653</t>
  </si>
  <si>
    <t>25658</t>
  </si>
  <si>
    <t>San Juan de Río Seco</t>
  </si>
  <si>
    <t>25662</t>
  </si>
  <si>
    <t>718</t>
  </si>
  <si>
    <t>Sasaima</t>
  </si>
  <si>
    <t>25718</t>
  </si>
  <si>
    <t>Sesquilé</t>
  </si>
  <si>
    <t>25736</t>
  </si>
  <si>
    <t>Sibaté</t>
  </si>
  <si>
    <t>25740</t>
  </si>
  <si>
    <t>Silvania</t>
  </si>
  <si>
    <t>25743</t>
  </si>
  <si>
    <t>745</t>
  </si>
  <si>
    <t>Simijaca</t>
  </si>
  <si>
    <t>25745</t>
  </si>
  <si>
    <t>754</t>
  </si>
  <si>
    <t>Soacha</t>
  </si>
  <si>
    <t>25754</t>
  </si>
  <si>
    <t>Sopó</t>
  </si>
  <si>
    <t>25758</t>
  </si>
  <si>
    <t>769</t>
  </si>
  <si>
    <t>Subachoque</t>
  </si>
  <si>
    <t>25769</t>
  </si>
  <si>
    <t>772</t>
  </si>
  <si>
    <t>Suesca</t>
  </si>
  <si>
    <t>25772</t>
  </si>
  <si>
    <t>Supatá</t>
  </si>
  <si>
    <t>25777</t>
  </si>
  <si>
    <t>779</t>
  </si>
  <si>
    <t>Susa</t>
  </si>
  <si>
    <t>25779</t>
  </si>
  <si>
    <t>781</t>
  </si>
  <si>
    <t>Sutatausa</t>
  </si>
  <si>
    <t>25781</t>
  </si>
  <si>
    <t>Tabio</t>
  </si>
  <si>
    <t>25785</t>
  </si>
  <si>
    <t>793</t>
  </si>
  <si>
    <t>Tausa</t>
  </si>
  <si>
    <t>25793</t>
  </si>
  <si>
    <t>797</t>
  </si>
  <si>
    <t>Tena</t>
  </si>
  <si>
    <t>25797</t>
  </si>
  <si>
    <t>799</t>
  </si>
  <si>
    <t>Tenjo</t>
  </si>
  <si>
    <t>25799</t>
  </si>
  <si>
    <t>805</t>
  </si>
  <si>
    <t>Tibacuy</t>
  </si>
  <si>
    <t>25805</t>
  </si>
  <si>
    <t>Tibirita</t>
  </si>
  <si>
    <t>25807</t>
  </si>
  <si>
    <t>Tocaima</t>
  </si>
  <si>
    <t>25815</t>
  </si>
  <si>
    <t>817</t>
  </si>
  <si>
    <t>Tocancipá</t>
  </si>
  <si>
    <t>25817</t>
  </si>
  <si>
    <t>823</t>
  </si>
  <si>
    <t>Topaipí</t>
  </si>
  <si>
    <t>25823</t>
  </si>
  <si>
    <t>Ubalá</t>
  </si>
  <si>
    <t>25839</t>
  </si>
  <si>
    <t>841</t>
  </si>
  <si>
    <t>Ubaque</t>
  </si>
  <si>
    <t>25841</t>
  </si>
  <si>
    <t>843</t>
  </si>
  <si>
    <t>Villa de San Diego de Ubate</t>
  </si>
  <si>
    <t>25843</t>
  </si>
  <si>
    <t>Une</t>
  </si>
  <si>
    <t>25845</t>
  </si>
  <si>
    <t>851</t>
  </si>
  <si>
    <t>Útica</t>
  </si>
  <si>
    <t>25851</t>
  </si>
  <si>
    <t>862</t>
  </si>
  <si>
    <t>Vergara</t>
  </si>
  <si>
    <t>25862</t>
  </si>
  <si>
    <t>Vianí</t>
  </si>
  <si>
    <t>25867</t>
  </si>
  <si>
    <t>871</t>
  </si>
  <si>
    <t>Villagómez</t>
  </si>
  <si>
    <t>25871</t>
  </si>
  <si>
    <t>Villapinzón</t>
  </si>
  <si>
    <t>25873</t>
  </si>
  <si>
    <t>875</t>
  </si>
  <si>
    <t>Villeta</t>
  </si>
  <si>
    <t>25875</t>
  </si>
  <si>
    <t>878</t>
  </si>
  <si>
    <t>Viotá</t>
  </si>
  <si>
    <t>25878</t>
  </si>
  <si>
    <t>Yacopí</t>
  </si>
  <si>
    <t>25885</t>
  </si>
  <si>
    <t>898</t>
  </si>
  <si>
    <t>Zipacón</t>
  </si>
  <si>
    <t>25898</t>
  </si>
  <si>
    <t>899</t>
  </si>
  <si>
    <t>Zipaquirá</t>
  </si>
  <si>
    <t>25899</t>
  </si>
  <si>
    <t>25999</t>
  </si>
  <si>
    <t>Quibdó</t>
  </si>
  <si>
    <t>27001</t>
  </si>
  <si>
    <t>Acandí</t>
  </si>
  <si>
    <t>27006</t>
  </si>
  <si>
    <t>025</t>
  </si>
  <si>
    <t>Alto Baudó</t>
  </si>
  <si>
    <t>27025</t>
  </si>
  <si>
    <t>Atrato</t>
  </si>
  <si>
    <t>27050</t>
  </si>
  <si>
    <t>073</t>
  </si>
  <si>
    <t>Bagadó</t>
  </si>
  <si>
    <t>27073</t>
  </si>
  <si>
    <t>Bahía Solano</t>
  </si>
  <si>
    <t>27075</t>
  </si>
  <si>
    <t>077</t>
  </si>
  <si>
    <t>Bajo Baudó</t>
  </si>
  <si>
    <t>27077</t>
  </si>
  <si>
    <t>Bojayá</t>
  </si>
  <si>
    <t>27099</t>
  </si>
  <si>
    <t>El Cantón del San Pablo</t>
  </si>
  <si>
    <t>27135</t>
  </si>
  <si>
    <t>Carmen del Darién</t>
  </si>
  <si>
    <t>27150</t>
  </si>
  <si>
    <t>Cértegui</t>
  </si>
  <si>
    <t>27160</t>
  </si>
  <si>
    <t>Condoto</t>
  </si>
  <si>
    <t>27205</t>
  </si>
  <si>
    <t>El Carmen de Atrato</t>
  </si>
  <si>
    <t>27245</t>
  </si>
  <si>
    <t>El Litoral del San Juan</t>
  </si>
  <si>
    <t>27250</t>
  </si>
  <si>
    <t>Istmina</t>
  </si>
  <si>
    <t>27361</t>
  </si>
  <si>
    <t>Juradó</t>
  </si>
  <si>
    <t>27372</t>
  </si>
  <si>
    <t>413</t>
  </si>
  <si>
    <t>Lloró</t>
  </si>
  <si>
    <t>27413</t>
  </si>
  <si>
    <t>Medio Atrato</t>
  </si>
  <si>
    <t>27425</t>
  </si>
  <si>
    <t>Medio Baudó</t>
  </si>
  <si>
    <t>27430</t>
  </si>
  <si>
    <t>Medio San Juan</t>
  </si>
  <si>
    <t>27450</t>
  </si>
  <si>
    <t>Nóvita</t>
  </si>
  <si>
    <t>27491</t>
  </si>
  <si>
    <t>Nuquí</t>
  </si>
  <si>
    <t>27495</t>
  </si>
  <si>
    <t>Río Iró</t>
  </si>
  <si>
    <t>27580</t>
  </si>
  <si>
    <t>Río Quito</t>
  </si>
  <si>
    <t>27600</t>
  </si>
  <si>
    <t>27615</t>
  </si>
  <si>
    <t>San José del Palmar</t>
  </si>
  <si>
    <t>27660</t>
  </si>
  <si>
    <t>Sipí</t>
  </si>
  <si>
    <t>27745</t>
  </si>
  <si>
    <t>Tadó</t>
  </si>
  <si>
    <t>27787</t>
  </si>
  <si>
    <t>800</t>
  </si>
  <si>
    <t>Unguía</t>
  </si>
  <si>
    <t>27800</t>
  </si>
  <si>
    <t>Unión Panamericana</t>
  </si>
  <si>
    <t>27810</t>
  </si>
  <si>
    <t>27999</t>
  </si>
  <si>
    <t>Neiva</t>
  </si>
  <si>
    <t>41001</t>
  </si>
  <si>
    <t>Acevedo</t>
  </si>
  <si>
    <t>41006</t>
  </si>
  <si>
    <t>Agrado</t>
  </si>
  <si>
    <t>41013</t>
  </si>
  <si>
    <t>016</t>
  </si>
  <si>
    <t>Aipe</t>
  </si>
  <si>
    <t>41016</t>
  </si>
  <si>
    <t>020</t>
  </si>
  <si>
    <t>Algeciras</t>
  </si>
  <si>
    <t>41020</t>
  </si>
  <si>
    <t>026</t>
  </si>
  <si>
    <t>Altamira</t>
  </si>
  <si>
    <t>41026</t>
  </si>
  <si>
    <t>Baraya</t>
  </si>
  <si>
    <t>41078</t>
  </si>
  <si>
    <t>132</t>
  </si>
  <si>
    <t>Campoalegre</t>
  </si>
  <si>
    <t>41132</t>
  </si>
  <si>
    <t>Colombia</t>
  </si>
  <si>
    <t>41206</t>
  </si>
  <si>
    <t>Elías</t>
  </si>
  <si>
    <t>41244</t>
  </si>
  <si>
    <t>298</t>
  </si>
  <si>
    <t>Garzón</t>
  </si>
  <si>
    <t>41298</t>
  </si>
  <si>
    <t>Gigante</t>
  </si>
  <si>
    <t>41306</t>
  </si>
  <si>
    <t>319</t>
  </si>
  <si>
    <t>41319</t>
  </si>
  <si>
    <t>349</t>
  </si>
  <si>
    <t>Hobo</t>
  </si>
  <si>
    <t>41349</t>
  </si>
  <si>
    <t>357</t>
  </si>
  <si>
    <t>Iquira</t>
  </si>
  <si>
    <t>41357</t>
  </si>
  <si>
    <t>359</t>
  </si>
  <si>
    <t>Isnos</t>
  </si>
  <si>
    <t>41359</t>
  </si>
  <si>
    <t>378</t>
  </si>
  <si>
    <t>La Argentina</t>
  </si>
  <si>
    <t>41378</t>
  </si>
  <si>
    <t>396</t>
  </si>
  <si>
    <t>La Plata</t>
  </si>
  <si>
    <t>41396</t>
  </si>
  <si>
    <t>Nátaga</t>
  </si>
  <si>
    <t>41483</t>
  </si>
  <si>
    <t>503</t>
  </si>
  <si>
    <t>Oporapa</t>
  </si>
  <si>
    <t>41503</t>
  </si>
  <si>
    <t>Paicol</t>
  </si>
  <si>
    <t>41518</t>
  </si>
  <si>
    <t>Palermo</t>
  </si>
  <si>
    <t>41524</t>
  </si>
  <si>
    <t>41530</t>
  </si>
  <si>
    <t>Pital</t>
  </si>
  <si>
    <t>41548</t>
  </si>
  <si>
    <t>551</t>
  </si>
  <si>
    <t>Pitalito</t>
  </si>
  <si>
    <t>41551</t>
  </si>
  <si>
    <t>Rivera</t>
  </si>
  <si>
    <t>41615</t>
  </si>
  <si>
    <t>Saladoblanco</t>
  </si>
  <si>
    <t>41660</t>
  </si>
  <si>
    <t>668</t>
  </si>
  <si>
    <t>San Agustín</t>
  </si>
  <si>
    <t>41668</t>
  </si>
  <si>
    <t>41676</t>
  </si>
  <si>
    <t>Suaza</t>
  </si>
  <si>
    <t>41770</t>
  </si>
  <si>
    <t>791</t>
  </si>
  <si>
    <t>Tarqui</t>
  </si>
  <si>
    <t>41791</t>
  </si>
  <si>
    <t>Tesalia</t>
  </si>
  <si>
    <t>41797</t>
  </si>
  <si>
    <t>Tello</t>
  </si>
  <si>
    <t>41799</t>
  </si>
  <si>
    <t>801</t>
  </si>
  <si>
    <t>Teruel</t>
  </si>
  <si>
    <t>41801</t>
  </si>
  <si>
    <t>Timaná</t>
  </si>
  <si>
    <t>41807</t>
  </si>
  <si>
    <t>872</t>
  </si>
  <si>
    <t>Villavieja</t>
  </si>
  <si>
    <t>41872</t>
  </si>
  <si>
    <t>Yaguará</t>
  </si>
  <si>
    <t>41885</t>
  </si>
  <si>
    <t>41999</t>
  </si>
  <si>
    <t>Riohacha</t>
  </si>
  <si>
    <t>44001</t>
  </si>
  <si>
    <t>44035</t>
  </si>
  <si>
    <t>Barrancas</t>
  </si>
  <si>
    <t>44078</t>
  </si>
  <si>
    <t>Dibulla</t>
  </si>
  <si>
    <t>44090</t>
  </si>
  <si>
    <t>098</t>
  </si>
  <si>
    <t>Distracción</t>
  </si>
  <si>
    <t>44098</t>
  </si>
  <si>
    <t>El Molino</t>
  </si>
  <si>
    <t>44110</t>
  </si>
  <si>
    <t>Fonseca</t>
  </si>
  <si>
    <t>44279</t>
  </si>
  <si>
    <t>Hatonuevo</t>
  </si>
  <si>
    <t>44378</t>
  </si>
  <si>
    <t>420</t>
  </si>
  <si>
    <t>La Jagua del Pilar</t>
  </si>
  <si>
    <t>44420</t>
  </si>
  <si>
    <t>Maicao</t>
  </si>
  <si>
    <t>44430</t>
  </si>
  <si>
    <t>44560</t>
  </si>
  <si>
    <t>San Juan del Cesar</t>
  </si>
  <si>
    <t>44650</t>
  </si>
  <si>
    <t>Uribia</t>
  </si>
  <si>
    <t>44847</t>
  </si>
  <si>
    <t>Urumita</t>
  </si>
  <si>
    <t>44855</t>
  </si>
  <si>
    <t>874</t>
  </si>
  <si>
    <t>44874</t>
  </si>
  <si>
    <t>44999</t>
  </si>
  <si>
    <t>Santa Marta</t>
  </si>
  <si>
    <t>47001</t>
  </si>
  <si>
    <t>Algarrobo</t>
  </si>
  <si>
    <t>47030</t>
  </si>
  <si>
    <t>Aracataca</t>
  </si>
  <si>
    <t>47053</t>
  </si>
  <si>
    <t>058</t>
  </si>
  <si>
    <t>Ariguaní</t>
  </si>
  <si>
    <t>47058</t>
  </si>
  <si>
    <t>161</t>
  </si>
  <si>
    <t>Cerro San Antonio</t>
  </si>
  <si>
    <t>47161</t>
  </si>
  <si>
    <t>170</t>
  </si>
  <si>
    <t>Chibolo</t>
  </si>
  <si>
    <t>47170</t>
  </si>
  <si>
    <t>Ciénaga</t>
  </si>
  <si>
    <t>47189</t>
  </si>
  <si>
    <t>47205</t>
  </si>
  <si>
    <t>El Banco</t>
  </si>
  <si>
    <t>47245</t>
  </si>
  <si>
    <t>El Piñón</t>
  </si>
  <si>
    <t>47258</t>
  </si>
  <si>
    <t>El Retén</t>
  </si>
  <si>
    <t>47268</t>
  </si>
  <si>
    <t>Fundación</t>
  </si>
  <si>
    <t>47288</t>
  </si>
  <si>
    <t>Guamal</t>
  </si>
  <si>
    <t>47318</t>
  </si>
  <si>
    <t>Nueva Granada</t>
  </si>
  <si>
    <t>47460</t>
  </si>
  <si>
    <t>Pedraza</t>
  </si>
  <si>
    <t>47541</t>
  </si>
  <si>
    <t>545</t>
  </si>
  <si>
    <t>Pijiño del Carmen</t>
  </si>
  <si>
    <t>47545</t>
  </si>
  <si>
    <t>Pivijay</t>
  </si>
  <si>
    <t>47551</t>
  </si>
  <si>
    <t>Plato</t>
  </si>
  <si>
    <t>47555</t>
  </si>
  <si>
    <t>Puebloviejo</t>
  </si>
  <si>
    <t>47570</t>
  </si>
  <si>
    <t>605</t>
  </si>
  <si>
    <t>Remolino</t>
  </si>
  <si>
    <t>47605</t>
  </si>
  <si>
    <t>Sabanas de San Ángel</t>
  </si>
  <si>
    <t>47660</t>
  </si>
  <si>
    <t>47675</t>
  </si>
  <si>
    <t>692</t>
  </si>
  <si>
    <t>San Sebastián de Buenavista</t>
  </si>
  <si>
    <t>47692</t>
  </si>
  <si>
    <t>703</t>
  </si>
  <si>
    <t>San Zenón</t>
  </si>
  <si>
    <t>47703</t>
  </si>
  <si>
    <t>707</t>
  </si>
  <si>
    <t>Santa Ana</t>
  </si>
  <si>
    <t>47707</t>
  </si>
  <si>
    <t>Santa Bárbara de Pinto</t>
  </si>
  <si>
    <t>47720</t>
  </si>
  <si>
    <t>Sitionuevo</t>
  </si>
  <si>
    <t>47745</t>
  </si>
  <si>
    <t>Tenerife</t>
  </si>
  <si>
    <t>47798</t>
  </si>
  <si>
    <t>960</t>
  </si>
  <si>
    <t>Zapayán</t>
  </si>
  <si>
    <t>47960</t>
  </si>
  <si>
    <t>980</t>
  </si>
  <si>
    <t>Zona Bananera</t>
  </si>
  <si>
    <t>47980</t>
  </si>
  <si>
    <t>47999</t>
  </si>
  <si>
    <t>Villavicencio</t>
  </si>
  <si>
    <t>50001</t>
  </si>
  <si>
    <t>Acacías</t>
  </si>
  <si>
    <t>50006</t>
  </si>
  <si>
    <t>Barranca de Upía</t>
  </si>
  <si>
    <t>50110</t>
  </si>
  <si>
    <t>124</t>
  </si>
  <si>
    <t>Cabuyaro</t>
  </si>
  <si>
    <t>50124</t>
  </si>
  <si>
    <t>Castilla La Nueva</t>
  </si>
  <si>
    <t>50150</t>
  </si>
  <si>
    <t>Cubarral</t>
  </si>
  <si>
    <t>50223</t>
  </si>
  <si>
    <t>Cumaral</t>
  </si>
  <si>
    <t>50226</t>
  </si>
  <si>
    <t>El Calvario</t>
  </si>
  <si>
    <t>50245</t>
  </si>
  <si>
    <t>251</t>
  </si>
  <si>
    <t>El Castillo</t>
  </si>
  <si>
    <t>50251</t>
  </si>
  <si>
    <t>270</t>
  </si>
  <si>
    <t>El Dorado</t>
  </si>
  <si>
    <t>50270</t>
  </si>
  <si>
    <t>287</t>
  </si>
  <si>
    <t>Fuente de Oro</t>
  </si>
  <si>
    <t>50287</t>
  </si>
  <si>
    <t>50313</t>
  </si>
  <si>
    <t>50318</t>
  </si>
  <si>
    <t>Mapiripán</t>
  </si>
  <si>
    <t>50325</t>
  </si>
  <si>
    <t>330</t>
  </si>
  <si>
    <t>Mesetas</t>
  </si>
  <si>
    <t>50330</t>
  </si>
  <si>
    <t>La Macarena</t>
  </si>
  <si>
    <t>50350</t>
  </si>
  <si>
    <t>370</t>
  </si>
  <si>
    <t>Uribe</t>
  </si>
  <si>
    <t>50370</t>
  </si>
  <si>
    <t>Lejanías</t>
  </si>
  <si>
    <t>50400</t>
  </si>
  <si>
    <t>Puerto Concordia</t>
  </si>
  <si>
    <t>50450</t>
  </si>
  <si>
    <t>568</t>
  </si>
  <si>
    <t>Puerto Gaitán</t>
  </si>
  <si>
    <t>50568</t>
  </si>
  <si>
    <t>Puerto López</t>
  </si>
  <si>
    <t>50573</t>
  </si>
  <si>
    <t>577</t>
  </si>
  <si>
    <t>Puerto Lleras</t>
  </si>
  <si>
    <t>50577</t>
  </si>
  <si>
    <t>590</t>
  </si>
  <si>
    <t>50590</t>
  </si>
  <si>
    <t>Restrepo</t>
  </si>
  <si>
    <t>50606</t>
  </si>
  <si>
    <t>680</t>
  </si>
  <si>
    <t>San Carlos de Guaroa</t>
  </si>
  <si>
    <t>50680</t>
  </si>
  <si>
    <t>San Juan de Arama</t>
  </si>
  <si>
    <t>50683</t>
  </si>
  <si>
    <t>San Juanito</t>
  </si>
  <si>
    <t>50686</t>
  </si>
  <si>
    <t>689</t>
  </si>
  <si>
    <t>50689</t>
  </si>
  <si>
    <t>711</t>
  </si>
  <si>
    <t>Vistahermosa</t>
  </si>
  <si>
    <t>50711</t>
  </si>
  <si>
    <t>50999</t>
  </si>
  <si>
    <t>Pasto</t>
  </si>
  <si>
    <t>52001</t>
  </si>
  <si>
    <t>52019</t>
  </si>
  <si>
    <t>Aldana</t>
  </si>
  <si>
    <t>52022</t>
  </si>
  <si>
    <t>Ancuyá</t>
  </si>
  <si>
    <t>52036</t>
  </si>
  <si>
    <t>Arboleda</t>
  </si>
  <si>
    <t>52051</t>
  </si>
  <si>
    <t>Barbacoas</t>
  </si>
  <si>
    <t>52079</t>
  </si>
  <si>
    <t>083</t>
  </si>
  <si>
    <t>52083</t>
  </si>
  <si>
    <t>Buesaco</t>
  </si>
  <si>
    <t>52110</t>
  </si>
  <si>
    <t>203</t>
  </si>
  <si>
    <t>Colón</t>
  </si>
  <si>
    <t>52203</t>
  </si>
  <si>
    <t>207</t>
  </si>
  <si>
    <t>Consacá</t>
  </si>
  <si>
    <t>52207</t>
  </si>
  <si>
    <t>210</t>
  </si>
  <si>
    <t>Contadero</t>
  </si>
  <si>
    <t>52210</t>
  </si>
  <si>
    <t>52215</t>
  </si>
  <si>
    <t>Cuaspud</t>
  </si>
  <si>
    <t>52224</t>
  </si>
  <si>
    <t>227</t>
  </si>
  <si>
    <t>Cumbal</t>
  </si>
  <si>
    <t>52227</t>
  </si>
  <si>
    <t>233</t>
  </si>
  <si>
    <t>Cumbitara</t>
  </si>
  <si>
    <t>52233</t>
  </si>
  <si>
    <t>Chachagüí</t>
  </si>
  <si>
    <t>52240</t>
  </si>
  <si>
    <t>El Charco</t>
  </si>
  <si>
    <t>52250</t>
  </si>
  <si>
    <t>254</t>
  </si>
  <si>
    <t>El Peñol</t>
  </si>
  <si>
    <t>52254</t>
  </si>
  <si>
    <t>El Rosario</t>
  </si>
  <si>
    <t>52256</t>
  </si>
  <si>
    <t>El Tablón de Gómez</t>
  </si>
  <si>
    <t>52258</t>
  </si>
  <si>
    <t>52260</t>
  </si>
  <si>
    <t>Funes</t>
  </si>
  <si>
    <t>52287</t>
  </si>
  <si>
    <t>Guachucal</t>
  </si>
  <si>
    <t>52317</t>
  </si>
  <si>
    <t>Guaitarilla</t>
  </si>
  <si>
    <t>52320</t>
  </si>
  <si>
    <t>323</t>
  </si>
  <si>
    <t>Gualmatán</t>
  </si>
  <si>
    <t>52323</t>
  </si>
  <si>
    <t>352</t>
  </si>
  <si>
    <t>Iles</t>
  </si>
  <si>
    <t>52352</t>
  </si>
  <si>
    <t>354</t>
  </si>
  <si>
    <t>Imués</t>
  </si>
  <si>
    <t>52354</t>
  </si>
  <si>
    <t>356</t>
  </si>
  <si>
    <t>Ipiales</t>
  </si>
  <si>
    <t>52356</t>
  </si>
  <si>
    <t>La Cruz</t>
  </si>
  <si>
    <t>52378</t>
  </si>
  <si>
    <t>381</t>
  </si>
  <si>
    <t>La Florida</t>
  </si>
  <si>
    <t>52381</t>
  </si>
  <si>
    <t>385</t>
  </si>
  <si>
    <t>La Llanada</t>
  </si>
  <si>
    <t>52385</t>
  </si>
  <si>
    <t>La Tola</t>
  </si>
  <si>
    <t>52390</t>
  </si>
  <si>
    <t>399</t>
  </si>
  <si>
    <t>52399</t>
  </si>
  <si>
    <t>405</t>
  </si>
  <si>
    <t>Leiva</t>
  </si>
  <si>
    <t>52405</t>
  </si>
  <si>
    <t>Linares</t>
  </si>
  <si>
    <t>52411</t>
  </si>
  <si>
    <t>Los Andes</t>
  </si>
  <si>
    <t>52418</t>
  </si>
  <si>
    <t>427</t>
  </si>
  <si>
    <t>Magüi</t>
  </si>
  <si>
    <t>52427</t>
  </si>
  <si>
    <t>435</t>
  </si>
  <si>
    <t>Mallama</t>
  </si>
  <si>
    <t>52435</t>
  </si>
  <si>
    <t>52473</t>
  </si>
  <si>
    <t>52480</t>
  </si>
  <si>
    <t>Olaya Herrera</t>
  </si>
  <si>
    <t>52490</t>
  </si>
  <si>
    <t>Ospina</t>
  </si>
  <si>
    <t>52506</t>
  </si>
  <si>
    <t>Francisco Pizarro</t>
  </si>
  <si>
    <t>52520</t>
  </si>
  <si>
    <t>540</t>
  </si>
  <si>
    <t>Policarpa</t>
  </si>
  <si>
    <t>52540</t>
  </si>
  <si>
    <t>Potosí</t>
  </si>
  <si>
    <t>52560</t>
  </si>
  <si>
    <t>565</t>
  </si>
  <si>
    <t>Providencia</t>
  </si>
  <si>
    <t>52565</t>
  </si>
  <si>
    <t>Puerres</t>
  </si>
  <si>
    <t>52573</t>
  </si>
  <si>
    <t>Pupiales</t>
  </si>
  <si>
    <t>52585</t>
  </si>
  <si>
    <t>52612</t>
  </si>
  <si>
    <t>Roberto Payán</t>
  </si>
  <si>
    <t>52621</t>
  </si>
  <si>
    <t>Samaniego</t>
  </si>
  <si>
    <t>52678</t>
  </si>
  <si>
    <t>Sandoná</t>
  </si>
  <si>
    <t>52683</t>
  </si>
  <si>
    <t>52685</t>
  </si>
  <si>
    <t>687</t>
  </si>
  <si>
    <t>San Lorenzo</t>
  </si>
  <si>
    <t>52687</t>
  </si>
  <si>
    <t>52693</t>
  </si>
  <si>
    <t>694</t>
  </si>
  <si>
    <t>San Pedro de Cartago</t>
  </si>
  <si>
    <t>52694</t>
  </si>
  <si>
    <t>52696</t>
  </si>
  <si>
    <t>699</t>
  </si>
  <si>
    <t>Santacruz</t>
  </si>
  <si>
    <t>52699</t>
  </si>
  <si>
    <t>Sapuyes</t>
  </si>
  <si>
    <t>52720</t>
  </si>
  <si>
    <t>786</t>
  </si>
  <si>
    <t>Taminango</t>
  </si>
  <si>
    <t>52786</t>
  </si>
  <si>
    <t>788</t>
  </si>
  <si>
    <t>Tangua</t>
  </si>
  <si>
    <t>52788</t>
  </si>
  <si>
    <t>San Andrés de Tumaco</t>
  </si>
  <si>
    <t>52835</t>
  </si>
  <si>
    <t>Túquerres</t>
  </si>
  <si>
    <t>52838</t>
  </si>
  <si>
    <t>Yacuanquer</t>
  </si>
  <si>
    <t>52885</t>
  </si>
  <si>
    <t>52999</t>
  </si>
  <si>
    <t>Cúcuta</t>
  </si>
  <si>
    <t>54001</t>
  </si>
  <si>
    <t>003</t>
  </si>
  <si>
    <t>Ábrego</t>
  </si>
  <si>
    <t>54003</t>
  </si>
  <si>
    <t>Arboledas</t>
  </si>
  <si>
    <t>54051</t>
  </si>
  <si>
    <t>Bochalema</t>
  </si>
  <si>
    <t>54099</t>
  </si>
  <si>
    <t>Bucarasica</t>
  </si>
  <si>
    <t>54109</t>
  </si>
  <si>
    <t>Cácota</t>
  </si>
  <si>
    <t>54125</t>
  </si>
  <si>
    <t>128</t>
  </si>
  <si>
    <t>Cachirá</t>
  </si>
  <si>
    <t>54128</t>
  </si>
  <si>
    <t>Chinácota</t>
  </si>
  <si>
    <t>54172</t>
  </si>
  <si>
    <t>Chitagá</t>
  </si>
  <si>
    <t>54174</t>
  </si>
  <si>
    <t>Convención</t>
  </si>
  <si>
    <t>54206</t>
  </si>
  <si>
    <t>Cucutilla</t>
  </si>
  <si>
    <t>54223</t>
  </si>
  <si>
    <t>239</t>
  </si>
  <si>
    <t>Durania</t>
  </si>
  <si>
    <t>54239</t>
  </si>
  <si>
    <t>El Carmen</t>
  </si>
  <si>
    <t>54245</t>
  </si>
  <si>
    <t>El Tarra</t>
  </si>
  <si>
    <t>54250</t>
  </si>
  <si>
    <t>261</t>
  </si>
  <si>
    <t>El Zulia</t>
  </si>
  <si>
    <t>54261</t>
  </si>
  <si>
    <t>Gramalote</t>
  </si>
  <si>
    <t>54313</t>
  </si>
  <si>
    <t>344</t>
  </si>
  <si>
    <t>Hacarí</t>
  </si>
  <si>
    <t>54344</t>
  </si>
  <si>
    <t>Herrán</t>
  </si>
  <si>
    <t>54347</t>
  </si>
  <si>
    <t>Labateca</t>
  </si>
  <si>
    <t>54377</t>
  </si>
  <si>
    <t>La Esperanza</t>
  </si>
  <si>
    <t>54385</t>
  </si>
  <si>
    <t>La Playa</t>
  </si>
  <si>
    <t>54398</t>
  </si>
  <si>
    <t>Los Patios</t>
  </si>
  <si>
    <t>54405</t>
  </si>
  <si>
    <t>Lourdes</t>
  </si>
  <si>
    <t>54418</t>
  </si>
  <si>
    <t>Mutiscua</t>
  </si>
  <si>
    <t>54480</t>
  </si>
  <si>
    <t>498</t>
  </si>
  <si>
    <t>Ocaña</t>
  </si>
  <si>
    <t>54498</t>
  </si>
  <si>
    <t>Pamplona</t>
  </si>
  <si>
    <t>54518</t>
  </si>
  <si>
    <t>Pamplonita</t>
  </si>
  <si>
    <t>54520</t>
  </si>
  <si>
    <t>553</t>
  </si>
  <si>
    <t>Puerto Santander</t>
  </si>
  <si>
    <t>54553</t>
  </si>
  <si>
    <t>Ragonvalia</t>
  </si>
  <si>
    <t>54599</t>
  </si>
  <si>
    <t>Salazar</t>
  </si>
  <si>
    <t>54660</t>
  </si>
  <si>
    <t>San Calixto</t>
  </si>
  <si>
    <t>54670</t>
  </si>
  <si>
    <t>54673</t>
  </si>
  <si>
    <t>Santiago</t>
  </si>
  <si>
    <t>54680</t>
  </si>
  <si>
    <t>Sardinata</t>
  </si>
  <si>
    <t>54720</t>
  </si>
  <si>
    <t>Silos</t>
  </si>
  <si>
    <t>54743</t>
  </si>
  <si>
    <t>Teorama</t>
  </si>
  <si>
    <t>54800</t>
  </si>
  <si>
    <t>Tibú</t>
  </si>
  <si>
    <t>54810</t>
  </si>
  <si>
    <t>54820</t>
  </si>
  <si>
    <t>Villa Caro</t>
  </si>
  <si>
    <t>54871</t>
  </si>
  <si>
    <t>Villa del Rosario</t>
  </si>
  <si>
    <t>54874</t>
  </si>
  <si>
    <t>54999</t>
  </si>
  <si>
    <t>63001</t>
  </si>
  <si>
    <t>111</t>
  </si>
  <si>
    <t>63111</t>
  </si>
  <si>
    <t>Calarcá</t>
  </si>
  <si>
    <t>63130</t>
  </si>
  <si>
    <t>Circasia</t>
  </si>
  <si>
    <t>63190</t>
  </si>
  <si>
    <t>63212</t>
  </si>
  <si>
    <t>Filandia</t>
  </si>
  <si>
    <t>63272</t>
  </si>
  <si>
    <t>302</t>
  </si>
  <si>
    <t>Génova</t>
  </si>
  <si>
    <t>63302</t>
  </si>
  <si>
    <t>La Tebaida</t>
  </si>
  <si>
    <t>63401</t>
  </si>
  <si>
    <t>470</t>
  </si>
  <si>
    <t>Montenegro</t>
  </si>
  <si>
    <t>63470</t>
  </si>
  <si>
    <t>Pijao</t>
  </si>
  <si>
    <t>63548</t>
  </si>
  <si>
    <t>Quimbaya</t>
  </si>
  <si>
    <t>63594</t>
  </si>
  <si>
    <t>Salento</t>
  </si>
  <si>
    <t>63690</t>
  </si>
  <si>
    <t>63999</t>
  </si>
  <si>
    <t>Pereira</t>
  </si>
  <si>
    <t>66001</t>
  </si>
  <si>
    <t>Apía</t>
  </si>
  <si>
    <t>66045</t>
  </si>
  <si>
    <t>66075</t>
  </si>
  <si>
    <t>Belén de Umbría</t>
  </si>
  <si>
    <t>66088</t>
  </si>
  <si>
    <t>Dosquebradas</t>
  </si>
  <si>
    <t>66170</t>
  </si>
  <si>
    <t>Guática</t>
  </si>
  <si>
    <t>66318</t>
  </si>
  <si>
    <t>La Celia</t>
  </si>
  <si>
    <t>66383</t>
  </si>
  <si>
    <t>La Virginia</t>
  </si>
  <si>
    <t>66400</t>
  </si>
  <si>
    <t>Marsella</t>
  </si>
  <si>
    <t>66440</t>
  </si>
  <si>
    <t>456</t>
  </si>
  <si>
    <t>Mistrató</t>
  </si>
  <si>
    <t>66456</t>
  </si>
  <si>
    <t>Pueblo Rico</t>
  </si>
  <si>
    <t>66572</t>
  </si>
  <si>
    <t>Quinchía</t>
  </si>
  <si>
    <t>66594</t>
  </si>
  <si>
    <t>Santa Rosa de Cabal</t>
  </si>
  <si>
    <t>66682</t>
  </si>
  <si>
    <t>Santuario</t>
  </si>
  <si>
    <t>66687</t>
  </si>
  <si>
    <t>66999</t>
  </si>
  <si>
    <t>Bucaramanga</t>
  </si>
  <si>
    <t>68001</t>
  </si>
  <si>
    <t>Aguada</t>
  </si>
  <si>
    <t>68013</t>
  </si>
  <si>
    <t>68020</t>
  </si>
  <si>
    <t>Aratoca</t>
  </si>
  <si>
    <t>68051</t>
  </si>
  <si>
    <t>68077</t>
  </si>
  <si>
    <t>Barichara</t>
  </si>
  <si>
    <t>68079</t>
  </si>
  <si>
    <t>081</t>
  </si>
  <si>
    <t>Barrancabermeja</t>
  </si>
  <si>
    <t>68081</t>
  </si>
  <si>
    <t>68092</t>
  </si>
  <si>
    <t>68101</t>
  </si>
  <si>
    <t>121</t>
  </si>
  <si>
    <t>68121</t>
  </si>
  <si>
    <t>California</t>
  </si>
  <si>
    <t>68132</t>
  </si>
  <si>
    <t>Capitanejo</t>
  </si>
  <si>
    <t>68147</t>
  </si>
  <si>
    <t>152</t>
  </si>
  <si>
    <t>Carcasí</t>
  </si>
  <si>
    <t>68152</t>
  </si>
  <si>
    <t>Cepitá</t>
  </si>
  <si>
    <t>68160</t>
  </si>
  <si>
    <t>Cerrito</t>
  </si>
  <si>
    <t>68162</t>
  </si>
  <si>
    <t>167</t>
  </si>
  <si>
    <t>Charalá</t>
  </si>
  <si>
    <t>68167</t>
  </si>
  <si>
    <t>169</t>
  </si>
  <si>
    <t>Charta</t>
  </si>
  <si>
    <t>68169</t>
  </si>
  <si>
    <t>Chima</t>
  </si>
  <si>
    <t>68176</t>
  </si>
  <si>
    <t>179</t>
  </si>
  <si>
    <t>Chipatá</t>
  </si>
  <si>
    <t>68179</t>
  </si>
  <si>
    <t>Cimitarra</t>
  </si>
  <si>
    <t>68190</t>
  </si>
  <si>
    <t>68207</t>
  </si>
  <si>
    <t>Confines</t>
  </si>
  <si>
    <t>68209</t>
  </si>
  <si>
    <t>211</t>
  </si>
  <si>
    <t>Contratación</t>
  </si>
  <si>
    <t>68211</t>
  </si>
  <si>
    <t>217</t>
  </si>
  <si>
    <t>Coromoro</t>
  </si>
  <si>
    <t>68217</t>
  </si>
  <si>
    <t>229</t>
  </si>
  <si>
    <t>Curití</t>
  </si>
  <si>
    <t>68229</t>
  </si>
  <si>
    <t>235</t>
  </si>
  <si>
    <t>El Carmen de Chucurí</t>
  </si>
  <si>
    <t>68235</t>
  </si>
  <si>
    <t>El Guacamayo</t>
  </si>
  <si>
    <t>68245</t>
  </si>
  <si>
    <t>68250</t>
  </si>
  <si>
    <t>255</t>
  </si>
  <si>
    <t>El Playón</t>
  </si>
  <si>
    <t>68255</t>
  </si>
  <si>
    <t>Encino</t>
  </si>
  <si>
    <t>68264</t>
  </si>
  <si>
    <t>Enciso</t>
  </si>
  <si>
    <t>68266</t>
  </si>
  <si>
    <t>271</t>
  </si>
  <si>
    <t>Florián</t>
  </si>
  <si>
    <t>68271</t>
  </si>
  <si>
    <t>Floridablanca</t>
  </si>
  <si>
    <t>68276</t>
  </si>
  <si>
    <t>Galán</t>
  </si>
  <si>
    <t>68296</t>
  </si>
  <si>
    <t>Gámbita</t>
  </si>
  <si>
    <t>68298</t>
  </si>
  <si>
    <t>Girón</t>
  </si>
  <si>
    <t>68307</t>
  </si>
  <si>
    <t>Guaca</t>
  </si>
  <si>
    <t>68318</t>
  </si>
  <si>
    <t>68320</t>
  </si>
  <si>
    <t>Guapotá</t>
  </si>
  <si>
    <t>68322</t>
  </si>
  <si>
    <t>Guavatá</t>
  </si>
  <si>
    <t>68324</t>
  </si>
  <si>
    <t>327</t>
  </si>
  <si>
    <t>Güepsa</t>
  </si>
  <si>
    <t>68327</t>
  </si>
  <si>
    <t>Hato</t>
  </si>
  <si>
    <t>68344</t>
  </si>
  <si>
    <t>Jesús María</t>
  </si>
  <si>
    <t>68368</t>
  </si>
  <si>
    <t>Jordán</t>
  </si>
  <si>
    <t>68370</t>
  </si>
  <si>
    <t>La Belleza</t>
  </si>
  <si>
    <t>68377</t>
  </si>
  <si>
    <t>Landázuri</t>
  </si>
  <si>
    <t>68385</t>
  </si>
  <si>
    <t>68397</t>
  </si>
  <si>
    <t>406</t>
  </si>
  <si>
    <t>Lebrija</t>
  </si>
  <si>
    <t>68406</t>
  </si>
  <si>
    <t>Los Santos</t>
  </si>
  <si>
    <t>68418</t>
  </si>
  <si>
    <t>Macaravita</t>
  </si>
  <si>
    <t>68425</t>
  </si>
  <si>
    <t>432</t>
  </si>
  <si>
    <t>Málaga</t>
  </si>
  <si>
    <t>68432</t>
  </si>
  <si>
    <t>Matanza</t>
  </si>
  <si>
    <t>68444</t>
  </si>
  <si>
    <t>Mogotes</t>
  </si>
  <si>
    <t>68464</t>
  </si>
  <si>
    <t>Molagavita</t>
  </si>
  <si>
    <t>68468</t>
  </si>
  <si>
    <t>Ocamonte</t>
  </si>
  <si>
    <t>68498</t>
  </si>
  <si>
    <t>Oiba</t>
  </si>
  <si>
    <t>68500</t>
  </si>
  <si>
    <t>502</t>
  </si>
  <si>
    <t>Onzaga</t>
  </si>
  <si>
    <t>68502</t>
  </si>
  <si>
    <t>Palmar</t>
  </si>
  <si>
    <t>68522</t>
  </si>
  <si>
    <t>Palmas del Socorro</t>
  </si>
  <si>
    <t>68524</t>
  </si>
  <si>
    <t>Páramo</t>
  </si>
  <si>
    <t>68533</t>
  </si>
  <si>
    <t>547</t>
  </si>
  <si>
    <t>Piedecuesta</t>
  </si>
  <si>
    <t>68547</t>
  </si>
  <si>
    <t>Pinchote</t>
  </si>
  <si>
    <t>68549</t>
  </si>
  <si>
    <t>Puente Nacional</t>
  </si>
  <si>
    <t>68572</t>
  </si>
  <si>
    <t>Puerto Parra</t>
  </si>
  <si>
    <t>68573</t>
  </si>
  <si>
    <t>575</t>
  </si>
  <si>
    <t>Puerto Wilches</t>
  </si>
  <si>
    <t>68575</t>
  </si>
  <si>
    <t>68615</t>
  </si>
  <si>
    <t>Sabana de Torres</t>
  </si>
  <si>
    <t>68655</t>
  </si>
  <si>
    <t>669</t>
  </si>
  <si>
    <t>San Andrés</t>
  </si>
  <si>
    <t>68669</t>
  </si>
  <si>
    <t>San Benito</t>
  </si>
  <si>
    <t>68673</t>
  </si>
  <si>
    <t>San Gil</t>
  </si>
  <si>
    <t>68679</t>
  </si>
  <si>
    <t>San Joaquín</t>
  </si>
  <si>
    <t>68682</t>
  </si>
  <si>
    <t>684</t>
  </si>
  <si>
    <t>San José de Miranda</t>
  </si>
  <si>
    <t>68684</t>
  </si>
  <si>
    <t>San Miguel</t>
  </si>
  <si>
    <t>68686</t>
  </si>
  <si>
    <t>San Vicente de Chucurí</t>
  </si>
  <si>
    <t>68689</t>
  </si>
  <si>
    <t>705</t>
  </si>
  <si>
    <t>68705</t>
  </si>
  <si>
    <t>Santa Helena del Opón</t>
  </si>
  <si>
    <t>68720</t>
  </si>
  <si>
    <t>Simacota</t>
  </si>
  <si>
    <t>68745</t>
  </si>
  <si>
    <t>Socorro</t>
  </si>
  <si>
    <t>68755</t>
  </si>
  <si>
    <t>Suaita</t>
  </si>
  <si>
    <t>68770</t>
  </si>
  <si>
    <t>773</t>
  </si>
  <si>
    <t>68773</t>
  </si>
  <si>
    <t>Suratá</t>
  </si>
  <si>
    <t>68780</t>
  </si>
  <si>
    <t>Tona</t>
  </si>
  <si>
    <t>68820</t>
  </si>
  <si>
    <t>Valle de San José</t>
  </si>
  <si>
    <t>68855</t>
  </si>
  <si>
    <t>Vélez</t>
  </si>
  <si>
    <t>68861</t>
  </si>
  <si>
    <t>Vetas</t>
  </si>
  <si>
    <t>68867</t>
  </si>
  <si>
    <t>68872</t>
  </si>
  <si>
    <t>Zapatoca</t>
  </si>
  <si>
    <t>68895</t>
  </si>
  <si>
    <t>68999</t>
  </si>
  <si>
    <t>Sincelejo</t>
  </si>
  <si>
    <t>70001</t>
  </si>
  <si>
    <t>70110</t>
  </si>
  <si>
    <t>Caimito</t>
  </si>
  <si>
    <t>70124</t>
  </si>
  <si>
    <t>Colosó</t>
  </si>
  <si>
    <t>70204</t>
  </si>
  <si>
    <t>Corozal</t>
  </si>
  <si>
    <t>70215</t>
  </si>
  <si>
    <t>221</t>
  </si>
  <si>
    <t>Coveñas</t>
  </si>
  <si>
    <t>70221</t>
  </si>
  <si>
    <t>230</t>
  </si>
  <si>
    <t>Chalán</t>
  </si>
  <si>
    <t>70230</t>
  </si>
  <si>
    <t>El Roble</t>
  </si>
  <si>
    <t>70233</t>
  </si>
  <si>
    <t>Galeras</t>
  </si>
  <si>
    <t>70235</t>
  </si>
  <si>
    <t>265</t>
  </si>
  <si>
    <t>Guaranda</t>
  </si>
  <si>
    <t>70265</t>
  </si>
  <si>
    <t>70400</t>
  </si>
  <si>
    <t>Los Palmitos</t>
  </si>
  <si>
    <t>70418</t>
  </si>
  <si>
    <t>429</t>
  </si>
  <si>
    <t>Majagual</t>
  </si>
  <si>
    <t>70429</t>
  </si>
  <si>
    <t>Morroa</t>
  </si>
  <si>
    <t>70473</t>
  </si>
  <si>
    <t>508</t>
  </si>
  <si>
    <t>Ovejas</t>
  </si>
  <si>
    <t>70508</t>
  </si>
  <si>
    <t>523</t>
  </si>
  <si>
    <t>Palmito</t>
  </si>
  <si>
    <t>70523</t>
  </si>
  <si>
    <t>Sampués</t>
  </si>
  <si>
    <t>70670</t>
  </si>
  <si>
    <t>San Benito Abad</t>
  </si>
  <si>
    <t>70678</t>
  </si>
  <si>
    <t>702</t>
  </si>
  <si>
    <t>San Juan de Betulia</t>
  </si>
  <si>
    <t>70702</t>
  </si>
  <si>
    <t>708</t>
  </si>
  <si>
    <t>San Marcos</t>
  </si>
  <si>
    <t>70708</t>
  </si>
  <si>
    <t>713</t>
  </si>
  <si>
    <t>San Onofre</t>
  </si>
  <si>
    <t>70713</t>
  </si>
  <si>
    <t>717</t>
  </si>
  <si>
    <t>San Pedro</t>
  </si>
  <si>
    <t>70717</t>
  </si>
  <si>
    <t>742</t>
  </si>
  <si>
    <t>San Luis de Sincé</t>
  </si>
  <si>
    <t>70742</t>
  </si>
  <si>
    <t>771</t>
  </si>
  <si>
    <t>70771</t>
  </si>
  <si>
    <t>Santiago de Tolú</t>
  </si>
  <si>
    <t>70820</t>
  </si>
  <si>
    <t>Tolú Viejo</t>
  </si>
  <si>
    <t>70823</t>
  </si>
  <si>
    <t>70999</t>
  </si>
  <si>
    <t>Ibagué</t>
  </si>
  <si>
    <t>73001</t>
  </si>
  <si>
    <t>024</t>
  </si>
  <si>
    <t>Alpujarra</t>
  </si>
  <si>
    <t>73024</t>
  </si>
  <si>
    <t>Alvarado</t>
  </si>
  <si>
    <t>73026</t>
  </si>
  <si>
    <t>Ambalema</t>
  </si>
  <si>
    <t>73030</t>
  </si>
  <si>
    <t>043</t>
  </si>
  <si>
    <t>Anzoátegui</t>
  </si>
  <si>
    <t>73043</t>
  </si>
  <si>
    <t>Armero</t>
  </si>
  <si>
    <t>73055</t>
  </si>
  <si>
    <t>067</t>
  </si>
  <si>
    <t>Ataco</t>
  </si>
  <si>
    <t>73067</t>
  </si>
  <si>
    <t>Cajamarca</t>
  </si>
  <si>
    <t>73124</t>
  </si>
  <si>
    <t>Carmen de Apicalá</t>
  </si>
  <si>
    <t>73148</t>
  </si>
  <si>
    <t>Casabianca</t>
  </si>
  <si>
    <t>73152</t>
  </si>
  <si>
    <t>Chaparral</t>
  </si>
  <si>
    <t>73168</t>
  </si>
  <si>
    <t>Coello</t>
  </si>
  <si>
    <t>73200</t>
  </si>
  <si>
    <t>Coyaima</t>
  </si>
  <si>
    <t>73217</t>
  </si>
  <si>
    <t>Cunday</t>
  </si>
  <si>
    <t>73226</t>
  </si>
  <si>
    <t>Dolores</t>
  </si>
  <si>
    <t>73236</t>
  </si>
  <si>
    <t>Espinal</t>
  </si>
  <si>
    <t>73268</t>
  </si>
  <si>
    <t>Falan</t>
  </si>
  <si>
    <t>73270</t>
  </si>
  <si>
    <t>275</t>
  </si>
  <si>
    <t>Flandes</t>
  </si>
  <si>
    <t>73275</t>
  </si>
  <si>
    <t>283</t>
  </si>
  <si>
    <t>Fresno</t>
  </si>
  <si>
    <t>73283</t>
  </si>
  <si>
    <t>Guamo</t>
  </si>
  <si>
    <t>73319</t>
  </si>
  <si>
    <t>Herveo</t>
  </si>
  <si>
    <t>73347</t>
  </si>
  <si>
    <t>Honda</t>
  </si>
  <si>
    <t>73349</t>
  </si>
  <si>
    <t>Icononzo</t>
  </si>
  <si>
    <t>73352</t>
  </si>
  <si>
    <t>408</t>
  </si>
  <si>
    <t>Lérida</t>
  </si>
  <si>
    <t>73408</t>
  </si>
  <si>
    <t>Líbano</t>
  </si>
  <si>
    <t>73411</t>
  </si>
  <si>
    <t>San Sebastián de Mariquita</t>
  </si>
  <si>
    <t>73443</t>
  </si>
  <si>
    <t>449</t>
  </si>
  <si>
    <t>Melgar</t>
  </si>
  <si>
    <t>73449</t>
  </si>
  <si>
    <t>461</t>
  </si>
  <si>
    <t>Murillo</t>
  </si>
  <si>
    <t>73461</t>
  </si>
  <si>
    <t>Natagaima</t>
  </si>
  <si>
    <t>73483</t>
  </si>
  <si>
    <t>504</t>
  </si>
  <si>
    <t>Ortega</t>
  </si>
  <si>
    <t>73504</t>
  </si>
  <si>
    <t>Palocabildo</t>
  </si>
  <si>
    <t>73520</t>
  </si>
  <si>
    <t>Piedras</t>
  </si>
  <si>
    <t>73547</t>
  </si>
  <si>
    <t>Planadas</t>
  </si>
  <si>
    <t>73555</t>
  </si>
  <si>
    <t>563</t>
  </si>
  <si>
    <t>Prado</t>
  </si>
  <si>
    <t>73563</t>
  </si>
  <si>
    <t>Purificación</t>
  </si>
  <si>
    <t>73585</t>
  </si>
  <si>
    <t>Rioblanco</t>
  </si>
  <si>
    <t>73616</t>
  </si>
  <si>
    <t>Roncesvalles</t>
  </si>
  <si>
    <t>73622</t>
  </si>
  <si>
    <t>624</t>
  </si>
  <si>
    <t>Rovira</t>
  </si>
  <si>
    <t>73624</t>
  </si>
  <si>
    <t>671</t>
  </si>
  <si>
    <t>Saldaña</t>
  </si>
  <si>
    <t>73671</t>
  </si>
  <si>
    <t>San Antonio</t>
  </si>
  <si>
    <t>73675</t>
  </si>
  <si>
    <t>73678</t>
  </si>
  <si>
    <t>Santa Isabel</t>
  </si>
  <si>
    <t>73686</t>
  </si>
  <si>
    <t>73770</t>
  </si>
  <si>
    <t>Valle de San Juan</t>
  </si>
  <si>
    <t>73854</t>
  </si>
  <si>
    <t>Venadillo</t>
  </si>
  <si>
    <t>73861</t>
  </si>
  <si>
    <t>870</t>
  </si>
  <si>
    <t>Villahermosa</t>
  </si>
  <si>
    <t>73870</t>
  </si>
  <si>
    <t>Villarrica</t>
  </si>
  <si>
    <t>73873</t>
  </si>
  <si>
    <t>73999</t>
  </si>
  <si>
    <t>Cali</t>
  </si>
  <si>
    <t>76001</t>
  </si>
  <si>
    <t>Alcalá</t>
  </si>
  <si>
    <t>76020</t>
  </si>
  <si>
    <t>Andalucía</t>
  </si>
  <si>
    <t>76036</t>
  </si>
  <si>
    <t>041</t>
  </si>
  <si>
    <t>Ansermanuevo</t>
  </si>
  <si>
    <t>76041</t>
  </si>
  <si>
    <t>054</t>
  </si>
  <si>
    <t>76054</t>
  </si>
  <si>
    <t>76100</t>
  </si>
  <si>
    <t>Buenaventura</t>
  </si>
  <si>
    <t>76109</t>
  </si>
  <si>
    <t>Guadalajara de Buga</t>
  </si>
  <si>
    <t>76111</t>
  </si>
  <si>
    <t>Bugalagrande</t>
  </si>
  <si>
    <t>76113</t>
  </si>
  <si>
    <t>122</t>
  </si>
  <si>
    <t>Caicedonia</t>
  </si>
  <si>
    <t>76122</t>
  </si>
  <si>
    <t>Calima</t>
  </si>
  <si>
    <t>76126</t>
  </si>
  <si>
    <t>76130</t>
  </si>
  <si>
    <t>Cartago</t>
  </si>
  <si>
    <t>76147</t>
  </si>
  <si>
    <t>Dagua</t>
  </si>
  <si>
    <t>76233</t>
  </si>
  <si>
    <t>243</t>
  </si>
  <si>
    <t>El Águila</t>
  </si>
  <si>
    <t>76243</t>
  </si>
  <si>
    <t>246</t>
  </si>
  <si>
    <t>El Cairo</t>
  </si>
  <si>
    <t>76246</t>
  </si>
  <si>
    <t>El Cerrito</t>
  </si>
  <si>
    <t>76248</t>
  </si>
  <si>
    <t>El Dovio</t>
  </si>
  <si>
    <t>76250</t>
  </si>
  <si>
    <t>Florida</t>
  </si>
  <si>
    <t>76275</t>
  </si>
  <si>
    <t>Ginebra</t>
  </si>
  <si>
    <t>76306</t>
  </si>
  <si>
    <t>Guacarí</t>
  </si>
  <si>
    <t>76318</t>
  </si>
  <si>
    <t>Jamundí</t>
  </si>
  <si>
    <t>76364</t>
  </si>
  <si>
    <t>La Cumbre</t>
  </si>
  <si>
    <t>76377</t>
  </si>
  <si>
    <t>76400</t>
  </si>
  <si>
    <t>76403</t>
  </si>
  <si>
    <t>497</t>
  </si>
  <si>
    <t>Obando</t>
  </si>
  <si>
    <t>76497</t>
  </si>
  <si>
    <t>Palmira</t>
  </si>
  <si>
    <t>76520</t>
  </si>
  <si>
    <t>Pradera</t>
  </si>
  <si>
    <t>76563</t>
  </si>
  <si>
    <t>76606</t>
  </si>
  <si>
    <t>Riofrío</t>
  </si>
  <si>
    <t>76616</t>
  </si>
  <si>
    <t>Roldanillo</t>
  </si>
  <si>
    <t>76622</t>
  </si>
  <si>
    <t>76670</t>
  </si>
  <si>
    <t>Sevilla</t>
  </si>
  <si>
    <t>76736</t>
  </si>
  <si>
    <t>Toro</t>
  </si>
  <si>
    <t>76823</t>
  </si>
  <si>
    <t>828</t>
  </si>
  <si>
    <t>Trujillo</t>
  </si>
  <si>
    <t>76828</t>
  </si>
  <si>
    <t>834</t>
  </si>
  <si>
    <t>Tuluá</t>
  </si>
  <si>
    <t>76834</t>
  </si>
  <si>
    <t>Ulloa</t>
  </si>
  <si>
    <t>76845</t>
  </si>
  <si>
    <t>863</t>
  </si>
  <si>
    <t>Versalles</t>
  </si>
  <si>
    <t>76863</t>
  </si>
  <si>
    <t>869</t>
  </si>
  <si>
    <t>Vijes</t>
  </si>
  <si>
    <t>76869</t>
  </si>
  <si>
    <t>Yotoco</t>
  </si>
  <si>
    <t>76890</t>
  </si>
  <si>
    <t>892</t>
  </si>
  <si>
    <t>Yumbo</t>
  </si>
  <si>
    <t>76892</t>
  </si>
  <si>
    <t>Zarzal</t>
  </si>
  <si>
    <t>76895</t>
  </si>
  <si>
    <t>76999</t>
  </si>
  <si>
    <t>81001</t>
  </si>
  <si>
    <t>065</t>
  </si>
  <si>
    <t>Arauquita</t>
  </si>
  <si>
    <t>81065</t>
  </si>
  <si>
    <t>220</t>
  </si>
  <si>
    <t>Cravo Norte</t>
  </si>
  <si>
    <t>81220</t>
  </si>
  <si>
    <t>Fortul</t>
  </si>
  <si>
    <t>81300</t>
  </si>
  <si>
    <t>Puerto Rondón</t>
  </si>
  <si>
    <t>81591</t>
  </si>
  <si>
    <t>Saravena</t>
  </si>
  <si>
    <t>81736</t>
  </si>
  <si>
    <t>794</t>
  </si>
  <si>
    <t>Tame</t>
  </si>
  <si>
    <t>81794</t>
  </si>
  <si>
    <t>81999</t>
  </si>
  <si>
    <t>Yopal</t>
  </si>
  <si>
    <t>85001</t>
  </si>
  <si>
    <t>010</t>
  </si>
  <si>
    <t>Aguazul</t>
  </si>
  <si>
    <t>85010</t>
  </si>
  <si>
    <t>015</t>
  </si>
  <si>
    <t>Chámeza</t>
  </si>
  <si>
    <t>85015</t>
  </si>
  <si>
    <t>Hato Corozal</t>
  </si>
  <si>
    <t>85125</t>
  </si>
  <si>
    <t>136</t>
  </si>
  <si>
    <t>La Salina</t>
  </si>
  <si>
    <t>85136</t>
  </si>
  <si>
    <t>139</t>
  </si>
  <si>
    <t>Maní</t>
  </si>
  <si>
    <t>85139</t>
  </si>
  <si>
    <t>Monterrey</t>
  </si>
  <si>
    <t>85162</t>
  </si>
  <si>
    <t>225</t>
  </si>
  <si>
    <t>Nunchía</t>
  </si>
  <si>
    <t>85225</t>
  </si>
  <si>
    <t>Orocué</t>
  </si>
  <si>
    <t>85230</t>
  </si>
  <si>
    <t>Paz de Ariporo</t>
  </si>
  <si>
    <t>85250</t>
  </si>
  <si>
    <t>263</t>
  </si>
  <si>
    <t>Pore</t>
  </si>
  <si>
    <t>85263</t>
  </si>
  <si>
    <t>Recetor</t>
  </si>
  <si>
    <t>85279</t>
  </si>
  <si>
    <t>85300</t>
  </si>
  <si>
    <t>Sácama</t>
  </si>
  <si>
    <t>85315</t>
  </si>
  <si>
    <t>San Luis de Palenque</t>
  </si>
  <si>
    <t>85325</t>
  </si>
  <si>
    <t>Támara</t>
  </si>
  <si>
    <t>85400</t>
  </si>
  <si>
    <t>Tauramena</t>
  </si>
  <si>
    <t>85410</t>
  </si>
  <si>
    <t>Trinidad</t>
  </si>
  <si>
    <t>85430</t>
  </si>
  <si>
    <t>85440</t>
  </si>
  <si>
    <t>85999</t>
  </si>
  <si>
    <t>Mocoa</t>
  </si>
  <si>
    <t>86001</t>
  </si>
  <si>
    <t>219</t>
  </si>
  <si>
    <t>86219</t>
  </si>
  <si>
    <t>Orito</t>
  </si>
  <si>
    <t>86320</t>
  </si>
  <si>
    <t>Puerto Asís</t>
  </si>
  <si>
    <t>86568</t>
  </si>
  <si>
    <t>569</t>
  </si>
  <si>
    <t>Puerto Caicedo</t>
  </si>
  <si>
    <t>86569</t>
  </si>
  <si>
    <t>571</t>
  </si>
  <si>
    <t>Puerto Guzmán</t>
  </si>
  <si>
    <t>86571</t>
  </si>
  <si>
    <t>Puerto Leguízamo</t>
  </si>
  <si>
    <t>86573</t>
  </si>
  <si>
    <t>749</t>
  </si>
  <si>
    <t>Sibundoy</t>
  </si>
  <si>
    <t>86749</t>
  </si>
  <si>
    <t>86755</t>
  </si>
  <si>
    <t>86757</t>
  </si>
  <si>
    <t>86760</t>
  </si>
  <si>
    <t>865</t>
  </si>
  <si>
    <t>Valle del Guamuez</t>
  </si>
  <si>
    <t>86865</t>
  </si>
  <si>
    <t>Villagarzón</t>
  </si>
  <si>
    <t>86885</t>
  </si>
  <si>
    <t>86999</t>
  </si>
  <si>
    <t>88001</t>
  </si>
  <si>
    <t>564</t>
  </si>
  <si>
    <t>88564</t>
  </si>
  <si>
    <t>88999</t>
  </si>
  <si>
    <t>Leticia</t>
  </si>
  <si>
    <t>91001</t>
  </si>
  <si>
    <t>El Encanto</t>
  </si>
  <si>
    <t>91263</t>
  </si>
  <si>
    <t>La Chorrera</t>
  </si>
  <si>
    <t>91405</t>
  </si>
  <si>
    <t>La Pedrera</t>
  </si>
  <si>
    <t>91407</t>
  </si>
  <si>
    <t>91430</t>
  </si>
  <si>
    <t>Mirití - Paraná</t>
  </si>
  <si>
    <t>91460</t>
  </si>
  <si>
    <t>Puerto Alegría</t>
  </si>
  <si>
    <t>91530</t>
  </si>
  <si>
    <t>536</t>
  </si>
  <si>
    <t>Puerto Arica</t>
  </si>
  <si>
    <t>91536</t>
  </si>
  <si>
    <t>Puerto Nariño</t>
  </si>
  <si>
    <t>91540</t>
  </si>
  <si>
    <t>91669</t>
  </si>
  <si>
    <t>Tarapacá</t>
  </si>
  <si>
    <t>91798</t>
  </si>
  <si>
    <t>91999</t>
  </si>
  <si>
    <t>Inírida</t>
  </si>
  <si>
    <t>94001</t>
  </si>
  <si>
    <t>343</t>
  </si>
  <si>
    <t>Barranco Minas</t>
  </si>
  <si>
    <t>94343</t>
  </si>
  <si>
    <t>663</t>
  </si>
  <si>
    <t>Mapiripana</t>
  </si>
  <si>
    <t>94663</t>
  </si>
  <si>
    <t>883</t>
  </si>
  <si>
    <t>San Felipe</t>
  </si>
  <si>
    <t>94883</t>
  </si>
  <si>
    <t>884</t>
  </si>
  <si>
    <t>94884</t>
  </si>
  <si>
    <t>La Guadalupe</t>
  </si>
  <si>
    <t>94885</t>
  </si>
  <si>
    <t>886</t>
  </si>
  <si>
    <t>Cacahual</t>
  </si>
  <si>
    <t>94886</t>
  </si>
  <si>
    <t>Pana Pana</t>
  </si>
  <si>
    <t>94887</t>
  </si>
  <si>
    <t>888</t>
  </si>
  <si>
    <t>Morichal</t>
  </si>
  <si>
    <t>94888</t>
  </si>
  <si>
    <t>94999</t>
  </si>
  <si>
    <t>San José del Guaviare</t>
  </si>
  <si>
    <t>95001</t>
  </si>
  <si>
    <t>95015</t>
  </si>
  <si>
    <t>El Retorno</t>
  </si>
  <si>
    <t>95025</t>
  </si>
  <si>
    <t>95200</t>
  </si>
  <si>
    <t>95999</t>
  </si>
  <si>
    <t>Mitú</t>
  </si>
  <si>
    <t>97001</t>
  </si>
  <si>
    <t>Carurú</t>
  </si>
  <si>
    <t>97161</t>
  </si>
  <si>
    <t>Pacoa</t>
  </si>
  <si>
    <t>97511</t>
  </si>
  <si>
    <t>666</t>
  </si>
  <si>
    <t>Taraira</t>
  </si>
  <si>
    <t>97666</t>
  </si>
  <si>
    <t>Papunaua</t>
  </si>
  <si>
    <t>97777</t>
  </si>
  <si>
    <t>889</t>
  </si>
  <si>
    <t>Yavaraté</t>
  </si>
  <si>
    <t>97889</t>
  </si>
  <si>
    <t>97999</t>
  </si>
  <si>
    <t>Puerto Carreño</t>
  </si>
  <si>
    <t>99001</t>
  </si>
  <si>
    <t>La Primavera</t>
  </si>
  <si>
    <t>99524</t>
  </si>
  <si>
    <t>Santa Rosalía</t>
  </si>
  <si>
    <t>99624</t>
  </si>
  <si>
    <t>Cumaribo</t>
  </si>
  <si>
    <t>99773</t>
  </si>
  <si>
    <t>99999</t>
  </si>
  <si>
    <t>75</t>
  </si>
  <si>
    <t>3_75_1</t>
  </si>
  <si>
    <t>3_75_2</t>
  </si>
  <si>
    <t>3_75_3</t>
  </si>
  <si>
    <t>3_75_4</t>
  </si>
  <si>
    <t>3_75_5</t>
  </si>
  <si>
    <t>3_75_6</t>
  </si>
  <si>
    <t>75174-Union de Las Comoras</t>
  </si>
  <si>
    <t>3_75_7</t>
  </si>
  <si>
    <t>75180-Congo</t>
  </si>
  <si>
    <t>3_75_8</t>
  </si>
  <si>
    <t>3_75_9</t>
  </si>
  <si>
    <t>3_75_10</t>
  </si>
  <si>
    <t>3_75_11</t>
  </si>
  <si>
    <t>3_75_12</t>
  </si>
  <si>
    <t>3_75_13</t>
  </si>
  <si>
    <t>3_75_14</t>
  </si>
  <si>
    <t>75528-Holanda (Paises Bajos)</t>
  </si>
  <si>
    <t>3_75_15</t>
  </si>
  <si>
    <t>3_75_16</t>
  </si>
  <si>
    <t>3_75_17</t>
  </si>
  <si>
    <t>3_75_18</t>
  </si>
  <si>
    <t>3_75_19</t>
  </si>
  <si>
    <t>75643-Federación de Rusia</t>
  </si>
  <si>
    <t>3_75_20</t>
  </si>
  <si>
    <t>3_75_21</t>
  </si>
  <si>
    <t>75826-Reino Unido de Gran Bretaña E Irlanda del Norte</t>
  </si>
  <si>
    <t>3_75_22</t>
  </si>
  <si>
    <t>75840-Estados Unidos de América</t>
  </si>
  <si>
    <t>3_75_23</t>
  </si>
  <si>
    <t>75850-Islas Vírgenes de Los Estados Unidos</t>
  </si>
  <si>
    <t>3_75_24</t>
  </si>
  <si>
    <t>3_75_25</t>
  </si>
  <si>
    <t>75998-Resto de Paises</t>
  </si>
  <si>
    <t>3_75_26</t>
  </si>
  <si>
    <t>3_75_27</t>
  </si>
  <si>
    <t>75004-República Islámica de Afganistán</t>
  </si>
  <si>
    <t>3_75_28</t>
  </si>
  <si>
    <t>3_75_29</t>
  </si>
  <si>
    <t>3_75_30</t>
  </si>
  <si>
    <t>3_75_31</t>
  </si>
  <si>
    <t>75184-Islas Cook</t>
  </si>
  <si>
    <t>3_75_32</t>
  </si>
  <si>
    <t>3_75_33</t>
  </si>
  <si>
    <t>3_75_34</t>
  </si>
  <si>
    <t>3_75_35</t>
  </si>
  <si>
    <t>3_75_36</t>
  </si>
  <si>
    <t>3_75_37</t>
  </si>
  <si>
    <t>75239-Georgia del Sur E Islas Sandwich del Sur</t>
  </si>
  <si>
    <t>3_75_38</t>
  </si>
  <si>
    <t>75254-Guayana Francesa</t>
  </si>
  <si>
    <t>3_75_39</t>
  </si>
  <si>
    <t>3_75_40</t>
  </si>
  <si>
    <t>75336-Estado de La Ciudad del Vaticano (Santa Sede)</t>
  </si>
  <si>
    <t>3_75_41</t>
  </si>
  <si>
    <t>3_75_42</t>
  </si>
  <si>
    <t>75364-República Islámica de Irán</t>
  </si>
  <si>
    <t>3_75_43</t>
  </si>
  <si>
    <t>3_75_44</t>
  </si>
  <si>
    <t>75384-Costa de Marfil</t>
  </si>
  <si>
    <t>3_75_45</t>
  </si>
  <si>
    <t>3_75_46</t>
  </si>
  <si>
    <t>3_75_47</t>
  </si>
  <si>
    <t>3_75_48</t>
  </si>
  <si>
    <t>3_75_49</t>
  </si>
  <si>
    <t>3_75_50</t>
  </si>
  <si>
    <t>3_75_51</t>
  </si>
  <si>
    <t>3_75_52</t>
  </si>
  <si>
    <t>3_75_53</t>
  </si>
  <si>
    <t>3_75_54</t>
  </si>
  <si>
    <t>3_75_55</t>
  </si>
  <si>
    <t>3_75_56</t>
  </si>
  <si>
    <t>3_75_57</t>
  </si>
  <si>
    <t>3_75_58</t>
  </si>
  <si>
    <t>3_75_59</t>
  </si>
  <si>
    <t>3_75_60</t>
  </si>
  <si>
    <t>3_75_61</t>
  </si>
  <si>
    <t>3_75_62</t>
  </si>
  <si>
    <t>3_75_63</t>
  </si>
  <si>
    <t>3_75_64</t>
  </si>
  <si>
    <t>75748-Swazilandia</t>
  </si>
  <si>
    <t>3_75_65</t>
  </si>
  <si>
    <t>75772-Tokelau</t>
  </si>
  <si>
    <t>3_75_66</t>
  </si>
  <si>
    <t>75776-Reino de Tonga</t>
  </si>
  <si>
    <t>3_75_67</t>
  </si>
  <si>
    <t>3_75_68</t>
  </si>
  <si>
    <t>3_75_69</t>
  </si>
  <si>
    <t>3_75_70</t>
  </si>
  <si>
    <t>3_75_71</t>
  </si>
  <si>
    <t>3_75_72</t>
  </si>
  <si>
    <t>3_75_73</t>
  </si>
  <si>
    <t>3_75_74</t>
  </si>
  <si>
    <t>3_75_75</t>
  </si>
  <si>
    <t>3_75_76</t>
  </si>
  <si>
    <t>3_75_77</t>
  </si>
  <si>
    <t>3_75_78</t>
  </si>
  <si>
    <t>3_75_79</t>
  </si>
  <si>
    <t>75158-Taiwán</t>
  </si>
  <si>
    <t>3_75_80</t>
  </si>
  <si>
    <t>3_75_81</t>
  </si>
  <si>
    <t>75238-Islas Malvinas (Falkland)</t>
  </si>
  <si>
    <t>3_75_82</t>
  </si>
  <si>
    <t>75258-Polinesia Francesa</t>
  </si>
  <si>
    <t>3_75_83</t>
  </si>
  <si>
    <t>75275-Territorio Ocupado de Palestina</t>
  </si>
  <si>
    <t>3_75_84</t>
  </si>
  <si>
    <t>3_75_85</t>
  </si>
  <si>
    <t>3_75_86</t>
  </si>
  <si>
    <t>3_75_87</t>
  </si>
  <si>
    <t>75356-República de La India</t>
  </si>
  <si>
    <t>3_75_88</t>
  </si>
  <si>
    <t>3_75_89</t>
  </si>
  <si>
    <t>3_75_90</t>
  </si>
  <si>
    <t>3_75_91</t>
  </si>
  <si>
    <t>3_75_92</t>
  </si>
  <si>
    <t>3_75_93</t>
  </si>
  <si>
    <t>75580-Islas Marianas del Norte</t>
  </si>
  <si>
    <t>3_75_94</t>
  </si>
  <si>
    <t>3_75_95</t>
  </si>
  <si>
    <t>3_75_96</t>
  </si>
  <si>
    <t>3_75_97</t>
  </si>
  <si>
    <t>3_75_98</t>
  </si>
  <si>
    <t>3_75_99</t>
  </si>
  <si>
    <t>75662-Santa Lucía</t>
  </si>
  <si>
    <t>3_75_100</t>
  </si>
  <si>
    <t>3_75_101</t>
  </si>
  <si>
    <t>75678-República Democrática de Santo Tomé Y Príncipe</t>
  </si>
  <si>
    <t>3_75_102</t>
  </si>
  <si>
    <t>3_75_103</t>
  </si>
  <si>
    <t>3_75_104</t>
  </si>
  <si>
    <t>3_75_105</t>
  </si>
  <si>
    <t>75796-Islas Turcas Y Caicos</t>
  </si>
  <si>
    <t>3_75_106</t>
  </si>
  <si>
    <t>3_75_107</t>
  </si>
  <si>
    <t>3_75_108</t>
  </si>
  <si>
    <t>3_75_109</t>
  </si>
  <si>
    <t>3_75_110</t>
  </si>
  <si>
    <t>3_75_111</t>
  </si>
  <si>
    <t>75768-Togo</t>
  </si>
  <si>
    <t>3_75_112</t>
  </si>
  <si>
    <t>75260-Territorios Australes Franceses</t>
  </si>
  <si>
    <t>3_75_113</t>
  </si>
  <si>
    <t>3_75_114</t>
  </si>
  <si>
    <t>75136-Islas Caimán</t>
  </si>
  <si>
    <t>3_75_115</t>
  </si>
  <si>
    <t>3_75_116</t>
  </si>
  <si>
    <t>3_75_117</t>
  </si>
  <si>
    <t>75178-República Popular del Congo</t>
  </si>
  <si>
    <t>3_75_118</t>
  </si>
  <si>
    <t>3_75_119</t>
  </si>
  <si>
    <t>3_75_120</t>
  </si>
  <si>
    <t>3_75_121</t>
  </si>
  <si>
    <t>3_75_122</t>
  </si>
  <si>
    <t>3_75_123</t>
  </si>
  <si>
    <t>3_75_124</t>
  </si>
  <si>
    <t>3_75_125</t>
  </si>
  <si>
    <t>3_75_126</t>
  </si>
  <si>
    <t>3_75_127</t>
  </si>
  <si>
    <t>3_75_128</t>
  </si>
  <si>
    <t>3_75_129</t>
  </si>
  <si>
    <t>3_75_130</t>
  </si>
  <si>
    <t>3_75_131</t>
  </si>
  <si>
    <t>3_75_132</t>
  </si>
  <si>
    <t>3_75_133</t>
  </si>
  <si>
    <t>3_75_134</t>
  </si>
  <si>
    <t>3_75_135</t>
  </si>
  <si>
    <t>3_75_136</t>
  </si>
  <si>
    <t>3_75_137</t>
  </si>
  <si>
    <t>3_75_138</t>
  </si>
  <si>
    <t>3_75_139</t>
  </si>
  <si>
    <t>3_75_140</t>
  </si>
  <si>
    <t>3_75_141</t>
  </si>
  <si>
    <t>3_75_142</t>
  </si>
  <si>
    <t>3_75_143</t>
  </si>
  <si>
    <t>3_75_144</t>
  </si>
  <si>
    <t>3_75_145</t>
  </si>
  <si>
    <t>3_75_146</t>
  </si>
  <si>
    <t>3_75_147</t>
  </si>
  <si>
    <t>3_75_148</t>
  </si>
  <si>
    <t>3_75_149</t>
  </si>
  <si>
    <t>3_75_150</t>
  </si>
  <si>
    <t>3_75_151</t>
  </si>
  <si>
    <t>3_75_152</t>
  </si>
  <si>
    <t>3_75_153</t>
  </si>
  <si>
    <t>3_75_154</t>
  </si>
  <si>
    <t>3_75_155</t>
  </si>
  <si>
    <t>3_75_156</t>
  </si>
  <si>
    <t>3_75_157</t>
  </si>
  <si>
    <t>3_75_158</t>
  </si>
  <si>
    <t>3_75_159</t>
  </si>
  <si>
    <t>3_75_160</t>
  </si>
  <si>
    <t>3_75_161</t>
  </si>
  <si>
    <t>3_75_162</t>
  </si>
  <si>
    <t>3_75_163</t>
  </si>
  <si>
    <t>3_75_164</t>
  </si>
  <si>
    <t>3_75_165</t>
  </si>
  <si>
    <t>3_75_166</t>
  </si>
  <si>
    <t>3_75_167</t>
  </si>
  <si>
    <t>3_75_168</t>
  </si>
  <si>
    <t>3_75_169</t>
  </si>
  <si>
    <t>3_75_170</t>
  </si>
  <si>
    <t>3_75_171</t>
  </si>
  <si>
    <t>3_75_172</t>
  </si>
  <si>
    <t>3_75_173</t>
  </si>
  <si>
    <t>3_75_174</t>
  </si>
  <si>
    <t>3_75_175</t>
  </si>
  <si>
    <t>3_75_176</t>
  </si>
  <si>
    <t>3_75_177</t>
  </si>
  <si>
    <t>3_75_178</t>
  </si>
  <si>
    <t>3_75_179</t>
  </si>
  <si>
    <t>3_75_180</t>
  </si>
  <si>
    <t>3_75_181</t>
  </si>
  <si>
    <t>3_75_182</t>
  </si>
  <si>
    <t>3_75_183</t>
  </si>
  <si>
    <t>3_75_184</t>
  </si>
  <si>
    <t>3_75_185</t>
  </si>
  <si>
    <t>3_75_186</t>
  </si>
  <si>
    <t>3_75_187</t>
  </si>
  <si>
    <t>3_75_188</t>
  </si>
  <si>
    <t>3_75_189</t>
  </si>
  <si>
    <t>3_75_190</t>
  </si>
  <si>
    <t>NACIMIENTOS</t>
  </si>
  <si>
    <t>2014-2024</t>
  </si>
  <si>
    <t>DEPARTAMENTO</t>
  </si>
  <si>
    <t>VALOR</t>
  </si>
  <si>
    <t>PARTICIPACIÓN (%)</t>
  </si>
  <si>
    <t>Escala</t>
  </si>
  <si>
    <t>Acumulado</t>
  </si>
  <si>
    <t>11 Bogotá D.C.</t>
  </si>
  <si>
    <t>NO FETALES</t>
  </si>
  <si>
    <t>TOTAL</t>
  </si>
  <si>
    <t>FETALES</t>
  </si>
  <si>
    <t xml:space="preserve">… </t>
  </si>
  <si>
    <r>
      <t xml:space="preserve">
Las estadísticas vitales recogen información, principalmente, sobre nacimientos y defunciones* de la población, características de las madres y causas de muerte, lo que permite conocer los patrones de mortalidad y fecundidad del país. 
</t>
    </r>
    <r>
      <rPr>
        <i/>
        <sz val="14"/>
        <color theme="1"/>
        <rFont val="Segoe UI"/>
        <family val="2"/>
      </rPr>
      <t xml:space="preserve">*fetales y no fetales </t>
    </r>
    <r>
      <rPr>
        <sz val="14"/>
        <color theme="1"/>
        <rFont val="Segoe UI"/>
        <family val="2"/>
      </rPr>
      <t xml:space="preserve">
Los datos que presenta este este visor provienen de los resultados de las estadísticas vitales de 2014 a 2024. Con él puede realizar comparaciones del hecho vital** a nivel nacional, departamental y municipal.
</t>
    </r>
    <r>
      <rPr>
        <i/>
        <sz val="14"/>
        <color theme="1"/>
        <rFont val="Segoe UI"/>
        <family val="2"/>
      </rPr>
      <t>**nacimientos, defunciones fetales o defunciones no fetales</t>
    </r>
    <r>
      <rPr>
        <sz val="14"/>
        <color theme="1"/>
        <rFont val="Segoe UI"/>
        <family val="2"/>
      </rPr>
      <t xml:space="preserve">
</t>
    </r>
  </si>
  <si>
    <t xml:space="preserve">Tipo de hecho vital    </t>
  </si>
  <si>
    <t>cuadro</t>
  </si>
  <si>
    <t>Por departamento</t>
  </si>
  <si>
    <t>Por municipio</t>
  </si>
  <si>
    <t>COD_OPC</t>
  </si>
  <si>
    <t>1_03001</t>
  </si>
  <si>
    <t>Total Nacional</t>
  </si>
  <si>
    <t xml:space="preserve"> </t>
  </si>
  <si>
    <r>
      <t xml:space="preserve">Departamento de </t>
    </r>
    <r>
      <rPr>
        <b/>
        <sz val="16"/>
        <color rgb="FFA5003B"/>
        <rFont val="Segoe UI"/>
        <family val="2"/>
      </rPr>
      <t>Residencia</t>
    </r>
    <r>
      <rPr>
        <sz val="16"/>
        <color theme="1"/>
        <rFont val="Segoe UI"/>
        <family val="2"/>
      </rPr>
      <t xml:space="preserve"> / Extranjeros</t>
    </r>
  </si>
  <si>
    <t>Municipio de residencia o país en el caso de extranjeros</t>
  </si>
  <si>
    <r>
      <t xml:space="preserve">En la parte inferior de la gráfica encuentra los años de 2014 a 2024. En el costado izquierdo, aparece la escala de la cantidad del 
hecho vital* consultado, que se ajusta de acuerdo con la ocurrencia máxima registrada en el departamento o municipio seleccionado.
</t>
    </r>
    <r>
      <rPr>
        <b/>
        <i/>
        <sz val="10"/>
        <color theme="1"/>
        <rFont val="Segoe UI"/>
        <family val="2"/>
      </rPr>
      <t>*nacimientos, defunciones fetales o defunciones no fetales.</t>
    </r>
  </si>
  <si>
    <t>Todos los municipios</t>
  </si>
  <si>
    <t>27493-Nuevo Belén de Bajirá</t>
  </si>
  <si>
    <t>27493</t>
  </si>
  <si>
    <t>493</t>
  </si>
  <si>
    <t>Nuevo Belén de Bajirá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</si>
</sst>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(* #,##0.00_);_(* \(#,##0.00\);_(* &quot;-&quot;??_);_(@_)"/>
    <numFmt numFmtId="165" formatCode="_(* #,##0_);_(* \(#,##0\);_(* &quot;-&quot;??_);_(@_)"/>
    <numFmt numFmtId="166" formatCode="0.0%"/>
  </numFmts>
  <fonts count="4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MS Sans Serif"/>
      <family val="2"/>
    </font>
    <font>
      <sz val="10"/>
      <color indexed="8"/>
      <name val="Arial"/>
      <family val="2"/>
    </font>
    <font>
      <b/>
      <sz val="10"/>
      <name val="MS Sans Serif"/>
      <family val="2"/>
    </font>
    <font>
      <sz val="14"/>
      <color rgb="FFC00000"/>
      <name val="Arial"/>
      <family val="2"/>
      <scheme val="minor"/>
    </font>
    <font>
      <sz val="14"/>
      <color theme="1" tint="0.499984740745262"/>
      <name val="Arial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8"/>
      <color rgb="FF000000"/>
      <name val="Arial"/>
      <family val="2"/>
    </font>
    <font>
      <b/>
      <sz val="10"/>
      <color rgb="FF112277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0" tint="-0.34998626667073579"/>
      <name val="Arial"/>
      <family val="2"/>
    </font>
    <font>
      <sz val="12"/>
      <color theme="1"/>
      <name val="Arial"/>
      <family val="2"/>
    </font>
    <font>
      <sz val="10"/>
      <name val="Wingdings 2"/>
      <family val="1"/>
      <charset val="2"/>
    </font>
    <font>
      <sz val="10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A5003B"/>
      <name val="MS Sans Serif"/>
    </font>
    <font>
      <sz val="14"/>
      <color theme="1"/>
      <name val="Arial"/>
      <family val="2"/>
    </font>
    <font>
      <sz val="16"/>
      <color theme="1"/>
      <name val="Arial"/>
      <family val="2"/>
    </font>
    <font>
      <u/>
      <sz val="16"/>
      <color theme="1"/>
      <name val="Arial"/>
      <family val="2"/>
    </font>
    <font>
      <sz val="16"/>
      <color theme="1"/>
      <name val="Segoe UI"/>
      <family val="2"/>
    </font>
    <font>
      <sz val="14"/>
      <color theme="1"/>
      <name val="Segoe UI"/>
      <family val="2"/>
    </font>
    <font>
      <i/>
      <sz val="14"/>
      <color theme="1"/>
      <name val="Segoe UI"/>
      <family val="2"/>
    </font>
    <font>
      <sz val="11"/>
      <color theme="1"/>
      <name val="Segoe UI"/>
      <family val="2"/>
    </font>
    <font>
      <b/>
      <sz val="14"/>
      <color theme="1"/>
      <name val="Segoe UI"/>
      <family val="2"/>
    </font>
    <font>
      <b/>
      <sz val="14"/>
      <color theme="0" tint="-0.34998626667073579"/>
      <name val="Segoe UI"/>
      <family val="2"/>
    </font>
    <font>
      <b/>
      <sz val="14"/>
      <color rgb="FFC00000"/>
      <name val="Segoe UI"/>
      <family val="2"/>
    </font>
    <font>
      <b/>
      <u/>
      <sz val="12"/>
      <color theme="3"/>
      <name val="Segoe UI"/>
      <family val="2"/>
    </font>
    <font>
      <b/>
      <sz val="14"/>
      <color theme="0"/>
      <name val="Segoe UI"/>
      <family val="2"/>
    </font>
    <font>
      <sz val="14"/>
      <color theme="1" tint="0.499984740745262"/>
      <name val="Segoe UI"/>
      <family val="2"/>
    </font>
    <font>
      <b/>
      <sz val="18"/>
      <color theme="1"/>
      <name val="Segoe UI"/>
      <family val="2"/>
    </font>
    <font>
      <b/>
      <sz val="14"/>
      <color theme="3"/>
      <name val="Segoe UI"/>
      <family val="2"/>
    </font>
    <font>
      <b/>
      <sz val="16"/>
      <color theme="1"/>
      <name val="Segoe UI"/>
      <family val="2"/>
    </font>
    <font>
      <sz val="11"/>
      <name val="Segoe UI"/>
      <family val="2"/>
    </font>
    <font>
      <b/>
      <sz val="12"/>
      <color theme="3"/>
      <name val="Segoe UI"/>
      <family val="2"/>
    </font>
    <font>
      <sz val="12"/>
      <color theme="1"/>
      <name val="Segoe UI"/>
      <family val="2"/>
    </font>
    <font>
      <b/>
      <sz val="12"/>
      <color theme="1"/>
      <name val="Segoe UI"/>
      <family val="2"/>
    </font>
    <font>
      <b/>
      <sz val="16"/>
      <color rgb="FFA5003B"/>
      <name val="Segoe UI"/>
      <family val="2"/>
    </font>
    <font>
      <b/>
      <sz val="11"/>
      <color theme="1"/>
      <name val="Segoe UI"/>
      <family val="2"/>
    </font>
    <font>
      <b/>
      <sz val="16"/>
      <color theme="3"/>
      <name val="Segoe UI"/>
      <family val="2"/>
    </font>
    <font>
      <b/>
      <i/>
      <sz val="10"/>
      <color theme="1"/>
      <name val="Segoe UI"/>
      <family val="2"/>
    </font>
    <font>
      <sz val="11"/>
      <color theme="0" tint="-0.14999847407452621"/>
      <name val="Segoe UI"/>
      <family val="2"/>
    </font>
    <font>
      <sz val="14"/>
      <color theme="0"/>
      <name val="SegoeUI"/>
    </font>
    <font>
      <sz val="8"/>
      <name val="Arial"/>
      <family val="2"/>
      <scheme val="minor"/>
    </font>
    <font>
      <sz val="16"/>
      <color theme="0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DF2F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B6004C"/>
        <bgColor indexed="64"/>
      </patternFill>
    </fill>
    <fill>
      <patternFill patternType="solid">
        <fgColor theme="7" tint="0.39997558519241921"/>
        <bgColor indexed="64"/>
      </patternFill>
    </fill>
  </fills>
  <borders count="37">
    <border>
      <left/>
      <right/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theme="1"/>
      </bottom>
      <diagonal/>
    </border>
    <border>
      <left/>
      <right style="medium">
        <color rgb="FFB0B7BB"/>
      </right>
      <top/>
      <bottom style="medium">
        <color rgb="FFB0B7BB"/>
      </bottom>
      <diagonal/>
    </border>
    <border>
      <left/>
      <right style="medium">
        <color rgb="FFB0B7BB"/>
      </right>
      <top style="medium">
        <color rgb="FFC1C1C1"/>
      </top>
      <bottom style="medium">
        <color rgb="FFB0B7BB"/>
      </bottom>
      <diagonal/>
    </border>
    <border>
      <left/>
      <right/>
      <top style="medium">
        <color rgb="FFC1C1C1"/>
      </top>
      <bottom style="medium">
        <color rgb="FFB0B7BB"/>
      </bottom>
      <diagonal/>
    </border>
    <border>
      <left/>
      <right/>
      <top/>
      <bottom style="thin">
        <color auto="1"/>
      </bottom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2" tint="-0.249977111117893"/>
      </top>
      <bottom style="thin">
        <color theme="1"/>
      </bottom>
      <diagonal/>
    </border>
    <border>
      <left/>
      <right/>
      <top/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medium">
        <color indexed="64"/>
      </left>
      <right/>
      <top style="medium">
        <color indexed="64"/>
      </top>
      <bottom style="medium">
        <color rgb="FFB0B7BB"/>
      </bottom>
      <diagonal/>
    </border>
    <border>
      <left style="medium">
        <color rgb="FFC1C1C1"/>
      </left>
      <right/>
      <top style="medium">
        <color indexed="64"/>
      </top>
      <bottom/>
      <diagonal/>
    </border>
    <border>
      <left style="medium">
        <color rgb="FFC1C1C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rgb="FFB0B7BB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rgb="FFB0B7BB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/>
      </right>
      <top/>
      <bottom style="thin">
        <color theme="1"/>
      </bottom>
      <diagonal/>
    </border>
    <border>
      <left style="thin">
        <color theme="0"/>
      </left>
      <right style="thin">
        <color theme="0"/>
      </right>
      <top/>
      <bottom style="thin">
        <color theme="1"/>
      </bottom>
      <diagonal/>
    </border>
    <border>
      <left/>
      <right/>
      <top/>
      <bottom style="thin">
        <color theme="1" tint="-0.499984740745262"/>
      </bottom>
      <diagonal/>
    </border>
    <border>
      <left/>
      <right/>
      <top style="thin">
        <color rgb="FFA5003B"/>
      </top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 style="medium">
        <color rgb="FFB0B7BB"/>
      </right>
      <top style="medium">
        <color rgb="FFC1C1C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theme="2" tint="-0.249977111117893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75">
    <xf numFmtId="0" fontId="0" fillId="0" borderId="0" xfId="0"/>
    <xf numFmtId="49" fontId="0" fillId="0" borderId="0" xfId="0" applyNumberFormat="1"/>
    <xf numFmtId="0" fontId="2" fillId="0" borderId="0" xfId="2"/>
    <xf numFmtId="0" fontId="2" fillId="0" borderId="0" xfId="2" quotePrefix="1"/>
    <xf numFmtId="0" fontId="2" fillId="0" borderId="0" xfId="2" applyAlignment="1">
      <alignment horizontal="center"/>
    </xf>
    <xf numFmtId="0" fontId="4" fillId="2" borderId="0" xfId="2" applyFont="1" applyFill="1" applyAlignment="1">
      <alignment horizontal="center" vertical="center"/>
    </xf>
    <xf numFmtId="0" fontId="2" fillId="0" borderId="0" xfId="2" applyAlignment="1">
      <alignment horizontal="center" vertical="center"/>
    </xf>
    <xf numFmtId="0" fontId="8" fillId="0" borderId="0" xfId="0" applyFont="1" applyAlignment="1">
      <alignment horizontal="left"/>
    </xf>
    <xf numFmtId="0" fontId="8" fillId="0" borderId="0" xfId="0" applyFont="1"/>
    <xf numFmtId="3" fontId="8" fillId="0" borderId="0" xfId="0" applyNumberFormat="1" applyFont="1" applyAlignment="1">
      <alignment horizontal="right" vertical="center" wrapText="1"/>
    </xf>
    <xf numFmtId="49" fontId="7" fillId="0" borderId="0" xfId="0" applyNumberFormat="1" applyFont="1" applyAlignment="1">
      <alignment horizontal="left" vertical="top" wrapText="1"/>
    </xf>
    <xf numFmtId="0" fontId="0" fillId="0" borderId="0" xfId="0" applyProtection="1">
      <protection locked="0"/>
    </xf>
    <xf numFmtId="49" fontId="0" fillId="0" borderId="0" xfId="0" applyNumberFormat="1" applyProtection="1">
      <protection locked="0"/>
    </xf>
    <xf numFmtId="0" fontId="9" fillId="4" borderId="1" xfId="0" applyFont="1" applyFill="1" applyBorder="1" applyAlignment="1">
      <alignment vertical="top" wrapText="1"/>
    </xf>
    <xf numFmtId="0" fontId="9" fillId="5" borderId="3" xfId="0" applyFont="1" applyFill="1" applyBorder="1" applyAlignment="1">
      <alignment vertical="top" wrapText="1"/>
    </xf>
    <xf numFmtId="0" fontId="9" fillId="4" borderId="2" xfId="0" applyFont="1" applyFill="1" applyBorder="1" applyAlignment="1">
      <alignment vertical="top" wrapText="1"/>
    </xf>
    <xf numFmtId="0" fontId="9" fillId="4" borderId="3" xfId="0" applyFont="1" applyFill="1" applyBorder="1" applyAlignment="1">
      <alignment vertical="top" wrapText="1"/>
    </xf>
    <xf numFmtId="0" fontId="3" fillId="0" borderId="0" xfId="0" applyFont="1" applyAlignment="1">
      <alignment horizontal="left" wrapText="1"/>
    </xf>
    <xf numFmtId="0" fontId="9" fillId="4" borderId="0" xfId="0" applyFont="1" applyFill="1" applyAlignment="1">
      <alignment vertical="top" wrapText="1"/>
    </xf>
    <xf numFmtId="0" fontId="2" fillId="0" borderId="1" xfId="2" applyBorder="1"/>
    <xf numFmtId="0" fontId="0" fillId="0" borderId="0" xfId="0" applyAlignment="1">
      <alignment horizontal="left"/>
    </xf>
    <xf numFmtId="3" fontId="8" fillId="0" borderId="0" xfId="0" applyNumberFormat="1" applyFont="1" applyAlignment="1">
      <alignment horizontal="left" vertical="center" wrapText="1"/>
    </xf>
    <xf numFmtId="0" fontId="10" fillId="6" borderId="5" xfId="0" applyFont="1" applyFill="1" applyBorder="1" applyAlignment="1">
      <alignment horizontal="left" vertical="top"/>
    </xf>
    <xf numFmtId="0" fontId="10" fillId="6" borderId="6" xfId="0" applyFont="1" applyFill="1" applyBorder="1" applyAlignment="1">
      <alignment horizontal="center" vertical="top"/>
    </xf>
    <xf numFmtId="0" fontId="10" fillId="6" borderId="7" xfId="0" applyFont="1" applyFill="1" applyBorder="1" applyAlignment="1">
      <alignment horizontal="center" vertical="top"/>
    </xf>
    <xf numFmtId="0" fontId="10" fillId="6" borderId="6" xfId="0" applyFont="1" applyFill="1" applyBorder="1" applyAlignment="1">
      <alignment horizontal="center" vertical="center"/>
    </xf>
    <xf numFmtId="0" fontId="10" fillId="6" borderId="0" xfId="0" applyFont="1" applyFill="1" applyAlignment="1">
      <alignment horizontal="left" vertical="top"/>
    </xf>
    <xf numFmtId="0" fontId="11" fillId="0" borderId="0" xfId="0" applyFont="1" applyAlignment="1">
      <alignment horizontal="right"/>
    </xf>
    <xf numFmtId="0" fontId="10" fillId="6" borderId="0" xfId="0" applyFont="1" applyFill="1" applyAlignment="1">
      <alignment horizontal="center" vertical="top"/>
    </xf>
    <xf numFmtId="0" fontId="10" fillId="6" borderId="0" xfId="0" applyFont="1" applyFill="1" applyAlignment="1">
      <alignment horizontal="center" vertical="center"/>
    </xf>
    <xf numFmtId="0" fontId="0" fillId="7" borderId="0" xfId="0" applyFill="1"/>
    <xf numFmtId="49" fontId="10" fillId="6" borderId="0" xfId="0" applyNumberFormat="1" applyFont="1" applyFill="1" applyAlignment="1">
      <alignment horizontal="left" vertical="top"/>
    </xf>
    <xf numFmtId="0" fontId="0" fillId="7" borderId="0" xfId="0" applyFill="1" applyProtection="1">
      <protection locked="0"/>
    </xf>
    <xf numFmtId="0" fontId="10" fillId="6" borderId="0" xfId="0" applyFont="1" applyFill="1" applyAlignment="1">
      <alignment vertical="top"/>
    </xf>
    <xf numFmtId="3" fontId="11" fillId="0" borderId="0" xfId="0" applyNumberFormat="1" applyFont="1" applyAlignment="1">
      <alignment horizontal="right"/>
    </xf>
    <xf numFmtId="0" fontId="2" fillId="7" borderId="0" xfId="2" applyFill="1"/>
    <xf numFmtId="3" fontId="10" fillId="6" borderId="0" xfId="0" applyNumberFormat="1" applyFont="1" applyFill="1" applyAlignment="1">
      <alignment horizontal="center" vertical="center"/>
    </xf>
    <xf numFmtId="0" fontId="18" fillId="0" borderId="0" xfId="0" applyFont="1"/>
    <xf numFmtId="0" fontId="10" fillId="6" borderId="16" xfId="0" applyFont="1" applyFill="1" applyBorder="1" applyAlignment="1">
      <alignment vertical="center"/>
    </xf>
    <xf numFmtId="0" fontId="10" fillId="6" borderId="17" xfId="0" applyFont="1" applyFill="1" applyBorder="1" applyAlignment="1">
      <alignment horizontal="center" vertical="center" wrapText="1"/>
    </xf>
    <xf numFmtId="0" fontId="10" fillId="6" borderId="18" xfId="0" applyFont="1" applyFill="1" applyBorder="1" applyAlignment="1">
      <alignment horizontal="center" vertical="center" wrapText="1"/>
    </xf>
    <xf numFmtId="0" fontId="10" fillId="6" borderId="19" xfId="0" applyFont="1" applyFill="1" applyBorder="1" applyAlignment="1">
      <alignment vertical="top"/>
    </xf>
    <xf numFmtId="3" fontId="18" fillId="0" borderId="20" xfId="0" applyNumberFormat="1" applyFont="1" applyBorder="1"/>
    <xf numFmtId="166" fontId="18" fillId="0" borderId="21" xfId="5" applyNumberFormat="1" applyFont="1" applyBorder="1"/>
    <xf numFmtId="0" fontId="10" fillId="6" borderId="22" xfId="0" applyFont="1" applyFill="1" applyBorder="1" applyAlignment="1">
      <alignment horizontal="left" vertical="top"/>
    </xf>
    <xf numFmtId="3" fontId="0" fillId="0" borderId="23" xfId="0" applyNumberFormat="1" applyBorder="1"/>
    <xf numFmtId="166" fontId="0" fillId="0" borderId="24" xfId="5" applyNumberFormat="1" applyFont="1" applyBorder="1"/>
    <xf numFmtId="0" fontId="10" fillId="6" borderId="25" xfId="0" applyFont="1" applyFill="1" applyBorder="1" applyAlignment="1">
      <alignment horizontal="left" vertical="top"/>
    </xf>
    <xf numFmtId="3" fontId="0" fillId="0" borderId="26" xfId="0" applyNumberFormat="1" applyBorder="1"/>
    <xf numFmtId="0" fontId="18" fillId="0" borderId="0" xfId="0" applyFont="1" applyAlignment="1">
      <alignment horizontal="center" vertical="center"/>
    </xf>
    <xf numFmtId="3" fontId="0" fillId="0" borderId="0" xfId="0" applyNumberFormat="1"/>
    <xf numFmtId="166" fontId="0" fillId="0" borderId="0" xfId="5" applyNumberFormat="1" applyFont="1" applyFill="1" applyBorder="1"/>
    <xf numFmtId="0" fontId="19" fillId="0" borderId="0" xfId="2" applyFont="1"/>
    <xf numFmtId="0" fontId="0" fillId="0" borderId="0" xfId="0" applyAlignment="1">
      <alignment horizontal="center"/>
    </xf>
    <xf numFmtId="0" fontId="0" fillId="7" borderId="0" xfId="0" applyFill="1" applyAlignment="1">
      <alignment horizontal="left"/>
    </xf>
    <xf numFmtId="0" fontId="10" fillId="6" borderId="31" xfId="0" applyFont="1" applyFill="1" applyBorder="1" applyAlignment="1">
      <alignment horizontal="center" vertical="top"/>
    </xf>
    <xf numFmtId="0" fontId="10" fillId="6" borderId="32" xfId="0" applyFont="1" applyFill="1" applyBorder="1" applyAlignment="1">
      <alignment horizontal="center" vertical="top"/>
    </xf>
    <xf numFmtId="0" fontId="0" fillId="0" borderId="0" xfId="0" applyAlignment="1">
      <alignment horizontal="right"/>
    </xf>
    <xf numFmtId="3" fontId="8" fillId="11" borderId="0" xfId="0" applyNumberFormat="1" applyFont="1" applyFill="1" applyAlignment="1">
      <alignment horizontal="left" vertical="center" wrapText="1"/>
    </xf>
    <xf numFmtId="3" fontId="8" fillId="11" borderId="0" xfId="0" applyNumberFormat="1" applyFont="1" applyFill="1" applyAlignment="1">
      <alignment horizontal="right" vertical="center" wrapText="1"/>
    </xf>
    <xf numFmtId="0" fontId="42" fillId="8" borderId="10" xfId="2" applyFont="1" applyFill="1" applyBorder="1" applyAlignment="1" applyProtection="1">
      <alignment vertical="center"/>
      <protection locked="0"/>
    </xf>
    <xf numFmtId="0" fontId="12" fillId="0" borderId="0" xfId="0" applyFont="1" applyProtection="1">
      <protection locked="0"/>
    </xf>
    <xf numFmtId="0" fontId="26" fillId="0" borderId="0" xfId="0" applyFont="1" applyProtection="1">
      <protection locked="0"/>
    </xf>
    <xf numFmtId="0" fontId="26" fillId="0" borderId="0" xfId="0" applyFont="1" applyAlignment="1" applyProtection="1">
      <alignment horizont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6" fillId="0" borderId="0" xfId="0" applyFont="1" applyAlignment="1" applyProtection="1">
      <alignment vertical="center"/>
      <protection locked="0"/>
    </xf>
    <xf numFmtId="0" fontId="21" fillId="0" borderId="0" xfId="0" applyFont="1" applyAlignment="1" applyProtection="1">
      <alignment vertical="center"/>
      <protection locked="0"/>
    </xf>
    <xf numFmtId="0" fontId="2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center"/>
      <protection locked="0"/>
    </xf>
    <xf numFmtId="37" fontId="12" fillId="0" borderId="0" xfId="0" applyNumberFormat="1" applyFont="1" applyProtection="1">
      <protection locked="0"/>
    </xf>
    <xf numFmtId="0" fontId="15" fillId="0" borderId="0" xfId="0" applyFont="1" applyAlignment="1" applyProtection="1">
      <alignment horizontal="center"/>
      <protection locked="0"/>
    </xf>
    <xf numFmtId="0" fontId="38" fillId="0" borderId="0" xfId="0" applyFont="1" applyAlignment="1" applyProtection="1">
      <alignment horizontal="center"/>
      <protection locked="0"/>
    </xf>
    <xf numFmtId="37" fontId="15" fillId="0" borderId="0" xfId="0" applyNumberFormat="1" applyFont="1" applyProtection="1">
      <protection locked="0"/>
    </xf>
    <xf numFmtId="0" fontId="15" fillId="0" borderId="0" xfId="0" applyFont="1" applyProtection="1">
      <protection locked="0"/>
    </xf>
    <xf numFmtId="0" fontId="26" fillId="0" borderId="10" xfId="0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27" fillId="0" borderId="0" xfId="0" applyFont="1" applyAlignment="1" applyProtection="1">
      <alignment vertical="center"/>
      <protection locked="0"/>
    </xf>
    <xf numFmtId="0" fontId="20" fillId="0" borderId="0" xfId="0" applyFont="1" applyProtection="1">
      <protection locked="0"/>
    </xf>
    <xf numFmtId="3" fontId="20" fillId="0" borderId="0" xfId="0" applyNumberFormat="1" applyFont="1" applyProtection="1">
      <protection locked="0"/>
    </xf>
    <xf numFmtId="0" fontId="12" fillId="0" borderId="0" xfId="0" applyFont="1"/>
    <xf numFmtId="0" fontId="13" fillId="0" borderId="0" xfId="0" applyFont="1"/>
    <xf numFmtId="0" fontId="14" fillId="0" borderId="0" xfId="0" applyFont="1" applyAlignment="1">
      <alignment vertical="center"/>
    </xf>
    <xf numFmtId="0" fontId="21" fillId="2" borderId="0" xfId="0" applyFont="1" applyFill="1" applyAlignment="1">
      <alignment vertical="center" wrapText="1"/>
    </xf>
    <xf numFmtId="0" fontId="26" fillId="0" borderId="30" xfId="0" applyFont="1" applyBorder="1"/>
    <xf numFmtId="0" fontId="26" fillId="0" borderId="0" xfId="0" applyFont="1"/>
    <xf numFmtId="0" fontId="28" fillId="0" borderId="30" xfId="0" applyFont="1" applyBorder="1" applyAlignment="1">
      <alignment vertical="center"/>
    </xf>
    <xf numFmtId="0" fontId="26" fillId="8" borderId="0" xfId="0" applyFont="1" applyFill="1" applyAlignment="1">
      <alignment horizontal="center" vertical="center"/>
    </xf>
    <xf numFmtId="0" fontId="29" fillId="10" borderId="0" xfId="2" applyFont="1" applyFill="1" applyAlignment="1">
      <alignment vertical="center"/>
    </xf>
    <xf numFmtId="0" fontId="26" fillId="10" borderId="0" xfId="0" applyFont="1" applyFill="1"/>
    <xf numFmtId="0" fontId="26" fillId="10" borderId="11" xfId="0" applyFont="1" applyFill="1" applyBorder="1"/>
    <xf numFmtId="0" fontId="32" fillId="10" borderId="11" xfId="3" applyFont="1" applyFill="1" applyBorder="1" applyProtection="1"/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7" fillId="0" borderId="0" xfId="0" applyFont="1"/>
    <xf numFmtId="0" fontId="26" fillId="0" borderId="13" xfId="0" applyFont="1" applyBorder="1"/>
    <xf numFmtId="0" fontId="26" fillId="0" borderId="11" xfId="0" applyFont="1" applyBorder="1"/>
    <xf numFmtId="0" fontId="34" fillId="8" borderId="12" xfId="0" applyFont="1" applyFill="1" applyBorder="1" applyAlignment="1">
      <alignment horizontal="center" vertical="center"/>
    </xf>
    <xf numFmtId="49" fontId="26" fillId="0" borderId="0" xfId="0" applyNumberFormat="1" applyFont="1" applyAlignment="1">
      <alignment vertical="center"/>
    </xf>
    <xf numFmtId="0" fontId="44" fillId="0" borderId="0" xfId="0" applyFont="1"/>
    <xf numFmtId="0" fontId="26" fillId="0" borderId="0" xfId="0" applyFont="1" applyAlignment="1">
      <alignment vertical="top" wrapText="1"/>
    </xf>
    <xf numFmtId="0" fontId="26" fillId="0" borderId="14" xfId="0" applyFont="1" applyBorder="1" applyAlignment="1">
      <alignment horizontal="center" vertical="center"/>
    </xf>
    <xf numFmtId="0" fontId="26" fillId="0" borderId="14" xfId="0" applyFont="1" applyBorder="1"/>
    <xf numFmtId="0" fontId="35" fillId="0" borderId="0" xfId="0" applyFont="1" applyAlignment="1">
      <alignment horizontal="right" vertical="center"/>
    </xf>
    <xf numFmtId="49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37" fontId="27" fillId="0" borderId="0" xfId="0" applyNumberFormat="1" applyFont="1" applyAlignment="1">
      <alignment horizontal="center" vertical="center"/>
    </xf>
    <xf numFmtId="49" fontId="26" fillId="0" borderId="0" xfId="0" applyNumberFormat="1" applyFont="1" applyAlignment="1">
      <alignment horizontal="center"/>
    </xf>
    <xf numFmtId="37" fontId="26" fillId="0" borderId="0" xfId="0" applyNumberFormat="1" applyFont="1"/>
    <xf numFmtId="0" fontId="36" fillId="0" borderId="0" xfId="0" applyFont="1" applyAlignment="1">
      <alignment vertical="top" wrapText="1"/>
    </xf>
    <xf numFmtId="0" fontId="37" fillId="8" borderId="4" xfId="0" applyFont="1" applyFill="1" applyBorder="1" applyAlignment="1">
      <alignment horizontal="center" vertical="center"/>
    </xf>
    <xf numFmtId="0" fontId="37" fillId="8" borderId="28" xfId="0" applyFont="1" applyFill="1" applyBorder="1" applyAlignment="1">
      <alignment horizontal="center" vertical="center" wrapText="1"/>
    </xf>
    <xf numFmtId="0" fontId="38" fillId="0" borderId="0" xfId="0" applyFont="1"/>
    <xf numFmtId="49" fontId="38" fillId="0" borderId="0" xfId="0" applyNumberFormat="1" applyFont="1" applyAlignment="1">
      <alignment horizontal="center"/>
    </xf>
    <xf numFmtId="0" fontId="38" fillId="0" borderId="0" xfId="0" applyFont="1" applyAlignment="1">
      <alignment horizontal="center" vertical="center"/>
    </xf>
    <xf numFmtId="37" fontId="38" fillId="0" borderId="0" xfId="0" applyNumberFormat="1" applyFont="1"/>
    <xf numFmtId="37" fontId="39" fillId="0" borderId="0" xfId="0" applyNumberFormat="1" applyFont="1" applyAlignment="1">
      <alignment vertical="center"/>
    </xf>
    <xf numFmtId="37" fontId="38" fillId="0" borderId="0" xfId="0" applyNumberFormat="1" applyFont="1" applyAlignment="1">
      <alignment vertical="center"/>
    </xf>
    <xf numFmtId="37" fontId="38" fillId="0" borderId="0" xfId="0" applyNumberFormat="1" applyFont="1" applyAlignment="1">
      <alignment horizontal="right" vertical="center"/>
    </xf>
    <xf numFmtId="166" fontId="38" fillId="0" borderId="0" xfId="0" applyNumberFormat="1" applyFont="1"/>
    <xf numFmtId="37" fontId="39" fillId="2" borderId="0" xfId="0" applyNumberFormat="1" applyFont="1" applyFill="1" applyAlignment="1">
      <alignment vertical="center"/>
    </xf>
    <xf numFmtId="37" fontId="38" fillId="2" borderId="0" xfId="0" applyNumberFormat="1" applyFont="1" applyFill="1" applyAlignment="1">
      <alignment vertical="center"/>
    </xf>
    <xf numFmtId="37" fontId="38" fillId="2" borderId="0" xfId="0" applyNumberFormat="1" applyFont="1" applyFill="1" applyAlignment="1">
      <alignment horizontal="right" vertical="center"/>
    </xf>
    <xf numFmtId="166" fontId="38" fillId="2" borderId="0" xfId="0" applyNumberFormat="1" applyFont="1" applyFill="1"/>
    <xf numFmtId="37" fontId="39" fillId="2" borderId="29" xfId="0" applyNumberFormat="1" applyFont="1" applyFill="1" applyBorder="1" applyAlignment="1">
      <alignment vertical="center"/>
    </xf>
    <xf numFmtId="37" fontId="38" fillId="2" borderId="29" xfId="0" applyNumberFormat="1" applyFont="1" applyFill="1" applyBorder="1" applyAlignment="1">
      <alignment vertical="center"/>
    </xf>
    <xf numFmtId="37" fontId="38" fillId="2" borderId="29" xfId="0" applyNumberFormat="1" applyFont="1" applyFill="1" applyBorder="1" applyAlignment="1">
      <alignment horizontal="right" vertical="center"/>
    </xf>
    <xf numFmtId="166" fontId="38" fillId="2" borderId="29" xfId="0" applyNumberFormat="1" applyFont="1" applyFill="1" applyBorder="1"/>
    <xf numFmtId="0" fontId="33" fillId="0" borderId="0" xfId="0" applyFont="1"/>
    <xf numFmtId="37" fontId="26" fillId="0" borderId="13" xfId="0" applyNumberFormat="1" applyFont="1" applyBorder="1"/>
    <xf numFmtId="0" fontId="34" fillId="8" borderId="15" xfId="0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165" fontId="26" fillId="0" borderId="0" xfId="1" applyNumberFormat="1" applyFont="1" applyAlignment="1" applyProtection="1">
      <alignment horizontal="center" vertical="center"/>
    </xf>
    <xf numFmtId="49" fontId="26" fillId="0" borderId="0" xfId="0" applyNumberFormat="1" applyFont="1" applyAlignment="1">
      <alignment horizontal="center" vertical="center"/>
    </xf>
    <xf numFmtId="0" fontId="26" fillId="0" borderId="0" xfId="0" applyFont="1" applyAlignment="1">
      <alignment vertical="center"/>
    </xf>
    <xf numFmtId="37" fontId="27" fillId="2" borderId="8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37" fontId="27" fillId="2" borderId="0" xfId="0" applyNumberFormat="1" applyFont="1" applyFill="1" applyAlignment="1">
      <alignment horizontal="center" vertical="center"/>
    </xf>
    <xf numFmtId="0" fontId="34" fillId="8" borderId="15" xfId="0" applyFont="1" applyFill="1" applyBorder="1" applyAlignment="1">
      <alignment horizontal="left" vertical="center"/>
    </xf>
    <xf numFmtId="0" fontId="34" fillId="8" borderId="15" xfId="0" applyFont="1" applyFill="1" applyBorder="1" applyAlignment="1">
      <alignment vertical="center"/>
    </xf>
    <xf numFmtId="0" fontId="34" fillId="8" borderId="15" xfId="0" applyFont="1" applyFill="1" applyBorder="1" applyAlignment="1">
      <alignment horizontal="right" vertical="center"/>
    </xf>
    <xf numFmtId="3" fontId="24" fillId="0" borderId="0" xfId="0" applyNumberFormat="1" applyFont="1"/>
    <xf numFmtId="0" fontId="20" fillId="0" borderId="0" xfId="0" applyFont="1"/>
    <xf numFmtId="3" fontId="20" fillId="0" borderId="0" xfId="0" applyNumberFormat="1" applyFont="1"/>
    <xf numFmtId="0" fontId="10" fillId="13" borderId="7" xfId="0" applyFont="1" applyFill="1" applyBorder="1" applyAlignment="1">
      <alignment horizontal="center" vertical="top"/>
    </xf>
    <xf numFmtId="0" fontId="18" fillId="7" borderId="0" xfId="0" applyFont="1" applyFill="1"/>
    <xf numFmtId="0" fontId="10" fillId="13" borderId="0" xfId="0" applyFont="1" applyFill="1" applyAlignment="1">
      <alignment horizontal="left" vertical="top"/>
    </xf>
    <xf numFmtId="3" fontId="0" fillId="0" borderId="0" xfId="0" applyNumberFormat="1" applyProtection="1">
      <protection locked="0"/>
    </xf>
    <xf numFmtId="0" fontId="42" fillId="8" borderId="10" xfId="2" applyFont="1" applyFill="1" applyBorder="1" applyAlignment="1" applyProtection="1">
      <alignment vertical="center" wrapText="1"/>
      <protection locked="0"/>
    </xf>
    <xf numFmtId="0" fontId="2" fillId="0" borderId="0" xfId="2" applyAlignment="1">
      <alignment horizontal="left"/>
    </xf>
    <xf numFmtId="166" fontId="0" fillId="0" borderId="0" xfId="5" applyNumberFormat="1" applyFont="1"/>
    <xf numFmtId="0" fontId="47" fillId="0" borderId="0" xfId="0" quotePrefix="1" applyFont="1" applyAlignment="1" applyProtection="1">
      <alignment vertical="center"/>
      <protection locked="0"/>
    </xf>
    <xf numFmtId="0" fontId="3" fillId="3" borderId="34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/>
    </xf>
    <xf numFmtId="0" fontId="3" fillId="0" borderId="35" xfId="0" applyFont="1" applyBorder="1" applyAlignment="1">
      <alignment horizontal="left" wrapText="1"/>
    </xf>
    <xf numFmtId="49" fontId="3" fillId="0" borderId="35" xfId="0" applyNumberFormat="1" applyFont="1" applyBorder="1" applyAlignment="1">
      <alignment horizontal="left" wrapText="1"/>
    </xf>
    <xf numFmtId="37" fontId="26" fillId="0" borderId="36" xfId="0" applyNumberFormat="1" applyFont="1" applyBorder="1"/>
    <xf numFmtId="0" fontId="12" fillId="0" borderId="0" xfId="0" applyFont="1" applyAlignment="1">
      <alignment horizontal="center"/>
    </xf>
    <xf numFmtId="0" fontId="31" fillId="10" borderId="0" xfId="0" applyFont="1" applyFill="1" applyAlignment="1">
      <alignment horizontal="center" vertical="center"/>
    </xf>
    <xf numFmtId="0" fontId="30" fillId="8" borderId="9" xfId="2" applyFont="1" applyFill="1" applyBorder="1" applyAlignment="1" applyProtection="1">
      <alignment horizontal="center" vertical="center" wrapText="1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30" fillId="8" borderId="10" xfId="2" applyFont="1" applyFill="1" applyBorder="1" applyAlignment="1" applyProtection="1">
      <alignment horizontal="center" vertical="center" wrapText="1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31" fillId="9" borderId="0" xfId="0" applyFont="1" applyFill="1" applyAlignment="1">
      <alignment horizontal="center" vertical="center"/>
    </xf>
    <xf numFmtId="0" fontId="45" fillId="12" borderId="0" xfId="3" applyFont="1" applyFill="1" applyBorder="1" applyAlignment="1" applyProtection="1">
      <alignment horizontal="center" vertical="center"/>
      <protection locked="0"/>
    </xf>
    <xf numFmtId="0" fontId="45" fillId="12" borderId="33" xfId="3" applyFont="1" applyFill="1" applyBorder="1" applyAlignment="1" applyProtection="1">
      <alignment horizontal="center" vertical="center"/>
      <protection locked="0"/>
    </xf>
    <xf numFmtId="0" fontId="45" fillId="12" borderId="0" xfId="3" applyFont="1" applyFill="1" applyAlignment="1" applyProtection="1">
      <alignment horizontal="center" vertical="center"/>
      <protection locked="0"/>
    </xf>
    <xf numFmtId="0" fontId="41" fillId="2" borderId="0" xfId="0" applyFont="1" applyFill="1" applyAlignment="1">
      <alignment horizontal="center" vertical="center" wrapText="1"/>
    </xf>
    <xf numFmtId="0" fontId="23" fillId="0" borderId="0" xfId="0" applyFont="1" applyAlignment="1">
      <alignment horizontal="left" vertical="top" wrapText="1"/>
    </xf>
    <xf numFmtId="0" fontId="24" fillId="2" borderId="0" xfId="0" applyFont="1" applyFill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 wrapText="1"/>
    </xf>
    <xf numFmtId="37" fontId="26" fillId="0" borderId="0" xfId="0" applyNumberFormat="1" applyFont="1" applyAlignment="1">
      <alignment horizontal="left" vertical="center"/>
    </xf>
    <xf numFmtId="0" fontId="37" fillId="8" borderId="4" xfId="0" applyFont="1" applyFill="1" applyBorder="1" applyAlignment="1">
      <alignment horizontal="center" vertical="center"/>
    </xf>
    <xf numFmtId="0" fontId="37" fillId="8" borderId="27" xfId="0" applyFont="1" applyFill="1" applyBorder="1" applyAlignment="1">
      <alignment horizontal="center" vertical="center"/>
    </xf>
    <xf numFmtId="0" fontId="36" fillId="0" borderId="0" xfId="0" applyFont="1" applyAlignment="1">
      <alignment horizontal="justify" vertical="top"/>
    </xf>
  </cellXfs>
  <cellStyles count="8">
    <cellStyle name="Hipervínculo" xfId="3" builtinId="8" customBuiltin="1"/>
    <cellStyle name="Hipervínculo 2" xfId="6" xr:uid="{D9A8833E-2A09-49A0-8D02-1D8B8363B546}"/>
    <cellStyle name="Hipervínculo visitado" xfId="4" builtinId="9" customBuiltin="1"/>
    <cellStyle name="Hipervínculo visitado 2" xfId="7" xr:uid="{F51E8682-86C3-4CF2-9D37-5A58699CB2B1}"/>
    <cellStyle name="Millares" xfId="1" builtinId="3"/>
    <cellStyle name="Normal" xfId="0" builtinId="0"/>
    <cellStyle name="Normal 2" xfId="2" xr:uid="{00000000-0005-0000-0000-000004000000}"/>
    <cellStyle name="Porcentaje" xfId="5" builtinId="5"/>
  </cellStyles>
  <dxfs count="6">
    <dxf>
      <font>
        <b val="0"/>
        <i val="0"/>
        <color theme="0"/>
      </font>
    </dxf>
    <dxf>
      <font>
        <b val="0"/>
        <i val="0"/>
        <color theme="0"/>
      </font>
    </dxf>
    <dxf>
      <font>
        <b/>
        <i val="0"/>
        <color theme="2" tint="-9.9978637043366805E-2"/>
      </font>
      <fill>
        <patternFill>
          <bgColor theme="1" tint="0.499984740745262"/>
        </patternFill>
      </fill>
    </dxf>
    <dxf>
      <font>
        <b/>
        <i val="0"/>
        <color theme="2" tint="-9.9978637043366805E-2"/>
      </font>
      <fill>
        <patternFill patternType="solid">
          <fgColor indexed="64"/>
          <bgColor theme="2" tint="-0.249977111117893"/>
        </patternFill>
      </fill>
    </dxf>
    <dxf>
      <border>
        <bottom style="thin">
          <color rgb="FFA5003B"/>
        </bottom>
        <vertical/>
        <horizontal/>
      </border>
    </dxf>
    <dxf>
      <fill>
        <patternFill>
          <bgColor theme="0" tint="-4.9989318521683403E-2"/>
        </patternFill>
      </fill>
    </dxf>
  </dxfs>
  <tableStyles count="1" defaultTableStyle="TableStyleMedium2" defaultPivotStyle="PivotStyleLight16">
    <tableStyle name="Invisible" pivot="0" table="0" count="0" xr9:uid="{AF0180F8-F9D1-4990-8E7D-9E7E0619DC2C}"/>
  </tableStyles>
  <colors>
    <mruColors>
      <color rgb="FFB6004C"/>
      <color rgb="FFA5003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1/relationships/FeaturePropertyBag" Target="featurePropertyBag/featurePropertyBag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Total Nacional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3632472117105921E-2"/>
          <c:y val="0.116901577058577"/>
          <c:w val="0.95636752788289403"/>
          <c:h val="0.75271362004447795"/>
        </c:manualLayout>
      </c:layout>
      <c:lineChart>
        <c:grouping val="standard"/>
        <c:varyColors val="0"/>
        <c:ser>
          <c:idx val="0"/>
          <c:order val="0"/>
          <c:spPr>
            <a:ln w="28575" cap="rnd" cmpd="sng" algn="ctr">
              <a:solidFill>
                <a:schemeClr val="accent1">
                  <a:tint val="76000"/>
                  <a:alpha val="60000"/>
                  <a:hueMod val="94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 cap="rnd" cmpd="sng" algn="ctr">
                <a:solidFill>
                  <a:schemeClr val="accent1">
                    <a:tint val="76000"/>
                    <a:alpha val="60000"/>
                    <a:hueMod val="94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860784499244503E-2"/>
                  <c:y val="-5.27561799691923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29-4AD4-8D47-532392301D77}"/>
                </c:ext>
              </c:extLst>
            </c:dLbl>
            <c:dLbl>
              <c:idx val="1"/>
              <c:layout>
                <c:manualLayout>
                  <c:x val="-1.3654621928247601E-2"/>
                  <c:y val="-5.2756179969192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B6-4468-A05F-D2640479A48C}"/>
                </c:ext>
              </c:extLst>
            </c:dLbl>
            <c:dLbl>
              <c:idx val="2"/>
              <c:layout>
                <c:manualLayout>
                  <c:x val="-5.2553779014327902E-2"/>
                  <c:y val="4.3495467795087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B6-4468-A05F-D2640479A48C}"/>
                </c:ext>
              </c:extLst>
            </c:dLbl>
            <c:dLbl>
              <c:idx val="3"/>
              <c:layout>
                <c:manualLayout>
                  <c:x val="-3.41365548206191E-2"/>
                  <c:y val="5.7552196330027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29-4AD4-8D47-532392301D77}"/>
                </c:ext>
              </c:extLst>
            </c:dLbl>
            <c:dLbl>
              <c:idx val="4"/>
              <c:layout>
                <c:manualLayout>
                  <c:x val="-5.4618487712990701E-2"/>
                  <c:y val="-5.2756179969192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B6-4468-A05F-D2640479A48C}"/>
                </c:ext>
              </c:extLst>
            </c:dLbl>
            <c:dLbl>
              <c:idx val="5"/>
              <c:layout>
                <c:manualLayout>
                  <c:x val="-5.4618487712990701E-2"/>
                  <c:y val="6.2348212690863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B6-4468-A05F-D2640479A48C}"/>
                </c:ext>
              </c:extLst>
            </c:dLbl>
            <c:dLbl>
              <c:idx val="6"/>
              <c:layout>
                <c:manualLayout>
                  <c:x val="-5.9170028355739798E-2"/>
                  <c:y val="-6.2348212690863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B6-4468-A05F-D2640479A48C}"/>
                </c:ext>
              </c:extLst>
            </c:dLbl>
            <c:dLbl>
              <c:idx val="7"/>
              <c:layout>
                <c:manualLayout>
                  <c:x val="-3.8688095463368502E-2"/>
                  <c:y val="-5.7552196330027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B6-4468-A05F-D2640479A48C}"/>
                </c:ext>
              </c:extLst>
            </c:dLbl>
            <c:dLbl>
              <c:idx val="8"/>
              <c:layout>
                <c:manualLayout>
                  <c:x val="-5.4618487712990597E-2"/>
                  <c:y val="5.7552196330027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B6-4468-A05F-D2640479A48C}"/>
                </c:ext>
              </c:extLst>
            </c:dLbl>
            <c:dLbl>
              <c:idx val="9"/>
              <c:layout>
                <c:manualLayout>
                  <c:x val="0"/>
                  <c:y val="-5.7552196330027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29-4AD4-8D47-532392301D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VISOR!$L$17:$V$17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VISOR!$L$20:$V$20</c:f>
              <c:numCache>
                <c:formatCode>#,##0_);\(#,##0\)</c:formatCode>
                <c:ptCount val="11"/>
                <c:pt idx="0">
                  <c:v>210051</c:v>
                </c:pt>
                <c:pt idx="1">
                  <c:v>219472</c:v>
                </c:pt>
                <c:pt idx="2">
                  <c:v>223078</c:v>
                </c:pt>
                <c:pt idx="3">
                  <c:v>227624</c:v>
                </c:pt>
                <c:pt idx="4">
                  <c:v>236932</c:v>
                </c:pt>
                <c:pt idx="5">
                  <c:v>244355</c:v>
                </c:pt>
                <c:pt idx="6">
                  <c:v>300853</c:v>
                </c:pt>
                <c:pt idx="7">
                  <c:v>363089</c:v>
                </c:pt>
                <c:pt idx="8">
                  <c:v>287251</c:v>
                </c:pt>
                <c:pt idx="9">
                  <c:v>268411</c:v>
                </c:pt>
                <c:pt idx="10">
                  <c:v>275778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29-4AD4-8D47-532392301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314496"/>
        <c:axId val="208973184"/>
      </c:lineChart>
      <c:catAx>
        <c:axId val="23831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08973184"/>
        <c:crosses val="autoZero"/>
        <c:auto val="1"/>
        <c:lblAlgn val="ctr"/>
        <c:lblOffset val="100"/>
        <c:noMultiLvlLbl val="0"/>
      </c:catAx>
      <c:valAx>
        <c:axId val="208973184"/>
        <c:scaling>
          <c:orientation val="minMax"/>
        </c:scaling>
        <c:delete val="0"/>
        <c:axPos val="l"/>
        <c:numFmt formatCode="#,##0_);\(#,##0\)" sourceLinked="1"/>
        <c:majorTickMark val="none"/>
        <c:minorTickMark val="none"/>
        <c:tickLblPos val="nextTo"/>
        <c:spPr>
          <a:noFill/>
          <a:ln w="9525" cap="rnd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3831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 algn="ctr" rtl="0">
            <a:defRPr lang="es-CO" sz="1100" b="1" i="0" u="none" strike="noStrike" kern="1200" baseline="0">
              <a:solidFill>
                <a:srgbClr val="505454"/>
              </a:solidFill>
              <a:latin typeface="+mj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0287815033462616"/>
          <c:y val="0.22352961273901034"/>
          <c:w val="0.83619497267467635"/>
          <c:h val="0.659098098177058"/>
        </c:manualLayout>
      </c:layout>
      <c:lineChart>
        <c:grouping val="standard"/>
        <c:varyColors val="0"/>
        <c:ser>
          <c:idx val="0"/>
          <c:order val="0"/>
          <c:tx>
            <c:strRef>
              <c:f>divipola!$J$13</c:f>
              <c:strCache>
                <c:ptCount val="1"/>
                <c:pt idx="0">
                  <c:v>Defunciones No Fetales según departamento de residencia - Chocó 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6000"/>
                  <a:alpha val="60000"/>
                  <a:hueMod val="94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accent1"/>
              </a:solidFill>
              <a:ln w="9525" cap="rnd" cmpd="sng" algn="ctr">
                <a:solidFill>
                  <a:schemeClr val="accent1">
                    <a:tint val="76000"/>
                    <a:alpha val="60000"/>
                    <a:hueMod val="94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860784499244503E-2"/>
                  <c:y val="-4.1162222371073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28-429D-8D31-D267D52C7C86}"/>
                </c:ext>
              </c:extLst>
            </c:dLbl>
            <c:dLbl>
              <c:idx val="1"/>
              <c:layout>
                <c:manualLayout>
                  <c:x val="-6.1445798677114402E-2"/>
                  <c:y val="4.1162222371073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28-429D-8D31-D267D52C7C86}"/>
                </c:ext>
              </c:extLst>
            </c:dLbl>
            <c:dLbl>
              <c:idx val="2"/>
              <c:layout>
                <c:manualLayout>
                  <c:x val="-5.4618487712990597E-2"/>
                  <c:y val="-4.8022592766252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28-429D-8D31-D267D52C7C86}"/>
                </c:ext>
              </c:extLst>
            </c:dLbl>
            <c:dLbl>
              <c:idx val="3"/>
              <c:layout>
                <c:manualLayout>
                  <c:x val="-4.0963865784742898E-2"/>
                  <c:y val="5.1452777963842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28-429D-8D31-D267D52C7C86}"/>
                </c:ext>
              </c:extLst>
            </c:dLbl>
            <c:dLbl>
              <c:idx val="4"/>
              <c:layout>
                <c:manualLayout>
                  <c:x val="-5.0066947070241397E-2"/>
                  <c:y val="-4.4592407568663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28-429D-8D31-D267D52C7C86}"/>
                </c:ext>
              </c:extLst>
            </c:dLbl>
            <c:dLbl>
              <c:idx val="5"/>
              <c:layout>
                <c:manualLayout>
                  <c:x val="-5.6894258034365201E-2"/>
                  <c:y val="4.8022592766252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28-429D-8D31-D267D52C7C86}"/>
                </c:ext>
              </c:extLst>
            </c:dLbl>
            <c:dLbl>
              <c:idx val="6"/>
              <c:layout>
                <c:manualLayout>
                  <c:x val="-4.77911767488668E-2"/>
                  <c:y val="-4.4592407568663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28-429D-8D31-D267D52C7C86}"/>
                </c:ext>
              </c:extLst>
            </c:dLbl>
            <c:dLbl>
              <c:idx val="7"/>
              <c:layout>
                <c:manualLayout>
                  <c:x val="-5.2342717391616098E-2"/>
                  <c:y val="4.1162222371073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28-429D-8D31-D267D52C7C86}"/>
                </c:ext>
              </c:extLst>
            </c:dLbl>
            <c:dLbl>
              <c:idx val="8"/>
              <c:layout>
                <c:manualLayout>
                  <c:x val="-4.5515406427492203E-2"/>
                  <c:y val="-4.8022592766252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28-429D-8D31-D267D52C7C86}"/>
                </c:ext>
              </c:extLst>
            </c:dLbl>
            <c:dLbl>
              <c:idx val="9"/>
              <c:layout>
                <c:manualLayout>
                  <c:x val="-3.1860784499244503E-2"/>
                  <c:y val="4.8022592766252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28-429D-8D31-D267D52C7C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VISOR!$L$70:$V$70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VISOR!$L$73:$V$73</c:f>
              <c:numCache>
                <c:formatCode>#,##0_);\(#,##0\)</c:formatCode>
                <c:ptCount val="11"/>
                <c:pt idx="0">
                  <c:v>1317</c:v>
                </c:pt>
                <c:pt idx="1">
                  <c:v>1391</c:v>
                </c:pt>
                <c:pt idx="2">
                  <c:v>1370</c:v>
                </c:pt>
                <c:pt idx="3">
                  <c:v>1338</c:v>
                </c:pt>
                <c:pt idx="4">
                  <c:v>1406</c:v>
                </c:pt>
                <c:pt idx="5">
                  <c:v>1528</c:v>
                </c:pt>
                <c:pt idx="6">
                  <c:v>1956</c:v>
                </c:pt>
                <c:pt idx="7">
                  <c:v>2359</c:v>
                </c:pt>
                <c:pt idx="8">
                  <c:v>2081</c:v>
                </c:pt>
                <c:pt idx="9">
                  <c:v>1919</c:v>
                </c:pt>
                <c:pt idx="10">
                  <c:v>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28-429D-8D31-D267D52C7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315520"/>
        <c:axId val="208974912"/>
      </c:lineChart>
      <c:catAx>
        <c:axId val="23831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08974912"/>
        <c:crosses val="autoZero"/>
        <c:auto val="1"/>
        <c:lblAlgn val="ctr"/>
        <c:lblOffset val="100"/>
        <c:noMultiLvlLbl val="0"/>
      </c:catAx>
      <c:valAx>
        <c:axId val="208974912"/>
        <c:scaling>
          <c:orientation val="minMax"/>
        </c:scaling>
        <c:delete val="0"/>
        <c:axPos val="l"/>
        <c:numFmt formatCode="#,##0_);\(#,##0\)" sourceLinked="1"/>
        <c:majorTickMark val="none"/>
        <c:minorTickMark val="none"/>
        <c:tickLblPos val="nextTo"/>
        <c:spPr>
          <a:noFill/>
          <a:ln w="9525" cap="rnd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38315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 algn="ctr" rtl="0">
            <a:defRPr lang="en-US" sz="1100" b="1" i="0" u="none" strike="noStrike" kern="1200" baseline="0">
              <a:solidFill>
                <a:srgbClr val="505454"/>
              </a:solidFill>
              <a:latin typeface="+mj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66863391130657"/>
          <c:y val="0.24394606775025801"/>
          <c:w val="0.81277613417946837"/>
          <c:h val="0.63815546999835504"/>
        </c:manualLayout>
      </c:layout>
      <c:lineChart>
        <c:grouping val="standard"/>
        <c:varyColors val="0"/>
        <c:ser>
          <c:idx val="0"/>
          <c:order val="0"/>
          <c:tx>
            <c:strRef>
              <c:f>divipola!$J$14</c:f>
              <c:strCache>
                <c:ptCount val="1"/>
                <c:pt idx="0">
                  <c:v>Defunciones No Fetales según municipio de residencia - Nuevo Belén de Bajirá 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6000"/>
                  <a:alpha val="60000"/>
                  <a:hueMod val="94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accent1"/>
              </a:solidFill>
              <a:ln w="9525" cap="rnd" cmpd="sng" algn="ctr">
                <a:solidFill>
                  <a:schemeClr val="accent1">
                    <a:tint val="76000"/>
                    <a:alpha val="60000"/>
                    <a:hueMod val="94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8744405274705198E-2"/>
                  <c:y val="-3.4405978079328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91-40C3-8443-518DDD469E85}"/>
                </c:ext>
              </c:extLst>
            </c:dLbl>
            <c:dLbl>
              <c:idx val="1"/>
              <c:layout>
                <c:manualLayout>
                  <c:x val="-1.40583039560289E-2"/>
                  <c:y val="-4.4727771503126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91-40C3-8443-518DDD469E85}"/>
                </c:ext>
              </c:extLst>
            </c:dLbl>
            <c:dLbl>
              <c:idx val="2"/>
              <c:layout>
                <c:manualLayout>
                  <c:x val="-3.2802709230734098E-2"/>
                  <c:y val="4.4727771503126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91-40C3-8443-518DDD469E85}"/>
                </c:ext>
              </c:extLst>
            </c:dLbl>
            <c:dLbl>
              <c:idx val="3"/>
              <c:layout>
                <c:manualLayout>
                  <c:x val="-6.09193171427918E-2"/>
                  <c:y val="-4.8168369311059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91-40C3-8443-518DDD469E85}"/>
                </c:ext>
              </c:extLst>
            </c:dLbl>
            <c:dLbl>
              <c:idx val="4"/>
              <c:layout>
                <c:manualLayout>
                  <c:x val="-2.10874559340434E-2"/>
                  <c:y val="4.8168369311059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91-40C3-8443-518DDD469E85}"/>
                </c:ext>
              </c:extLst>
            </c:dLbl>
            <c:dLbl>
              <c:idx val="5"/>
              <c:layout>
                <c:manualLayout>
                  <c:x val="-6.32625522943078E-2"/>
                  <c:y val="-3.7846575887261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91-40C3-8443-518DDD469E85}"/>
                </c:ext>
              </c:extLst>
            </c:dLbl>
            <c:dLbl>
              <c:idx val="6"/>
              <c:layout>
                <c:manualLayout>
                  <c:x val="-4.4517962527424799E-2"/>
                  <c:y val="4.1287173695193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91-40C3-8443-518DDD469E85}"/>
                </c:ext>
              </c:extLst>
            </c:dLbl>
            <c:dLbl>
              <c:idx val="7"/>
              <c:layout>
                <c:manualLayout>
                  <c:x val="-2.81166079120579E-2"/>
                  <c:y val="-7.5693151774522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91-40C3-8443-518DDD469E85}"/>
                </c:ext>
              </c:extLst>
            </c:dLbl>
            <c:dLbl>
              <c:idx val="8"/>
              <c:layout>
                <c:manualLayout>
                  <c:x val="-2.8116607912057699E-2"/>
                  <c:y val="4.4727771503126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91-40C3-8443-518DDD469E85}"/>
                </c:ext>
              </c:extLst>
            </c:dLbl>
            <c:dLbl>
              <c:idx val="9"/>
              <c:layout>
                <c:manualLayout>
                  <c:x val="-4.2174911868086598E-2"/>
                  <c:y val="-5.1608967118992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91-40C3-8443-518DDD469E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VISOR!$L$70:$V$70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VISOR!$L$77:$V$77</c:f>
              <c:numCache>
                <c:formatCode>#,##0_);\(#,##0\)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91-40C3-8443-518DDD469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317056"/>
        <c:axId val="208976640"/>
      </c:lineChart>
      <c:catAx>
        <c:axId val="23831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08976640"/>
        <c:crosses val="autoZero"/>
        <c:auto val="1"/>
        <c:lblAlgn val="ctr"/>
        <c:lblOffset val="100"/>
        <c:noMultiLvlLbl val="0"/>
      </c:catAx>
      <c:valAx>
        <c:axId val="208976640"/>
        <c:scaling>
          <c:orientation val="minMax"/>
        </c:scaling>
        <c:delete val="0"/>
        <c:axPos val="l"/>
        <c:numFmt formatCode="#,##0_);\(#,##0\)" sourceLinked="1"/>
        <c:majorTickMark val="none"/>
        <c:minorTickMark val="none"/>
        <c:tickLblPos val="nextTo"/>
        <c:spPr>
          <a:noFill/>
          <a:ln w="9525" cap="rnd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38317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chart" Target="../charts/chart2.xml"/><Relationship Id="rId7" Type="http://schemas.openxmlformats.org/officeDocument/2006/relationships/image" Target="../media/image5.png"/><Relationship Id="rId2" Type="http://schemas.openxmlformats.org/officeDocument/2006/relationships/chart" Target="../charts/chart1.xml"/><Relationship Id="rId1" Type="http://schemas.openxmlformats.org/officeDocument/2006/relationships/image" Target="../media/image2.jp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4</xdr:col>
      <xdr:colOff>190500</xdr:colOff>
      <xdr:row>1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0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3000549</xdr:colOff>
      <xdr:row>0</xdr:row>
      <xdr:rowOff>0</xdr:rowOff>
    </xdr:from>
    <xdr:to>
      <xdr:col>21</xdr:col>
      <xdr:colOff>36634</xdr:colOff>
      <xdr:row>4</xdr:row>
      <xdr:rowOff>199570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0" t="32135" r="1655" b="49106"/>
        <a:stretch/>
      </xdr:blipFill>
      <xdr:spPr>
        <a:xfrm>
          <a:off x="3562280" y="0"/>
          <a:ext cx="13008778" cy="1408512"/>
        </a:xfrm>
        <a:prstGeom prst="rect">
          <a:avLst/>
        </a:prstGeom>
      </xdr:spPr>
    </xdr:pic>
    <xdr:clientData/>
  </xdr:twoCellAnchor>
  <xdr:twoCellAnchor>
    <xdr:from>
      <xdr:col>10</xdr:col>
      <xdr:colOff>78154</xdr:colOff>
      <xdr:row>21</xdr:row>
      <xdr:rowOff>81642</xdr:rowOff>
    </xdr:from>
    <xdr:to>
      <xdr:col>22</xdr:col>
      <xdr:colOff>54429</xdr:colOff>
      <xdr:row>27</xdr:row>
      <xdr:rowOff>326571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185615</xdr:colOff>
      <xdr:row>80</xdr:row>
      <xdr:rowOff>67234</xdr:rowOff>
    </xdr:from>
    <xdr:to>
      <xdr:col>16</xdr:col>
      <xdr:colOff>598715</xdr:colOff>
      <xdr:row>93</xdr:row>
      <xdr:rowOff>68036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635000</xdr:colOff>
      <xdr:row>80</xdr:row>
      <xdr:rowOff>89645</xdr:rowOff>
    </xdr:from>
    <xdr:to>
      <xdr:col>21</xdr:col>
      <xdr:colOff>1025769</xdr:colOff>
      <xdr:row>93</xdr:row>
      <xdr:rowOff>68036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3232220</xdr:colOff>
      <xdr:row>0</xdr:row>
      <xdr:rowOff>170263</xdr:rowOff>
    </xdr:from>
    <xdr:to>
      <xdr:col>16</xdr:col>
      <xdr:colOff>700939</xdr:colOff>
      <xdr:row>3</xdr:row>
      <xdr:rowOff>195384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3793951" y="170263"/>
          <a:ext cx="9851219" cy="9776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1800" b="1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Dirección de Censos y Demografía</a:t>
          </a:r>
          <a:r>
            <a:rPr lang="es-CO" sz="1800" b="1" baseline="0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 - Estadísticas Vitales</a:t>
          </a:r>
        </a:p>
        <a:p>
          <a:pPr algn="l"/>
          <a:endParaRPr lang="es-CO" sz="1400" b="1" baseline="0">
            <a:solidFill>
              <a:sysClr val="windowText" lastClr="00000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l"/>
          <a:r>
            <a:rPr lang="es-CO" sz="1400" b="1" baseline="0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Visor de Información</a:t>
          </a:r>
          <a:endParaRPr lang="es-CO" sz="1400" b="1">
            <a:solidFill>
              <a:sysClr val="windowText" lastClr="00000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3038928</xdr:colOff>
      <xdr:row>4</xdr:row>
      <xdr:rowOff>214924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0" y="0"/>
          <a:ext cx="3329214" cy="139421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4</xdr:col>
      <xdr:colOff>3524948</xdr:colOff>
      <xdr:row>11</xdr:row>
      <xdr:rowOff>109207</xdr:rowOff>
    </xdr:from>
    <xdr:to>
      <xdr:col>4</xdr:col>
      <xdr:colOff>3823607</xdr:colOff>
      <xdr:row>12</xdr:row>
      <xdr:rowOff>206899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3824305" y="1701243"/>
          <a:ext cx="298659" cy="342620"/>
        </a:xfrm>
        <a:prstGeom prst="rect">
          <a:avLst/>
        </a:prstGeom>
        <a:solidFill>
          <a:srgbClr val="A5003B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800">
              <a:solidFill>
                <a:schemeClr val="bg1"/>
              </a:solidFill>
              <a:latin typeface="Wingdings" charset="2"/>
              <a:cs typeface="Wingdings" charset="2"/>
            </a:rPr>
            <a:t>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3</xdr:row>
      <xdr:rowOff>4500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62D5243-32AD-4DE0-93CF-7A9E95996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957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3</xdr:row>
      <xdr:rowOff>118382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C8249CB-9B38-4C77-BDA2-FDB13BEEB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0" cy="1070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317500</xdr:colOff>
      <xdr:row>0</xdr:row>
      <xdr:rowOff>146539</xdr:rowOff>
    </xdr:from>
    <xdr:to>
      <xdr:col>4</xdr:col>
      <xdr:colOff>2454518</xdr:colOff>
      <xdr:row>3</xdr:row>
      <xdr:rowOff>234182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1E871330-BF3F-F30F-0C1C-AFB04B1D6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7500" y="146539"/>
          <a:ext cx="2698749" cy="1040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195386</xdr:rowOff>
    </xdr:from>
    <xdr:to>
      <xdr:col>21</xdr:col>
      <xdr:colOff>744903</xdr:colOff>
      <xdr:row>5</xdr:row>
      <xdr:rowOff>12211</xdr:rowOff>
    </xdr:to>
    <xdr:pic>
      <xdr:nvPicPr>
        <xdr:cNvPr id="14" name="Imagen 16">
          <a:extLst>
            <a:ext uri="{FF2B5EF4-FFF2-40B4-BE49-F238E27FC236}">
              <a16:creationId xmlns:a16="http://schemas.microsoft.com/office/drawing/2014/main" id="{66270F6E-60A8-4667-A47C-AB4665AE933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404328"/>
          <a:ext cx="17279327" cy="48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Sector">
  <a:themeElements>
    <a:clrScheme name="Personalizado 17">
      <a:dk1>
        <a:srgbClr val="505454"/>
      </a:dk1>
      <a:lt1>
        <a:srgbClr val="FFFFFF"/>
      </a:lt1>
      <a:dk2>
        <a:srgbClr val="B6004C"/>
      </a:dk2>
      <a:lt2>
        <a:srgbClr val="F2F2F2"/>
      </a:lt2>
      <a:accent1>
        <a:srgbClr val="0077A2"/>
      </a:accent1>
      <a:accent2>
        <a:srgbClr val="2BABE3"/>
      </a:accent2>
      <a:accent3>
        <a:srgbClr val="98BD1F"/>
      </a:accent3>
      <a:accent4>
        <a:srgbClr val="D9D600"/>
      </a:accent4>
      <a:accent5>
        <a:srgbClr val="FFD000"/>
      </a:accent5>
      <a:accent6>
        <a:srgbClr val="F29B00"/>
      </a:accent6>
      <a:hlink>
        <a:srgbClr val="0077A2"/>
      </a:hlink>
      <a:folHlink>
        <a:srgbClr val="FFFFFF"/>
      </a:folHlink>
    </a:clrScheme>
    <a:fontScheme name="estadisticas_vitales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8"/>
  <dimension ref="A1:AW44876"/>
  <sheetViews>
    <sheetView showGridLines="0" topLeftCell="A593" zoomScale="75" zoomScaleNormal="75" zoomScalePageLayoutView="75" workbookViewId="0">
      <selection activeCell="G626" sqref="G626"/>
    </sheetView>
  </sheetViews>
  <sheetFormatPr baseColWidth="10" defaultColWidth="10.75" defaultRowHeight="12"/>
  <cols>
    <col min="1" max="1" width="14.875" style="8" customWidth="1"/>
    <col min="2" max="3" width="13.25" style="7" customWidth="1"/>
    <col min="4" max="4" width="9.875" style="7" customWidth="1"/>
    <col min="5" max="5" width="13.625" style="9" customWidth="1"/>
    <col min="6" max="6" width="24" style="9" customWidth="1"/>
    <col min="7" max="7" width="37" style="9" customWidth="1"/>
    <col min="8" max="8" width="25.25" style="21" customWidth="1"/>
    <col min="9" max="9" width="18.75" style="9" customWidth="1"/>
    <col min="10" max="19" width="16.625" style="9" customWidth="1"/>
    <col min="20" max="46" width="16.625" style="7" customWidth="1"/>
    <col min="47" max="16384" width="10.75" style="8"/>
  </cols>
  <sheetData>
    <row r="1" spans="1:49" ht="14.25">
      <c r="A1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 s="57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/>
      <c r="AU1" s="7"/>
      <c r="AV1" s="7"/>
      <c r="AW1" s="7"/>
    </row>
    <row r="2" spans="1:49" ht="14.25">
      <c r="A2">
        <v>1</v>
      </c>
      <c r="B2"/>
      <c r="C2"/>
      <c r="D2"/>
      <c r="E2"/>
      <c r="F2"/>
      <c r="G2"/>
      <c r="H2" s="54" t="s">
        <v>0</v>
      </c>
      <c r="I2" s="30"/>
      <c r="J2"/>
      <c r="K2"/>
      <c r="L2"/>
      <c r="M2"/>
      <c r="N2"/>
      <c r="O2"/>
      <c r="P2"/>
      <c r="Q2"/>
      <c r="R2"/>
      <c r="S2"/>
      <c r="T2"/>
      <c r="U2"/>
      <c r="V2"/>
      <c r="W2" t="s">
        <v>1</v>
      </c>
      <c r="AU2" s="7"/>
      <c r="AV2" s="7"/>
      <c r="AW2" s="7"/>
    </row>
    <row r="3" spans="1:49" ht="14.25">
      <c r="A3"/>
      <c r="B3"/>
      <c r="C3" s="10" t="s">
        <v>2</v>
      </c>
      <c r="D3" s="7">
        <v>0</v>
      </c>
      <c r="E3" s="7"/>
      <c r="F3" s="11" t="s">
        <v>3</v>
      </c>
      <c r="G3" s="20" t="s">
        <v>4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 s="7" t="s">
        <v>5</v>
      </c>
      <c r="AU3" s="7"/>
      <c r="AV3" s="7"/>
    </row>
    <row r="4" spans="1:49" ht="15" thickBot="1">
      <c r="A4"/>
      <c r="B4"/>
      <c r="C4"/>
      <c r="D4" s="10"/>
      <c r="E4" s="11"/>
      <c r="F4" s="11"/>
      <c r="G4" s="11"/>
      <c r="I4" s="53">
        <v>665499</v>
      </c>
      <c r="J4" s="53">
        <v>676835</v>
      </c>
      <c r="K4" s="53">
        <v>658835</v>
      </c>
      <c r="L4" s="53">
        <v>669137</v>
      </c>
      <c r="M4" s="53">
        <v>660999</v>
      </c>
      <c r="N4" s="53">
        <v>647521</v>
      </c>
      <c r="O4" s="53">
        <v>656704</v>
      </c>
      <c r="P4" s="9">
        <v>649115</v>
      </c>
      <c r="Q4" s="9">
        <v>642660</v>
      </c>
      <c r="R4">
        <v>629402</v>
      </c>
      <c r="S4">
        <v>616914</v>
      </c>
      <c r="T4">
        <v>573625</v>
      </c>
      <c r="U4">
        <v>515549</v>
      </c>
      <c r="V4">
        <v>453901</v>
      </c>
      <c r="AU4" s="7"/>
      <c r="AV4" s="7"/>
    </row>
    <row r="5" spans="1:49" ht="15" thickBot="1">
      <c r="A5" t="s">
        <v>6</v>
      </c>
      <c r="B5" s="23"/>
      <c r="C5" s="23"/>
      <c r="D5" s="145" t="s">
        <v>7</v>
      </c>
      <c r="E5" s="24"/>
      <c r="F5" s="55" t="s">
        <v>8</v>
      </c>
      <c r="G5" s="56"/>
      <c r="H5" s="25">
        <v>2010</v>
      </c>
      <c r="I5" s="25">
        <v>2011</v>
      </c>
      <c r="J5" s="25">
        <v>2012</v>
      </c>
      <c r="K5" s="25">
        <v>2013</v>
      </c>
      <c r="L5" s="25">
        <v>2014</v>
      </c>
      <c r="M5" s="25">
        <v>2015</v>
      </c>
      <c r="N5" s="25">
        <v>2016</v>
      </c>
      <c r="O5" s="25">
        <v>2017</v>
      </c>
      <c r="P5" s="25">
        <v>2018</v>
      </c>
      <c r="Q5" s="25">
        <v>2019</v>
      </c>
      <c r="R5" s="25">
        <v>2020</v>
      </c>
      <c r="S5" s="25">
        <v>2021</v>
      </c>
      <c r="T5" s="25">
        <v>2022</v>
      </c>
      <c r="U5" s="25">
        <v>2023</v>
      </c>
      <c r="V5" s="25">
        <v>2024</v>
      </c>
      <c r="W5" s="11"/>
      <c r="X5" s="11"/>
      <c r="Y5" s="11"/>
      <c r="Z5" s="11"/>
      <c r="AA5" s="11"/>
      <c r="AB5" s="11"/>
      <c r="AC5" s="11"/>
      <c r="AD5" s="11"/>
      <c r="AU5" s="7"/>
      <c r="AV5" s="7"/>
    </row>
    <row r="6" spans="1:49" ht="14.25">
      <c r="A6">
        <v>1</v>
      </c>
      <c r="B6" s="31" t="s">
        <v>9</v>
      </c>
      <c r="C6" s="26" t="str">
        <f t="shared" ref="C6:C7" si="0">A6&amp;"_"&amp;B6</f>
        <v>1_03001</v>
      </c>
      <c r="D6" s="28"/>
      <c r="E6" s="28"/>
      <c r="F6" s="28" t="s">
        <v>10</v>
      </c>
      <c r="G6" s="28" t="s">
        <v>11</v>
      </c>
      <c r="H6" s="29">
        <f>SUMIF($G7:$G1292,"Total",H7:H1292)</f>
        <v>654627</v>
      </c>
      <c r="I6" s="29">
        <f t="shared" ref="I6:T6" si="1">SUMIF($G7:$G1292,"Total",I7:I1292)</f>
        <v>665499</v>
      </c>
      <c r="J6" s="29">
        <f t="shared" si="1"/>
        <v>676835</v>
      </c>
      <c r="K6" s="29">
        <f t="shared" si="1"/>
        <v>658835</v>
      </c>
      <c r="L6" s="29">
        <f t="shared" si="1"/>
        <v>669137</v>
      </c>
      <c r="M6" s="29">
        <f t="shared" si="1"/>
        <v>660999</v>
      </c>
      <c r="N6" s="29">
        <f t="shared" si="1"/>
        <v>647521</v>
      </c>
      <c r="O6" s="29">
        <f t="shared" si="1"/>
        <v>656704</v>
      </c>
      <c r="P6" s="29">
        <f t="shared" si="1"/>
        <v>649115</v>
      </c>
      <c r="Q6" s="29">
        <f t="shared" si="1"/>
        <v>642660</v>
      </c>
      <c r="R6" s="29">
        <f t="shared" ref="R6:S6" si="2">SUMIF($G7:$G1292,"Total",R7:R1292)</f>
        <v>629402</v>
      </c>
      <c r="S6" s="29">
        <f t="shared" si="2"/>
        <v>616914</v>
      </c>
      <c r="T6" s="29">
        <f t="shared" si="1"/>
        <v>573625</v>
      </c>
      <c r="U6" s="29">
        <f t="shared" ref="U6" si="3">SUMIF($G7:$G1292,"Total",U7:U1292)</f>
        <v>515549</v>
      </c>
      <c r="V6" s="29">
        <v>453901</v>
      </c>
      <c r="W6" s="11"/>
      <c r="X6" s="11"/>
      <c r="Y6" s="11"/>
      <c r="Z6" s="11"/>
      <c r="AA6" s="11"/>
      <c r="AB6" s="11"/>
      <c r="AC6" s="11"/>
      <c r="AD6" s="11"/>
      <c r="AU6" s="7"/>
      <c r="AV6" s="7"/>
    </row>
    <row r="7" spans="1:49" ht="14.25">
      <c r="A7">
        <v>1</v>
      </c>
      <c r="B7" s="26" t="str">
        <f t="shared" ref="B7" si="4">IF(G7="Total",CONCATENATE(MID(G8,1,2),"000"),MID(G7,1,5))</f>
        <v>01000</v>
      </c>
      <c r="C7" s="26" t="str">
        <f t="shared" si="0"/>
        <v>1_01000</v>
      </c>
      <c r="D7" s="26"/>
      <c r="E7" s="26"/>
      <c r="F7" s="33" t="s">
        <v>12</v>
      </c>
      <c r="G7" s="26" t="s">
        <v>13</v>
      </c>
      <c r="H7" s="27">
        <v>1129</v>
      </c>
      <c r="I7" s="27">
        <v>458</v>
      </c>
      <c r="J7" s="27">
        <v>243</v>
      </c>
      <c r="K7" s="27">
        <v>283</v>
      </c>
      <c r="L7" s="27">
        <v>111</v>
      </c>
      <c r="M7" s="27">
        <v>132</v>
      </c>
      <c r="N7" s="27">
        <v>101</v>
      </c>
      <c r="O7" s="27">
        <v>70</v>
      </c>
      <c r="P7" s="27">
        <v>104</v>
      </c>
      <c r="Q7" s="27">
        <v>23</v>
      </c>
      <c r="R7" s="27">
        <v>11</v>
      </c>
      <c r="S7" s="27">
        <v>3</v>
      </c>
      <c r="T7" s="27">
        <v>2085</v>
      </c>
      <c r="U7" s="11">
        <v>4088</v>
      </c>
      <c r="V7" s="11">
        <v>8305</v>
      </c>
      <c r="W7" s="11"/>
      <c r="X7" s="11"/>
      <c r="Y7" s="11"/>
      <c r="Z7" s="11"/>
      <c r="AA7" s="11"/>
      <c r="AB7" s="11"/>
      <c r="AC7" s="11"/>
      <c r="AD7" s="11"/>
      <c r="AU7" s="7"/>
      <c r="AV7" s="7"/>
    </row>
    <row r="8" spans="1:49" ht="14.25">
      <c r="A8">
        <v>1</v>
      </c>
      <c r="B8" s="26" t="str">
        <f t="shared" ref="B8:B71" si="5">IF(G8="Total",CONCATENATE(MID(G9,1,2),"000"),MID(G8,1,5))</f>
        <v>01999</v>
      </c>
      <c r="C8" s="26" t="str">
        <f t="shared" ref="C8:C71" si="6">A8&amp;"_"&amp;B8</f>
        <v>1_01999</v>
      </c>
      <c r="D8" s="26"/>
      <c r="E8" s="26"/>
      <c r="F8" s="33"/>
      <c r="G8" s="26" t="s">
        <v>14</v>
      </c>
      <c r="H8" s="27">
        <v>1129</v>
      </c>
      <c r="I8" s="27">
        <v>458</v>
      </c>
      <c r="J8" s="27">
        <v>243</v>
      </c>
      <c r="K8" s="27">
        <v>283</v>
      </c>
      <c r="L8" s="27">
        <v>111</v>
      </c>
      <c r="M8" s="27">
        <v>132</v>
      </c>
      <c r="N8" s="27">
        <v>101</v>
      </c>
      <c r="O8" s="27">
        <v>70</v>
      </c>
      <c r="P8" s="27">
        <v>104</v>
      </c>
      <c r="Q8" s="27">
        <v>23</v>
      </c>
      <c r="R8" s="27">
        <v>11</v>
      </c>
      <c r="S8" s="27">
        <v>3</v>
      </c>
      <c r="T8" s="27">
        <v>2085</v>
      </c>
      <c r="U8" s="11">
        <v>4088</v>
      </c>
      <c r="V8" s="11">
        <v>8305</v>
      </c>
      <c r="W8" s="11"/>
      <c r="X8" s="11"/>
      <c r="Y8" s="11"/>
      <c r="Z8" s="11"/>
      <c r="AA8" s="11"/>
      <c r="AB8" s="11"/>
      <c r="AC8" s="11"/>
      <c r="AD8" s="11"/>
      <c r="AU8" s="7"/>
      <c r="AV8" s="7"/>
    </row>
    <row r="9" spans="1:49" ht="14.25">
      <c r="A9">
        <v>1</v>
      </c>
      <c r="B9" s="26" t="str">
        <f t="shared" si="5"/>
        <v>05000</v>
      </c>
      <c r="C9" s="26" t="str">
        <f t="shared" si="6"/>
        <v>1_05000</v>
      </c>
      <c r="D9" s="26"/>
      <c r="E9" s="26"/>
      <c r="F9" s="33" t="s">
        <v>15</v>
      </c>
      <c r="G9" s="26" t="s">
        <v>13</v>
      </c>
      <c r="H9" s="27">
        <v>78207</v>
      </c>
      <c r="I9" s="27">
        <v>76417</v>
      </c>
      <c r="J9" s="27">
        <v>77139</v>
      </c>
      <c r="K9" s="27">
        <v>74757</v>
      </c>
      <c r="L9" s="27">
        <v>76419</v>
      </c>
      <c r="M9" s="27">
        <v>75930</v>
      </c>
      <c r="N9" s="27">
        <v>75024</v>
      </c>
      <c r="O9" s="27">
        <v>76844</v>
      </c>
      <c r="P9" s="27">
        <v>74637</v>
      </c>
      <c r="Q9" s="27">
        <v>73035</v>
      </c>
      <c r="R9" s="27">
        <v>71783</v>
      </c>
      <c r="S9" s="27">
        <v>70251</v>
      </c>
      <c r="T9" s="27">
        <v>66766</v>
      </c>
      <c r="U9" s="11">
        <v>59017</v>
      </c>
      <c r="V9" s="11">
        <v>52171</v>
      </c>
      <c r="W9" s="11"/>
      <c r="X9" s="11"/>
      <c r="Y9" s="11"/>
      <c r="Z9" s="11"/>
      <c r="AA9" s="11"/>
      <c r="AB9" s="11"/>
      <c r="AC9" s="11"/>
      <c r="AD9" s="11"/>
      <c r="AU9" s="7"/>
      <c r="AV9" s="7"/>
    </row>
    <row r="10" spans="1:49" ht="14.25">
      <c r="A10">
        <v>1</v>
      </c>
      <c r="B10" s="26" t="str">
        <f t="shared" si="5"/>
        <v>05001</v>
      </c>
      <c r="C10" s="26" t="str">
        <f t="shared" si="6"/>
        <v>1_05001</v>
      </c>
      <c r="D10" s="26"/>
      <c r="E10" s="26"/>
      <c r="F10" s="33"/>
      <c r="G10" s="26" t="s">
        <v>16</v>
      </c>
      <c r="H10" s="27">
        <v>28587</v>
      </c>
      <c r="I10" s="27">
        <v>27675</v>
      </c>
      <c r="J10" s="27">
        <v>27816</v>
      </c>
      <c r="K10" s="27">
        <v>27565</v>
      </c>
      <c r="L10" s="27">
        <v>28474</v>
      </c>
      <c r="M10" s="27">
        <v>29211</v>
      </c>
      <c r="N10" s="27">
        <v>28214</v>
      </c>
      <c r="O10" s="27">
        <v>28285</v>
      </c>
      <c r="P10" s="27">
        <v>27164</v>
      </c>
      <c r="Q10" s="27">
        <v>27140</v>
      </c>
      <c r="R10" s="27">
        <v>25646</v>
      </c>
      <c r="S10" s="27">
        <v>23011</v>
      </c>
      <c r="T10" s="27">
        <v>21658</v>
      </c>
      <c r="U10" s="11">
        <v>19648</v>
      </c>
      <c r="V10" s="11">
        <v>17824</v>
      </c>
      <c r="W10" s="11"/>
      <c r="X10" s="11"/>
      <c r="Y10" s="11"/>
      <c r="Z10" s="11"/>
      <c r="AA10" s="11"/>
      <c r="AB10" s="11"/>
      <c r="AC10" s="11"/>
      <c r="AD10" s="11"/>
      <c r="AU10" s="7"/>
      <c r="AV10" s="7"/>
    </row>
    <row r="11" spans="1:49" ht="14.25">
      <c r="A11">
        <v>1</v>
      </c>
      <c r="B11" s="26" t="str">
        <f t="shared" si="5"/>
        <v>05002</v>
      </c>
      <c r="C11" s="26" t="str">
        <f t="shared" si="6"/>
        <v>1_05002</v>
      </c>
      <c r="D11" s="26"/>
      <c r="E11" s="26"/>
      <c r="F11" s="33"/>
      <c r="G11" s="26" t="s">
        <v>17</v>
      </c>
      <c r="H11" s="27">
        <v>241</v>
      </c>
      <c r="I11" s="27">
        <v>253</v>
      </c>
      <c r="J11" s="27">
        <v>246</v>
      </c>
      <c r="K11" s="27">
        <v>229</v>
      </c>
      <c r="L11" s="27">
        <v>216</v>
      </c>
      <c r="M11" s="27">
        <v>178</v>
      </c>
      <c r="N11" s="27">
        <v>174</v>
      </c>
      <c r="O11" s="27">
        <v>180</v>
      </c>
      <c r="P11" s="27">
        <v>156</v>
      </c>
      <c r="Q11" s="27">
        <v>146</v>
      </c>
      <c r="R11" s="27">
        <v>160</v>
      </c>
      <c r="S11" s="27">
        <v>186</v>
      </c>
      <c r="T11" s="27">
        <v>172</v>
      </c>
      <c r="U11" s="11">
        <v>137</v>
      </c>
      <c r="V11" s="11">
        <v>127</v>
      </c>
      <c r="W11" s="11"/>
      <c r="X11" s="11"/>
      <c r="Y11" s="11"/>
      <c r="Z11" s="11"/>
      <c r="AA11" s="11"/>
      <c r="AB11" s="11"/>
      <c r="AC11" s="11"/>
      <c r="AD11" s="11"/>
      <c r="AU11" s="7"/>
      <c r="AV11" s="7"/>
    </row>
    <row r="12" spans="1:49" ht="14.25">
      <c r="A12">
        <v>1</v>
      </c>
      <c r="B12" s="26" t="str">
        <f t="shared" si="5"/>
        <v>05004</v>
      </c>
      <c r="C12" s="26" t="str">
        <f t="shared" si="6"/>
        <v>1_05004</v>
      </c>
      <c r="D12" s="26"/>
      <c r="E12" s="26"/>
      <c r="F12" s="33"/>
      <c r="G12" s="26" t="s">
        <v>18</v>
      </c>
      <c r="H12" s="27">
        <v>34</v>
      </c>
      <c r="I12" s="27">
        <v>30</v>
      </c>
      <c r="J12" s="27">
        <v>31</v>
      </c>
      <c r="K12" s="27">
        <v>22</v>
      </c>
      <c r="L12" s="27">
        <v>27</v>
      </c>
      <c r="M12" s="27">
        <v>24</v>
      </c>
      <c r="N12" s="27">
        <v>12</v>
      </c>
      <c r="O12" s="27">
        <v>16</v>
      </c>
      <c r="P12" s="27">
        <v>15</v>
      </c>
      <c r="Q12" s="27">
        <v>13</v>
      </c>
      <c r="R12" s="27">
        <v>18</v>
      </c>
      <c r="S12" s="27">
        <v>9</v>
      </c>
      <c r="T12" s="27">
        <v>16</v>
      </c>
      <c r="U12" s="11">
        <v>15</v>
      </c>
      <c r="V12" s="11">
        <v>6</v>
      </c>
      <c r="W12" s="11"/>
      <c r="X12" s="11"/>
      <c r="Y12" s="11"/>
      <c r="Z12" s="11"/>
      <c r="AA12" s="11"/>
      <c r="AB12" s="11"/>
      <c r="AC12" s="11"/>
      <c r="AD12" s="11"/>
      <c r="AU12" s="7"/>
      <c r="AV12" s="7"/>
    </row>
    <row r="13" spans="1:49" ht="14.25">
      <c r="A13">
        <v>1</v>
      </c>
      <c r="B13" s="26" t="str">
        <f t="shared" si="5"/>
        <v>05021</v>
      </c>
      <c r="C13" s="26" t="str">
        <f t="shared" si="6"/>
        <v>1_05021</v>
      </c>
      <c r="D13" s="26"/>
      <c r="E13" s="26"/>
      <c r="F13" s="33"/>
      <c r="G13" s="26" t="s">
        <v>19</v>
      </c>
      <c r="H13" s="27">
        <v>53</v>
      </c>
      <c r="I13" s="27">
        <v>53</v>
      </c>
      <c r="J13" s="27">
        <v>56</v>
      </c>
      <c r="K13" s="27">
        <v>53</v>
      </c>
      <c r="L13" s="27">
        <v>50</v>
      </c>
      <c r="M13" s="27">
        <v>59</v>
      </c>
      <c r="N13" s="27">
        <v>40</v>
      </c>
      <c r="O13" s="27">
        <v>49</v>
      </c>
      <c r="P13" s="27">
        <v>37</v>
      </c>
      <c r="Q13" s="27">
        <v>36</v>
      </c>
      <c r="R13" s="27">
        <v>39</v>
      </c>
      <c r="S13" s="27">
        <v>30</v>
      </c>
      <c r="T13" s="27">
        <v>33</v>
      </c>
      <c r="U13" s="11">
        <v>28</v>
      </c>
      <c r="V13" s="11">
        <v>30</v>
      </c>
      <c r="W13" s="11"/>
      <c r="X13" s="11"/>
      <c r="Y13" s="11"/>
      <c r="Z13" s="11"/>
      <c r="AA13" s="11"/>
      <c r="AB13" s="11"/>
      <c r="AC13" s="11"/>
      <c r="AD13" s="11"/>
      <c r="AU13" s="7"/>
      <c r="AV13" s="7"/>
    </row>
    <row r="14" spans="1:49" ht="14.25">
      <c r="A14">
        <v>1</v>
      </c>
      <c r="B14" s="26" t="str">
        <f t="shared" si="5"/>
        <v>05030</v>
      </c>
      <c r="C14" s="26" t="str">
        <f t="shared" si="6"/>
        <v>1_05030</v>
      </c>
      <c r="D14" s="26"/>
      <c r="E14" s="26"/>
      <c r="F14" s="33"/>
      <c r="G14" s="26" t="s">
        <v>20</v>
      </c>
      <c r="H14" s="27">
        <v>308</v>
      </c>
      <c r="I14" s="27">
        <v>275</v>
      </c>
      <c r="J14" s="27">
        <v>284</v>
      </c>
      <c r="K14" s="27">
        <v>259</v>
      </c>
      <c r="L14" s="27">
        <v>266</v>
      </c>
      <c r="M14" s="27">
        <v>281</v>
      </c>
      <c r="N14" s="27">
        <v>253</v>
      </c>
      <c r="O14" s="27">
        <v>278</v>
      </c>
      <c r="P14" s="27">
        <v>311</v>
      </c>
      <c r="Q14" s="27">
        <v>241</v>
      </c>
      <c r="R14" s="27">
        <v>249</v>
      </c>
      <c r="S14" s="27">
        <v>279</v>
      </c>
      <c r="T14" s="27">
        <v>271</v>
      </c>
      <c r="U14" s="11">
        <v>238</v>
      </c>
      <c r="V14" s="11">
        <v>199</v>
      </c>
      <c r="W14" s="11"/>
      <c r="X14" s="11"/>
      <c r="Y14" s="11"/>
      <c r="Z14" s="11"/>
      <c r="AA14" s="11"/>
      <c r="AB14" s="11"/>
      <c r="AC14" s="11"/>
      <c r="AD14" s="11"/>
      <c r="AU14" s="7"/>
      <c r="AV14" s="7"/>
    </row>
    <row r="15" spans="1:49" ht="14.25">
      <c r="A15">
        <v>1</v>
      </c>
      <c r="B15" s="26" t="str">
        <f t="shared" si="5"/>
        <v>05031</v>
      </c>
      <c r="C15" s="26" t="str">
        <f t="shared" si="6"/>
        <v>1_05031</v>
      </c>
      <c r="D15" s="26"/>
      <c r="E15" s="26"/>
      <c r="F15" s="33"/>
      <c r="G15" s="26" t="s">
        <v>21</v>
      </c>
      <c r="H15" s="27">
        <v>392</v>
      </c>
      <c r="I15" s="27">
        <v>401</v>
      </c>
      <c r="J15" s="27">
        <v>355</v>
      </c>
      <c r="K15" s="27">
        <v>337</v>
      </c>
      <c r="L15" s="27">
        <v>295</v>
      </c>
      <c r="M15" s="27">
        <v>297</v>
      </c>
      <c r="N15" s="27">
        <v>316</v>
      </c>
      <c r="O15" s="27">
        <v>321</v>
      </c>
      <c r="P15" s="27">
        <v>274</v>
      </c>
      <c r="Q15" s="27">
        <v>256</v>
      </c>
      <c r="R15" s="27">
        <v>279</v>
      </c>
      <c r="S15" s="27">
        <v>308</v>
      </c>
      <c r="T15" s="27">
        <v>286</v>
      </c>
      <c r="U15" s="11">
        <v>257</v>
      </c>
      <c r="V15" s="11">
        <v>225</v>
      </c>
      <c r="W15" s="11"/>
      <c r="X15" s="11"/>
      <c r="Y15" s="11"/>
      <c r="Z15" s="11"/>
      <c r="AA15" s="11"/>
      <c r="AB15" s="11"/>
      <c r="AC15" s="11"/>
      <c r="AD15" s="11"/>
      <c r="AU15" s="7"/>
      <c r="AV15" s="7"/>
    </row>
    <row r="16" spans="1:49" ht="14.25">
      <c r="A16">
        <v>1</v>
      </c>
      <c r="B16" s="26" t="str">
        <f t="shared" si="5"/>
        <v>05034</v>
      </c>
      <c r="C16" s="26" t="str">
        <f t="shared" si="6"/>
        <v>1_05034</v>
      </c>
      <c r="D16" s="26"/>
      <c r="E16" s="26"/>
      <c r="F16" s="33"/>
      <c r="G16" s="26" t="s">
        <v>22</v>
      </c>
      <c r="H16" s="27">
        <v>552</v>
      </c>
      <c r="I16" s="27">
        <v>556</v>
      </c>
      <c r="J16" s="27">
        <v>528</v>
      </c>
      <c r="K16" s="27">
        <v>544</v>
      </c>
      <c r="L16" s="27">
        <v>464</v>
      </c>
      <c r="M16" s="27">
        <v>470</v>
      </c>
      <c r="N16" s="27">
        <v>505</v>
      </c>
      <c r="O16" s="27">
        <v>506</v>
      </c>
      <c r="P16" s="27">
        <v>405</v>
      </c>
      <c r="Q16" s="27">
        <v>393</v>
      </c>
      <c r="R16" s="27">
        <v>432</v>
      </c>
      <c r="S16" s="27">
        <v>382</v>
      </c>
      <c r="T16" s="27">
        <v>373</v>
      </c>
      <c r="U16" s="11">
        <v>330</v>
      </c>
      <c r="V16" s="11">
        <v>319</v>
      </c>
      <c r="W16" s="11"/>
      <c r="X16" s="11"/>
      <c r="Y16" s="11"/>
      <c r="Z16" s="11"/>
      <c r="AA16" s="11"/>
      <c r="AB16" s="11"/>
      <c r="AC16" s="11"/>
      <c r="AD16" s="11"/>
      <c r="AU16" s="7"/>
      <c r="AV16" s="7"/>
    </row>
    <row r="17" spans="1:48" ht="14.25">
      <c r="A17">
        <v>1</v>
      </c>
      <c r="B17" s="26" t="str">
        <f t="shared" si="5"/>
        <v>05036</v>
      </c>
      <c r="C17" s="26" t="str">
        <f t="shared" si="6"/>
        <v>1_05036</v>
      </c>
      <c r="D17" s="26"/>
      <c r="E17" s="26"/>
      <c r="F17" s="33"/>
      <c r="G17" s="26" t="s">
        <v>23</v>
      </c>
      <c r="H17" s="27">
        <v>79</v>
      </c>
      <c r="I17" s="27">
        <v>63</v>
      </c>
      <c r="J17" s="27">
        <v>54</v>
      </c>
      <c r="K17" s="27">
        <v>47</v>
      </c>
      <c r="L17" s="27">
        <v>61</v>
      </c>
      <c r="M17" s="27">
        <v>57</v>
      </c>
      <c r="N17" s="27">
        <v>51</v>
      </c>
      <c r="O17" s="27">
        <v>69</v>
      </c>
      <c r="P17" s="27">
        <v>57</v>
      </c>
      <c r="Q17" s="27">
        <v>42</v>
      </c>
      <c r="R17" s="27">
        <v>50</v>
      </c>
      <c r="S17" s="27">
        <v>59</v>
      </c>
      <c r="T17" s="27">
        <v>52</v>
      </c>
      <c r="U17" s="11">
        <v>50</v>
      </c>
      <c r="V17" s="11">
        <v>45</v>
      </c>
      <c r="W17" s="11"/>
      <c r="X17" s="11"/>
      <c r="Y17" s="11"/>
      <c r="Z17" s="11"/>
      <c r="AA17" s="11"/>
      <c r="AB17" s="11"/>
      <c r="AC17" s="11"/>
      <c r="AD17" s="11"/>
      <c r="AU17" s="7"/>
      <c r="AV17" s="7"/>
    </row>
    <row r="18" spans="1:48" ht="14.25">
      <c r="A18">
        <v>1</v>
      </c>
      <c r="B18" s="26" t="str">
        <f t="shared" si="5"/>
        <v>05038</v>
      </c>
      <c r="C18" s="26" t="str">
        <f t="shared" si="6"/>
        <v>1_05038</v>
      </c>
      <c r="D18" s="26"/>
      <c r="E18" s="26"/>
      <c r="F18" s="33"/>
      <c r="G18" s="26" t="s">
        <v>24</v>
      </c>
      <c r="H18" s="27">
        <v>160</v>
      </c>
      <c r="I18" s="27">
        <v>173</v>
      </c>
      <c r="J18" s="27">
        <v>142</v>
      </c>
      <c r="K18" s="27">
        <v>139</v>
      </c>
      <c r="L18" s="27">
        <v>144</v>
      </c>
      <c r="M18" s="27">
        <v>119</v>
      </c>
      <c r="N18" s="27">
        <v>144</v>
      </c>
      <c r="O18" s="27">
        <v>119</v>
      </c>
      <c r="P18" s="27">
        <v>118</v>
      </c>
      <c r="Q18" s="27">
        <v>92</v>
      </c>
      <c r="R18" s="27">
        <v>127</v>
      </c>
      <c r="S18" s="27">
        <v>117</v>
      </c>
      <c r="T18" s="27">
        <v>108</v>
      </c>
      <c r="U18" s="11">
        <v>86</v>
      </c>
      <c r="V18" s="11">
        <v>72</v>
      </c>
      <c r="W18" s="11"/>
      <c r="X18" s="11"/>
      <c r="Y18" s="11"/>
      <c r="Z18" s="11"/>
      <c r="AA18" s="11"/>
      <c r="AB18" s="11"/>
      <c r="AC18" s="11"/>
      <c r="AD18" s="11"/>
      <c r="AU18" s="7"/>
      <c r="AV18" s="7"/>
    </row>
    <row r="19" spans="1:48" ht="14.25">
      <c r="A19">
        <v>1</v>
      </c>
      <c r="B19" s="26" t="str">
        <f t="shared" si="5"/>
        <v>05040</v>
      </c>
      <c r="C19" s="26" t="str">
        <f t="shared" si="6"/>
        <v>1_05040</v>
      </c>
      <c r="D19" s="26"/>
      <c r="E19" s="26"/>
      <c r="F19" s="33"/>
      <c r="G19" s="26" t="s">
        <v>25</v>
      </c>
      <c r="H19" s="27">
        <v>306</v>
      </c>
      <c r="I19" s="27">
        <v>287</v>
      </c>
      <c r="J19" s="27">
        <v>269</v>
      </c>
      <c r="K19" s="27">
        <v>237</v>
      </c>
      <c r="L19" s="27">
        <v>226</v>
      </c>
      <c r="M19" s="27">
        <v>213</v>
      </c>
      <c r="N19" s="27">
        <v>199</v>
      </c>
      <c r="O19" s="27">
        <v>224</v>
      </c>
      <c r="P19" s="27">
        <v>216</v>
      </c>
      <c r="Q19" s="27">
        <v>224</v>
      </c>
      <c r="R19" s="27">
        <v>221</v>
      </c>
      <c r="S19" s="27">
        <v>232</v>
      </c>
      <c r="T19" s="27">
        <v>228</v>
      </c>
      <c r="U19" s="11">
        <v>200</v>
      </c>
      <c r="V19" s="11">
        <v>182</v>
      </c>
      <c r="W19" s="11"/>
      <c r="X19" s="11"/>
      <c r="Y19" s="11"/>
      <c r="Z19" s="11"/>
      <c r="AA19" s="11"/>
      <c r="AB19" s="11"/>
      <c r="AC19" s="11"/>
      <c r="AD19" s="11"/>
      <c r="AU19" s="7"/>
      <c r="AV19" s="7"/>
    </row>
    <row r="20" spans="1:48" ht="14.25">
      <c r="A20">
        <v>1</v>
      </c>
      <c r="B20" s="26" t="str">
        <f t="shared" si="5"/>
        <v>05042</v>
      </c>
      <c r="C20" s="26" t="str">
        <f t="shared" si="6"/>
        <v>1_05042</v>
      </c>
      <c r="D20" s="26"/>
      <c r="E20" s="26"/>
      <c r="F20" s="33"/>
      <c r="G20" s="26" t="s">
        <v>26</v>
      </c>
      <c r="H20" s="27">
        <v>331</v>
      </c>
      <c r="I20" s="27">
        <v>288</v>
      </c>
      <c r="J20" s="27">
        <v>317</v>
      </c>
      <c r="K20" s="27">
        <v>290</v>
      </c>
      <c r="L20" s="27">
        <v>395</v>
      </c>
      <c r="M20" s="27">
        <v>406</v>
      </c>
      <c r="N20" s="27">
        <v>363</v>
      </c>
      <c r="O20" s="27">
        <v>425</v>
      </c>
      <c r="P20" s="27">
        <v>330</v>
      </c>
      <c r="Q20" s="27">
        <v>330</v>
      </c>
      <c r="R20" s="27">
        <v>355</v>
      </c>
      <c r="S20" s="27">
        <v>380</v>
      </c>
      <c r="T20" s="27">
        <v>340</v>
      </c>
      <c r="U20" s="11">
        <v>348</v>
      </c>
      <c r="V20" s="11">
        <v>257</v>
      </c>
      <c r="W20" s="11"/>
      <c r="X20" s="11"/>
      <c r="Y20" s="11"/>
      <c r="Z20" s="11"/>
      <c r="AA20" s="11"/>
      <c r="AB20" s="11"/>
      <c r="AC20" s="11"/>
      <c r="AD20" s="11"/>
      <c r="AU20" s="7"/>
      <c r="AV20" s="7"/>
    </row>
    <row r="21" spans="1:48" ht="14.25">
      <c r="A21">
        <v>1</v>
      </c>
      <c r="B21" s="26" t="str">
        <f t="shared" si="5"/>
        <v>05044</v>
      </c>
      <c r="C21" s="26" t="str">
        <f t="shared" si="6"/>
        <v>1_05044</v>
      </c>
      <c r="D21" s="26"/>
      <c r="E21" s="26"/>
      <c r="F21" s="33"/>
      <c r="G21" s="26" t="s">
        <v>27</v>
      </c>
      <c r="H21" s="27">
        <v>96</v>
      </c>
      <c r="I21" s="27">
        <v>101</v>
      </c>
      <c r="J21" s="27">
        <v>91</v>
      </c>
      <c r="K21" s="27">
        <v>95</v>
      </c>
      <c r="L21" s="27">
        <v>94</v>
      </c>
      <c r="M21" s="27">
        <v>88</v>
      </c>
      <c r="N21" s="27">
        <v>88</v>
      </c>
      <c r="O21" s="27">
        <v>94</v>
      </c>
      <c r="P21" s="27">
        <v>85</v>
      </c>
      <c r="Q21" s="27">
        <v>92</v>
      </c>
      <c r="R21" s="27">
        <v>111</v>
      </c>
      <c r="S21" s="27">
        <v>100</v>
      </c>
      <c r="T21" s="27">
        <v>86</v>
      </c>
      <c r="U21" s="11">
        <v>65</v>
      </c>
      <c r="V21" s="11">
        <v>57</v>
      </c>
      <c r="W21" s="11"/>
      <c r="X21" s="11"/>
      <c r="Y21" s="11"/>
      <c r="Z21" s="11"/>
      <c r="AA21" s="11"/>
      <c r="AB21" s="11"/>
      <c r="AC21" s="11"/>
      <c r="AD21" s="11"/>
      <c r="AU21" s="7"/>
      <c r="AV21" s="7"/>
    </row>
    <row r="22" spans="1:48" ht="14.25">
      <c r="A22">
        <v>1</v>
      </c>
      <c r="B22" s="26" t="str">
        <f t="shared" si="5"/>
        <v>05045</v>
      </c>
      <c r="C22" s="26" t="str">
        <f t="shared" si="6"/>
        <v>1_05045</v>
      </c>
      <c r="D22" s="26"/>
      <c r="E22" s="26"/>
      <c r="F22" s="33"/>
      <c r="G22" s="26" t="s">
        <v>28</v>
      </c>
      <c r="H22" s="27">
        <v>2220</v>
      </c>
      <c r="I22" s="27">
        <v>2345</v>
      </c>
      <c r="J22" s="27">
        <v>2249</v>
      </c>
      <c r="K22" s="27">
        <v>2110</v>
      </c>
      <c r="L22" s="27">
        <v>2032</v>
      </c>
      <c r="M22" s="27">
        <v>2059</v>
      </c>
      <c r="N22" s="27">
        <v>2007</v>
      </c>
      <c r="O22" s="27">
        <v>2047</v>
      </c>
      <c r="P22" s="27">
        <v>2131</v>
      </c>
      <c r="Q22" s="27">
        <v>2024</v>
      </c>
      <c r="R22" s="27">
        <v>2048</v>
      </c>
      <c r="S22" s="27">
        <v>2067</v>
      </c>
      <c r="T22" s="27">
        <v>1672</v>
      </c>
      <c r="U22" s="11">
        <v>1409</v>
      </c>
      <c r="V22" s="11">
        <v>1286</v>
      </c>
      <c r="W22" s="11"/>
      <c r="X22" s="11"/>
      <c r="Y22" s="11"/>
      <c r="Z22" s="11"/>
      <c r="AA22" s="11"/>
      <c r="AB22" s="11"/>
      <c r="AC22" s="11"/>
      <c r="AD22" s="11"/>
      <c r="AU22" s="7"/>
      <c r="AV22" s="7"/>
    </row>
    <row r="23" spans="1:48" ht="14.25">
      <c r="A23">
        <v>1</v>
      </c>
      <c r="B23" s="26" t="str">
        <f t="shared" si="5"/>
        <v>05051</v>
      </c>
      <c r="C23" s="26" t="str">
        <f t="shared" si="6"/>
        <v>1_05051</v>
      </c>
      <c r="D23" s="26"/>
      <c r="E23" s="26"/>
      <c r="F23" s="33"/>
      <c r="G23" s="26" t="s">
        <v>29</v>
      </c>
      <c r="H23" s="27">
        <v>407</v>
      </c>
      <c r="I23" s="27">
        <v>498</v>
      </c>
      <c r="J23" s="27">
        <v>486</v>
      </c>
      <c r="K23" s="27">
        <v>467</v>
      </c>
      <c r="L23" s="27">
        <v>496</v>
      </c>
      <c r="M23" s="27">
        <v>491</v>
      </c>
      <c r="N23" s="27">
        <v>457</v>
      </c>
      <c r="O23" s="27">
        <v>473</v>
      </c>
      <c r="P23" s="27">
        <v>481</v>
      </c>
      <c r="Q23" s="27">
        <v>500</v>
      </c>
      <c r="R23" s="27">
        <v>461</v>
      </c>
      <c r="S23" s="27">
        <v>542</v>
      </c>
      <c r="T23" s="27">
        <v>562</v>
      </c>
      <c r="U23" s="11">
        <v>386</v>
      </c>
      <c r="V23" s="11">
        <v>319</v>
      </c>
      <c r="W23" s="11"/>
      <c r="X23" s="11"/>
      <c r="Y23" s="11"/>
      <c r="Z23" s="11"/>
      <c r="AA23" s="11"/>
      <c r="AB23" s="11"/>
      <c r="AC23" s="11"/>
      <c r="AD23" s="11"/>
      <c r="AU23" s="7"/>
      <c r="AV23" s="7"/>
    </row>
    <row r="24" spans="1:48" ht="14.25">
      <c r="A24">
        <v>1</v>
      </c>
      <c r="B24" s="26" t="str">
        <f t="shared" si="5"/>
        <v>05055</v>
      </c>
      <c r="C24" s="26" t="str">
        <f t="shared" si="6"/>
        <v>1_05055</v>
      </c>
      <c r="D24" s="26"/>
      <c r="E24" s="26"/>
      <c r="F24" s="33"/>
      <c r="G24" s="26" t="s">
        <v>30</v>
      </c>
      <c r="H24" s="27">
        <v>111</v>
      </c>
      <c r="I24" s="27">
        <v>130</v>
      </c>
      <c r="J24" s="27">
        <v>125</v>
      </c>
      <c r="K24" s="27">
        <v>120</v>
      </c>
      <c r="L24" s="27">
        <v>106</v>
      </c>
      <c r="M24" s="27">
        <v>103</v>
      </c>
      <c r="N24" s="27">
        <v>82</v>
      </c>
      <c r="O24" s="27">
        <v>88</v>
      </c>
      <c r="P24" s="27">
        <v>77</v>
      </c>
      <c r="Q24" s="27">
        <v>83</v>
      </c>
      <c r="R24" s="27">
        <v>83</v>
      </c>
      <c r="S24" s="27">
        <v>76</v>
      </c>
      <c r="T24" s="27">
        <v>76</v>
      </c>
      <c r="U24" s="11">
        <v>57</v>
      </c>
      <c r="V24" s="11">
        <v>49</v>
      </c>
      <c r="W24" s="11"/>
      <c r="X24" s="11"/>
      <c r="Y24" s="11"/>
      <c r="Z24" s="11"/>
      <c r="AA24" s="11"/>
      <c r="AB24" s="11"/>
      <c r="AC24" s="11"/>
      <c r="AD24" s="11"/>
      <c r="AU24" s="7"/>
      <c r="AV24" s="7"/>
    </row>
    <row r="25" spans="1:48" ht="14.25">
      <c r="A25">
        <v>1</v>
      </c>
      <c r="B25" s="26" t="str">
        <f t="shared" si="5"/>
        <v>05059</v>
      </c>
      <c r="C25" s="26" t="str">
        <f t="shared" si="6"/>
        <v>1_05059</v>
      </c>
      <c r="D25" s="26"/>
      <c r="E25" s="26"/>
      <c r="F25" s="33"/>
      <c r="G25" s="26" t="s">
        <v>31</v>
      </c>
      <c r="H25" s="27">
        <v>53</v>
      </c>
      <c r="I25" s="27">
        <v>46</v>
      </c>
      <c r="J25" s="27">
        <v>50</v>
      </c>
      <c r="K25" s="27">
        <v>36</v>
      </c>
      <c r="L25" s="27">
        <v>40</v>
      </c>
      <c r="M25" s="27">
        <v>39</v>
      </c>
      <c r="N25" s="27">
        <v>23</v>
      </c>
      <c r="O25" s="27">
        <v>30</v>
      </c>
      <c r="P25" s="27">
        <v>21</v>
      </c>
      <c r="Q25" s="27">
        <v>28</v>
      </c>
      <c r="R25" s="27">
        <v>23</v>
      </c>
      <c r="S25" s="27">
        <v>14</v>
      </c>
      <c r="T25" s="27">
        <v>17</v>
      </c>
      <c r="U25" s="11">
        <v>12</v>
      </c>
      <c r="V25" s="11">
        <v>20</v>
      </c>
      <c r="W25" s="11"/>
      <c r="X25" s="11"/>
      <c r="Y25" s="11"/>
      <c r="Z25" s="11"/>
      <c r="AA25" s="11"/>
      <c r="AB25" s="11"/>
      <c r="AC25" s="11"/>
      <c r="AD25" s="11"/>
      <c r="AU25" s="7"/>
      <c r="AV25" s="7"/>
    </row>
    <row r="26" spans="1:48" ht="14.25">
      <c r="A26">
        <v>1</v>
      </c>
      <c r="B26" s="26" t="str">
        <f t="shared" si="5"/>
        <v>05079</v>
      </c>
      <c r="C26" s="26" t="str">
        <f t="shared" si="6"/>
        <v>1_05079</v>
      </c>
      <c r="D26" s="26"/>
      <c r="E26" s="26"/>
      <c r="F26" s="33"/>
      <c r="G26" s="26" t="s">
        <v>32</v>
      </c>
      <c r="H26" s="27">
        <v>496</v>
      </c>
      <c r="I26" s="27">
        <v>447</v>
      </c>
      <c r="J26" s="27">
        <v>501</v>
      </c>
      <c r="K26" s="27">
        <v>432</v>
      </c>
      <c r="L26" s="27">
        <v>437</v>
      </c>
      <c r="M26" s="27">
        <v>410</v>
      </c>
      <c r="N26" s="27">
        <v>436</v>
      </c>
      <c r="O26" s="27">
        <v>504</v>
      </c>
      <c r="P26" s="27">
        <v>391</v>
      </c>
      <c r="Q26" s="27">
        <v>448</v>
      </c>
      <c r="R26" s="27">
        <v>464</v>
      </c>
      <c r="S26" s="27">
        <v>408</v>
      </c>
      <c r="T26" s="27">
        <v>452</v>
      </c>
      <c r="U26" s="11">
        <v>321</v>
      </c>
      <c r="V26" s="11">
        <v>309</v>
      </c>
      <c r="W26" s="11"/>
      <c r="X26" s="11"/>
      <c r="Y26" s="11"/>
      <c r="Z26" s="11"/>
      <c r="AA26" s="11"/>
      <c r="AB26" s="11"/>
      <c r="AC26" s="11"/>
      <c r="AD26" s="11"/>
      <c r="AU26" s="7"/>
      <c r="AV26" s="7"/>
    </row>
    <row r="27" spans="1:48" ht="14.25">
      <c r="A27">
        <v>1</v>
      </c>
      <c r="B27" s="26" t="str">
        <f t="shared" si="5"/>
        <v>05086</v>
      </c>
      <c r="C27" s="26" t="str">
        <f t="shared" si="6"/>
        <v>1_05086</v>
      </c>
      <c r="D27" s="26"/>
      <c r="E27" s="26"/>
      <c r="F27" s="33"/>
      <c r="G27" s="26" t="s">
        <v>33</v>
      </c>
      <c r="H27" s="27">
        <v>76</v>
      </c>
      <c r="I27" s="27">
        <v>77</v>
      </c>
      <c r="J27" s="27">
        <v>83</v>
      </c>
      <c r="K27" s="27">
        <v>71</v>
      </c>
      <c r="L27" s="27">
        <v>61</v>
      </c>
      <c r="M27" s="27">
        <v>42</v>
      </c>
      <c r="N27" s="27">
        <v>66</v>
      </c>
      <c r="O27" s="27">
        <v>57</v>
      </c>
      <c r="P27" s="27">
        <v>50</v>
      </c>
      <c r="Q27" s="27">
        <v>51</v>
      </c>
      <c r="R27" s="27">
        <v>66</v>
      </c>
      <c r="S27" s="27">
        <v>40</v>
      </c>
      <c r="T27" s="27">
        <v>60</v>
      </c>
      <c r="U27" s="11">
        <v>38</v>
      </c>
      <c r="V27" s="11">
        <v>38</v>
      </c>
      <c r="W27" s="11"/>
      <c r="X27" s="11"/>
      <c r="Y27" s="11"/>
      <c r="Z27" s="11"/>
      <c r="AA27" s="11"/>
      <c r="AB27" s="11"/>
      <c r="AC27" s="11"/>
      <c r="AD27" s="11"/>
      <c r="AU27" s="7"/>
      <c r="AV27" s="7"/>
    </row>
    <row r="28" spans="1:48" ht="14.25">
      <c r="A28">
        <v>1</v>
      </c>
      <c r="B28" s="26" t="str">
        <f t="shared" si="5"/>
        <v>05088</v>
      </c>
      <c r="C28" s="26" t="str">
        <f t="shared" si="6"/>
        <v>1_05088</v>
      </c>
      <c r="D28" s="26"/>
      <c r="E28" s="26"/>
      <c r="F28" s="33"/>
      <c r="G28" s="26" t="s">
        <v>34</v>
      </c>
      <c r="H28" s="27">
        <v>4822</v>
      </c>
      <c r="I28" s="27">
        <v>4558</v>
      </c>
      <c r="J28" s="27">
        <v>4831</v>
      </c>
      <c r="K28" s="27">
        <v>4883</v>
      </c>
      <c r="L28" s="27">
        <v>5026</v>
      </c>
      <c r="M28" s="27">
        <v>4941</v>
      </c>
      <c r="N28" s="27">
        <v>5045</v>
      </c>
      <c r="O28" s="27">
        <v>5125</v>
      </c>
      <c r="P28" s="27">
        <v>5060</v>
      </c>
      <c r="Q28" s="27">
        <v>5098</v>
      </c>
      <c r="R28" s="27">
        <v>5194</v>
      </c>
      <c r="S28" s="27">
        <v>4811</v>
      </c>
      <c r="T28" s="27">
        <v>4818</v>
      </c>
      <c r="U28" s="11">
        <v>4461</v>
      </c>
      <c r="V28" s="11">
        <v>4053</v>
      </c>
      <c r="W28" s="11"/>
      <c r="X28" s="11"/>
      <c r="Y28" s="11"/>
      <c r="Z28" s="11"/>
      <c r="AA28" s="11"/>
      <c r="AB28" s="11"/>
      <c r="AC28" s="11"/>
      <c r="AD28" s="11"/>
      <c r="AU28" s="7"/>
      <c r="AV28" s="7"/>
    </row>
    <row r="29" spans="1:48" ht="14.25">
      <c r="A29">
        <v>1</v>
      </c>
      <c r="B29" s="26" t="str">
        <f t="shared" si="5"/>
        <v>05091</v>
      </c>
      <c r="C29" s="26" t="str">
        <f t="shared" si="6"/>
        <v>1_05091</v>
      </c>
      <c r="D29" s="26"/>
      <c r="E29" s="26"/>
      <c r="F29" s="33"/>
      <c r="G29" s="26" t="s">
        <v>35</v>
      </c>
      <c r="H29" s="27">
        <v>118</v>
      </c>
      <c r="I29" s="27">
        <v>112</v>
      </c>
      <c r="J29" s="27">
        <v>117</v>
      </c>
      <c r="K29" s="27">
        <v>99</v>
      </c>
      <c r="L29" s="27">
        <v>101</v>
      </c>
      <c r="M29" s="27">
        <v>103</v>
      </c>
      <c r="N29" s="27">
        <v>99</v>
      </c>
      <c r="O29" s="27">
        <v>76</v>
      </c>
      <c r="P29" s="27">
        <v>90</v>
      </c>
      <c r="Q29" s="27">
        <v>99</v>
      </c>
      <c r="R29" s="27">
        <v>104</v>
      </c>
      <c r="S29" s="27">
        <v>80</v>
      </c>
      <c r="T29" s="27">
        <v>75</v>
      </c>
      <c r="U29" s="11">
        <v>67</v>
      </c>
      <c r="V29" s="11">
        <v>50</v>
      </c>
      <c r="W29" s="11"/>
      <c r="X29" s="11"/>
      <c r="Y29" s="11"/>
      <c r="Z29" s="11"/>
      <c r="AA29" s="11"/>
      <c r="AB29" s="11"/>
      <c r="AC29" s="11"/>
      <c r="AD29" s="11"/>
      <c r="AU29" s="7"/>
      <c r="AV29" s="7"/>
    </row>
    <row r="30" spans="1:48" ht="14.25">
      <c r="A30">
        <v>1</v>
      </c>
      <c r="B30" s="26" t="str">
        <f t="shared" si="5"/>
        <v>05093</v>
      </c>
      <c r="C30" s="26" t="str">
        <f t="shared" si="6"/>
        <v>1_05093</v>
      </c>
      <c r="D30" s="26"/>
      <c r="E30" s="26"/>
      <c r="F30" s="33"/>
      <c r="G30" s="26" t="s">
        <v>36</v>
      </c>
      <c r="H30" s="27">
        <v>275</v>
      </c>
      <c r="I30" s="27">
        <v>289</v>
      </c>
      <c r="J30" s="27">
        <v>267</v>
      </c>
      <c r="K30" s="27">
        <v>238</v>
      </c>
      <c r="L30" s="27">
        <v>226</v>
      </c>
      <c r="M30" s="27">
        <v>228</v>
      </c>
      <c r="N30" s="27">
        <v>223</v>
      </c>
      <c r="O30" s="27">
        <v>220</v>
      </c>
      <c r="P30" s="27">
        <v>182</v>
      </c>
      <c r="Q30" s="27">
        <v>205</v>
      </c>
      <c r="R30" s="27">
        <v>188</v>
      </c>
      <c r="S30" s="27">
        <v>210</v>
      </c>
      <c r="T30" s="27">
        <v>205</v>
      </c>
      <c r="U30" s="11">
        <v>144</v>
      </c>
      <c r="V30" s="11">
        <v>140</v>
      </c>
      <c r="W30" s="11"/>
      <c r="X30" s="11"/>
      <c r="Y30" s="11"/>
      <c r="Z30" s="11"/>
      <c r="AA30" s="11"/>
      <c r="AB30" s="11"/>
      <c r="AC30" s="11"/>
      <c r="AD30" s="11"/>
      <c r="AU30" s="7"/>
      <c r="AV30" s="7"/>
    </row>
    <row r="31" spans="1:48" ht="14.25">
      <c r="A31">
        <v>1</v>
      </c>
      <c r="B31" s="26" t="str">
        <f t="shared" si="5"/>
        <v>05101</v>
      </c>
      <c r="C31" s="26" t="str">
        <f t="shared" si="6"/>
        <v>1_05101</v>
      </c>
      <c r="D31" s="26"/>
      <c r="E31" s="26"/>
      <c r="F31" s="33"/>
      <c r="G31" s="26" t="s">
        <v>37</v>
      </c>
      <c r="H31" s="27">
        <v>426</v>
      </c>
      <c r="I31" s="27">
        <v>456</v>
      </c>
      <c r="J31" s="27">
        <v>448</v>
      </c>
      <c r="K31" s="27">
        <v>397</v>
      </c>
      <c r="L31" s="27">
        <v>428</v>
      </c>
      <c r="M31" s="27">
        <v>392</v>
      </c>
      <c r="N31" s="27">
        <v>354</v>
      </c>
      <c r="O31" s="27">
        <v>314</v>
      </c>
      <c r="P31" s="27">
        <v>306</v>
      </c>
      <c r="Q31" s="27">
        <v>274</v>
      </c>
      <c r="R31" s="27">
        <v>253</v>
      </c>
      <c r="S31" s="27">
        <v>256</v>
      </c>
      <c r="T31" s="27">
        <v>279</v>
      </c>
      <c r="U31" s="11">
        <v>210</v>
      </c>
      <c r="V31" s="11">
        <v>172</v>
      </c>
      <c r="W31" s="11"/>
      <c r="X31" s="11"/>
      <c r="Y31" s="11"/>
      <c r="Z31" s="11"/>
      <c r="AA31" s="11"/>
      <c r="AB31" s="11"/>
      <c r="AC31" s="11"/>
      <c r="AD31" s="11"/>
      <c r="AU31" s="7"/>
      <c r="AV31" s="7"/>
    </row>
    <row r="32" spans="1:48" ht="14.25">
      <c r="A32">
        <v>1</v>
      </c>
      <c r="B32" s="26" t="str">
        <f t="shared" si="5"/>
        <v>05107</v>
      </c>
      <c r="C32" s="26" t="str">
        <f t="shared" si="6"/>
        <v>1_05107</v>
      </c>
      <c r="D32" s="26"/>
      <c r="E32" s="26"/>
      <c r="F32" s="33"/>
      <c r="G32" s="26" t="s">
        <v>38</v>
      </c>
      <c r="H32" s="27">
        <v>150</v>
      </c>
      <c r="I32" s="27">
        <v>149</v>
      </c>
      <c r="J32" s="27">
        <v>133</v>
      </c>
      <c r="K32" s="27">
        <v>127</v>
      </c>
      <c r="L32" s="27">
        <v>121</v>
      </c>
      <c r="M32" s="27">
        <v>116</v>
      </c>
      <c r="N32" s="27">
        <v>116</v>
      </c>
      <c r="O32" s="27">
        <v>99</v>
      </c>
      <c r="P32" s="27">
        <v>106</v>
      </c>
      <c r="Q32" s="27">
        <v>83</v>
      </c>
      <c r="R32" s="27">
        <v>82</v>
      </c>
      <c r="S32" s="27">
        <v>90</v>
      </c>
      <c r="T32" s="27">
        <v>79</v>
      </c>
      <c r="U32" s="11">
        <v>65</v>
      </c>
      <c r="V32" s="11">
        <v>45</v>
      </c>
      <c r="W32" s="11"/>
      <c r="X32" s="11"/>
      <c r="Y32" s="11"/>
      <c r="Z32" s="11"/>
      <c r="AA32" s="11"/>
      <c r="AB32" s="11"/>
      <c r="AC32" s="11"/>
      <c r="AD32" s="11"/>
      <c r="AU32" s="7"/>
      <c r="AV32" s="7"/>
    </row>
    <row r="33" spans="1:48" ht="14.25">
      <c r="A33">
        <v>1</v>
      </c>
      <c r="B33" s="26" t="str">
        <f t="shared" si="5"/>
        <v>05113</v>
      </c>
      <c r="C33" s="26" t="str">
        <f t="shared" si="6"/>
        <v>1_05113</v>
      </c>
      <c r="D33" s="26"/>
      <c r="E33" s="26"/>
      <c r="F33" s="33"/>
      <c r="G33" s="26" t="s">
        <v>39</v>
      </c>
      <c r="H33" s="27">
        <v>121</v>
      </c>
      <c r="I33" s="27">
        <v>117</v>
      </c>
      <c r="J33" s="27">
        <v>103</v>
      </c>
      <c r="K33" s="27">
        <v>107</v>
      </c>
      <c r="L33" s="27">
        <v>109</v>
      </c>
      <c r="M33" s="27">
        <v>92</v>
      </c>
      <c r="N33" s="27">
        <v>118</v>
      </c>
      <c r="O33" s="27">
        <v>99</v>
      </c>
      <c r="P33" s="27">
        <v>100</v>
      </c>
      <c r="Q33" s="27">
        <v>96</v>
      </c>
      <c r="R33" s="27">
        <v>91</v>
      </c>
      <c r="S33" s="27">
        <v>120</v>
      </c>
      <c r="T33" s="27">
        <v>126</v>
      </c>
      <c r="U33" s="11">
        <v>107</v>
      </c>
      <c r="V33" s="11">
        <v>101</v>
      </c>
      <c r="W33" s="11"/>
      <c r="X33" s="11"/>
      <c r="Y33" s="11"/>
      <c r="Z33" s="11"/>
      <c r="AA33" s="11"/>
      <c r="AB33" s="11"/>
      <c r="AC33" s="11"/>
      <c r="AD33" s="11"/>
      <c r="AU33" s="7"/>
      <c r="AV33" s="7"/>
    </row>
    <row r="34" spans="1:48" ht="14.25">
      <c r="A34">
        <v>1</v>
      </c>
      <c r="B34" s="26" t="str">
        <f t="shared" si="5"/>
        <v>05120</v>
      </c>
      <c r="C34" s="26" t="str">
        <f t="shared" si="6"/>
        <v>1_05120</v>
      </c>
      <c r="D34" s="26"/>
      <c r="E34" s="26"/>
      <c r="F34" s="33"/>
      <c r="G34" s="26" t="s">
        <v>40</v>
      </c>
      <c r="H34" s="27">
        <v>643</v>
      </c>
      <c r="I34" s="27">
        <v>585</v>
      </c>
      <c r="J34" s="27">
        <v>589</v>
      </c>
      <c r="K34" s="27">
        <v>567</v>
      </c>
      <c r="L34" s="27">
        <v>500</v>
      </c>
      <c r="M34" s="27">
        <v>403</v>
      </c>
      <c r="N34" s="27">
        <v>376</v>
      </c>
      <c r="O34" s="27">
        <v>319</v>
      </c>
      <c r="P34" s="27">
        <v>359</v>
      </c>
      <c r="Q34" s="27">
        <v>273</v>
      </c>
      <c r="R34" s="27">
        <v>278</v>
      </c>
      <c r="S34" s="27">
        <v>393</v>
      </c>
      <c r="T34" s="27">
        <v>393</v>
      </c>
      <c r="U34" s="11">
        <v>389</v>
      </c>
      <c r="V34" s="11">
        <v>273</v>
      </c>
      <c r="W34" s="11"/>
      <c r="X34" s="11"/>
      <c r="Y34" s="11"/>
      <c r="Z34" s="11"/>
      <c r="AA34" s="11"/>
      <c r="AB34" s="11"/>
      <c r="AC34" s="11"/>
      <c r="AD34" s="11"/>
      <c r="AU34" s="7"/>
      <c r="AV34" s="7"/>
    </row>
    <row r="35" spans="1:48" ht="14.25">
      <c r="A35">
        <v>1</v>
      </c>
      <c r="B35" s="26" t="str">
        <f t="shared" si="5"/>
        <v>05125</v>
      </c>
      <c r="C35" s="26" t="str">
        <f t="shared" si="6"/>
        <v>1_05125</v>
      </c>
      <c r="D35" s="26"/>
      <c r="E35" s="26"/>
      <c r="F35" s="33"/>
      <c r="G35" s="26" t="s">
        <v>41</v>
      </c>
      <c r="H35" s="27">
        <v>122</v>
      </c>
      <c r="I35" s="27">
        <v>123</v>
      </c>
      <c r="J35" s="27">
        <v>104</v>
      </c>
      <c r="K35" s="27">
        <v>84</v>
      </c>
      <c r="L35" s="27">
        <v>102</v>
      </c>
      <c r="M35" s="27">
        <v>111</v>
      </c>
      <c r="N35" s="27">
        <v>124</v>
      </c>
      <c r="O35" s="27">
        <v>118</v>
      </c>
      <c r="P35" s="27">
        <v>92</v>
      </c>
      <c r="Q35" s="27">
        <v>91</v>
      </c>
      <c r="R35" s="27">
        <v>85</v>
      </c>
      <c r="S35" s="27">
        <v>97</v>
      </c>
      <c r="T35" s="27">
        <v>101</v>
      </c>
      <c r="U35" s="11">
        <v>80</v>
      </c>
      <c r="V35" s="11">
        <v>62</v>
      </c>
      <c r="W35" s="11"/>
      <c r="X35" s="11"/>
      <c r="Y35" s="11"/>
      <c r="Z35" s="11"/>
      <c r="AA35" s="11"/>
      <c r="AB35" s="11"/>
      <c r="AC35" s="11"/>
      <c r="AD35" s="11"/>
      <c r="AU35" s="7"/>
      <c r="AV35" s="7"/>
    </row>
    <row r="36" spans="1:48" ht="14.25">
      <c r="A36">
        <v>1</v>
      </c>
      <c r="B36" s="26" t="str">
        <f t="shared" si="5"/>
        <v>05129</v>
      </c>
      <c r="C36" s="26" t="str">
        <f t="shared" si="6"/>
        <v>1_05129</v>
      </c>
      <c r="D36" s="26"/>
      <c r="E36" s="26"/>
      <c r="F36" s="33"/>
      <c r="G36" s="26" t="s">
        <v>42</v>
      </c>
      <c r="H36" s="27">
        <v>740</v>
      </c>
      <c r="I36" s="27">
        <v>748</v>
      </c>
      <c r="J36" s="27">
        <v>724</v>
      </c>
      <c r="K36" s="27">
        <v>742</v>
      </c>
      <c r="L36" s="27">
        <v>812</v>
      </c>
      <c r="M36" s="27">
        <v>844</v>
      </c>
      <c r="N36" s="27">
        <v>864</v>
      </c>
      <c r="O36" s="27">
        <v>870</v>
      </c>
      <c r="P36" s="27">
        <v>823</v>
      </c>
      <c r="Q36" s="27">
        <v>835</v>
      </c>
      <c r="R36" s="27">
        <v>903</v>
      </c>
      <c r="S36" s="27">
        <v>762</v>
      </c>
      <c r="T36" s="27">
        <v>708</v>
      </c>
      <c r="U36" s="11">
        <v>610</v>
      </c>
      <c r="V36" s="11">
        <v>547</v>
      </c>
      <c r="W36" s="11"/>
      <c r="X36" s="11"/>
      <c r="Y36" s="11"/>
      <c r="Z36" s="11"/>
      <c r="AA36" s="11"/>
      <c r="AB36" s="11"/>
      <c r="AC36" s="11"/>
      <c r="AD36" s="11"/>
      <c r="AU36" s="7"/>
      <c r="AV36" s="7"/>
    </row>
    <row r="37" spans="1:48" ht="14.25">
      <c r="A37">
        <v>1</v>
      </c>
      <c r="B37" s="26" t="str">
        <f t="shared" si="5"/>
        <v>05134</v>
      </c>
      <c r="C37" s="26" t="str">
        <f t="shared" si="6"/>
        <v>1_05134</v>
      </c>
      <c r="D37" s="26"/>
      <c r="E37" s="26"/>
      <c r="F37" s="33"/>
      <c r="G37" s="26" t="s">
        <v>43</v>
      </c>
      <c r="H37" s="27">
        <v>119</v>
      </c>
      <c r="I37" s="27">
        <v>106</v>
      </c>
      <c r="J37" s="27">
        <v>128</v>
      </c>
      <c r="K37" s="27">
        <v>115</v>
      </c>
      <c r="L37" s="27">
        <v>101</v>
      </c>
      <c r="M37" s="27">
        <v>90</v>
      </c>
      <c r="N37" s="27">
        <v>76</v>
      </c>
      <c r="O37" s="27">
        <v>63</v>
      </c>
      <c r="P37" s="27">
        <v>108</v>
      </c>
      <c r="Q37" s="27">
        <v>91</v>
      </c>
      <c r="R37" s="27">
        <v>77</v>
      </c>
      <c r="S37" s="27">
        <v>72</v>
      </c>
      <c r="T37" s="27">
        <v>73</v>
      </c>
      <c r="U37" s="11">
        <v>58</v>
      </c>
      <c r="V37" s="11">
        <v>59</v>
      </c>
      <c r="W37" s="11"/>
      <c r="X37" s="11"/>
      <c r="Y37" s="11"/>
      <c r="Z37" s="11"/>
      <c r="AA37" s="11"/>
      <c r="AB37" s="11"/>
      <c r="AC37" s="11"/>
      <c r="AD37" s="11"/>
      <c r="AU37" s="7"/>
      <c r="AV37" s="7"/>
    </row>
    <row r="38" spans="1:48" ht="14.25">
      <c r="A38">
        <v>1</v>
      </c>
      <c r="B38" s="26" t="str">
        <f t="shared" si="5"/>
        <v>05138</v>
      </c>
      <c r="C38" s="26" t="str">
        <f t="shared" si="6"/>
        <v>1_05138</v>
      </c>
      <c r="D38" s="26"/>
      <c r="E38" s="26"/>
      <c r="F38" s="33"/>
      <c r="G38" s="26" t="s">
        <v>44</v>
      </c>
      <c r="H38" s="27">
        <v>191</v>
      </c>
      <c r="I38" s="27">
        <v>183</v>
      </c>
      <c r="J38" s="27">
        <v>195</v>
      </c>
      <c r="K38" s="27">
        <v>182</v>
      </c>
      <c r="L38" s="27">
        <v>184</v>
      </c>
      <c r="M38" s="27">
        <v>187</v>
      </c>
      <c r="N38" s="27">
        <v>169</v>
      </c>
      <c r="O38" s="27">
        <v>158</v>
      </c>
      <c r="P38" s="27">
        <v>125</v>
      </c>
      <c r="Q38" s="27">
        <v>150</v>
      </c>
      <c r="R38" s="27">
        <v>169</v>
      </c>
      <c r="S38" s="27">
        <v>170</v>
      </c>
      <c r="T38" s="27">
        <v>158</v>
      </c>
      <c r="U38" s="11">
        <v>146</v>
      </c>
      <c r="V38" s="11">
        <v>112</v>
      </c>
      <c r="W38" s="11"/>
      <c r="X38" s="11"/>
      <c r="Y38" s="11"/>
      <c r="Z38" s="11"/>
      <c r="AA38" s="11"/>
      <c r="AB38" s="11"/>
      <c r="AC38" s="11"/>
      <c r="AD38" s="11"/>
      <c r="AU38" s="7"/>
      <c r="AV38" s="7"/>
    </row>
    <row r="39" spans="1:48" ht="14.25">
      <c r="A39">
        <v>1</v>
      </c>
      <c r="B39" s="26" t="str">
        <f t="shared" si="5"/>
        <v>05142</v>
      </c>
      <c r="C39" s="26" t="str">
        <f t="shared" si="6"/>
        <v>1_05142</v>
      </c>
      <c r="D39" s="26"/>
      <c r="E39" s="26"/>
      <c r="F39" s="33"/>
      <c r="G39" s="26" t="s">
        <v>45</v>
      </c>
      <c r="H39" s="27">
        <v>63</v>
      </c>
      <c r="I39" s="27">
        <v>45</v>
      </c>
      <c r="J39" s="27">
        <v>62</v>
      </c>
      <c r="K39" s="27">
        <v>54</v>
      </c>
      <c r="L39" s="27">
        <v>47</v>
      </c>
      <c r="M39" s="27">
        <v>47</v>
      </c>
      <c r="N39" s="27">
        <v>50</v>
      </c>
      <c r="O39" s="27">
        <v>44</v>
      </c>
      <c r="P39" s="27">
        <v>33</v>
      </c>
      <c r="Q39" s="27">
        <v>47</v>
      </c>
      <c r="R39" s="27">
        <v>43</v>
      </c>
      <c r="S39" s="27">
        <v>35</v>
      </c>
      <c r="T39" s="27">
        <v>33</v>
      </c>
      <c r="U39" s="11">
        <v>31</v>
      </c>
      <c r="V39" s="11">
        <v>28</v>
      </c>
      <c r="W39" s="11"/>
      <c r="X39" s="11"/>
      <c r="Y39" s="11"/>
      <c r="Z39" s="11"/>
      <c r="AA39" s="11"/>
      <c r="AB39" s="11"/>
      <c r="AC39" s="11"/>
      <c r="AD39" s="11"/>
      <c r="AU39" s="7"/>
      <c r="AV39" s="7"/>
    </row>
    <row r="40" spans="1:48" ht="14.25">
      <c r="A40">
        <v>1</v>
      </c>
      <c r="B40" s="26" t="str">
        <f t="shared" si="5"/>
        <v>05145</v>
      </c>
      <c r="C40" s="26" t="str">
        <f t="shared" si="6"/>
        <v>1_05145</v>
      </c>
      <c r="D40" s="26"/>
      <c r="E40" s="26"/>
      <c r="F40" s="33"/>
      <c r="G40" s="26" t="s">
        <v>46</v>
      </c>
      <c r="H40" s="27">
        <v>70</v>
      </c>
      <c r="I40" s="27">
        <v>58</v>
      </c>
      <c r="J40" s="27">
        <v>57</v>
      </c>
      <c r="K40" s="27">
        <v>33</v>
      </c>
      <c r="L40" s="27">
        <v>38</v>
      </c>
      <c r="M40" s="27">
        <v>31</v>
      </c>
      <c r="N40" s="27">
        <v>33</v>
      </c>
      <c r="O40" s="27">
        <v>41</v>
      </c>
      <c r="P40" s="27">
        <v>29</v>
      </c>
      <c r="Q40" s="27">
        <v>30</v>
      </c>
      <c r="R40" s="27">
        <v>37</v>
      </c>
      <c r="S40" s="27">
        <v>47</v>
      </c>
      <c r="T40" s="27">
        <v>48</v>
      </c>
      <c r="U40" s="11">
        <v>31</v>
      </c>
      <c r="V40" s="11">
        <v>31</v>
      </c>
      <c r="W40" s="11"/>
      <c r="X40" s="11"/>
      <c r="Y40" s="11"/>
      <c r="Z40" s="11"/>
      <c r="AA40" s="11"/>
      <c r="AB40" s="11"/>
      <c r="AC40" s="11"/>
      <c r="AD40" s="11"/>
      <c r="AU40" s="7"/>
      <c r="AV40" s="7"/>
    </row>
    <row r="41" spans="1:48" ht="14.25">
      <c r="A41">
        <v>1</v>
      </c>
      <c r="B41" s="26" t="str">
        <f t="shared" si="5"/>
        <v>05147</v>
      </c>
      <c r="C41" s="26" t="str">
        <f t="shared" si="6"/>
        <v>1_05147</v>
      </c>
      <c r="D41" s="26"/>
      <c r="E41" s="26"/>
      <c r="F41" s="33"/>
      <c r="G41" s="26" t="s">
        <v>47</v>
      </c>
      <c r="H41" s="27">
        <v>897</v>
      </c>
      <c r="I41" s="27">
        <v>992</v>
      </c>
      <c r="J41" s="27">
        <v>959</v>
      </c>
      <c r="K41" s="27">
        <v>844</v>
      </c>
      <c r="L41" s="27">
        <v>947</v>
      </c>
      <c r="M41" s="27">
        <v>847</v>
      </c>
      <c r="N41" s="27">
        <v>851</v>
      </c>
      <c r="O41" s="27">
        <v>860</v>
      </c>
      <c r="P41" s="27">
        <v>941</v>
      </c>
      <c r="Q41" s="27">
        <v>943</v>
      </c>
      <c r="R41" s="27">
        <v>963</v>
      </c>
      <c r="S41" s="27">
        <v>1022</v>
      </c>
      <c r="T41" s="27">
        <v>907</v>
      </c>
      <c r="U41" s="11">
        <v>687</v>
      </c>
      <c r="V41" s="11">
        <v>567</v>
      </c>
      <c r="W41" s="11"/>
      <c r="X41" s="11"/>
      <c r="Y41" s="11"/>
      <c r="Z41" s="11"/>
      <c r="AA41" s="11"/>
      <c r="AB41" s="11"/>
      <c r="AC41" s="11"/>
      <c r="AD41" s="11"/>
      <c r="AU41" s="7"/>
      <c r="AV41" s="7"/>
    </row>
    <row r="42" spans="1:48" ht="14.25">
      <c r="A42">
        <v>1</v>
      </c>
      <c r="B42" s="26" t="str">
        <f t="shared" si="5"/>
        <v>05148</v>
      </c>
      <c r="C42" s="26" t="str">
        <f t="shared" si="6"/>
        <v>1_05148</v>
      </c>
      <c r="D42" s="26"/>
      <c r="E42" s="26"/>
      <c r="F42" s="33"/>
      <c r="G42" s="26" t="s">
        <v>48</v>
      </c>
      <c r="H42" s="27">
        <v>542</v>
      </c>
      <c r="I42" s="27">
        <v>508</v>
      </c>
      <c r="J42" s="27">
        <v>527</v>
      </c>
      <c r="K42" s="27">
        <v>593</v>
      </c>
      <c r="L42" s="27">
        <v>605</v>
      </c>
      <c r="M42" s="27">
        <v>567</v>
      </c>
      <c r="N42" s="27">
        <v>668</v>
      </c>
      <c r="O42" s="27">
        <v>697</v>
      </c>
      <c r="P42" s="27">
        <v>699</v>
      </c>
      <c r="Q42" s="27">
        <v>694</v>
      </c>
      <c r="R42" s="27">
        <v>731</v>
      </c>
      <c r="S42" s="27">
        <v>650</v>
      </c>
      <c r="T42" s="27">
        <v>655</v>
      </c>
      <c r="U42" s="11">
        <v>604</v>
      </c>
      <c r="V42" s="11">
        <v>527</v>
      </c>
      <c r="W42" s="11"/>
      <c r="X42" s="11"/>
      <c r="Y42" s="11"/>
      <c r="Z42" s="11"/>
      <c r="AA42" s="11"/>
      <c r="AB42" s="11"/>
      <c r="AC42" s="11"/>
      <c r="AD42" s="11"/>
      <c r="AU42" s="7"/>
      <c r="AV42" s="7"/>
    </row>
    <row r="43" spans="1:48" ht="14.25">
      <c r="A43">
        <v>1</v>
      </c>
      <c r="B43" s="26" t="str">
        <f t="shared" si="5"/>
        <v>05150</v>
      </c>
      <c r="C43" s="26" t="str">
        <f t="shared" si="6"/>
        <v>1_05150</v>
      </c>
      <c r="D43" s="26"/>
      <c r="E43" s="26"/>
      <c r="F43" s="33"/>
      <c r="G43" s="26" t="s">
        <v>49</v>
      </c>
      <c r="H43" s="27">
        <v>27</v>
      </c>
      <c r="I43" s="27">
        <v>28</v>
      </c>
      <c r="J43" s="27">
        <v>28</v>
      </c>
      <c r="K43" s="27">
        <v>23</v>
      </c>
      <c r="L43" s="27">
        <v>26</v>
      </c>
      <c r="M43" s="27">
        <v>26</v>
      </c>
      <c r="N43" s="27">
        <v>25</v>
      </c>
      <c r="O43" s="27">
        <v>22</v>
      </c>
      <c r="P43" s="27">
        <v>21</v>
      </c>
      <c r="Q43" s="27">
        <v>24</v>
      </c>
      <c r="R43" s="27">
        <v>22</v>
      </c>
      <c r="S43" s="27">
        <v>36</v>
      </c>
      <c r="T43" s="27">
        <v>31</v>
      </c>
      <c r="U43" s="11">
        <v>14</v>
      </c>
      <c r="V43" s="11">
        <v>13</v>
      </c>
      <c r="W43" s="11"/>
      <c r="X43" s="11"/>
      <c r="Y43" s="11"/>
      <c r="Z43" s="11"/>
      <c r="AA43" s="11"/>
      <c r="AB43" s="11"/>
      <c r="AC43" s="11"/>
      <c r="AD43" s="11"/>
      <c r="AU43" s="7"/>
      <c r="AV43" s="7"/>
    </row>
    <row r="44" spans="1:48" ht="14.25">
      <c r="A44">
        <v>1</v>
      </c>
      <c r="B44" s="26" t="str">
        <f t="shared" si="5"/>
        <v>05154</v>
      </c>
      <c r="C44" s="26" t="str">
        <f t="shared" si="6"/>
        <v>1_05154</v>
      </c>
      <c r="D44" s="26"/>
      <c r="E44" s="26"/>
      <c r="F44" s="33"/>
      <c r="G44" s="26" t="s">
        <v>50</v>
      </c>
      <c r="H44" s="27">
        <v>1633</v>
      </c>
      <c r="I44" s="27">
        <v>1516</v>
      </c>
      <c r="J44" s="27">
        <v>1764</v>
      </c>
      <c r="K44" s="27">
        <v>2003</v>
      </c>
      <c r="L44" s="27">
        <v>1855</v>
      </c>
      <c r="M44" s="27">
        <v>1803</v>
      </c>
      <c r="N44" s="27">
        <v>1980</v>
      </c>
      <c r="O44" s="27">
        <v>2477</v>
      </c>
      <c r="P44" s="27">
        <v>2231</v>
      </c>
      <c r="Q44" s="27">
        <v>1950</v>
      </c>
      <c r="R44" s="27">
        <v>1654</v>
      </c>
      <c r="S44" s="27">
        <v>1727</v>
      </c>
      <c r="T44" s="27">
        <v>1847</v>
      </c>
      <c r="U44" s="11">
        <v>1477</v>
      </c>
      <c r="V44" s="11">
        <v>1359</v>
      </c>
      <c r="W44" s="11"/>
      <c r="X44" s="11"/>
      <c r="Y44" s="11"/>
      <c r="Z44" s="11"/>
      <c r="AA44" s="11"/>
      <c r="AB44" s="11"/>
      <c r="AC44" s="11"/>
      <c r="AD44" s="11"/>
      <c r="AU44" s="7"/>
      <c r="AV44" s="7"/>
    </row>
    <row r="45" spans="1:48" ht="14.25">
      <c r="A45">
        <v>1</v>
      </c>
      <c r="B45" s="26" t="str">
        <f t="shared" si="5"/>
        <v>05172</v>
      </c>
      <c r="C45" s="26" t="str">
        <f t="shared" si="6"/>
        <v>1_05172</v>
      </c>
      <c r="D45" s="26"/>
      <c r="E45" s="26"/>
      <c r="F45" s="33"/>
      <c r="G45" s="26" t="s">
        <v>51</v>
      </c>
      <c r="H45" s="27">
        <v>1223</v>
      </c>
      <c r="I45" s="27">
        <v>1197</v>
      </c>
      <c r="J45" s="27">
        <v>1180</v>
      </c>
      <c r="K45" s="27">
        <v>1148</v>
      </c>
      <c r="L45" s="27">
        <v>1163</v>
      </c>
      <c r="M45" s="27">
        <v>1174</v>
      </c>
      <c r="N45" s="27">
        <v>1018</v>
      </c>
      <c r="O45" s="27">
        <v>1154</v>
      </c>
      <c r="P45" s="27">
        <v>1107</v>
      </c>
      <c r="Q45" s="27">
        <v>1155</v>
      </c>
      <c r="R45" s="27">
        <v>1135</v>
      </c>
      <c r="S45" s="27">
        <v>1213</v>
      </c>
      <c r="T45" s="27">
        <v>1063</v>
      </c>
      <c r="U45" s="11">
        <v>927</v>
      </c>
      <c r="V45" s="11">
        <v>785</v>
      </c>
      <c r="W45" s="11"/>
      <c r="X45" s="11"/>
      <c r="Y45" s="11"/>
      <c r="Z45" s="11"/>
      <c r="AA45" s="11"/>
      <c r="AB45" s="11"/>
      <c r="AC45" s="11"/>
      <c r="AD45" s="11"/>
      <c r="AU45" s="7"/>
      <c r="AV45" s="7"/>
    </row>
    <row r="46" spans="1:48" ht="14.25">
      <c r="A46">
        <v>1</v>
      </c>
      <c r="B46" s="26" t="str">
        <f t="shared" si="5"/>
        <v>05190</v>
      </c>
      <c r="C46" s="26" t="str">
        <f t="shared" si="6"/>
        <v>1_05190</v>
      </c>
      <c r="D46" s="26"/>
      <c r="E46" s="26"/>
      <c r="F46" s="33"/>
      <c r="G46" s="26" t="s">
        <v>52</v>
      </c>
      <c r="H46" s="27">
        <v>130</v>
      </c>
      <c r="I46" s="27">
        <v>122</v>
      </c>
      <c r="J46" s="27">
        <v>133</v>
      </c>
      <c r="K46" s="27">
        <v>88</v>
      </c>
      <c r="L46" s="27">
        <v>124</v>
      </c>
      <c r="M46" s="27">
        <v>91</v>
      </c>
      <c r="N46" s="27">
        <v>113</v>
      </c>
      <c r="O46" s="27">
        <v>113</v>
      </c>
      <c r="P46" s="27">
        <v>106</v>
      </c>
      <c r="Q46" s="27">
        <v>114</v>
      </c>
      <c r="R46" s="27">
        <v>122</v>
      </c>
      <c r="S46" s="27">
        <v>94</v>
      </c>
      <c r="T46" s="27">
        <v>101</v>
      </c>
      <c r="U46" s="11">
        <v>88</v>
      </c>
      <c r="V46" s="11">
        <v>79</v>
      </c>
      <c r="W46" s="11"/>
      <c r="X46" s="11"/>
      <c r="Y46" s="11"/>
      <c r="Z46" s="11"/>
      <c r="AA46" s="11"/>
      <c r="AB46" s="11"/>
      <c r="AC46" s="11"/>
      <c r="AD46" s="11"/>
      <c r="AU46" s="7"/>
      <c r="AV46" s="7"/>
    </row>
    <row r="47" spans="1:48" ht="14.25">
      <c r="A47">
        <v>1</v>
      </c>
      <c r="B47" s="26" t="str">
        <f t="shared" si="5"/>
        <v>05197</v>
      </c>
      <c r="C47" s="26" t="str">
        <f t="shared" si="6"/>
        <v>1_05197</v>
      </c>
      <c r="D47" s="26"/>
      <c r="E47" s="26"/>
      <c r="F47" s="33"/>
      <c r="G47" s="26" t="s">
        <v>53</v>
      </c>
      <c r="H47" s="27">
        <v>200</v>
      </c>
      <c r="I47" s="27">
        <v>201</v>
      </c>
      <c r="J47" s="27">
        <v>179</v>
      </c>
      <c r="K47" s="27">
        <v>192</v>
      </c>
      <c r="L47" s="27">
        <v>177</v>
      </c>
      <c r="M47" s="27">
        <v>202</v>
      </c>
      <c r="N47" s="27">
        <v>199</v>
      </c>
      <c r="O47" s="27">
        <v>185</v>
      </c>
      <c r="P47" s="27">
        <v>189</v>
      </c>
      <c r="Q47" s="27">
        <v>186</v>
      </c>
      <c r="R47" s="27">
        <v>202</v>
      </c>
      <c r="S47" s="27">
        <v>183</v>
      </c>
      <c r="T47" s="27">
        <v>181</v>
      </c>
      <c r="U47" s="11">
        <v>178</v>
      </c>
      <c r="V47" s="11">
        <v>149</v>
      </c>
      <c r="W47" s="11"/>
      <c r="X47" s="11"/>
      <c r="Y47" s="11"/>
      <c r="Z47" s="11"/>
      <c r="AA47" s="11"/>
      <c r="AB47" s="11"/>
      <c r="AC47" s="11"/>
      <c r="AD47" s="11"/>
      <c r="AU47" s="7"/>
      <c r="AV47" s="7"/>
    </row>
    <row r="48" spans="1:48" ht="14.25">
      <c r="A48">
        <v>1</v>
      </c>
      <c r="B48" s="26" t="str">
        <f t="shared" si="5"/>
        <v>05206</v>
      </c>
      <c r="C48" s="26" t="str">
        <f t="shared" si="6"/>
        <v>1_05206</v>
      </c>
      <c r="D48" s="26"/>
      <c r="E48" s="26"/>
      <c r="F48" s="33"/>
      <c r="G48" s="26" t="s">
        <v>54</v>
      </c>
      <c r="H48" s="27">
        <v>52</v>
      </c>
      <c r="I48" s="27">
        <v>53</v>
      </c>
      <c r="J48" s="27">
        <v>42</v>
      </c>
      <c r="K48" s="27">
        <v>44</v>
      </c>
      <c r="L48" s="27">
        <v>44</v>
      </c>
      <c r="M48" s="27">
        <v>42</v>
      </c>
      <c r="N48" s="27">
        <v>45</v>
      </c>
      <c r="O48" s="27">
        <v>33</v>
      </c>
      <c r="P48" s="27">
        <v>44</v>
      </c>
      <c r="Q48" s="27">
        <v>36</v>
      </c>
      <c r="R48" s="27">
        <v>39</v>
      </c>
      <c r="S48" s="27">
        <v>28</v>
      </c>
      <c r="T48" s="27">
        <v>36</v>
      </c>
      <c r="U48" s="11">
        <v>16</v>
      </c>
      <c r="V48" s="11">
        <v>18</v>
      </c>
      <c r="W48" s="11"/>
      <c r="X48" s="11"/>
      <c r="Y48" s="11"/>
      <c r="Z48" s="11"/>
      <c r="AA48" s="11"/>
      <c r="AB48" s="11"/>
      <c r="AC48" s="11"/>
      <c r="AD48" s="11"/>
      <c r="AU48" s="7"/>
      <c r="AV48" s="7"/>
    </row>
    <row r="49" spans="1:48" ht="14.25">
      <c r="A49">
        <v>1</v>
      </c>
      <c r="B49" s="26" t="str">
        <f t="shared" si="5"/>
        <v>05209</v>
      </c>
      <c r="C49" s="26" t="str">
        <f t="shared" si="6"/>
        <v>1_05209</v>
      </c>
      <c r="D49" s="26"/>
      <c r="E49" s="26"/>
      <c r="F49" s="33"/>
      <c r="G49" s="26" t="s">
        <v>55</v>
      </c>
      <c r="H49" s="27">
        <v>279</v>
      </c>
      <c r="I49" s="27">
        <v>268</v>
      </c>
      <c r="J49" s="27">
        <v>250</v>
      </c>
      <c r="K49" s="27">
        <v>201</v>
      </c>
      <c r="L49" s="27">
        <v>200</v>
      </c>
      <c r="M49" s="27">
        <v>206</v>
      </c>
      <c r="N49" s="27">
        <v>201</v>
      </c>
      <c r="O49" s="27">
        <v>169</v>
      </c>
      <c r="P49" s="27">
        <v>200</v>
      </c>
      <c r="Q49" s="27">
        <v>177</v>
      </c>
      <c r="R49" s="27">
        <v>162</v>
      </c>
      <c r="S49" s="27">
        <v>197</v>
      </c>
      <c r="T49" s="27">
        <v>159</v>
      </c>
      <c r="U49" s="11">
        <v>135</v>
      </c>
      <c r="V49" s="11">
        <v>103</v>
      </c>
      <c r="W49" s="11"/>
      <c r="X49" s="11"/>
      <c r="Y49" s="11"/>
      <c r="Z49" s="11"/>
      <c r="AA49" s="11"/>
      <c r="AB49" s="11"/>
      <c r="AC49" s="11"/>
      <c r="AD49" s="11"/>
      <c r="AU49" s="7"/>
      <c r="AV49" s="7"/>
    </row>
    <row r="50" spans="1:48" ht="14.25">
      <c r="A50">
        <v>1</v>
      </c>
      <c r="B50" s="26" t="str">
        <f t="shared" si="5"/>
        <v>05212</v>
      </c>
      <c r="C50" s="26" t="str">
        <f t="shared" si="6"/>
        <v>1_05212</v>
      </c>
      <c r="D50" s="26"/>
      <c r="E50" s="26"/>
      <c r="F50" s="33"/>
      <c r="G50" s="26" t="s">
        <v>56</v>
      </c>
      <c r="H50" s="27">
        <v>639</v>
      </c>
      <c r="I50" s="27">
        <v>665</v>
      </c>
      <c r="J50" s="27">
        <v>666</v>
      </c>
      <c r="K50" s="27">
        <v>666</v>
      </c>
      <c r="L50" s="27">
        <v>634</v>
      </c>
      <c r="M50" s="27">
        <v>666</v>
      </c>
      <c r="N50" s="27">
        <v>668</v>
      </c>
      <c r="O50" s="27">
        <v>678</v>
      </c>
      <c r="P50" s="27">
        <v>583</v>
      </c>
      <c r="Q50" s="27">
        <v>589</v>
      </c>
      <c r="R50" s="27">
        <v>564</v>
      </c>
      <c r="S50" s="27">
        <v>585</v>
      </c>
      <c r="T50" s="27">
        <v>596</v>
      </c>
      <c r="U50" s="11">
        <v>501</v>
      </c>
      <c r="V50" s="11">
        <v>398</v>
      </c>
      <c r="W50" s="11"/>
      <c r="X50" s="11"/>
      <c r="Y50" s="11"/>
      <c r="Z50" s="11"/>
      <c r="AA50" s="11"/>
      <c r="AB50" s="11"/>
      <c r="AC50" s="11"/>
      <c r="AD50" s="11"/>
      <c r="AU50" s="7"/>
      <c r="AV50" s="7"/>
    </row>
    <row r="51" spans="1:48" ht="14.25">
      <c r="A51">
        <v>1</v>
      </c>
      <c r="B51" s="26" t="str">
        <f t="shared" si="5"/>
        <v>05234</v>
      </c>
      <c r="C51" s="26" t="str">
        <f t="shared" si="6"/>
        <v>1_05234</v>
      </c>
      <c r="D51" s="26"/>
      <c r="E51" s="26"/>
      <c r="F51" s="33"/>
      <c r="G51" s="26" t="s">
        <v>57</v>
      </c>
      <c r="H51" s="27">
        <v>272</v>
      </c>
      <c r="I51" s="27">
        <v>229</v>
      </c>
      <c r="J51" s="27">
        <v>294</v>
      </c>
      <c r="K51" s="27">
        <v>263</v>
      </c>
      <c r="L51" s="27">
        <v>289</v>
      </c>
      <c r="M51" s="27">
        <v>261</v>
      </c>
      <c r="N51" s="27">
        <v>288</v>
      </c>
      <c r="O51" s="27">
        <v>324</v>
      </c>
      <c r="P51" s="27">
        <v>286</v>
      </c>
      <c r="Q51" s="27">
        <v>245</v>
      </c>
      <c r="R51" s="27">
        <v>253</v>
      </c>
      <c r="S51" s="27">
        <v>253</v>
      </c>
      <c r="T51" s="27">
        <v>301</v>
      </c>
      <c r="U51" s="11">
        <v>230</v>
      </c>
      <c r="V51" s="11">
        <v>200</v>
      </c>
      <c r="W51" s="11"/>
      <c r="X51" s="11"/>
      <c r="Y51" s="11"/>
      <c r="Z51" s="11"/>
      <c r="AA51" s="11"/>
      <c r="AB51" s="11"/>
      <c r="AC51" s="11"/>
      <c r="AD51" s="11"/>
      <c r="AU51" s="7"/>
      <c r="AV51" s="7"/>
    </row>
    <row r="52" spans="1:48" ht="14.25">
      <c r="A52">
        <v>1</v>
      </c>
      <c r="B52" s="26" t="str">
        <f t="shared" si="5"/>
        <v>05237</v>
      </c>
      <c r="C52" s="26" t="str">
        <f t="shared" si="6"/>
        <v>1_05237</v>
      </c>
      <c r="D52" s="26"/>
      <c r="E52" s="26"/>
      <c r="F52" s="33"/>
      <c r="G52" s="26" t="s">
        <v>58</v>
      </c>
      <c r="H52" s="27">
        <v>256</v>
      </c>
      <c r="I52" s="27">
        <v>224</v>
      </c>
      <c r="J52" s="27">
        <v>237</v>
      </c>
      <c r="K52" s="27">
        <v>237</v>
      </c>
      <c r="L52" s="27">
        <v>216</v>
      </c>
      <c r="M52" s="27">
        <v>212</v>
      </c>
      <c r="N52" s="27">
        <v>223</v>
      </c>
      <c r="O52" s="27">
        <v>228</v>
      </c>
      <c r="P52" s="27">
        <v>238</v>
      </c>
      <c r="Q52" s="27">
        <v>217</v>
      </c>
      <c r="R52" s="27">
        <v>223</v>
      </c>
      <c r="S52" s="27">
        <v>205</v>
      </c>
      <c r="T52" s="27">
        <v>212</v>
      </c>
      <c r="U52" s="11">
        <v>167</v>
      </c>
      <c r="V52" s="11">
        <v>135</v>
      </c>
      <c r="W52" s="11"/>
      <c r="X52" s="11"/>
      <c r="Y52" s="11"/>
      <c r="Z52" s="11"/>
      <c r="AA52" s="11"/>
      <c r="AB52" s="11"/>
      <c r="AC52" s="11"/>
      <c r="AD52" s="11"/>
      <c r="AU52" s="7"/>
      <c r="AV52" s="7"/>
    </row>
    <row r="53" spans="1:48" ht="14.25">
      <c r="A53">
        <v>1</v>
      </c>
      <c r="B53" s="26" t="str">
        <f t="shared" si="5"/>
        <v>05240</v>
      </c>
      <c r="C53" s="26" t="str">
        <f t="shared" si="6"/>
        <v>1_05240</v>
      </c>
      <c r="D53" s="26"/>
      <c r="E53" s="26"/>
      <c r="F53" s="33"/>
      <c r="G53" s="26" t="s">
        <v>59</v>
      </c>
      <c r="H53" s="27">
        <v>127</v>
      </c>
      <c r="I53" s="27">
        <v>116</v>
      </c>
      <c r="J53" s="27">
        <v>124</v>
      </c>
      <c r="K53" s="27">
        <v>104</v>
      </c>
      <c r="L53" s="27">
        <v>90</v>
      </c>
      <c r="M53" s="27">
        <v>74</v>
      </c>
      <c r="N53" s="27">
        <v>108</v>
      </c>
      <c r="O53" s="27">
        <v>85</v>
      </c>
      <c r="P53" s="27">
        <v>100</v>
      </c>
      <c r="Q53" s="27">
        <v>80</v>
      </c>
      <c r="R53" s="27">
        <v>60</v>
      </c>
      <c r="S53" s="27">
        <v>67</v>
      </c>
      <c r="T53" s="27">
        <v>65</v>
      </c>
      <c r="U53" s="11">
        <v>35</v>
      </c>
      <c r="V53" s="11">
        <v>46</v>
      </c>
      <c r="W53" s="11"/>
      <c r="X53" s="11"/>
      <c r="Y53" s="11"/>
      <c r="Z53" s="11"/>
      <c r="AA53" s="11"/>
      <c r="AB53" s="11"/>
      <c r="AC53" s="11"/>
      <c r="AD53" s="11"/>
      <c r="AU53" s="7"/>
      <c r="AV53" s="7"/>
    </row>
    <row r="54" spans="1:48" ht="14.25">
      <c r="A54">
        <v>1</v>
      </c>
      <c r="B54" s="26" t="str">
        <f t="shared" si="5"/>
        <v>05250</v>
      </c>
      <c r="C54" s="26" t="str">
        <f t="shared" si="6"/>
        <v>1_05250</v>
      </c>
      <c r="D54" s="26"/>
      <c r="E54" s="26"/>
      <c r="F54" s="33"/>
      <c r="G54" s="26" t="s">
        <v>60</v>
      </c>
      <c r="H54" s="27">
        <v>1021</v>
      </c>
      <c r="I54" s="27">
        <v>1100</v>
      </c>
      <c r="J54" s="27">
        <v>1174</v>
      </c>
      <c r="K54" s="27">
        <v>1164</v>
      </c>
      <c r="L54" s="27">
        <v>1247</v>
      </c>
      <c r="M54" s="27">
        <v>1065</v>
      </c>
      <c r="N54" s="27">
        <v>944</v>
      </c>
      <c r="O54" s="27">
        <v>963</v>
      </c>
      <c r="P54" s="27">
        <v>949</v>
      </c>
      <c r="Q54" s="27">
        <v>776</v>
      </c>
      <c r="R54" s="27">
        <v>861</v>
      </c>
      <c r="S54" s="27">
        <v>1052</v>
      </c>
      <c r="T54" s="27">
        <v>1065</v>
      </c>
      <c r="U54" s="11">
        <v>1039</v>
      </c>
      <c r="V54" s="11">
        <v>770</v>
      </c>
      <c r="W54" s="11"/>
      <c r="X54" s="11"/>
      <c r="Y54" s="11"/>
      <c r="Z54" s="11"/>
      <c r="AA54" s="11"/>
      <c r="AB54" s="11"/>
      <c r="AC54" s="11"/>
      <c r="AD54" s="11"/>
      <c r="AU54" s="7"/>
      <c r="AV54" s="7"/>
    </row>
    <row r="55" spans="1:48" ht="14.25">
      <c r="A55">
        <v>1</v>
      </c>
      <c r="B55" s="26" t="str">
        <f t="shared" si="5"/>
        <v>05264</v>
      </c>
      <c r="C55" s="26" t="str">
        <f t="shared" si="6"/>
        <v>1_05264</v>
      </c>
      <c r="D55" s="26"/>
      <c r="E55" s="26"/>
      <c r="F55" s="33"/>
      <c r="G55" s="26" t="s">
        <v>61</v>
      </c>
      <c r="H55" s="27">
        <v>101</v>
      </c>
      <c r="I55" s="27">
        <v>105</v>
      </c>
      <c r="J55" s="27">
        <v>99</v>
      </c>
      <c r="K55" s="27">
        <v>106</v>
      </c>
      <c r="L55" s="27">
        <v>99</v>
      </c>
      <c r="M55" s="27">
        <v>111</v>
      </c>
      <c r="N55" s="27">
        <v>120</v>
      </c>
      <c r="O55" s="27">
        <v>117</v>
      </c>
      <c r="P55" s="27">
        <v>118</v>
      </c>
      <c r="Q55" s="27">
        <v>150</v>
      </c>
      <c r="R55" s="27">
        <v>126</v>
      </c>
      <c r="S55" s="27">
        <v>111</v>
      </c>
      <c r="T55" s="27">
        <v>92</v>
      </c>
      <c r="U55" s="11">
        <v>85</v>
      </c>
      <c r="V55" s="11">
        <v>79</v>
      </c>
      <c r="W55" s="11"/>
      <c r="X55" s="11"/>
      <c r="Y55" s="11"/>
      <c r="Z55" s="11"/>
      <c r="AA55" s="11"/>
      <c r="AB55" s="11"/>
      <c r="AC55" s="11"/>
      <c r="AD55" s="11"/>
      <c r="AU55" s="7"/>
      <c r="AV55" s="7"/>
    </row>
    <row r="56" spans="1:48" ht="14.25">
      <c r="A56">
        <v>1</v>
      </c>
      <c r="B56" s="26" t="str">
        <f t="shared" si="5"/>
        <v>05266</v>
      </c>
      <c r="C56" s="26" t="str">
        <f t="shared" si="6"/>
        <v>1_05266</v>
      </c>
      <c r="D56" s="26"/>
      <c r="E56" s="26"/>
      <c r="F56" s="33"/>
      <c r="G56" s="26" t="s">
        <v>62</v>
      </c>
      <c r="H56" s="27">
        <v>1597</v>
      </c>
      <c r="I56" s="27">
        <v>1580</v>
      </c>
      <c r="J56" s="27">
        <v>1516</v>
      </c>
      <c r="K56" s="27">
        <v>1503</v>
      </c>
      <c r="L56" s="27">
        <v>1612</v>
      </c>
      <c r="M56" s="27">
        <v>1633</v>
      </c>
      <c r="N56" s="27">
        <v>1592</v>
      </c>
      <c r="O56" s="27">
        <v>1601</v>
      </c>
      <c r="P56" s="27">
        <v>1625</v>
      </c>
      <c r="Q56" s="27">
        <v>1568</v>
      </c>
      <c r="R56" s="27">
        <v>1358</v>
      </c>
      <c r="S56" s="27">
        <v>1358</v>
      </c>
      <c r="T56" s="27">
        <v>1372</v>
      </c>
      <c r="U56" s="11">
        <v>1224</v>
      </c>
      <c r="V56" s="11">
        <v>1146</v>
      </c>
      <c r="W56" s="11"/>
      <c r="X56" s="11"/>
      <c r="Y56" s="11"/>
      <c r="Z56" s="11"/>
      <c r="AA56" s="11"/>
      <c r="AB56" s="11"/>
      <c r="AC56" s="11"/>
      <c r="AD56" s="11"/>
      <c r="AU56" s="7"/>
      <c r="AV56" s="7"/>
    </row>
    <row r="57" spans="1:48" ht="14.25">
      <c r="A57">
        <v>1</v>
      </c>
      <c r="B57" s="26" t="str">
        <f t="shared" si="5"/>
        <v>05282</v>
      </c>
      <c r="C57" s="26" t="str">
        <f t="shared" si="6"/>
        <v>1_05282</v>
      </c>
      <c r="D57" s="26"/>
      <c r="E57" s="26"/>
      <c r="F57" s="33"/>
      <c r="G57" s="26" t="s">
        <v>63</v>
      </c>
      <c r="H57" s="27">
        <v>213</v>
      </c>
      <c r="I57" s="27">
        <v>173</v>
      </c>
      <c r="J57" s="27">
        <v>159</v>
      </c>
      <c r="K57" s="27">
        <v>157</v>
      </c>
      <c r="L57" s="27">
        <v>183</v>
      </c>
      <c r="M57" s="27">
        <v>163</v>
      </c>
      <c r="N57" s="27">
        <v>147</v>
      </c>
      <c r="O57" s="27">
        <v>180</v>
      </c>
      <c r="P57" s="27">
        <v>134</v>
      </c>
      <c r="Q57" s="27">
        <v>132</v>
      </c>
      <c r="R57" s="27">
        <v>107</v>
      </c>
      <c r="S57" s="27">
        <v>142</v>
      </c>
      <c r="T57" s="27">
        <v>130</v>
      </c>
      <c r="U57" s="11">
        <v>106</v>
      </c>
      <c r="V57" s="11">
        <v>87</v>
      </c>
      <c r="W57" s="11"/>
      <c r="X57" s="11"/>
      <c r="Y57" s="11"/>
      <c r="Z57" s="11"/>
      <c r="AA57" s="11"/>
      <c r="AB57" s="11"/>
      <c r="AC57" s="11"/>
      <c r="AD57" s="11"/>
      <c r="AU57" s="7"/>
      <c r="AV57" s="7"/>
    </row>
    <row r="58" spans="1:48" ht="14.25">
      <c r="A58">
        <v>1</v>
      </c>
      <c r="B58" s="26" t="str">
        <f t="shared" si="5"/>
        <v>05284</v>
      </c>
      <c r="C58" s="26" t="str">
        <f t="shared" si="6"/>
        <v>1_05284</v>
      </c>
      <c r="D58" s="26"/>
      <c r="E58" s="26"/>
      <c r="F58" s="33"/>
      <c r="G58" s="26" t="s">
        <v>64</v>
      </c>
      <c r="H58" s="27">
        <v>304</v>
      </c>
      <c r="I58" s="27">
        <v>280</v>
      </c>
      <c r="J58" s="27">
        <v>296</v>
      </c>
      <c r="K58" s="27">
        <v>275</v>
      </c>
      <c r="L58" s="27">
        <v>267</v>
      </c>
      <c r="M58" s="27">
        <v>226</v>
      </c>
      <c r="N58" s="27">
        <v>251</v>
      </c>
      <c r="O58" s="27">
        <v>231</v>
      </c>
      <c r="P58" s="27">
        <v>232</v>
      </c>
      <c r="Q58" s="27">
        <v>223</v>
      </c>
      <c r="R58" s="27">
        <v>189</v>
      </c>
      <c r="S58" s="27">
        <v>238</v>
      </c>
      <c r="T58" s="27">
        <v>236</v>
      </c>
      <c r="U58" s="11">
        <v>170</v>
      </c>
      <c r="V58" s="11">
        <v>140</v>
      </c>
      <c r="W58" s="11"/>
      <c r="X58" s="11"/>
      <c r="Y58" s="11"/>
      <c r="Z58" s="11"/>
      <c r="AA58" s="11"/>
      <c r="AB58" s="11"/>
      <c r="AC58" s="11"/>
      <c r="AD58" s="11"/>
      <c r="AU58" s="7"/>
      <c r="AV58" s="7"/>
    </row>
    <row r="59" spans="1:48" ht="14.25">
      <c r="A59">
        <v>1</v>
      </c>
      <c r="B59" s="26" t="str">
        <f t="shared" si="5"/>
        <v>05306</v>
      </c>
      <c r="C59" s="26" t="str">
        <f t="shared" si="6"/>
        <v>1_05306</v>
      </c>
      <c r="D59" s="26"/>
      <c r="E59" s="26"/>
      <c r="F59" s="33"/>
      <c r="G59" s="26" t="s">
        <v>65</v>
      </c>
      <c r="H59" s="27">
        <v>68</v>
      </c>
      <c r="I59" s="27">
        <v>60</v>
      </c>
      <c r="J59" s="27">
        <v>58</v>
      </c>
      <c r="K59" s="27">
        <v>59</v>
      </c>
      <c r="L59" s="27">
        <v>59</v>
      </c>
      <c r="M59" s="27">
        <v>90</v>
      </c>
      <c r="N59" s="27">
        <v>92</v>
      </c>
      <c r="O59" s="27">
        <v>60</v>
      </c>
      <c r="P59" s="27">
        <v>65</v>
      </c>
      <c r="Q59" s="27">
        <v>67</v>
      </c>
      <c r="R59" s="27">
        <v>71</v>
      </c>
      <c r="S59" s="27">
        <v>67</v>
      </c>
      <c r="T59" s="27">
        <v>70</v>
      </c>
      <c r="U59" s="11">
        <v>70</v>
      </c>
      <c r="V59" s="11">
        <v>59</v>
      </c>
      <c r="W59" s="11"/>
      <c r="X59" s="11"/>
      <c r="Y59" s="11"/>
      <c r="Z59" s="11"/>
      <c r="AA59" s="11"/>
      <c r="AB59" s="11"/>
      <c r="AC59" s="11"/>
      <c r="AD59" s="11"/>
      <c r="AU59" s="7"/>
      <c r="AV59" s="7"/>
    </row>
    <row r="60" spans="1:48" ht="14.25">
      <c r="A60">
        <v>1</v>
      </c>
      <c r="B60" s="26" t="str">
        <f t="shared" si="5"/>
        <v>05308</v>
      </c>
      <c r="C60" s="26" t="str">
        <f t="shared" si="6"/>
        <v>1_05308</v>
      </c>
      <c r="D60" s="26"/>
      <c r="E60" s="26"/>
      <c r="F60" s="33"/>
      <c r="G60" s="26" t="s">
        <v>66</v>
      </c>
      <c r="H60" s="27">
        <v>466</v>
      </c>
      <c r="I60" s="27">
        <v>401</v>
      </c>
      <c r="J60" s="27">
        <v>424</v>
      </c>
      <c r="K60" s="27">
        <v>437</v>
      </c>
      <c r="L60" s="27">
        <v>445</v>
      </c>
      <c r="M60" s="27">
        <v>468</v>
      </c>
      <c r="N60" s="27">
        <v>454</v>
      </c>
      <c r="O60" s="27">
        <v>428</v>
      </c>
      <c r="P60" s="27">
        <v>448</v>
      </c>
      <c r="Q60" s="27">
        <v>464</v>
      </c>
      <c r="R60" s="27">
        <v>436</v>
      </c>
      <c r="S60" s="27">
        <v>425</v>
      </c>
      <c r="T60" s="27">
        <v>406</v>
      </c>
      <c r="U60" s="11">
        <v>361</v>
      </c>
      <c r="V60" s="11">
        <v>304</v>
      </c>
      <c r="W60" s="11"/>
      <c r="X60" s="11"/>
      <c r="Y60" s="11"/>
      <c r="Z60" s="11"/>
      <c r="AA60" s="11"/>
      <c r="AB60" s="11"/>
      <c r="AC60" s="11"/>
      <c r="AD60" s="11"/>
      <c r="AU60" s="7"/>
      <c r="AV60" s="7"/>
    </row>
    <row r="61" spans="1:48" ht="14.25">
      <c r="A61">
        <v>1</v>
      </c>
      <c r="B61" s="26" t="str">
        <f t="shared" si="5"/>
        <v>05310</v>
      </c>
      <c r="C61" s="26" t="str">
        <f t="shared" si="6"/>
        <v>1_05310</v>
      </c>
      <c r="D61" s="26"/>
      <c r="E61" s="26"/>
      <c r="F61" s="33"/>
      <c r="G61" s="26" t="s">
        <v>67</v>
      </c>
      <c r="H61" s="27">
        <v>117</v>
      </c>
      <c r="I61" s="27">
        <v>85</v>
      </c>
      <c r="J61" s="27">
        <v>74</v>
      </c>
      <c r="K61" s="27">
        <v>90</v>
      </c>
      <c r="L61" s="27">
        <v>82</v>
      </c>
      <c r="M61" s="27">
        <v>71</v>
      </c>
      <c r="N61" s="27">
        <v>74</v>
      </c>
      <c r="O61" s="27">
        <v>83</v>
      </c>
      <c r="P61" s="27">
        <v>57</v>
      </c>
      <c r="Q61" s="27">
        <v>65</v>
      </c>
      <c r="R61" s="27">
        <v>71</v>
      </c>
      <c r="S61" s="27">
        <v>54</v>
      </c>
      <c r="T61" s="27">
        <v>66</v>
      </c>
      <c r="U61" s="11">
        <v>38</v>
      </c>
      <c r="V61" s="11">
        <v>41</v>
      </c>
      <c r="W61" s="11"/>
      <c r="X61" s="11"/>
      <c r="Y61" s="11"/>
      <c r="Z61" s="11"/>
      <c r="AA61" s="11"/>
      <c r="AB61" s="11"/>
      <c r="AC61" s="11"/>
      <c r="AD61" s="11"/>
      <c r="AU61" s="7"/>
      <c r="AV61" s="7"/>
    </row>
    <row r="62" spans="1:48" ht="14.25">
      <c r="A62">
        <v>1</v>
      </c>
      <c r="B62" s="26" t="str">
        <f t="shared" si="5"/>
        <v>05313</v>
      </c>
      <c r="C62" s="26" t="str">
        <f t="shared" si="6"/>
        <v>1_05313</v>
      </c>
      <c r="D62" s="26"/>
      <c r="E62" s="26"/>
      <c r="F62" s="33"/>
      <c r="G62" s="26" t="s">
        <v>68</v>
      </c>
      <c r="H62" s="27">
        <v>114</v>
      </c>
      <c r="I62" s="27">
        <v>119</v>
      </c>
      <c r="J62" s="27">
        <v>114</v>
      </c>
      <c r="K62" s="27">
        <v>116</v>
      </c>
      <c r="L62" s="27">
        <v>122</v>
      </c>
      <c r="M62" s="27">
        <v>118</v>
      </c>
      <c r="N62" s="27">
        <v>137</v>
      </c>
      <c r="O62" s="27">
        <v>133</v>
      </c>
      <c r="P62" s="27">
        <v>123</v>
      </c>
      <c r="Q62" s="27">
        <v>124</v>
      </c>
      <c r="R62" s="27">
        <v>135</v>
      </c>
      <c r="S62" s="27">
        <v>136</v>
      </c>
      <c r="T62" s="27">
        <v>133</v>
      </c>
      <c r="U62" s="11">
        <v>110</v>
      </c>
      <c r="V62" s="11">
        <v>78</v>
      </c>
      <c r="W62" s="11"/>
      <c r="X62" s="11"/>
      <c r="Y62" s="11"/>
      <c r="Z62" s="11"/>
      <c r="AA62" s="11"/>
      <c r="AB62" s="11"/>
      <c r="AC62" s="11"/>
      <c r="AD62" s="11"/>
      <c r="AU62" s="7"/>
      <c r="AV62" s="7"/>
    </row>
    <row r="63" spans="1:48" ht="14.25">
      <c r="A63">
        <v>1</v>
      </c>
      <c r="B63" s="26" t="str">
        <f t="shared" si="5"/>
        <v>05315</v>
      </c>
      <c r="C63" s="26" t="str">
        <f t="shared" si="6"/>
        <v>1_05315</v>
      </c>
      <c r="D63" s="26"/>
      <c r="E63" s="26"/>
      <c r="F63" s="33"/>
      <c r="G63" s="26" t="s">
        <v>69</v>
      </c>
      <c r="H63" s="27">
        <v>79</v>
      </c>
      <c r="I63" s="27">
        <v>81</v>
      </c>
      <c r="J63" s="27">
        <v>63</v>
      </c>
      <c r="K63" s="27">
        <v>51</v>
      </c>
      <c r="L63" s="27">
        <v>63</v>
      </c>
      <c r="M63" s="27">
        <v>59</v>
      </c>
      <c r="N63" s="27">
        <v>62</v>
      </c>
      <c r="O63" s="27">
        <v>50</v>
      </c>
      <c r="P63" s="27">
        <v>67</v>
      </c>
      <c r="Q63" s="27">
        <v>49</v>
      </c>
      <c r="R63" s="27">
        <v>62</v>
      </c>
      <c r="S63" s="27">
        <v>59</v>
      </c>
      <c r="T63" s="27">
        <v>60</v>
      </c>
      <c r="U63" s="11">
        <v>36</v>
      </c>
      <c r="V63" s="11">
        <v>30</v>
      </c>
      <c r="W63" s="11"/>
      <c r="X63" s="11"/>
      <c r="Y63" s="11"/>
      <c r="Z63" s="11"/>
      <c r="AA63" s="11"/>
      <c r="AB63" s="11"/>
      <c r="AC63" s="11"/>
      <c r="AD63" s="11"/>
      <c r="AU63" s="7"/>
      <c r="AV63" s="7"/>
    </row>
    <row r="64" spans="1:48" ht="14.25">
      <c r="A64">
        <v>1</v>
      </c>
      <c r="B64" s="26" t="str">
        <f t="shared" si="5"/>
        <v>05318</v>
      </c>
      <c r="C64" s="26" t="str">
        <f t="shared" si="6"/>
        <v>1_05318</v>
      </c>
      <c r="D64" s="26"/>
      <c r="E64" s="26"/>
      <c r="F64" s="33"/>
      <c r="G64" s="26" t="s">
        <v>70</v>
      </c>
      <c r="H64" s="27">
        <v>440</v>
      </c>
      <c r="I64" s="27">
        <v>360</v>
      </c>
      <c r="J64" s="27">
        <v>466</v>
      </c>
      <c r="K64" s="27">
        <v>409</v>
      </c>
      <c r="L64" s="27">
        <v>404</v>
      </c>
      <c r="M64" s="27">
        <v>410</v>
      </c>
      <c r="N64" s="27">
        <v>458</v>
      </c>
      <c r="O64" s="27">
        <v>471</v>
      </c>
      <c r="P64" s="27">
        <v>513</v>
      </c>
      <c r="Q64" s="27">
        <v>481</v>
      </c>
      <c r="R64" s="27">
        <v>523</v>
      </c>
      <c r="S64" s="27">
        <v>480</v>
      </c>
      <c r="T64" s="27">
        <v>472</v>
      </c>
      <c r="U64" s="11">
        <v>477</v>
      </c>
      <c r="V64" s="11">
        <v>395</v>
      </c>
      <c r="W64" s="11"/>
      <c r="X64" s="11"/>
      <c r="Y64" s="11"/>
      <c r="Z64" s="11"/>
      <c r="AA64" s="11"/>
      <c r="AB64" s="11"/>
      <c r="AC64" s="11"/>
      <c r="AD64" s="11"/>
      <c r="AU64" s="7"/>
      <c r="AV64" s="7"/>
    </row>
    <row r="65" spans="1:48" ht="14.25">
      <c r="A65">
        <v>1</v>
      </c>
      <c r="B65" s="26" t="str">
        <f t="shared" si="5"/>
        <v>05321</v>
      </c>
      <c r="C65" s="26" t="str">
        <f t="shared" si="6"/>
        <v>1_05321</v>
      </c>
      <c r="D65" s="26"/>
      <c r="E65" s="26"/>
      <c r="F65" s="33"/>
      <c r="G65" s="26" t="s">
        <v>71</v>
      </c>
      <c r="H65" s="27">
        <v>58</v>
      </c>
      <c r="I65" s="27">
        <v>56</v>
      </c>
      <c r="J65" s="27">
        <v>53</v>
      </c>
      <c r="K65" s="27">
        <v>58</v>
      </c>
      <c r="L65" s="27">
        <v>77</v>
      </c>
      <c r="M65" s="27">
        <v>77</v>
      </c>
      <c r="N65" s="27">
        <v>79</v>
      </c>
      <c r="O65" s="27">
        <v>72</v>
      </c>
      <c r="P65" s="27">
        <v>75</v>
      </c>
      <c r="Q65" s="27">
        <v>85</v>
      </c>
      <c r="R65" s="27">
        <v>90</v>
      </c>
      <c r="S65" s="27">
        <v>86</v>
      </c>
      <c r="T65" s="27">
        <v>96</v>
      </c>
      <c r="U65" s="11">
        <v>84</v>
      </c>
      <c r="V65" s="11">
        <v>69</v>
      </c>
      <c r="W65" s="11"/>
      <c r="X65" s="11"/>
      <c r="Y65" s="11"/>
      <c r="Z65" s="11"/>
      <c r="AA65" s="11"/>
      <c r="AB65" s="11"/>
      <c r="AC65" s="11"/>
      <c r="AD65" s="11"/>
      <c r="AU65" s="7"/>
      <c r="AV65" s="7"/>
    </row>
    <row r="66" spans="1:48" ht="14.25">
      <c r="A66">
        <v>1</v>
      </c>
      <c r="B66" s="26" t="str">
        <f t="shared" si="5"/>
        <v>05347</v>
      </c>
      <c r="C66" s="26" t="str">
        <f t="shared" si="6"/>
        <v>1_05347</v>
      </c>
      <c r="D66" s="26"/>
      <c r="E66" s="26"/>
      <c r="F66" s="33"/>
      <c r="G66" s="26" t="s">
        <v>72</v>
      </c>
      <c r="H66" s="27">
        <v>42</v>
      </c>
      <c r="I66" s="27">
        <v>54</v>
      </c>
      <c r="J66" s="27">
        <v>52</v>
      </c>
      <c r="K66" s="27">
        <v>66</v>
      </c>
      <c r="L66" s="27">
        <v>55</v>
      </c>
      <c r="M66" s="27">
        <v>52</v>
      </c>
      <c r="N66" s="27">
        <v>55</v>
      </c>
      <c r="O66" s="27">
        <v>46</v>
      </c>
      <c r="P66" s="27">
        <v>51</v>
      </c>
      <c r="Q66" s="27">
        <v>39</v>
      </c>
      <c r="R66" s="27">
        <v>45</v>
      </c>
      <c r="S66" s="27">
        <v>37</v>
      </c>
      <c r="T66" s="27">
        <v>26</v>
      </c>
      <c r="U66" s="11">
        <v>25</v>
      </c>
      <c r="V66" s="11">
        <v>16</v>
      </c>
      <c r="W66" s="11"/>
      <c r="X66" s="11"/>
      <c r="Y66" s="11"/>
      <c r="Z66" s="11"/>
      <c r="AA66" s="11"/>
      <c r="AB66" s="11"/>
      <c r="AC66" s="11"/>
      <c r="AD66" s="11"/>
      <c r="AU66" s="7"/>
      <c r="AV66" s="7"/>
    </row>
    <row r="67" spans="1:48" ht="14.25">
      <c r="A67">
        <v>1</v>
      </c>
      <c r="B67" s="26" t="str">
        <f t="shared" si="5"/>
        <v>05353</v>
      </c>
      <c r="C67" s="26" t="str">
        <f t="shared" si="6"/>
        <v>1_05353</v>
      </c>
      <c r="D67" s="26"/>
      <c r="E67" s="26"/>
      <c r="F67" s="33"/>
      <c r="G67" s="26" t="s">
        <v>73</v>
      </c>
      <c r="H67" s="27">
        <v>43</v>
      </c>
      <c r="I67" s="27">
        <v>47</v>
      </c>
      <c r="J67" s="27">
        <v>51</v>
      </c>
      <c r="K67" s="27">
        <v>49</v>
      </c>
      <c r="L67" s="27">
        <v>46</v>
      </c>
      <c r="M67" s="27">
        <v>34</v>
      </c>
      <c r="N67" s="27">
        <v>40</v>
      </c>
      <c r="O67" s="27">
        <v>48</v>
      </c>
      <c r="P67" s="27">
        <v>40</v>
      </c>
      <c r="Q67" s="27">
        <v>44</v>
      </c>
      <c r="R67" s="27">
        <v>52</v>
      </c>
      <c r="S67" s="27">
        <v>56</v>
      </c>
      <c r="T67" s="27">
        <v>34</v>
      </c>
      <c r="U67" s="11">
        <v>28</v>
      </c>
      <c r="V67" s="11">
        <v>26</v>
      </c>
      <c r="W67" s="11"/>
      <c r="X67" s="11"/>
      <c r="Y67" s="11"/>
      <c r="Z67" s="11"/>
      <c r="AA67" s="11"/>
      <c r="AB67" s="11"/>
      <c r="AC67" s="11"/>
      <c r="AD67" s="11"/>
      <c r="AU67" s="7"/>
      <c r="AV67" s="7"/>
    </row>
    <row r="68" spans="1:48" ht="14.25">
      <c r="A68">
        <v>1</v>
      </c>
      <c r="B68" s="26" t="str">
        <f t="shared" si="5"/>
        <v>05360</v>
      </c>
      <c r="C68" s="26" t="str">
        <f t="shared" si="6"/>
        <v>1_05360</v>
      </c>
      <c r="D68" s="26"/>
      <c r="E68" s="26"/>
      <c r="F68" s="33"/>
      <c r="G68" s="26" t="s">
        <v>74</v>
      </c>
      <c r="H68" s="27">
        <v>2518</v>
      </c>
      <c r="I68" s="27">
        <v>2454</v>
      </c>
      <c r="J68" s="27">
        <v>2495</v>
      </c>
      <c r="K68" s="27">
        <v>2431</v>
      </c>
      <c r="L68" s="27">
        <v>2556</v>
      </c>
      <c r="M68" s="27">
        <v>2550</v>
      </c>
      <c r="N68" s="27">
        <v>2588</v>
      </c>
      <c r="O68" s="27">
        <v>2603</v>
      </c>
      <c r="P68" s="27">
        <v>2511</v>
      </c>
      <c r="Q68" s="27">
        <v>2448</v>
      </c>
      <c r="R68" s="27">
        <v>2479</v>
      </c>
      <c r="S68" s="27">
        <v>2204</v>
      </c>
      <c r="T68" s="27">
        <v>2212</v>
      </c>
      <c r="U68" s="11">
        <v>2015</v>
      </c>
      <c r="V68" s="11">
        <v>1771</v>
      </c>
      <c r="W68" s="11"/>
      <c r="X68" s="11"/>
      <c r="Y68" s="11"/>
      <c r="Z68" s="11"/>
      <c r="AA68" s="11"/>
      <c r="AB68" s="11"/>
      <c r="AC68" s="11"/>
      <c r="AD68" s="11"/>
      <c r="AU68" s="7"/>
      <c r="AV68" s="7"/>
    </row>
    <row r="69" spans="1:48" ht="14.25">
      <c r="A69">
        <v>1</v>
      </c>
      <c r="B69" s="26" t="str">
        <f t="shared" si="5"/>
        <v>05361</v>
      </c>
      <c r="C69" s="26" t="str">
        <f t="shared" si="6"/>
        <v>1_05361</v>
      </c>
      <c r="D69" s="26"/>
      <c r="E69" s="26"/>
      <c r="F69" s="33"/>
      <c r="G69" s="26" t="s">
        <v>75</v>
      </c>
      <c r="H69" s="27">
        <v>391</v>
      </c>
      <c r="I69" s="27">
        <v>413</v>
      </c>
      <c r="J69" s="27">
        <v>374</v>
      </c>
      <c r="K69" s="27">
        <v>317</v>
      </c>
      <c r="L69" s="27">
        <v>316</v>
      </c>
      <c r="M69" s="27">
        <v>305</v>
      </c>
      <c r="N69" s="27">
        <v>330</v>
      </c>
      <c r="O69" s="27">
        <v>308</v>
      </c>
      <c r="P69" s="27">
        <v>253</v>
      </c>
      <c r="Q69" s="27">
        <v>213</v>
      </c>
      <c r="R69" s="27">
        <v>229</v>
      </c>
      <c r="S69" s="27">
        <v>250</v>
      </c>
      <c r="T69" s="27">
        <v>208</v>
      </c>
      <c r="U69" s="11">
        <v>160</v>
      </c>
      <c r="V69" s="11">
        <v>159</v>
      </c>
      <c r="W69" s="11"/>
      <c r="X69" s="11"/>
      <c r="Y69" s="11"/>
      <c r="Z69" s="11"/>
      <c r="AA69" s="11"/>
      <c r="AB69" s="11"/>
      <c r="AC69" s="11"/>
      <c r="AD69" s="11"/>
      <c r="AU69" s="7"/>
      <c r="AV69" s="7"/>
    </row>
    <row r="70" spans="1:48" ht="14.25">
      <c r="A70">
        <v>1</v>
      </c>
      <c r="B70" s="26" t="str">
        <f t="shared" si="5"/>
        <v>05364</v>
      </c>
      <c r="C70" s="26" t="str">
        <f t="shared" si="6"/>
        <v>1_05364</v>
      </c>
      <c r="D70" s="26"/>
      <c r="E70" s="26"/>
      <c r="F70" s="33"/>
      <c r="G70" s="26" t="s">
        <v>76</v>
      </c>
      <c r="H70" s="27">
        <v>169</v>
      </c>
      <c r="I70" s="27">
        <v>154</v>
      </c>
      <c r="J70" s="27">
        <v>174</v>
      </c>
      <c r="K70" s="27">
        <v>165</v>
      </c>
      <c r="L70" s="27">
        <v>198</v>
      </c>
      <c r="M70" s="27">
        <v>183</v>
      </c>
      <c r="N70" s="27">
        <v>183</v>
      </c>
      <c r="O70" s="27">
        <v>195</v>
      </c>
      <c r="P70" s="27">
        <v>195</v>
      </c>
      <c r="Q70" s="27">
        <v>159</v>
      </c>
      <c r="R70" s="27">
        <v>156</v>
      </c>
      <c r="S70" s="27">
        <v>136</v>
      </c>
      <c r="T70" s="27">
        <v>152</v>
      </c>
      <c r="U70" s="11">
        <v>129</v>
      </c>
      <c r="V70" s="11">
        <v>115</v>
      </c>
      <c r="W70" s="11"/>
      <c r="X70" s="11"/>
      <c r="Y70" s="11"/>
      <c r="Z70" s="11"/>
      <c r="AA70" s="11"/>
      <c r="AB70" s="11"/>
      <c r="AC70" s="11"/>
      <c r="AD70" s="11"/>
      <c r="AU70" s="7"/>
      <c r="AV70" s="7"/>
    </row>
    <row r="71" spans="1:48" ht="14.25">
      <c r="A71">
        <v>1</v>
      </c>
      <c r="B71" s="26" t="str">
        <f t="shared" si="5"/>
        <v>05368</v>
      </c>
      <c r="C71" s="26" t="str">
        <f t="shared" si="6"/>
        <v>1_05368</v>
      </c>
      <c r="D71" s="26"/>
      <c r="E71" s="26"/>
      <c r="F71" s="33"/>
      <c r="G71" s="26" t="s">
        <v>77</v>
      </c>
      <c r="H71" s="27">
        <v>123</v>
      </c>
      <c r="I71" s="27">
        <v>127</v>
      </c>
      <c r="J71" s="27">
        <v>124</v>
      </c>
      <c r="K71" s="27">
        <v>116</v>
      </c>
      <c r="L71" s="27">
        <v>107</v>
      </c>
      <c r="M71" s="27">
        <v>100</v>
      </c>
      <c r="N71" s="27">
        <v>94</v>
      </c>
      <c r="O71" s="27">
        <v>114</v>
      </c>
      <c r="P71" s="27">
        <v>92</v>
      </c>
      <c r="Q71" s="27">
        <v>95</v>
      </c>
      <c r="R71" s="27">
        <v>90</v>
      </c>
      <c r="S71" s="27">
        <v>93</v>
      </c>
      <c r="T71" s="27">
        <v>76</v>
      </c>
      <c r="U71" s="11">
        <v>73</v>
      </c>
      <c r="V71" s="11">
        <v>64</v>
      </c>
      <c r="W71" s="11"/>
      <c r="X71" s="11"/>
      <c r="Y71" s="11"/>
      <c r="Z71" s="11"/>
      <c r="AA71" s="11"/>
      <c r="AB71" s="11"/>
      <c r="AC71" s="11"/>
      <c r="AD71" s="11"/>
      <c r="AU71" s="7"/>
      <c r="AV71" s="7"/>
    </row>
    <row r="72" spans="1:48" ht="14.25">
      <c r="A72">
        <v>1</v>
      </c>
      <c r="B72" s="26" t="str">
        <f t="shared" ref="B72:B135" si="7">IF(G72="Total",CONCATENATE(MID(G73,1,2),"000"),MID(G72,1,5))</f>
        <v>05376</v>
      </c>
      <c r="C72" s="26" t="str">
        <f t="shared" ref="C72:C135" si="8">A72&amp;"_"&amp;B72</f>
        <v>1_05376</v>
      </c>
      <c r="D72" s="26"/>
      <c r="E72" s="26"/>
      <c r="F72" s="33"/>
      <c r="G72" s="26" t="s">
        <v>78</v>
      </c>
      <c r="H72" s="27">
        <v>692</v>
      </c>
      <c r="I72" s="27">
        <v>705</v>
      </c>
      <c r="J72" s="27">
        <v>657</v>
      </c>
      <c r="K72" s="27">
        <v>697</v>
      </c>
      <c r="L72" s="27">
        <v>750</v>
      </c>
      <c r="M72" s="27">
        <v>757</v>
      </c>
      <c r="N72" s="27">
        <v>692</v>
      </c>
      <c r="O72" s="27">
        <v>691</v>
      </c>
      <c r="P72" s="27">
        <v>683</v>
      </c>
      <c r="Q72" s="27">
        <v>659</v>
      </c>
      <c r="R72" s="27">
        <v>613</v>
      </c>
      <c r="S72" s="27">
        <v>642</v>
      </c>
      <c r="T72" s="27">
        <v>613</v>
      </c>
      <c r="U72" s="11">
        <v>552</v>
      </c>
      <c r="V72" s="11">
        <v>531</v>
      </c>
      <c r="W72" s="11"/>
      <c r="X72" s="11"/>
      <c r="Y72" s="11"/>
      <c r="Z72" s="11"/>
      <c r="AA72" s="11"/>
      <c r="AB72" s="11"/>
      <c r="AC72" s="11"/>
      <c r="AD72" s="11"/>
      <c r="AU72" s="7"/>
      <c r="AV72" s="7"/>
    </row>
    <row r="73" spans="1:48" ht="14.25">
      <c r="A73">
        <v>1</v>
      </c>
      <c r="B73" s="26" t="str">
        <f t="shared" si="7"/>
        <v>05380</v>
      </c>
      <c r="C73" s="26" t="str">
        <f t="shared" si="8"/>
        <v>1_05380</v>
      </c>
      <c r="D73" s="26"/>
      <c r="E73" s="26"/>
      <c r="F73" s="33"/>
      <c r="G73" s="26" t="s">
        <v>79</v>
      </c>
      <c r="H73" s="27">
        <v>541</v>
      </c>
      <c r="I73" s="27">
        <v>549</v>
      </c>
      <c r="J73" s="27">
        <v>540</v>
      </c>
      <c r="K73" s="27">
        <v>525</v>
      </c>
      <c r="L73" s="27">
        <v>521</v>
      </c>
      <c r="M73" s="27">
        <v>574</v>
      </c>
      <c r="N73" s="27">
        <v>635</v>
      </c>
      <c r="O73" s="27">
        <v>558</v>
      </c>
      <c r="P73" s="27">
        <v>615</v>
      </c>
      <c r="Q73" s="27">
        <v>602</v>
      </c>
      <c r="R73" s="27">
        <v>578</v>
      </c>
      <c r="S73" s="27">
        <v>551</v>
      </c>
      <c r="T73" s="27">
        <v>589</v>
      </c>
      <c r="U73" s="11">
        <v>543</v>
      </c>
      <c r="V73" s="11">
        <v>534</v>
      </c>
      <c r="W73" s="11"/>
      <c r="X73" s="11"/>
      <c r="Y73" s="11"/>
      <c r="Z73" s="11"/>
      <c r="AA73" s="11"/>
      <c r="AB73" s="11"/>
      <c r="AC73" s="11"/>
      <c r="AD73" s="11"/>
      <c r="AU73" s="7"/>
      <c r="AV73" s="7"/>
    </row>
    <row r="74" spans="1:48" ht="14.25">
      <c r="A74">
        <v>1</v>
      </c>
      <c r="B74" s="26" t="str">
        <f t="shared" si="7"/>
        <v>05390</v>
      </c>
      <c r="C74" s="26" t="str">
        <f t="shared" si="8"/>
        <v>1_05390</v>
      </c>
      <c r="D74" s="26"/>
      <c r="E74" s="26"/>
      <c r="F74" s="33"/>
      <c r="G74" s="26" t="s">
        <v>80</v>
      </c>
      <c r="H74" s="27">
        <v>118</v>
      </c>
      <c r="I74" s="27">
        <v>87</v>
      </c>
      <c r="J74" s="27">
        <v>104</v>
      </c>
      <c r="K74" s="27">
        <v>83</v>
      </c>
      <c r="L74" s="27">
        <v>81</v>
      </c>
      <c r="M74" s="27">
        <v>95</v>
      </c>
      <c r="N74" s="27">
        <v>110</v>
      </c>
      <c r="O74" s="27">
        <v>111</v>
      </c>
      <c r="P74" s="27">
        <v>115</v>
      </c>
      <c r="Q74" s="27">
        <v>86</v>
      </c>
      <c r="R74" s="27">
        <v>118</v>
      </c>
      <c r="S74" s="27">
        <v>109</v>
      </c>
      <c r="T74" s="27">
        <v>88</v>
      </c>
      <c r="U74" s="11">
        <v>74</v>
      </c>
      <c r="V74" s="11">
        <v>62</v>
      </c>
      <c r="W74" s="11"/>
      <c r="X74" s="11"/>
      <c r="Y74" s="11"/>
      <c r="Z74" s="11"/>
      <c r="AA74" s="11"/>
      <c r="AB74" s="11"/>
      <c r="AC74" s="11"/>
      <c r="AD74" s="11"/>
      <c r="AU74" s="7"/>
      <c r="AV74" s="7"/>
    </row>
    <row r="75" spans="1:48" ht="14.25">
      <c r="A75">
        <v>1</v>
      </c>
      <c r="B75" s="26" t="str">
        <f t="shared" si="7"/>
        <v>05400</v>
      </c>
      <c r="C75" s="26" t="str">
        <f t="shared" si="8"/>
        <v>1_05400</v>
      </c>
      <c r="D75" s="26"/>
      <c r="E75" s="26"/>
      <c r="F75" s="33"/>
      <c r="G75" s="26" t="s">
        <v>81</v>
      </c>
      <c r="H75" s="27">
        <v>258</v>
      </c>
      <c r="I75" s="27">
        <v>288</v>
      </c>
      <c r="J75" s="27">
        <v>239</v>
      </c>
      <c r="K75" s="27">
        <v>242</v>
      </c>
      <c r="L75" s="27">
        <v>258</v>
      </c>
      <c r="M75" s="27">
        <v>234</v>
      </c>
      <c r="N75" s="27">
        <v>235</v>
      </c>
      <c r="O75" s="27">
        <v>311</v>
      </c>
      <c r="P75" s="27">
        <v>290</v>
      </c>
      <c r="Q75" s="27">
        <v>260</v>
      </c>
      <c r="R75" s="27">
        <v>228</v>
      </c>
      <c r="S75" s="27">
        <v>249</v>
      </c>
      <c r="T75" s="27">
        <v>237</v>
      </c>
      <c r="U75" s="11">
        <v>234</v>
      </c>
      <c r="V75" s="11">
        <v>193</v>
      </c>
      <c r="W75" s="11"/>
      <c r="X75" s="11"/>
      <c r="Y75" s="11"/>
      <c r="Z75" s="11"/>
      <c r="AA75" s="11"/>
      <c r="AB75" s="11"/>
      <c r="AC75" s="11"/>
      <c r="AD75" s="11"/>
      <c r="AU75" s="7"/>
      <c r="AV75" s="7"/>
    </row>
    <row r="76" spans="1:48" ht="14.25">
      <c r="A76">
        <v>1</v>
      </c>
      <c r="B76" s="26" t="str">
        <f t="shared" si="7"/>
        <v>05411</v>
      </c>
      <c r="C76" s="26" t="str">
        <f t="shared" si="8"/>
        <v>1_05411</v>
      </c>
      <c r="D76" s="26"/>
      <c r="E76" s="26"/>
      <c r="F76" s="33"/>
      <c r="G76" s="26" t="s">
        <v>82</v>
      </c>
      <c r="H76" s="27">
        <v>110</v>
      </c>
      <c r="I76" s="27">
        <v>127</v>
      </c>
      <c r="J76" s="27">
        <v>103</v>
      </c>
      <c r="K76" s="27">
        <v>96</v>
      </c>
      <c r="L76" s="27">
        <v>88</v>
      </c>
      <c r="M76" s="27">
        <v>93</v>
      </c>
      <c r="N76" s="27">
        <v>111</v>
      </c>
      <c r="O76" s="27">
        <v>106</v>
      </c>
      <c r="P76" s="27">
        <v>78</v>
      </c>
      <c r="Q76" s="27">
        <v>72</v>
      </c>
      <c r="R76" s="27">
        <v>75</v>
      </c>
      <c r="S76" s="27">
        <v>77</v>
      </c>
      <c r="T76" s="27">
        <v>89</v>
      </c>
      <c r="U76" s="11">
        <v>59</v>
      </c>
      <c r="V76" s="11">
        <v>51</v>
      </c>
      <c r="W76" s="11"/>
      <c r="X76" s="11"/>
      <c r="Y76" s="11"/>
      <c r="Z76" s="11"/>
      <c r="AA76" s="11"/>
      <c r="AB76" s="11"/>
      <c r="AC76" s="11"/>
      <c r="AD76" s="11"/>
      <c r="AU76" s="7"/>
      <c r="AV76" s="7"/>
    </row>
    <row r="77" spans="1:48" ht="14.25">
      <c r="A77">
        <v>1</v>
      </c>
      <c r="B77" s="26" t="str">
        <f t="shared" si="7"/>
        <v>05425</v>
      </c>
      <c r="C77" s="26" t="str">
        <f t="shared" si="8"/>
        <v>1_05425</v>
      </c>
      <c r="D77" s="26"/>
      <c r="E77" s="26"/>
      <c r="F77" s="33"/>
      <c r="G77" s="26" t="s">
        <v>83</v>
      </c>
      <c r="H77" s="27">
        <v>92</v>
      </c>
      <c r="I77" s="27">
        <v>120</v>
      </c>
      <c r="J77" s="27">
        <v>110</v>
      </c>
      <c r="K77" s="27">
        <v>117</v>
      </c>
      <c r="L77" s="27">
        <v>96</v>
      </c>
      <c r="M77" s="27">
        <v>101</v>
      </c>
      <c r="N77" s="27">
        <v>107</v>
      </c>
      <c r="O77" s="27">
        <v>136</v>
      </c>
      <c r="P77" s="27">
        <v>116</v>
      </c>
      <c r="Q77" s="27">
        <v>85</v>
      </c>
      <c r="R77" s="27">
        <v>93</v>
      </c>
      <c r="S77" s="27">
        <v>88</v>
      </c>
      <c r="T77" s="27">
        <v>70</v>
      </c>
      <c r="U77" s="11">
        <v>54</v>
      </c>
      <c r="V77" s="11">
        <v>64</v>
      </c>
      <c r="W77" s="11"/>
      <c r="X77" s="11"/>
      <c r="Y77" s="11"/>
      <c r="Z77" s="11"/>
      <c r="AA77" s="11"/>
      <c r="AB77" s="11"/>
      <c r="AC77" s="11"/>
      <c r="AD77" s="11"/>
      <c r="AU77" s="7"/>
      <c r="AV77" s="7"/>
    </row>
    <row r="78" spans="1:48" ht="14.25">
      <c r="A78">
        <v>1</v>
      </c>
      <c r="B78" s="26" t="str">
        <f t="shared" si="7"/>
        <v>05440</v>
      </c>
      <c r="C78" s="26" t="str">
        <f t="shared" si="8"/>
        <v>1_05440</v>
      </c>
      <c r="D78" s="26"/>
      <c r="E78" s="26"/>
      <c r="F78" s="33"/>
      <c r="G78" s="26" t="s">
        <v>84</v>
      </c>
      <c r="H78" s="27">
        <v>634</v>
      </c>
      <c r="I78" s="27">
        <v>575</v>
      </c>
      <c r="J78" s="27">
        <v>646</v>
      </c>
      <c r="K78" s="27">
        <v>646</v>
      </c>
      <c r="L78" s="27">
        <v>675</v>
      </c>
      <c r="M78" s="27">
        <v>642</v>
      </c>
      <c r="N78" s="27">
        <v>712</v>
      </c>
      <c r="O78" s="27">
        <v>765</v>
      </c>
      <c r="P78" s="27">
        <v>778</v>
      </c>
      <c r="Q78" s="27">
        <v>924</v>
      </c>
      <c r="R78" s="27">
        <v>926</v>
      </c>
      <c r="S78" s="27">
        <v>864</v>
      </c>
      <c r="T78" s="27">
        <v>817</v>
      </c>
      <c r="U78" s="11">
        <v>765</v>
      </c>
      <c r="V78" s="11">
        <v>725</v>
      </c>
      <c r="W78" s="11"/>
      <c r="X78" s="11"/>
      <c r="Y78" s="11"/>
      <c r="Z78" s="11"/>
      <c r="AA78" s="11"/>
      <c r="AB78" s="11"/>
      <c r="AC78" s="11"/>
      <c r="AD78" s="11"/>
      <c r="AU78" s="7"/>
      <c r="AV78" s="7"/>
    </row>
    <row r="79" spans="1:48" ht="14.25">
      <c r="A79">
        <v>1</v>
      </c>
      <c r="B79" s="26" t="str">
        <f t="shared" si="7"/>
        <v>05467</v>
      </c>
      <c r="C79" s="26" t="str">
        <f t="shared" si="8"/>
        <v>1_05467</v>
      </c>
      <c r="D79" s="26"/>
      <c r="E79" s="26"/>
      <c r="F79" s="33"/>
      <c r="G79" s="26" t="s">
        <v>85</v>
      </c>
      <c r="H79" s="27">
        <v>73</v>
      </c>
      <c r="I79" s="27">
        <v>60</v>
      </c>
      <c r="J79" s="27">
        <v>89</v>
      </c>
      <c r="K79" s="27">
        <v>62</v>
      </c>
      <c r="L79" s="27">
        <v>62</v>
      </c>
      <c r="M79" s="27">
        <v>64</v>
      </c>
      <c r="N79" s="27">
        <v>39</v>
      </c>
      <c r="O79" s="27">
        <v>47</v>
      </c>
      <c r="P79" s="27">
        <v>70</v>
      </c>
      <c r="Q79" s="27">
        <v>33</v>
      </c>
      <c r="R79" s="27">
        <v>55</v>
      </c>
      <c r="S79" s="27">
        <v>53</v>
      </c>
      <c r="T79" s="27">
        <v>53</v>
      </c>
      <c r="U79" s="11">
        <v>38</v>
      </c>
      <c r="V79" s="11">
        <v>36</v>
      </c>
      <c r="W79" s="11"/>
      <c r="X79" s="11"/>
      <c r="Y79" s="11"/>
      <c r="Z79" s="11"/>
      <c r="AA79" s="11"/>
      <c r="AB79" s="11"/>
      <c r="AC79" s="11"/>
      <c r="AD79" s="11"/>
      <c r="AU79" s="7"/>
      <c r="AV79" s="7"/>
    </row>
    <row r="80" spans="1:48" ht="14.25">
      <c r="A80">
        <v>1</v>
      </c>
      <c r="B80" s="26" t="str">
        <f t="shared" si="7"/>
        <v>05475</v>
      </c>
      <c r="C80" s="26" t="str">
        <f t="shared" si="8"/>
        <v>1_05475</v>
      </c>
      <c r="D80" s="26"/>
      <c r="E80" s="26"/>
      <c r="F80" s="33"/>
      <c r="G80" s="26" t="s">
        <v>86</v>
      </c>
      <c r="H80" s="27">
        <v>51</v>
      </c>
      <c r="I80" s="27">
        <v>69</v>
      </c>
      <c r="J80" s="27">
        <v>53</v>
      </c>
      <c r="K80" s="27">
        <v>62</v>
      </c>
      <c r="L80" s="27">
        <v>51</v>
      </c>
      <c r="M80" s="27">
        <v>57</v>
      </c>
      <c r="N80" s="27">
        <v>58</v>
      </c>
      <c r="O80" s="27">
        <v>57</v>
      </c>
      <c r="P80" s="27">
        <v>89</v>
      </c>
      <c r="Q80" s="27">
        <v>81</v>
      </c>
      <c r="R80" s="27">
        <v>92</v>
      </c>
      <c r="S80" s="27">
        <v>132</v>
      </c>
      <c r="T80" s="27">
        <v>81</v>
      </c>
      <c r="U80" s="11">
        <v>104</v>
      </c>
      <c r="V80" s="11">
        <v>83</v>
      </c>
      <c r="W80" s="11"/>
      <c r="X80" s="11"/>
      <c r="Y80" s="11"/>
      <c r="Z80" s="11"/>
      <c r="AA80" s="11"/>
      <c r="AB80" s="11"/>
      <c r="AC80" s="11"/>
      <c r="AD80" s="11"/>
      <c r="AU80" s="7"/>
      <c r="AV80" s="7"/>
    </row>
    <row r="81" spans="1:48" ht="14.25">
      <c r="A81">
        <v>1</v>
      </c>
      <c r="B81" s="26" t="str">
        <f t="shared" si="7"/>
        <v>05480</v>
      </c>
      <c r="C81" s="26" t="str">
        <f t="shared" si="8"/>
        <v>1_05480</v>
      </c>
      <c r="D81" s="26"/>
      <c r="E81" s="26"/>
      <c r="F81" s="33"/>
      <c r="G81" s="26" t="s">
        <v>87</v>
      </c>
      <c r="H81" s="27">
        <v>387</v>
      </c>
      <c r="I81" s="27">
        <v>405</v>
      </c>
      <c r="J81" s="27">
        <v>480</v>
      </c>
      <c r="K81" s="27">
        <v>514</v>
      </c>
      <c r="L81" s="27">
        <v>423</v>
      </c>
      <c r="M81" s="27">
        <v>465</v>
      </c>
      <c r="N81" s="27">
        <v>509</v>
      </c>
      <c r="O81" s="27">
        <v>552</v>
      </c>
      <c r="P81" s="27">
        <v>594</v>
      </c>
      <c r="Q81" s="27">
        <v>617</v>
      </c>
      <c r="R81" s="27">
        <v>706</v>
      </c>
      <c r="S81" s="27">
        <v>801</v>
      </c>
      <c r="T81" s="27">
        <v>564</v>
      </c>
      <c r="U81" s="11">
        <v>291</v>
      </c>
      <c r="V81" s="11">
        <v>216</v>
      </c>
      <c r="W81" s="11"/>
      <c r="X81" s="11"/>
      <c r="Y81" s="11"/>
      <c r="Z81" s="11"/>
      <c r="AA81" s="11"/>
      <c r="AB81" s="11"/>
      <c r="AC81" s="11"/>
      <c r="AD81" s="11"/>
      <c r="AU81" s="7"/>
      <c r="AV81" s="7"/>
    </row>
    <row r="82" spans="1:48" ht="14.25">
      <c r="A82">
        <v>1</v>
      </c>
      <c r="B82" s="26" t="str">
        <f t="shared" si="7"/>
        <v>05483</v>
      </c>
      <c r="C82" s="26" t="str">
        <f t="shared" si="8"/>
        <v>1_05483</v>
      </c>
      <c r="D82" s="26"/>
      <c r="E82" s="26"/>
      <c r="F82" s="33"/>
      <c r="G82" s="26" t="s">
        <v>88</v>
      </c>
      <c r="H82" s="27">
        <v>167</v>
      </c>
      <c r="I82" s="27">
        <v>156</v>
      </c>
      <c r="J82" s="27">
        <v>152</v>
      </c>
      <c r="K82" s="27">
        <v>121</v>
      </c>
      <c r="L82" s="27">
        <v>113</v>
      </c>
      <c r="M82" s="27">
        <v>121</v>
      </c>
      <c r="N82" s="27">
        <v>115</v>
      </c>
      <c r="O82" s="27">
        <v>126</v>
      </c>
      <c r="P82" s="27">
        <v>92</v>
      </c>
      <c r="Q82" s="27">
        <v>93</v>
      </c>
      <c r="R82" s="27">
        <v>97</v>
      </c>
      <c r="S82" s="27">
        <v>107</v>
      </c>
      <c r="T82" s="27">
        <v>72</v>
      </c>
      <c r="U82" s="11">
        <v>63</v>
      </c>
      <c r="V82" s="11">
        <v>57</v>
      </c>
      <c r="W82" s="11"/>
      <c r="X82" s="11"/>
      <c r="Y82" s="11"/>
      <c r="Z82" s="11"/>
      <c r="AA82" s="11"/>
      <c r="AB82" s="11"/>
      <c r="AC82" s="11"/>
      <c r="AD82" s="11"/>
      <c r="AU82" s="7"/>
      <c r="AV82" s="7"/>
    </row>
    <row r="83" spans="1:48" ht="14.25">
      <c r="A83">
        <v>1</v>
      </c>
      <c r="B83" s="26" t="str">
        <f t="shared" si="7"/>
        <v>05490</v>
      </c>
      <c r="C83" s="26" t="str">
        <f t="shared" si="8"/>
        <v>1_05490</v>
      </c>
      <c r="D83" s="26"/>
      <c r="E83" s="26"/>
      <c r="F83" s="33"/>
      <c r="G83" s="26" t="s">
        <v>89</v>
      </c>
      <c r="H83" s="27">
        <v>922</v>
      </c>
      <c r="I83" s="27">
        <v>952</v>
      </c>
      <c r="J83" s="27">
        <v>1005</v>
      </c>
      <c r="K83" s="27">
        <v>857</v>
      </c>
      <c r="L83" s="27">
        <v>928</v>
      </c>
      <c r="M83" s="27">
        <v>902</v>
      </c>
      <c r="N83" s="27">
        <v>855</v>
      </c>
      <c r="O83" s="27">
        <v>915</v>
      </c>
      <c r="P83" s="27">
        <v>956</v>
      </c>
      <c r="Q83" s="27">
        <v>887</v>
      </c>
      <c r="R83" s="27">
        <v>1013</v>
      </c>
      <c r="S83" s="27">
        <v>1205</v>
      </c>
      <c r="T83" s="27">
        <v>1003</v>
      </c>
      <c r="U83" s="11">
        <v>822</v>
      </c>
      <c r="V83" s="11">
        <v>717</v>
      </c>
      <c r="W83" s="11"/>
      <c r="X83" s="11"/>
      <c r="Y83" s="11"/>
      <c r="Z83" s="11"/>
      <c r="AA83" s="11"/>
      <c r="AB83" s="11"/>
      <c r="AC83" s="11"/>
      <c r="AD83" s="11"/>
      <c r="AU83" s="7"/>
      <c r="AV83" s="7"/>
    </row>
    <row r="84" spans="1:48" ht="14.25">
      <c r="A84">
        <v>1</v>
      </c>
      <c r="B84" s="26" t="str">
        <f t="shared" si="7"/>
        <v>05495</v>
      </c>
      <c r="C84" s="26" t="str">
        <f t="shared" si="8"/>
        <v>1_05495</v>
      </c>
      <c r="D84" s="26"/>
      <c r="E84" s="26"/>
      <c r="F84" s="33"/>
      <c r="G84" s="26" t="s">
        <v>90</v>
      </c>
      <c r="H84" s="27">
        <v>441</v>
      </c>
      <c r="I84" s="27">
        <v>490</v>
      </c>
      <c r="J84" s="27">
        <v>514</v>
      </c>
      <c r="K84" s="27">
        <v>396</v>
      </c>
      <c r="L84" s="27">
        <v>482</v>
      </c>
      <c r="M84" s="27">
        <v>441</v>
      </c>
      <c r="N84" s="27">
        <v>449</v>
      </c>
      <c r="O84" s="27">
        <v>451</v>
      </c>
      <c r="P84" s="27">
        <v>473</v>
      </c>
      <c r="Q84" s="27">
        <v>471</v>
      </c>
      <c r="R84" s="27">
        <v>541</v>
      </c>
      <c r="S84" s="27">
        <v>629</v>
      </c>
      <c r="T84" s="27">
        <v>590</v>
      </c>
      <c r="U84" s="11">
        <v>570</v>
      </c>
      <c r="V84" s="11">
        <v>419</v>
      </c>
      <c r="W84" s="11"/>
      <c r="X84" s="11"/>
      <c r="Y84" s="11"/>
      <c r="Z84" s="11"/>
      <c r="AA84" s="11"/>
      <c r="AB84" s="11"/>
      <c r="AC84" s="11"/>
      <c r="AD84" s="11"/>
      <c r="AU84" s="7"/>
      <c r="AV84" s="7"/>
    </row>
    <row r="85" spans="1:48" ht="14.25">
      <c r="A85">
        <v>1</v>
      </c>
      <c r="B85" s="26" t="str">
        <f t="shared" si="7"/>
        <v>05501</v>
      </c>
      <c r="C85" s="26" t="str">
        <f t="shared" si="8"/>
        <v>1_05501</v>
      </c>
      <c r="D85" s="26"/>
      <c r="E85" s="26"/>
      <c r="F85" s="33"/>
      <c r="G85" s="26" t="s">
        <v>91</v>
      </c>
      <c r="H85" s="27">
        <v>40</v>
      </c>
      <c r="I85" s="27">
        <v>27</v>
      </c>
      <c r="J85" s="27">
        <v>24</v>
      </c>
      <c r="K85" s="27">
        <v>21</v>
      </c>
      <c r="L85" s="27">
        <v>28</v>
      </c>
      <c r="M85" s="27">
        <v>25</v>
      </c>
      <c r="N85" s="27">
        <v>18</v>
      </c>
      <c r="O85" s="27">
        <v>30</v>
      </c>
      <c r="P85" s="27">
        <v>21</v>
      </c>
      <c r="Q85" s="27">
        <v>20</v>
      </c>
      <c r="R85" s="27">
        <v>21</v>
      </c>
      <c r="S85" s="27">
        <v>20</v>
      </c>
      <c r="T85" s="27">
        <v>16</v>
      </c>
      <c r="U85" s="11">
        <v>17</v>
      </c>
      <c r="V85" s="11">
        <v>17</v>
      </c>
      <c r="W85" s="11"/>
      <c r="X85" s="11"/>
      <c r="Y85" s="11"/>
      <c r="Z85" s="11"/>
      <c r="AA85" s="11"/>
      <c r="AB85" s="11"/>
      <c r="AC85" s="11"/>
      <c r="AD85" s="11"/>
      <c r="AU85" s="7"/>
      <c r="AV85" s="7"/>
    </row>
    <row r="86" spans="1:48" ht="14.25">
      <c r="A86">
        <v>1</v>
      </c>
      <c r="B86" s="26" t="str">
        <f t="shared" si="7"/>
        <v>05541</v>
      </c>
      <c r="C86" s="26" t="str">
        <f t="shared" si="8"/>
        <v>1_05541</v>
      </c>
      <c r="D86" s="26"/>
      <c r="E86" s="26"/>
      <c r="F86" s="33"/>
      <c r="G86" s="26" t="s">
        <v>92</v>
      </c>
      <c r="H86" s="27">
        <v>201</v>
      </c>
      <c r="I86" s="27">
        <v>216</v>
      </c>
      <c r="J86" s="27">
        <v>228</v>
      </c>
      <c r="K86" s="27">
        <v>237</v>
      </c>
      <c r="L86" s="27">
        <v>220</v>
      </c>
      <c r="M86" s="27">
        <v>206</v>
      </c>
      <c r="N86" s="27">
        <v>205</v>
      </c>
      <c r="O86" s="27">
        <v>220</v>
      </c>
      <c r="P86" s="27">
        <v>253</v>
      </c>
      <c r="Q86" s="27">
        <v>248</v>
      </c>
      <c r="R86" s="27">
        <v>239</v>
      </c>
      <c r="S86" s="27">
        <v>238</v>
      </c>
      <c r="T86" s="27">
        <v>235</v>
      </c>
      <c r="U86" s="11">
        <v>211</v>
      </c>
      <c r="V86" s="11">
        <v>183</v>
      </c>
      <c r="W86" s="11"/>
      <c r="X86" s="11"/>
      <c r="Y86" s="11"/>
      <c r="Z86" s="11"/>
      <c r="AA86" s="11"/>
      <c r="AB86" s="11"/>
      <c r="AC86" s="11"/>
      <c r="AD86" s="11"/>
      <c r="AU86" s="7"/>
      <c r="AV86" s="7"/>
    </row>
    <row r="87" spans="1:48" ht="14.25">
      <c r="A87">
        <v>1</v>
      </c>
      <c r="B87" s="26" t="str">
        <f t="shared" si="7"/>
        <v>05543</v>
      </c>
      <c r="C87" s="26" t="str">
        <f t="shared" si="8"/>
        <v>1_05543</v>
      </c>
      <c r="D87" s="26"/>
      <c r="E87" s="26"/>
      <c r="F87" s="33"/>
      <c r="G87" s="26" t="s">
        <v>93</v>
      </c>
      <c r="H87" s="27">
        <v>93</v>
      </c>
      <c r="I87" s="27">
        <v>125</v>
      </c>
      <c r="J87" s="27">
        <v>112</v>
      </c>
      <c r="K87" s="27">
        <v>97</v>
      </c>
      <c r="L87" s="27">
        <v>90</v>
      </c>
      <c r="M87" s="27">
        <v>97</v>
      </c>
      <c r="N87" s="27">
        <v>109</v>
      </c>
      <c r="O87" s="27">
        <v>122</v>
      </c>
      <c r="P87" s="27">
        <v>92</v>
      </c>
      <c r="Q87" s="27">
        <v>82</v>
      </c>
      <c r="R87" s="27">
        <v>85</v>
      </c>
      <c r="S87" s="27">
        <v>107</v>
      </c>
      <c r="T87" s="27">
        <v>96</v>
      </c>
      <c r="U87" s="11">
        <v>63</v>
      </c>
      <c r="V87" s="11">
        <v>55</v>
      </c>
      <c r="W87" s="11"/>
      <c r="X87" s="11"/>
      <c r="Y87" s="11"/>
      <c r="Z87" s="11"/>
      <c r="AA87" s="11"/>
      <c r="AB87" s="11"/>
      <c r="AC87" s="11"/>
      <c r="AD87" s="11"/>
      <c r="AU87" s="7"/>
      <c r="AV87" s="7"/>
    </row>
    <row r="88" spans="1:48" ht="14.25">
      <c r="A88">
        <v>1</v>
      </c>
      <c r="B88" s="26" t="str">
        <f t="shared" si="7"/>
        <v>05576</v>
      </c>
      <c r="C88" s="26" t="str">
        <f t="shared" si="8"/>
        <v>1_05576</v>
      </c>
      <c r="D88" s="26"/>
      <c r="E88" s="26"/>
      <c r="F88" s="33"/>
      <c r="G88" s="26" t="s">
        <v>94</v>
      </c>
      <c r="H88" s="27">
        <v>106</v>
      </c>
      <c r="I88" s="27">
        <v>90</v>
      </c>
      <c r="J88" s="27">
        <v>101</v>
      </c>
      <c r="K88" s="27">
        <v>86</v>
      </c>
      <c r="L88" s="27">
        <v>80</v>
      </c>
      <c r="M88" s="27">
        <v>110</v>
      </c>
      <c r="N88" s="27">
        <v>88</v>
      </c>
      <c r="O88" s="27">
        <v>83</v>
      </c>
      <c r="P88" s="27">
        <v>93</v>
      </c>
      <c r="Q88" s="27">
        <v>71</v>
      </c>
      <c r="R88" s="27">
        <v>69</v>
      </c>
      <c r="S88" s="27">
        <v>61</v>
      </c>
      <c r="T88" s="27">
        <v>59</v>
      </c>
      <c r="U88" s="11">
        <v>56</v>
      </c>
      <c r="V88" s="11">
        <v>49</v>
      </c>
      <c r="W88" s="11"/>
      <c r="X88" s="11"/>
      <c r="Y88" s="11"/>
      <c r="Z88" s="11"/>
      <c r="AA88" s="11"/>
      <c r="AB88" s="11"/>
      <c r="AC88" s="11"/>
      <c r="AD88" s="11"/>
      <c r="AU88" s="7"/>
      <c r="AV88" s="7"/>
    </row>
    <row r="89" spans="1:48" ht="14.25">
      <c r="A89">
        <v>1</v>
      </c>
      <c r="B89" s="26" t="str">
        <f t="shared" si="7"/>
        <v>05579</v>
      </c>
      <c r="C89" s="26" t="str">
        <f t="shared" si="8"/>
        <v>1_05579</v>
      </c>
      <c r="D89" s="26"/>
      <c r="E89" s="26"/>
      <c r="F89" s="33"/>
      <c r="G89" s="26" t="s">
        <v>95</v>
      </c>
      <c r="H89" s="27">
        <v>800</v>
      </c>
      <c r="I89" s="27">
        <v>874</v>
      </c>
      <c r="J89" s="27">
        <v>765</v>
      </c>
      <c r="K89" s="27">
        <v>589</v>
      </c>
      <c r="L89" s="27">
        <v>614</v>
      </c>
      <c r="M89" s="27">
        <v>566</v>
      </c>
      <c r="N89" s="27">
        <v>561</v>
      </c>
      <c r="O89" s="27">
        <v>626</v>
      </c>
      <c r="P89" s="27">
        <v>536</v>
      </c>
      <c r="Q89" s="27">
        <v>512</v>
      </c>
      <c r="R89" s="27">
        <v>512</v>
      </c>
      <c r="S89" s="27">
        <v>602</v>
      </c>
      <c r="T89" s="27">
        <v>573</v>
      </c>
      <c r="U89" s="11">
        <v>423</v>
      </c>
      <c r="V89" s="11">
        <v>368</v>
      </c>
      <c r="W89" s="11"/>
      <c r="X89" s="11"/>
      <c r="Y89" s="11"/>
      <c r="Z89" s="11"/>
      <c r="AA89" s="11"/>
      <c r="AB89" s="11"/>
      <c r="AC89" s="11"/>
      <c r="AD89" s="11"/>
      <c r="AU89" s="7"/>
      <c r="AV89" s="7"/>
    </row>
    <row r="90" spans="1:48" ht="14.25">
      <c r="A90">
        <v>1</v>
      </c>
      <c r="B90" s="26" t="str">
        <f t="shared" si="7"/>
        <v>05585</v>
      </c>
      <c r="C90" s="26" t="str">
        <f t="shared" si="8"/>
        <v>1_05585</v>
      </c>
      <c r="D90" s="26"/>
      <c r="E90" s="26"/>
      <c r="F90" s="33"/>
      <c r="G90" s="26" t="s">
        <v>96</v>
      </c>
      <c r="H90" s="27">
        <v>173</v>
      </c>
      <c r="I90" s="27">
        <v>167</v>
      </c>
      <c r="J90" s="27">
        <v>122</v>
      </c>
      <c r="K90" s="27">
        <v>117</v>
      </c>
      <c r="L90" s="27">
        <v>114</v>
      </c>
      <c r="M90" s="27">
        <v>94</v>
      </c>
      <c r="N90" s="27">
        <v>105</v>
      </c>
      <c r="O90" s="27">
        <v>102</v>
      </c>
      <c r="P90" s="27">
        <v>99</v>
      </c>
      <c r="Q90" s="27">
        <v>89</v>
      </c>
      <c r="R90" s="27">
        <v>87</v>
      </c>
      <c r="S90" s="27">
        <v>102</v>
      </c>
      <c r="T90" s="27">
        <v>85</v>
      </c>
      <c r="U90" s="11">
        <v>91</v>
      </c>
      <c r="V90" s="11">
        <v>76</v>
      </c>
      <c r="W90" s="11"/>
      <c r="X90" s="11"/>
      <c r="Y90" s="11"/>
      <c r="Z90" s="11"/>
      <c r="AA90" s="11"/>
      <c r="AB90" s="11"/>
      <c r="AC90" s="11"/>
      <c r="AD90" s="11"/>
      <c r="AU90" s="7"/>
      <c r="AV90" s="7"/>
    </row>
    <row r="91" spans="1:48" ht="14.25">
      <c r="A91">
        <v>1</v>
      </c>
      <c r="B91" s="26" t="str">
        <f t="shared" si="7"/>
        <v>05591</v>
      </c>
      <c r="C91" s="26" t="str">
        <f t="shared" si="8"/>
        <v>1_05591</v>
      </c>
      <c r="D91" s="26"/>
      <c r="E91" s="26"/>
      <c r="F91" s="33"/>
      <c r="G91" s="26" t="s">
        <v>97</v>
      </c>
      <c r="H91" s="27">
        <v>248</v>
      </c>
      <c r="I91" s="27">
        <v>226</v>
      </c>
      <c r="J91" s="27">
        <v>207</v>
      </c>
      <c r="K91" s="27">
        <v>210</v>
      </c>
      <c r="L91" s="27">
        <v>185</v>
      </c>
      <c r="M91" s="27">
        <v>214</v>
      </c>
      <c r="N91" s="27">
        <v>196</v>
      </c>
      <c r="O91" s="27">
        <v>226</v>
      </c>
      <c r="P91" s="27">
        <v>223</v>
      </c>
      <c r="Q91" s="27">
        <v>239</v>
      </c>
      <c r="R91" s="27">
        <v>261</v>
      </c>
      <c r="S91" s="27">
        <v>270</v>
      </c>
      <c r="T91" s="27">
        <v>259</v>
      </c>
      <c r="U91" s="11">
        <v>232</v>
      </c>
      <c r="V91" s="11">
        <v>207</v>
      </c>
      <c r="W91" s="11"/>
      <c r="X91" s="11"/>
      <c r="Y91" s="11"/>
      <c r="Z91" s="11"/>
      <c r="AA91" s="11"/>
      <c r="AB91" s="11"/>
      <c r="AC91" s="11"/>
      <c r="AD91" s="11"/>
      <c r="AU91" s="7"/>
      <c r="AV91" s="7"/>
    </row>
    <row r="92" spans="1:48" ht="14.25">
      <c r="A92">
        <v>1</v>
      </c>
      <c r="B92" s="26" t="str">
        <f t="shared" si="7"/>
        <v>05604</v>
      </c>
      <c r="C92" s="26" t="str">
        <f t="shared" si="8"/>
        <v>1_05604</v>
      </c>
      <c r="D92" s="26"/>
      <c r="E92" s="26"/>
      <c r="F92" s="33"/>
      <c r="G92" s="26" t="s">
        <v>98</v>
      </c>
      <c r="H92" s="27">
        <v>387</v>
      </c>
      <c r="I92" s="27">
        <v>433</v>
      </c>
      <c r="J92" s="27">
        <v>386</v>
      </c>
      <c r="K92" s="27">
        <v>363</v>
      </c>
      <c r="L92" s="27">
        <v>403</v>
      </c>
      <c r="M92" s="27">
        <v>354</v>
      </c>
      <c r="N92" s="27">
        <v>392</v>
      </c>
      <c r="O92" s="27">
        <v>405</v>
      </c>
      <c r="P92" s="27">
        <v>432</v>
      </c>
      <c r="Q92" s="27">
        <v>394</v>
      </c>
      <c r="R92" s="27">
        <v>423</v>
      </c>
      <c r="S92" s="27">
        <v>421</v>
      </c>
      <c r="T92" s="27">
        <v>445</v>
      </c>
      <c r="U92" s="11">
        <v>415</v>
      </c>
      <c r="V92" s="11">
        <v>392</v>
      </c>
      <c r="W92" s="11"/>
      <c r="X92" s="11"/>
      <c r="Y92" s="11"/>
      <c r="Z92" s="11"/>
      <c r="AA92" s="11"/>
      <c r="AB92" s="11"/>
      <c r="AC92" s="11"/>
      <c r="AD92" s="11"/>
      <c r="AU92" s="7"/>
      <c r="AV92" s="7"/>
    </row>
    <row r="93" spans="1:48" ht="14.25">
      <c r="A93">
        <v>1</v>
      </c>
      <c r="B93" s="26" t="str">
        <f t="shared" si="7"/>
        <v>05607</v>
      </c>
      <c r="C93" s="26" t="str">
        <f t="shared" si="8"/>
        <v>1_05607</v>
      </c>
      <c r="D93" s="26"/>
      <c r="E93" s="26"/>
      <c r="F93" s="33"/>
      <c r="G93" s="26" t="s">
        <v>99</v>
      </c>
      <c r="H93" s="27">
        <v>158</v>
      </c>
      <c r="I93" s="27">
        <v>172</v>
      </c>
      <c r="J93" s="27">
        <v>166</v>
      </c>
      <c r="K93" s="27">
        <v>163</v>
      </c>
      <c r="L93" s="27">
        <v>144</v>
      </c>
      <c r="M93" s="27">
        <v>182</v>
      </c>
      <c r="N93" s="27">
        <v>197</v>
      </c>
      <c r="O93" s="27">
        <v>184</v>
      </c>
      <c r="P93" s="27">
        <v>171</v>
      </c>
      <c r="Q93" s="27">
        <v>180</v>
      </c>
      <c r="R93" s="27">
        <v>177</v>
      </c>
      <c r="S93" s="27">
        <v>181</v>
      </c>
      <c r="T93" s="27">
        <v>179</v>
      </c>
      <c r="U93" s="11">
        <v>171</v>
      </c>
      <c r="V93" s="11">
        <v>148</v>
      </c>
      <c r="W93" s="11"/>
      <c r="X93" s="11"/>
      <c r="Y93" s="11"/>
      <c r="Z93" s="11"/>
      <c r="AA93" s="11"/>
      <c r="AB93" s="11"/>
      <c r="AC93" s="11"/>
      <c r="AD93" s="11"/>
      <c r="AU93" s="7"/>
      <c r="AV93" s="7"/>
    </row>
    <row r="94" spans="1:48" ht="14.25">
      <c r="A94">
        <v>1</v>
      </c>
      <c r="B94" s="26" t="str">
        <f t="shared" si="7"/>
        <v>05615</v>
      </c>
      <c r="C94" s="26" t="str">
        <f t="shared" si="8"/>
        <v>1_05615</v>
      </c>
      <c r="D94" s="26"/>
      <c r="E94" s="26"/>
      <c r="F94" s="33"/>
      <c r="G94" s="26" t="s">
        <v>100</v>
      </c>
      <c r="H94" s="27">
        <v>1283</v>
      </c>
      <c r="I94" s="27">
        <v>1258</v>
      </c>
      <c r="J94" s="27">
        <v>1339</v>
      </c>
      <c r="K94" s="27">
        <v>1343</v>
      </c>
      <c r="L94" s="27">
        <v>1495</v>
      </c>
      <c r="M94" s="27">
        <v>1461</v>
      </c>
      <c r="N94" s="27">
        <v>1523</v>
      </c>
      <c r="O94" s="27">
        <v>1521</v>
      </c>
      <c r="P94" s="27">
        <v>1472</v>
      </c>
      <c r="Q94" s="27">
        <v>1433</v>
      </c>
      <c r="R94" s="27">
        <v>1456</v>
      </c>
      <c r="S94" s="27">
        <v>1375</v>
      </c>
      <c r="T94" s="27">
        <v>1491</v>
      </c>
      <c r="U94" s="11">
        <v>1448</v>
      </c>
      <c r="V94" s="11">
        <v>1355</v>
      </c>
      <c r="W94" s="11"/>
      <c r="X94" s="11"/>
      <c r="Y94" s="11"/>
      <c r="Z94" s="11"/>
      <c r="AA94" s="11"/>
      <c r="AB94" s="11"/>
      <c r="AC94" s="11"/>
      <c r="AD94" s="11"/>
      <c r="AU94" s="7"/>
      <c r="AV94" s="7"/>
    </row>
    <row r="95" spans="1:48" ht="14.25">
      <c r="A95">
        <v>1</v>
      </c>
      <c r="B95" s="26" t="str">
        <f t="shared" si="7"/>
        <v>05628</v>
      </c>
      <c r="C95" s="26" t="str">
        <f t="shared" si="8"/>
        <v>1_05628</v>
      </c>
      <c r="D95" s="26"/>
      <c r="E95" s="26"/>
      <c r="F95" s="33"/>
      <c r="G95" s="26" t="s">
        <v>101</v>
      </c>
      <c r="H95" s="27">
        <v>186</v>
      </c>
      <c r="I95" s="27">
        <v>146</v>
      </c>
      <c r="J95" s="27">
        <v>142</v>
      </c>
      <c r="K95" s="27">
        <v>127</v>
      </c>
      <c r="L95" s="27">
        <v>125</v>
      </c>
      <c r="M95" s="27">
        <v>94</v>
      </c>
      <c r="N95" s="27">
        <v>122</v>
      </c>
      <c r="O95" s="27">
        <v>139</v>
      </c>
      <c r="P95" s="27">
        <v>107</v>
      </c>
      <c r="Q95" s="27">
        <v>107</v>
      </c>
      <c r="R95" s="27">
        <v>98</v>
      </c>
      <c r="S95" s="27">
        <v>124</v>
      </c>
      <c r="T95" s="27">
        <v>96</v>
      </c>
      <c r="U95" s="11">
        <v>94</v>
      </c>
      <c r="V95" s="11">
        <v>68</v>
      </c>
      <c r="W95" s="11"/>
      <c r="X95" s="11"/>
      <c r="Y95" s="11"/>
      <c r="Z95" s="11"/>
      <c r="AA95" s="11"/>
      <c r="AB95" s="11"/>
      <c r="AC95" s="11"/>
      <c r="AD95" s="11"/>
      <c r="AU95" s="7"/>
      <c r="AV95" s="7"/>
    </row>
    <row r="96" spans="1:48" ht="14.25">
      <c r="A96">
        <v>1</v>
      </c>
      <c r="B96" s="26" t="str">
        <f t="shared" si="7"/>
        <v>05631</v>
      </c>
      <c r="C96" s="26" t="str">
        <f t="shared" si="8"/>
        <v>1_05631</v>
      </c>
      <c r="D96" s="26"/>
      <c r="E96" s="26"/>
      <c r="F96" s="33"/>
      <c r="G96" s="26" t="s">
        <v>102</v>
      </c>
      <c r="H96" s="27">
        <v>447</v>
      </c>
      <c r="I96" s="27">
        <v>453</v>
      </c>
      <c r="J96" s="27">
        <v>464</v>
      </c>
      <c r="K96" s="27">
        <v>524</v>
      </c>
      <c r="L96" s="27">
        <v>621</v>
      </c>
      <c r="M96" s="27">
        <v>706</v>
      </c>
      <c r="N96" s="27">
        <v>727</v>
      </c>
      <c r="O96" s="27">
        <v>837</v>
      </c>
      <c r="P96" s="27">
        <v>801</v>
      </c>
      <c r="Q96" s="27">
        <v>798</v>
      </c>
      <c r="R96" s="27">
        <v>803</v>
      </c>
      <c r="S96" s="27">
        <v>751</v>
      </c>
      <c r="T96" s="27">
        <v>815</v>
      </c>
      <c r="U96" s="11">
        <v>769</v>
      </c>
      <c r="V96" s="11">
        <v>711</v>
      </c>
      <c r="W96" s="11"/>
      <c r="X96" s="11"/>
      <c r="Y96" s="11"/>
      <c r="Z96" s="11"/>
      <c r="AA96" s="11"/>
      <c r="AB96" s="11"/>
      <c r="AC96" s="11"/>
      <c r="AD96" s="11"/>
      <c r="AU96" s="7"/>
      <c r="AV96" s="7"/>
    </row>
    <row r="97" spans="1:48" ht="14.25">
      <c r="A97">
        <v>1</v>
      </c>
      <c r="B97" s="26" t="str">
        <f t="shared" si="7"/>
        <v>05642</v>
      </c>
      <c r="C97" s="26" t="str">
        <f t="shared" si="8"/>
        <v>1_05642</v>
      </c>
      <c r="D97" s="26"/>
      <c r="E97" s="26"/>
      <c r="F97" s="33"/>
      <c r="G97" s="26" t="s">
        <v>103</v>
      </c>
      <c r="H97" s="27">
        <v>259</v>
      </c>
      <c r="I97" s="27">
        <v>258</v>
      </c>
      <c r="J97" s="27">
        <v>239</v>
      </c>
      <c r="K97" s="27">
        <v>227</v>
      </c>
      <c r="L97" s="27">
        <v>201</v>
      </c>
      <c r="M97" s="27">
        <v>171</v>
      </c>
      <c r="N97" s="27">
        <v>187</v>
      </c>
      <c r="O97" s="27">
        <v>181</v>
      </c>
      <c r="P97" s="27">
        <v>165</v>
      </c>
      <c r="Q97" s="27">
        <v>172</v>
      </c>
      <c r="R97" s="27">
        <v>200</v>
      </c>
      <c r="S97" s="27">
        <v>194</v>
      </c>
      <c r="T97" s="27">
        <v>168</v>
      </c>
      <c r="U97" s="11">
        <v>119</v>
      </c>
      <c r="V97" s="11">
        <v>127</v>
      </c>
      <c r="W97" s="11"/>
      <c r="X97" s="11"/>
      <c r="Y97" s="11"/>
      <c r="Z97" s="11"/>
      <c r="AA97" s="11"/>
      <c r="AB97" s="11"/>
      <c r="AC97" s="11"/>
      <c r="AD97" s="11"/>
      <c r="AU97" s="7"/>
      <c r="AV97" s="7"/>
    </row>
    <row r="98" spans="1:48" ht="14.25">
      <c r="A98">
        <v>1</v>
      </c>
      <c r="B98" s="26" t="str">
        <f t="shared" si="7"/>
        <v>05647</v>
      </c>
      <c r="C98" s="26" t="str">
        <f t="shared" si="8"/>
        <v>1_05647</v>
      </c>
      <c r="D98" s="26"/>
      <c r="E98" s="26"/>
      <c r="F98" s="33"/>
      <c r="G98" s="26" t="s">
        <v>104</v>
      </c>
      <c r="H98" s="27">
        <v>94</v>
      </c>
      <c r="I98" s="27">
        <v>94</v>
      </c>
      <c r="J98" s="27">
        <v>111</v>
      </c>
      <c r="K98" s="27">
        <v>108</v>
      </c>
      <c r="L98" s="27">
        <v>91</v>
      </c>
      <c r="M98" s="27">
        <v>89</v>
      </c>
      <c r="N98" s="27">
        <v>90</v>
      </c>
      <c r="O98" s="27">
        <v>98</v>
      </c>
      <c r="P98" s="27">
        <v>77</v>
      </c>
      <c r="Q98" s="27">
        <v>80</v>
      </c>
      <c r="R98" s="27">
        <v>67</v>
      </c>
      <c r="S98" s="27">
        <v>77</v>
      </c>
      <c r="T98" s="27">
        <v>95</v>
      </c>
      <c r="U98" s="11">
        <v>52</v>
      </c>
      <c r="V98" s="11">
        <v>43</v>
      </c>
      <c r="W98" s="11"/>
      <c r="X98" s="11"/>
      <c r="Y98" s="11"/>
      <c r="Z98" s="11"/>
      <c r="AA98" s="11"/>
      <c r="AB98" s="11"/>
      <c r="AC98" s="11"/>
      <c r="AD98" s="11"/>
      <c r="AU98" s="7"/>
      <c r="AV98" s="7"/>
    </row>
    <row r="99" spans="1:48" ht="14.25">
      <c r="A99">
        <v>1</v>
      </c>
      <c r="B99" s="26" t="str">
        <f t="shared" si="7"/>
        <v>05649</v>
      </c>
      <c r="C99" s="26" t="str">
        <f t="shared" si="8"/>
        <v>1_05649</v>
      </c>
      <c r="D99" s="26"/>
      <c r="E99" s="26"/>
      <c r="F99" s="33"/>
      <c r="G99" s="26" t="s">
        <v>105</v>
      </c>
      <c r="H99" s="27">
        <v>184</v>
      </c>
      <c r="I99" s="27">
        <v>183</v>
      </c>
      <c r="J99" s="27">
        <v>192</v>
      </c>
      <c r="K99" s="27">
        <v>178</v>
      </c>
      <c r="L99" s="27">
        <v>190</v>
      </c>
      <c r="M99" s="27">
        <v>171</v>
      </c>
      <c r="N99" s="27">
        <v>167</v>
      </c>
      <c r="O99" s="27">
        <v>145</v>
      </c>
      <c r="P99" s="27">
        <v>132</v>
      </c>
      <c r="Q99" s="27">
        <v>160</v>
      </c>
      <c r="R99" s="27">
        <v>145</v>
      </c>
      <c r="S99" s="27">
        <v>154</v>
      </c>
      <c r="T99" s="27">
        <v>120</v>
      </c>
      <c r="U99" s="11">
        <v>104</v>
      </c>
      <c r="V99" s="11">
        <v>103</v>
      </c>
      <c r="W99" s="11"/>
      <c r="X99" s="11"/>
      <c r="Y99" s="11"/>
      <c r="Z99" s="11"/>
      <c r="AA99" s="11"/>
      <c r="AB99" s="11"/>
      <c r="AC99" s="11"/>
      <c r="AD99" s="11"/>
      <c r="AU99" s="7"/>
      <c r="AV99" s="7"/>
    </row>
    <row r="100" spans="1:48" ht="14.25">
      <c r="A100">
        <v>1</v>
      </c>
      <c r="B100" s="26" t="str">
        <f t="shared" si="7"/>
        <v>05652</v>
      </c>
      <c r="C100" s="26" t="str">
        <f t="shared" si="8"/>
        <v>1_05652</v>
      </c>
      <c r="D100" s="26"/>
      <c r="E100" s="26"/>
      <c r="F100" s="33"/>
      <c r="G100" s="26" t="s">
        <v>106</v>
      </c>
      <c r="H100" s="27">
        <v>88</v>
      </c>
      <c r="I100" s="27">
        <v>77</v>
      </c>
      <c r="J100" s="27">
        <v>75</v>
      </c>
      <c r="K100" s="27">
        <v>81</v>
      </c>
      <c r="L100" s="27">
        <v>104</v>
      </c>
      <c r="M100" s="27">
        <v>90</v>
      </c>
      <c r="N100" s="27">
        <v>76</v>
      </c>
      <c r="O100" s="27">
        <v>81</v>
      </c>
      <c r="P100" s="27">
        <v>54</v>
      </c>
      <c r="Q100" s="27">
        <v>46</v>
      </c>
      <c r="R100" s="27">
        <v>76</v>
      </c>
      <c r="S100" s="27">
        <v>58</v>
      </c>
      <c r="T100" s="27">
        <v>60</v>
      </c>
      <c r="U100" s="11">
        <v>45</v>
      </c>
      <c r="V100" s="11">
        <v>53</v>
      </c>
      <c r="W100" s="11"/>
      <c r="X100" s="11"/>
      <c r="Y100" s="11"/>
      <c r="Z100" s="11"/>
      <c r="AA100" s="11"/>
      <c r="AB100" s="11"/>
      <c r="AC100" s="11"/>
      <c r="AD100" s="11"/>
      <c r="AU100" s="7"/>
      <c r="AV100" s="7"/>
    </row>
    <row r="101" spans="1:48" ht="14.25">
      <c r="A101">
        <v>1</v>
      </c>
      <c r="B101" s="26" t="str">
        <f t="shared" si="7"/>
        <v>05656</v>
      </c>
      <c r="C101" s="26" t="str">
        <f t="shared" si="8"/>
        <v>1_05656</v>
      </c>
      <c r="D101" s="26"/>
      <c r="E101" s="26"/>
      <c r="F101" s="33"/>
      <c r="G101" s="26" t="s">
        <v>107</v>
      </c>
      <c r="H101" s="27">
        <v>147</v>
      </c>
      <c r="I101" s="27">
        <v>127</v>
      </c>
      <c r="J101" s="27">
        <v>136</v>
      </c>
      <c r="K101" s="27">
        <v>136</v>
      </c>
      <c r="L101" s="27">
        <v>142</v>
      </c>
      <c r="M101" s="27">
        <v>124</v>
      </c>
      <c r="N101" s="27">
        <v>114</v>
      </c>
      <c r="O101" s="27">
        <v>140</v>
      </c>
      <c r="P101" s="27">
        <v>138</v>
      </c>
      <c r="Q101" s="27">
        <v>156</v>
      </c>
      <c r="R101" s="27">
        <v>155</v>
      </c>
      <c r="S101" s="27">
        <v>150</v>
      </c>
      <c r="T101" s="27">
        <v>148</v>
      </c>
      <c r="U101" s="11">
        <v>123</v>
      </c>
      <c r="V101" s="11">
        <v>110</v>
      </c>
      <c r="W101" s="11"/>
      <c r="X101" s="11"/>
      <c r="Y101" s="11"/>
      <c r="Z101" s="11"/>
      <c r="AA101" s="11"/>
      <c r="AB101" s="11"/>
      <c r="AC101" s="11"/>
      <c r="AD101" s="11"/>
      <c r="AU101" s="7"/>
      <c r="AV101" s="7"/>
    </row>
    <row r="102" spans="1:48" ht="14.25">
      <c r="A102">
        <v>1</v>
      </c>
      <c r="B102" s="26" t="str">
        <f t="shared" si="7"/>
        <v>05658</v>
      </c>
      <c r="C102" s="26" t="str">
        <f t="shared" si="8"/>
        <v>1_05658</v>
      </c>
      <c r="D102" s="26"/>
      <c r="E102" s="26"/>
      <c r="F102" s="33"/>
      <c r="G102" s="26" t="s">
        <v>108</v>
      </c>
      <c r="H102" s="27">
        <v>63</v>
      </c>
      <c r="I102" s="27">
        <v>45</v>
      </c>
      <c r="J102" s="27">
        <v>48</v>
      </c>
      <c r="K102" s="27">
        <v>52</v>
      </c>
      <c r="L102" s="27">
        <v>40</v>
      </c>
      <c r="M102" s="27">
        <v>41</v>
      </c>
      <c r="N102" s="27">
        <v>42</v>
      </c>
      <c r="O102" s="27">
        <v>45</v>
      </c>
      <c r="P102" s="27">
        <v>39</v>
      </c>
      <c r="Q102" s="27">
        <v>35</v>
      </c>
      <c r="R102" s="27">
        <v>50</v>
      </c>
      <c r="S102" s="27">
        <v>45</v>
      </c>
      <c r="T102" s="27">
        <v>34</v>
      </c>
      <c r="U102" s="11">
        <v>26</v>
      </c>
      <c r="V102" s="11">
        <v>33</v>
      </c>
      <c r="W102" s="11"/>
      <c r="X102" s="11"/>
      <c r="Y102" s="11"/>
      <c r="Z102" s="11"/>
      <c r="AA102" s="11"/>
      <c r="AB102" s="11"/>
      <c r="AC102" s="11"/>
      <c r="AD102" s="11"/>
      <c r="AU102" s="7"/>
      <c r="AV102" s="7"/>
    </row>
    <row r="103" spans="1:48" ht="14.25">
      <c r="A103">
        <v>1</v>
      </c>
      <c r="B103" s="26" t="str">
        <f t="shared" si="7"/>
        <v>05659</v>
      </c>
      <c r="C103" s="26" t="str">
        <f t="shared" si="8"/>
        <v>1_05659</v>
      </c>
      <c r="D103" s="26"/>
      <c r="E103" s="26"/>
      <c r="F103" s="33"/>
      <c r="G103" s="26" t="s">
        <v>109</v>
      </c>
      <c r="H103" s="27">
        <v>394</v>
      </c>
      <c r="I103" s="27">
        <v>515</v>
      </c>
      <c r="J103" s="27">
        <v>471</v>
      </c>
      <c r="K103" s="27">
        <v>362</v>
      </c>
      <c r="L103" s="27">
        <v>452</v>
      </c>
      <c r="M103" s="27">
        <v>421</v>
      </c>
      <c r="N103" s="27">
        <v>419</v>
      </c>
      <c r="O103" s="27">
        <v>410</v>
      </c>
      <c r="P103" s="27">
        <v>414</v>
      </c>
      <c r="Q103" s="27">
        <v>386</v>
      </c>
      <c r="R103" s="27">
        <v>397</v>
      </c>
      <c r="S103" s="27">
        <v>452</v>
      </c>
      <c r="T103" s="27">
        <v>495</v>
      </c>
      <c r="U103" s="11">
        <v>458</v>
      </c>
      <c r="V103" s="11">
        <v>366</v>
      </c>
      <c r="W103" s="11"/>
      <c r="X103" s="11"/>
      <c r="Y103" s="11"/>
      <c r="Z103" s="11"/>
      <c r="AA103" s="11"/>
      <c r="AB103" s="11"/>
      <c r="AC103" s="11"/>
      <c r="AD103" s="11"/>
      <c r="AU103" s="7"/>
      <c r="AV103" s="7"/>
    </row>
    <row r="104" spans="1:48" ht="14.25">
      <c r="A104">
        <v>1</v>
      </c>
      <c r="B104" s="26" t="str">
        <f t="shared" si="7"/>
        <v>05660</v>
      </c>
      <c r="C104" s="26" t="str">
        <f t="shared" si="8"/>
        <v>1_05660</v>
      </c>
      <c r="D104" s="26"/>
      <c r="E104" s="26"/>
      <c r="F104" s="33"/>
      <c r="G104" s="26" t="s">
        <v>110</v>
      </c>
      <c r="H104" s="27">
        <v>189</v>
      </c>
      <c r="I104" s="27">
        <v>190</v>
      </c>
      <c r="J104" s="27">
        <v>213</v>
      </c>
      <c r="K104" s="27">
        <v>214</v>
      </c>
      <c r="L104" s="27">
        <v>233</v>
      </c>
      <c r="M104" s="27">
        <v>219</v>
      </c>
      <c r="N104" s="27">
        <v>181</v>
      </c>
      <c r="O104" s="27">
        <v>196</v>
      </c>
      <c r="P104" s="27">
        <v>200</v>
      </c>
      <c r="Q104" s="27">
        <v>186</v>
      </c>
      <c r="R104" s="27">
        <v>195</v>
      </c>
      <c r="S104" s="27">
        <v>218</v>
      </c>
      <c r="T104" s="27">
        <v>141</v>
      </c>
      <c r="U104" s="11">
        <v>146</v>
      </c>
      <c r="V104" s="11">
        <v>114</v>
      </c>
      <c r="W104" s="11"/>
      <c r="X104" s="11"/>
      <c r="Y104" s="11"/>
      <c r="Z104" s="11"/>
      <c r="AA104" s="11"/>
      <c r="AB104" s="11"/>
      <c r="AC104" s="11"/>
      <c r="AD104" s="11"/>
      <c r="AU104" s="7"/>
      <c r="AV104" s="7"/>
    </row>
    <row r="105" spans="1:48" ht="14.25">
      <c r="A105">
        <v>1</v>
      </c>
      <c r="B105" s="26" t="str">
        <f t="shared" si="7"/>
        <v>05664</v>
      </c>
      <c r="C105" s="26" t="str">
        <f t="shared" si="8"/>
        <v>1_05664</v>
      </c>
      <c r="D105" s="26"/>
      <c r="E105" s="26"/>
      <c r="F105" s="33"/>
      <c r="G105" s="26" t="s">
        <v>111</v>
      </c>
      <c r="H105" s="27">
        <v>398</v>
      </c>
      <c r="I105" s="27">
        <v>330</v>
      </c>
      <c r="J105" s="27">
        <v>310</v>
      </c>
      <c r="K105" s="27">
        <v>323</v>
      </c>
      <c r="L105" s="27">
        <v>346</v>
      </c>
      <c r="M105" s="27">
        <v>305</v>
      </c>
      <c r="N105" s="27">
        <v>314</v>
      </c>
      <c r="O105" s="27">
        <v>306</v>
      </c>
      <c r="P105" s="27">
        <v>302</v>
      </c>
      <c r="Q105" s="27">
        <v>291</v>
      </c>
      <c r="R105" s="27">
        <v>308</v>
      </c>
      <c r="S105" s="27">
        <v>325</v>
      </c>
      <c r="T105" s="27">
        <v>289</v>
      </c>
      <c r="U105" s="11">
        <v>275</v>
      </c>
      <c r="V105" s="11">
        <v>233</v>
      </c>
      <c r="W105" s="11"/>
      <c r="X105" s="11"/>
      <c r="Y105" s="11"/>
      <c r="Z105" s="11"/>
      <c r="AA105" s="11"/>
      <c r="AB105" s="11"/>
      <c r="AC105" s="11"/>
      <c r="AD105" s="11"/>
      <c r="AU105" s="7"/>
      <c r="AV105" s="7"/>
    </row>
    <row r="106" spans="1:48" ht="14.25">
      <c r="A106">
        <v>1</v>
      </c>
      <c r="B106" s="26" t="str">
        <f t="shared" si="7"/>
        <v>05665</v>
      </c>
      <c r="C106" s="26" t="str">
        <f t="shared" si="8"/>
        <v>1_05665</v>
      </c>
      <c r="D106" s="26"/>
      <c r="E106" s="26"/>
      <c r="F106" s="33"/>
      <c r="G106" s="26" t="s">
        <v>112</v>
      </c>
      <c r="H106" s="27">
        <v>770</v>
      </c>
      <c r="I106" s="27">
        <v>671</v>
      </c>
      <c r="J106" s="27">
        <v>654</v>
      </c>
      <c r="K106" s="27">
        <v>578</v>
      </c>
      <c r="L106" s="27">
        <v>543</v>
      </c>
      <c r="M106" s="27">
        <v>481</v>
      </c>
      <c r="N106" s="27">
        <v>497</v>
      </c>
      <c r="O106" s="27">
        <v>510</v>
      </c>
      <c r="P106" s="27">
        <v>567</v>
      </c>
      <c r="Q106" s="27">
        <v>471</v>
      </c>
      <c r="R106" s="27">
        <v>576</v>
      </c>
      <c r="S106" s="27">
        <v>615</v>
      </c>
      <c r="T106" s="27">
        <v>536</v>
      </c>
      <c r="U106" s="11">
        <v>464</v>
      </c>
      <c r="V106" s="11">
        <v>394</v>
      </c>
      <c r="W106" s="11"/>
      <c r="X106" s="11"/>
      <c r="Y106" s="11"/>
      <c r="Z106" s="11"/>
      <c r="AA106" s="11"/>
      <c r="AB106" s="11"/>
      <c r="AC106" s="11"/>
      <c r="AD106" s="11"/>
      <c r="AU106" s="7"/>
      <c r="AV106" s="7"/>
    </row>
    <row r="107" spans="1:48" ht="14.25">
      <c r="A107">
        <v>1</v>
      </c>
      <c r="B107" s="26" t="str">
        <f t="shared" si="7"/>
        <v>05667</v>
      </c>
      <c r="C107" s="26" t="str">
        <f t="shared" si="8"/>
        <v>1_05667</v>
      </c>
      <c r="D107" s="26"/>
      <c r="E107" s="26"/>
      <c r="F107" s="33"/>
      <c r="G107" s="26" t="s">
        <v>113</v>
      </c>
      <c r="H107" s="27">
        <v>171</v>
      </c>
      <c r="I107" s="27">
        <v>148</v>
      </c>
      <c r="J107" s="27">
        <v>170</v>
      </c>
      <c r="K107" s="27">
        <v>154</v>
      </c>
      <c r="L107" s="27">
        <v>157</v>
      </c>
      <c r="M107" s="27">
        <v>173</v>
      </c>
      <c r="N107" s="27">
        <v>169</v>
      </c>
      <c r="O107" s="27">
        <v>149</v>
      </c>
      <c r="P107" s="27">
        <v>154</v>
      </c>
      <c r="Q107" s="27">
        <v>153</v>
      </c>
      <c r="R107" s="27">
        <v>159</v>
      </c>
      <c r="S107" s="27">
        <v>177</v>
      </c>
      <c r="T107" s="27">
        <v>146</v>
      </c>
      <c r="U107" s="11">
        <v>143</v>
      </c>
      <c r="V107" s="11">
        <v>114</v>
      </c>
      <c r="W107" s="11"/>
      <c r="X107" s="11"/>
      <c r="Y107" s="11"/>
      <c r="Z107" s="11"/>
      <c r="AA107" s="11"/>
      <c r="AB107" s="11"/>
      <c r="AC107" s="11"/>
      <c r="AD107" s="11"/>
      <c r="AU107" s="7"/>
      <c r="AV107" s="7"/>
    </row>
    <row r="108" spans="1:48" ht="14.25">
      <c r="A108">
        <v>1</v>
      </c>
      <c r="B108" s="26" t="str">
        <f t="shared" si="7"/>
        <v>05670</v>
      </c>
      <c r="C108" s="26" t="str">
        <f t="shared" si="8"/>
        <v>1_05670</v>
      </c>
      <c r="D108" s="26"/>
      <c r="E108" s="26"/>
      <c r="F108" s="33"/>
      <c r="G108" s="26" t="s">
        <v>114</v>
      </c>
      <c r="H108" s="27">
        <v>252</v>
      </c>
      <c r="I108" s="27">
        <v>260</v>
      </c>
      <c r="J108" s="27">
        <v>263</v>
      </c>
      <c r="K108" s="27">
        <v>239</v>
      </c>
      <c r="L108" s="27">
        <v>212</v>
      </c>
      <c r="M108" s="27">
        <v>200</v>
      </c>
      <c r="N108" s="27">
        <v>192</v>
      </c>
      <c r="O108" s="27">
        <v>190</v>
      </c>
      <c r="P108" s="27">
        <v>194</v>
      </c>
      <c r="Q108" s="27">
        <v>196</v>
      </c>
      <c r="R108" s="27">
        <v>184</v>
      </c>
      <c r="S108" s="27">
        <v>203</v>
      </c>
      <c r="T108" s="27">
        <v>190</v>
      </c>
      <c r="U108" s="11">
        <v>175</v>
      </c>
      <c r="V108" s="11">
        <v>172</v>
      </c>
      <c r="W108" s="11"/>
      <c r="X108" s="11"/>
      <c r="Y108" s="11"/>
      <c r="Z108" s="11"/>
      <c r="AA108" s="11"/>
      <c r="AB108" s="11"/>
      <c r="AC108" s="11"/>
      <c r="AD108" s="11"/>
      <c r="AU108" s="7"/>
      <c r="AV108" s="7"/>
    </row>
    <row r="109" spans="1:48" ht="14.25">
      <c r="A109">
        <v>1</v>
      </c>
      <c r="B109" s="26" t="str">
        <f t="shared" si="7"/>
        <v>05674</v>
      </c>
      <c r="C109" s="26" t="str">
        <f t="shared" si="8"/>
        <v>1_05674</v>
      </c>
      <c r="D109" s="26"/>
      <c r="E109" s="26"/>
      <c r="F109" s="33"/>
      <c r="G109" s="26" t="s">
        <v>115</v>
      </c>
      <c r="H109" s="27">
        <v>233</v>
      </c>
      <c r="I109" s="27">
        <v>210</v>
      </c>
      <c r="J109" s="27">
        <v>194</v>
      </c>
      <c r="K109" s="27">
        <v>200</v>
      </c>
      <c r="L109" s="27">
        <v>204</v>
      </c>
      <c r="M109" s="27">
        <v>200</v>
      </c>
      <c r="N109" s="27">
        <v>169</v>
      </c>
      <c r="O109" s="27">
        <v>191</v>
      </c>
      <c r="P109" s="27">
        <v>176</v>
      </c>
      <c r="Q109" s="27">
        <v>178</v>
      </c>
      <c r="R109" s="27">
        <v>188</v>
      </c>
      <c r="S109" s="27">
        <v>183</v>
      </c>
      <c r="T109" s="27">
        <v>182</v>
      </c>
      <c r="U109" s="11">
        <v>164</v>
      </c>
      <c r="V109" s="11">
        <v>140</v>
      </c>
      <c r="W109" s="11"/>
      <c r="X109" s="11"/>
      <c r="Y109" s="11"/>
      <c r="Z109" s="11"/>
      <c r="AA109" s="11"/>
      <c r="AB109" s="11"/>
      <c r="AC109" s="11"/>
      <c r="AD109" s="11"/>
      <c r="AU109" s="7"/>
      <c r="AV109" s="7"/>
    </row>
    <row r="110" spans="1:48" ht="14.25">
      <c r="A110">
        <v>1</v>
      </c>
      <c r="B110" s="26" t="str">
        <f t="shared" si="7"/>
        <v>05679</v>
      </c>
      <c r="C110" s="26" t="str">
        <f t="shared" si="8"/>
        <v>1_05679</v>
      </c>
      <c r="D110" s="26"/>
      <c r="E110" s="26"/>
      <c r="F110" s="33"/>
      <c r="G110" s="26" t="s">
        <v>116</v>
      </c>
      <c r="H110" s="27">
        <v>249</v>
      </c>
      <c r="I110" s="27">
        <v>273</v>
      </c>
      <c r="J110" s="27">
        <v>262</v>
      </c>
      <c r="K110" s="27">
        <v>233</v>
      </c>
      <c r="L110" s="27">
        <v>212</v>
      </c>
      <c r="M110" s="27">
        <v>204</v>
      </c>
      <c r="N110" s="27">
        <v>202</v>
      </c>
      <c r="O110" s="27">
        <v>180</v>
      </c>
      <c r="P110" s="27">
        <v>165</v>
      </c>
      <c r="Q110" s="27">
        <v>167</v>
      </c>
      <c r="R110" s="27">
        <v>167</v>
      </c>
      <c r="S110" s="27">
        <v>192</v>
      </c>
      <c r="T110" s="27">
        <v>148</v>
      </c>
      <c r="U110" s="11">
        <v>121</v>
      </c>
      <c r="V110" s="11">
        <v>104</v>
      </c>
      <c r="W110" s="11"/>
      <c r="X110" s="11"/>
      <c r="Y110" s="11"/>
      <c r="Z110" s="11"/>
      <c r="AA110" s="11"/>
      <c r="AB110" s="11"/>
      <c r="AC110" s="11"/>
      <c r="AD110" s="11"/>
      <c r="AU110" s="7"/>
      <c r="AV110" s="7"/>
    </row>
    <row r="111" spans="1:48" ht="14.25">
      <c r="A111">
        <v>1</v>
      </c>
      <c r="B111" s="26" t="str">
        <f t="shared" si="7"/>
        <v>05686</v>
      </c>
      <c r="C111" s="26" t="str">
        <f t="shared" si="8"/>
        <v>1_05686</v>
      </c>
      <c r="D111" s="26"/>
      <c r="E111" s="26"/>
      <c r="F111" s="33"/>
      <c r="G111" s="26" t="s">
        <v>117</v>
      </c>
      <c r="H111" s="27">
        <v>509</v>
      </c>
      <c r="I111" s="27">
        <v>471</v>
      </c>
      <c r="J111" s="27">
        <v>496</v>
      </c>
      <c r="K111" s="27">
        <v>475</v>
      </c>
      <c r="L111" s="27">
        <v>449</v>
      </c>
      <c r="M111" s="27">
        <v>468</v>
      </c>
      <c r="N111" s="27">
        <v>464</v>
      </c>
      <c r="O111" s="27">
        <v>432</v>
      </c>
      <c r="P111" s="27">
        <v>450</v>
      </c>
      <c r="Q111" s="27">
        <v>432</v>
      </c>
      <c r="R111" s="27">
        <v>414</v>
      </c>
      <c r="S111" s="27">
        <v>391</v>
      </c>
      <c r="T111" s="27">
        <v>353</v>
      </c>
      <c r="U111" s="11">
        <v>311</v>
      </c>
      <c r="V111" s="11">
        <v>304</v>
      </c>
      <c r="W111" s="11"/>
      <c r="X111" s="11"/>
      <c r="Y111" s="11"/>
      <c r="Z111" s="11"/>
      <c r="AA111" s="11"/>
      <c r="AB111" s="11"/>
      <c r="AC111" s="11"/>
      <c r="AD111" s="11"/>
      <c r="AU111" s="7"/>
      <c r="AV111" s="7"/>
    </row>
    <row r="112" spans="1:48" ht="14.25">
      <c r="A112">
        <v>1</v>
      </c>
      <c r="B112" s="26" t="str">
        <f t="shared" si="7"/>
        <v>05690</v>
      </c>
      <c r="C112" s="26" t="str">
        <f t="shared" si="8"/>
        <v>1_05690</v>
      </c>
      <c r="D112" s="26"/>
      <c r="E112" s="26"/>
      <c r="F112" s="33"/>
      <c r="G112" s="26" t="s">
        <v>118</v>
      </c>
      <c r="H112" s="27">
        <v>131</v>
      </c>
      <c r="I112" s="27">
        <v>102</v>
      </c>
      <c r="J112" s="27">
        <v>100</v>
      </c>
      <c r="K112" s="27">
        <v>89</v>
      </c>
      <c r="L112" s="27">
        <v>85</v>
      </c>
      <c r="M112" s="27">
        <v>89</v>
      </c>
      <c r="N112" s="27">
        <v>107</v>
      </c>
      <c r="O112" s="27">
        <v>101</v>
      </c>
      <c r="P112" s="27">
        <v>80</v>
      </c>
      <c r="Q112" s="27">
        <v>72</v>
      </c>
      <c r="R112" s="27">
        <v>79</v>
      </c>
      <c r="S112" s="27">
        <v>92</v>
      </c>
      <c r="T112" s="27">
        <v>92</v>
      </c>
      <c r="U112" s="11">
        <v>49</v>
      </c>
      <c r="V112" s="11">
        <v>66</v>
      </c>
      <c r="W112" s="11"/>
      <c r="X112" s="11"/>
      <c r="Y112" s="11"/>
      <c r="Z112" s="11"/>
      <c r="AA112" s="11"/>
      <c r="AB112" s="11"/>
      <c r="AC112" s="11"/>
      <c r="AD112" s="11"/>
      <c r="AU112" s="7"/>
      <c r="AV112" s="7"/>
    </row>
    <row r="113" spans="1:48" ht="14.25">
      <c r="A113">
        <v>1</v>
      </c>
      <c r="B113" s="26" t="str">
        <f t="shared" si="7"/>
        <v>05697</v>
      </c>
      <c r="C113" s="26" t="str">
        <f t="shared" si="8"/>
        <v>1_05697</v>
      </c>
      <c r="D113" s="26"/>
      <c r="E113" s="26"/>
      <c r="F113" s="33"/>
      <c r="G113" s="26" t="s">
        <v>119</v>
      </c>
      <c r="H113" s="27">
        <v>462</v>
      </c>
      <c r="I113" s="27">
        <v>444</v>
      </c>
      <c r="J113" s="27">
        <v>463</v>
      </c>
      <c r="K113" s="27">
        <v>433</v>
      </c>
      <c r="L113" s="27">
        <v>492</v>
      </c>
      <c r="M113" s="27">
        <v>451</v>
      </c>
      <c r="N113" s="27">
        <v>489</v>
      </c>
      <c r="O113" s="27">
        <v>514</v>
      </c>
      <c r="P113" s="27">
        <v>499</v>
      </c>
      <c r="Q113" s="27">
        <v>587</v>
      </c>
      <c r="R113" s="27">
        <v>517</v>
      </c>
      <c r="S113" s="27">
        <v>546</v>
      </c>
      <c r="T113" s="27">
        <v>526</v>
      </c>
      <c r="U113" s="11">
        <v>458</v>
      </c>
      <c r="V113" s="11">
        <v>438</v>
      </c>
      <c r="W113" s="11"/>
      <c r="X113" s="11"/>
      <c r="Y113" s="11"/>
      <c r="Z113" s="11"/>
      <c r="AA113" s="11"/>
      <c r="AB113" s="11"/>
      <c r="AC113" s="11"/>
      <c r="AD113" s="11"/>
      <c r="AU113" s="7"/>
      <c r="AV113" s="7"/>
    </row>
    <row r="114" spans="1:48" ht="14.25">
      <c r="A114">
        <v>1</v>
      </c>
      <c r="B114" s="26" t="str">
        <f t="shared" si="7"/>
        <v>05736</v>
      </c>
      <c r="C114" s="26" t="str">
        <f t="shared" si="8"/>
        <v>1_05736</v>
      </c>
      <c r="D114" s="26"/>
      <c r="E114" s="26"/>
      <c r="F114" s="33"/>
      <c r="G114" s="26" t="s">
        <v>120</v>
      </c>
      <c r="H114" s="27">
        <v>643</v>
      </c>
      <c r="I114" s="27">
        <v>652</v>
      </c>
      <c r="J114" s="27">
        <v>696</v>
      </c>
      <c r="K114" s="27">
        <v>561</v>
      </c>
      <c r="L114" s="27">
        <v>489</v>
      </c>
      <c r="M114" s="27">
        <v>545</v>
      </c>
      <c r="N114" s="27">
        <v>540</v>
      </c>
      <c r="O114" s="27">
        <v>551</v>
      </c>
      <c r="P114" s="27">
        <v>648</v>
      </c>
      <c r="Q114" s="27">
        <v>592</v>
      </c>
      <c r="R114" s="27">
        <v>625</v>
      </c>
      <c r="S114" s="27">
        <v>658</v>
      </c>
      <c r="T114" s="27">
        <v>660</v>
      </c>
      <c r="U114" s="11">
        <v>669</v>
      </c>
      <c r="V114" s="11">
        <v>554</v>
      </c>
      <c r="W114" s="11"/>
      <c r="X114" s="11"/>
      <c r="Y114" s="11"/>
      <c r="Z114" s="11"/>
      <c r="AA114" s="11"/>
      <c r="AB114" s="11"/>
      <c r="AC114" s="11"/>
      <c r="AD114" s="11"/>
      <c r="AU114" s="7"/>
      <c r="AV114" s="7"/>
    </row>
    <row r="115" spans="1:48" ht="14.25">
      <c r="A115">
        <v>1</v>
      </c>
      <c r="B115" s="26" t="str">
        <f t="shared" si="7"/>
        <v>05756</v>
      </c>
      <c r="C115" s="26" t="str">
        <f t="shared" si="8"/>
        <v>1_05756</v>
      </c>
      <c r="D115" s="26"/>
      <c r="E115" s="26"/>
      <c r="F115" s="33"/>
      <c r="G115" s="26" t="s">
        <v>121</v>
      </c>
      <c r="H115" s="27">
        <v>460</v>
      </c>
      <c r="I115" s="27">
        <v>453</v>
      </c>
      <c r="J115" s="27">
        <v>465</v>
      </c>
      <c r="K115" s="27">
        <v>446</v>
      </c>
      <c r="L115" s="27">
        <v>371</v>
      </c>
      <c r="M115" s="27">
        <v>310</v>
      </c>
      <c r="N115" s="27">
        <v>333</v>
      </c>
      <c r="O115" s="27">
        <v>376</v>
      </c>
      <c r="P115" s="27">
        <v>419</v>
      </c>
      <c r="Q115" s="27">
        <v>412</v>
      </c>
      <c r="R115" s="27">
        <v>418</v>
      </c>
      <c r="S115" s="27">
        <v>410</v>
      </c>
      <c r="T115" s="27">
        <v>385</v>
      </c>
      <c r="U115" s="11">
        <v>290</v>
      </c>
      <c r="V115" s="11">
        <v>299</v>
      </c>
      <c r="W115" s="11"/>
      <c r="X115" s="11"/>
      <c r="Y115" s="11"/>
      <c r="Z115" s="11"/>
      <c r="AA115" s="11"/>
      <c r="AB115" s="11"/>
      <c r="AC115" s="11"/>
      <c r="AD115" s="11"/>
      <c r="AU115" s="7"/>
      <c r="AV115" s="7"/>
    </row>
    <row r="116" spans="1:48" ht="14.25">
      <c r="A116">
        <v>1</v>
      </c>
      <c r="B116" s="26" t="str">
        <f t="shared" si="7"/>
        <v>05761</v>
      </c>
      <c r="C116" s="26" t="str">
        <f t="shared" si="8"/>
        <v>1_05761</v>
      </c>
      <c r="D116" s="26"/>
      <c r="E116" s="26"/>
      <c r="F116" s="33"/>
      <c r="G116" s="26" t="s">
        <v>122</v>
      </c>
      <c r="H116" s="27">
        <v>167</v>
      </c>
      <c r="I116" s="27">
        <v>145</v>
      </c>
      <c r="J116" s="27">
        <v>150</v>
      </c>
      <c r="K116" s="27">
        <v>148</v>
      </c>
      <c r="L116" s="27">
        <v>157</v>
      </c>
      <c r="M116" s="27">
        <v>112</v>
      </c>
      <c r="N116" s="27">
        <v>133</v>
      </c>
      <c r="O116" s="27">
        <v>147</v>
      </c>
      <c r="P116" s="27">
        <v>126</v>
      </c>
      <c r="Q116" s="27">
        <v>125</v>
      </c>
      <c r="R116" s="27">
        <v>127</v>
      </c>
      <c r="S116" s="27">
        <v>157</v>
      </c>
      <c r="T116" s="27">
        <v>137</v>
      </c>
      <c r="U116" s="11">
        <v>133</v>
      </c>
      <c r="V116" s="11">
        <v>114</v>
      </c>
      <c r="W116" s="11"/>
      <c r="X116" s="11"/>
      <c r="Y116" s="11"/>
      <c r="Z116" s="11"/>
      <c r="AA116" s="11"/>
      <c r="AB116" s="11"/>
      <c r="AC116" s="11"/>
      <c r="AD116" s="11"/>
      <c r="AU116" s="7"/>
      <c r="AV116" s="7"/>
    </row>
    <row r="117" spans="1:48" ht="14.25">
      <c r="A117">
        <v>1</v>
      </c>
      <c r="B117" s="26" t="str">
        <f t="shared" si="7"/>
        <v>05789</v>
      </c>
      <c r="C117" s="26" t="str">
        <f t="shared" si="8"/>
        <v>1_05789</v>
      </c>
      <c r="D117" s="26"/>
      <c r="E117" s="26"/>
      <c r="F117" s="33"/>
      <c r="G117" s="26" t="s">
        <v>123</v>
      </c>
      <c r="H117" s="27">
        <v>174</v>
      </c>
      <c r="I117" s="27">
        <v>127</v>
      </c>
      <c r="J117" s="27">
        <v>137</v>
      </c>
      <c r="K117" s="27">
        <v>154</v>
      </c>
      <c r="L117" s="27">
        <v>144</v>
      </c>
      <c r="M117" s="27">
        <v>160</v>
      </c>
      <c r="N117" s="27">
        <v>125</v>
      </c>
      <c r="O117" s="27">
        <v>112</v>
      </c>
      <c r="P117" s="27">
        <v>133</v>
      </c>
      <c r="Q117" s="27">
        <v>114</v>
      </c>
      <c r="R117" s="27">
        <v>116</v>
      </c>
      <c r="S117" s="27">
        <v>109</v>
      </c>
      <c r="T117" s="27">
        <v>103</v>
      </c>
      <c r="U117" s="11">
        <v>87</v>
      </c>
      <c r="V117" s="11">
        <v>95</v>
      </c>
      <c r="W117" s="11"/>
      <c r="X117" s="11"/>
      <c r="Y117" s="11"/>
      <c r="Z117" s="11"/>
      <c r="AA117" s="11"/>
      <c r="AB117" s="11"/>
      <c r="AC117" s="11"/>
      <c r="AD117" s="11"/>
      <c r="AU117" s="7"/>
      <c r="AV117" s="7"/>
    </row>
    <row r="118" spans="1:48" ht="14.25">
      <c r="A118">
        <v>1</v>
      </c>
      <c r="B118" s="26" t="str">
        <f t="shared" si="7"/>
        <v>05790</v>
      </c>
      <c r="C118" s="26" t="str">
        <f t="shared" si="8"/>
        <v>1_05790</v>
      </c>
      <c r="D118" s="26"/>
      <c r="E118" s="26"/>
      <c r="F118" s="33"/>
      <c r="G118" s="26" t="s">
        <v>124</v>
      </c>
      <c r="H118" s="27">
        <v>587</v>
      </c>
      <c r="I118" s="27">
        <v>560</v>
      </c>
      <c r="J118" s="27">
        <v>690</v>
      </c>
      <c r="K118" s="27">
        <v>581</v>
      </c>
      <c r="L118" s="27">
        <v>581</v>
      </c>
      <c r="M118" s="27">
        <v>542</v>
      </c>
      <c r="N118" s="27">
        <v>550</v>
      </c>
      <c r="O118" s="27">
        <v>535</v>
      </c>
      <c r="P118" s="27">
        <v>395</v>
      </c>
      <c r="Q118" s="27">
        <v>342</v>
      </c>
      <c r="R118" s="27">
        <v>337</v>
      </c>
      <c r="S118" s="27">
        <v>377</v>
      </c>
      <c r="T118" s="27">
        <v>381</v>
      </c>
      <c r="U118" s="11">
        <v>366</v>
      </c>
      <c r="V118" s="11">
        <v>316</v>
      </c>
      <c r="W118" s="11"/>
      <c r="X118" s="11"/>
      <c r="Y118" s="11"/>
      <c r="Z118" s="11"/>
      <c r="AA118" s="11"/>
      <c r="AB118" s="11"/>
      <c r="AC118" s="11"/>
      <c r="AD118" s="11"/>
      <c r="AU118" s="7"/>
      <c r="AV118" s="7"/>
    </row>
    <row r="119" spans="1:48" ht="14.25">
      <c r="A119">
        <v>1</v>
      </c>
      <c r="B119" s="26" t="str">
        <f t="shared" si="7"/>
        <v>05792</v>
      </c>
      <c r="C119" s="26" t="str">
        <f t="shared" si="8"/>
        <v>1_05792</v>
      </c>
      <c r="D119" s="26"/>
      <c r="E119" s="26"/>
      <c r="F119" s="33"/>
      <c r="G119" s="26" t="s">
        <v>125</v>
      </c>
      <c r="H119" s="27">
        <v>64</v>
      </c>
      <c r="I119" s="27">
        <v>48</v>
      </c>
      <c r="J119" s="27">
        <v>72</v>
      </c>
      <c r="K119" s="27">
        <v>64</v>
      </c>
      <c r="L119" s="27">
        <v>42</v>
      </c>
      <c r="M119" s="27">
        <v>49</v>
      </c>
      <c r="N119" s="27">
        <v>65</v>
      </c>
      <c r="O119" s="27">
        <v>61</v>
      </c>
      <c r="P119" s="27">
        <v>65</v>
      </c>
      <c r="Q119" s="27">
        <v>54</v>
      </c>
      <c r="R119" s="27">
        <v>42</v>
      </c>
      <c r="S119" s="27">
        <v>51</v>
      </c>
      <c r="T119" s="27">
        <v>45</v>
      </c>
      <c r="U119" s="11">
        <v>34</v>
      </c>
      <c r="V119" s="11">
        <v>22</v>
      </c>
      <c r="W119" s="11"/>
      <c r="X119" s="11"/>
      <c r="Y119" s="11"/>
      <c r="Z119" s="11"/>
      <c r="AA119" s="11"/>
      <c r="AB119" s="11"/>
      <c r="AC119" s="11"/>
      <c r="AD119" s="11"/>
      <c r="AU119" s="7"/>
      <c r="AV119" s="7"/>
    </row>
    <row r="120" spans="1:48" ht="14.25">
      <c r="A120">
        <v>1</v>
      </c>
      <c r="B120" s="26" t="str">
        <f t="shared" si="7"/>
        <v>05809</v>
      </c>
      <c r="C120" s="26" t="str">
        <f t="shared" si="8"/>
        <v>1_05809</v>
      </c>
      <c r="D120" s="26"/>
      <c r="E120" s="26"/>
      <c r="F120" s="33"/>
      <c r="G120" s="26" t="s">
        <v>126</v>
      </c>
      <c r="H120" s="27">
        <v>70</v>
      </c>
      <c r="I120" s="27">
        <v>82</v>
      </c>
      <c r="J120" s="27">
        <v>85</v>
      </c>
      <c r="K120" s="27">
        <v>107</v>
      </c>
      <c r="L120" s="27">
        <v>52</v>
      </c>
      <c r="M120" s="27">
        <v>65</v>
      </c>
      <c r="N120" s="27">
        <v>67</v>
      </c>
      <c r="O120" s="27">
        <v>70</v>
      </c>
      <c r="P120" s="27">
        <v>68</v>
      </c>
      <c r="Q120" s="27">
        <v>64</v>
      </c>
      <c r="R120" s="27">
        <v>52</v>
      </c>
      <c r="S120" s="27">
        <v>55</v>
      </c>
      <c r="T120" s="27">
        <v>57</v>
      </c>
      <c r="U120" s="11">
        <v>50</v>
      </c>
      <c r="V120" s="11">
        <v>35</v>
      </c>
      <c r="W120" s="11"/>
      <c r="X120" s="11"/>
      <c r="Y120" s="11"/>
      <c r="Z120" s="11"/>
      <c r="AA120" s="11"/>
      <c r="AB120" s="11"/>
      <c r="AC120" s="11"/>
      <c r="AD120" s="11"/>
      <c r="AU120" s="7"/>
      <c r="AV120" s="7"/>
    </row>
    <row r="121" spans="1:48" ht="14.25">
      <c r="A121">
        <v>1</v>
      </c>
      <c r="B121" s="26" t="str">
        <f t="shared" si="7"/>
        <v>05819</v>
      </c>
      <c r="C121" s="26" t="str">
        <f t="shared" si="8"/>
        <v>1_05819</v>
      </c>
      <c r="D121" s="26"/>
      <c r="E121" s="26"/>
      <c r="F121" s="33"/>
      <c r="G121" s="26" t="s">
        <v>127</v>
      </c>
      <c r="H121" s="27">
        <v>103</v>
      </c>
      <c r="I121" s="27">
        <v>88</v>
      </c>
      <c r="J121" s="27">
        <v>97</v>
      </c>
      <c r="K121" s="27">
        <v>79</v>
      </c>
      <c r="L121" s="27">
        <v>61</v>
      </c>
      <c r="M121" s="27">
        <v>67</v>
      </c>
      <c r="N121" s="27">
        <v>72</v>
      </c>
      <c r="O121" s="27">
        <v>67</v>
      </c>
      <c r="P121" s="27">
        <v>52</v>
      </c>
      <c r="Q121" s="27">
        <v>49</v>
      </c>
      <c r="R121" s="27">
        <v>46</v>
      </c>
      <c r="S121" s="27">
        <v>65</v>
      </c>
      <c r="T121" s="27">
        <v>46</v>
      </c>
      <c r="U121" s="11">
        <v>44</v>
      </c>
      <c r="V121" s="11">
        <v>47</v>
      </c>
      <c r="W121" s="11"/>
      <c r="X121" s="11"/>
      <c r="Y121" s="11"/>
      <c r="Z121" s="11"/>
      <c r="AA121" s="11"/>
      <c r="AB121" s="11"/>
      <c r="AC121" s="11"/>
      <c r="AD121" s="11"/>
      <c r="AU121" s="7"/>
      <c r="AV121" s="7"/>
    </row>
    <row r="122" spans="1:48" ht="14.25">
      <c r="A122">
        <v>1</v>
      </c>
      <c r="B122" s="26" t="str">
        <f t="shared" si="7"/>
        <v>05837</v>
      </c>
      <c r="C122" s="26" t="str">
        <f t="shared" si="8"/>
        <v>1_05837</v>
      </c>
      <c r="D122" s="26"/>
      <c r="E122" s="26"/>
      <c r="F122" s="33"/>
      <c r="G122" s="26" t="s">
        <v>128</v>
      </c>
      <c r="H122" s="27">
        <v>2833</v>
      </c>
      <c r="I122" s="27">
        <v>2939</v>
      </c>
      <c r="J122" s="27">
        <v>2986</v>
      </c>
      <c r="K122" s="27">
        <v>2690</v>
      </c>
      <c r="L122" s="27">
        <v>2729</v>
      </c>
      <c r="M122" s="27">
        <v>2600</v>
      </c>
      <c r="N122" s="27">
        <v>2513</v>
      </c>
      <c r="O122" s="27">
        <v>2770</v>
      </c>
      <c r="P122" s="27">
        <v>2867</v>
      </c>
      <c r="Q122" s="27">
        <v>2881</v>
      </c>
      <c r="R122" s="27">
        <v>2819</v>
      </c>
      <c r="S122" s="27">
        <v>3218</v>
      </c>
      <c r="T122" s="27">
        <v>2708</v>
      </c>
      <c r="U122" s="11">
        <v>2280</v>
      </c>
      <c r="V122" s="11">
        <v>1832</v>
      </c>
      <c r="W122" s="11"/>
      <c r="X122" s="11"/>
      <c r="Y122" s="11"/>
      <c r="Z122" s="11"/>
      <c r="AA122" s="11"/>
      <c r="AB122" s="11"/>
      <c r="AC122" s="11"/>
      <c r="AD122" s="11"/>
      <c r="AU122" s="7"/>
      <c r="AV122" s="7"/>
    </row>
    <row r="123" spans="1:48" ht="14.25">
      <c r="A123">
        <v>1</v>
      </c>
      <c r="B123" s="26" t="str">
        <f t="shared" si="7"/>
        <v>05842</v>
      </c>
      <c r="C123" s="26" t="str">
        <f t="shared" si="8"/>
        <v>1_05842</v>
      </c>
      <c r="D123" s="26"/>
      <c r="E123" s="26"/>
      <c r="F123" s="33"/>
      <c r="G123" s="26" t="s">
        <v>129</v>
      </c>
      <c r="H123" s="27">
        <v>109</v>
      </c>
      <c r="I123" s="27">
        <v>92</v>
      </c>
      <c r="J123" s="27">
        <v>105</v>
      </c>
      <c r="K123" s="27">
        <v>98</v>
      </c>
      <c r="L123" s="27">
        <v>94</v>
      </c>
      <c r="M123" s="27">
        <v>76</v>
      </c>
      <c r="N123" s="27">
        <v>82</v>
      </c>
      <c r="O123" s="27">
        <v>88</v>
      </c>
      <c r="P123" s="27">
        <v>75</v>
      </c>
      <c r="Q123" s="27">
        <v>65</v>
      </c>
      <c r="R123" s="27">
        <v>87</v>
      </c>
      <c r="S123" s="27">
        <v>91</v>
      </c>
      <c r="T123" s="27">
        <v>82</v>
      </c>
      <c r="U123" s="11">
        <v>57</v>
      </c>
      <c r="V123" s="11">
        <v>50</v>
      </c>
      <c r="W123" s="11"/>
      <c r="X123" s="11"/>
      <c r="Y123" s="11"/>
      <c r="Z123" s="11"/>
      <c r="AA123" s="11"/>
      <c r="AB123" s="11"/>
      <c r="AC123" s="11"/>
      <c r="AD123" s="11"/>
      <c r="AU123" s="7"/>
      <c r="AV123" s="7"/>
    </row>
    <row r="124" spans="1:48" ht="14.25">
      <c r="A124">
        <v>1</v>
      </c>
      <c r="B124" s="26" t="str">
        <f t="shared" si="7"/>
        <v>05847</v>
      </c>
      <c r="C124" s="26" t="str">
        <f t="shared" si="8"/>
        <v>1_05847</v>
      </c>
      <c r="D124" s="26"/>
      <c r="E124" s="26"/>
      <c r="F124" s="33"/>
      <c r="G124" s="26" t="s">
        <v>130</v>
      </c>
      <c r="H124" s="27">
        <v>387</v>
      </c>
      <c r="I124" s="27">
        <v>429</v>
      </c>
      <c r="J124" s="27">
        <v>385</v>
      </c>
      <c r="K124" s="27">
        <v>411</v>
      </c>
      <c r="L124" s="27">
        <v>441</v>
      </c>
      <c r="M124" s="27">
        <v>466</v>
      </c>
      <c r="N124" s="27">
        <v>456</v>
      </c>
      <c r="O124" s="27">
        <v>481</v>
      </c>
      <c r="P124" s="27">
        <v>537</v>
      </c>
      <c r="Q124" s="27">
        <v>472</v>
      </c>
      <c r="R124" s="27">
        <v>439</v>
      </c>
      <c r="S124" s="27">
        <v>463</v>
      </c>
      <c r="T124" s="27">
        <v>506</v>
      </c>
      <c r="U124" s="11">
        <v>415</v>
      </c>
      <c r="V124" s="11">
        <v>326</v>
      </c>
      <c r="W124" s="11"/>
      <c r="X124" s="11"/>
      <c r="Y124" s="11"/>
      <c r="Z124" s="11"/>
      <c r="AA124" s="11"/>
      <c r="AB124" s="11"/>
      <c r="AC124" s="11"/>
      <c r="AD124" s="11"/>
      <c r="AU124" s="7"/>
      <c r="AV124" s="7"/>
    </row>
    <row r="125" spans="1:48" ht="14.25">
      <c r="A125">
        <v>1</v>
      </c>
      <c r="B125" s="26" t="str">
        <f t="shared" si="7"/>
        <v>05854</v>
      </c>
      <c r="C125" s="26" t="str">
        <f t="shared" si="8"/>
        <v>1_05854</v>
      </c>
      <c r="D125" s="26"/>
      <c r="E125" s="26"/>
      <c r="F125" s="33"/>
      <c r="G125" s="26" t="s">
        <v>131</v>
      </c>
      <c r="H125" s="27">
        <v>282</v>
      </c>
      <c r="I125" s="27">
        <v>260</v>
      </c>
      <c r="J125" s="27">
        <v>210</v>
      </c>
      <c r="K125" s="27">
        <v>193</v>
      </c>
      <c r="L125" s="27">
        <v>216</v>
      </c>
      <c r="M125" s="27">
        <v>180</v>
      </c>
      <c r="N125" s="27">
        <v>249</v>
      </c>
      <c r="O125" s="27">
        <v>265</v>
      </c>
      <c r="P125" s="27">
        <v>233</v>
      </c>
      <c r="Q125" s="27">
        <v>172</v>
      </c>
      <c r="R125" s="27">
        <v>181</v>
      </c>
      <c r="S125" s="27">
        <v>203</v>
      </c>
      <c r="T125" s="27">
        <v>193</v>
      </c>
      <c r="U125" s="11">
        <v>204</v>
      </c>
      <c r="V125" s="11">
        <v>106</v>
      </c>
      <c r="W125" s="11"/>
      <c r="X125" s="11"/>
      <c r="Y125" s="11"/>
      <c r="Z125" s="11"/>
      <c r="AA125" s="11"/>
      <c r="AB125" s="11"/>
      <c r="AC125" s="11"/>
      <c r="AD125" s="11"/>
      <c r="AU125" s="7"/>
      <c r="AV125" s="7"/>
    </row>
    <row r="126" spans="1:48" ht="14.25">
      <c r="A126">
        <v>1</v>
      </c>
      <c r="B126" s="26" t="str">
        <f t="shared" si="7"/>
        <v>05856</v>
      </c>
      <c r="C126" s="26" t="str">
        <f t="shared" si="8"/>
        <v>1_05856</v>
      </c>
      <c r="D126" s="26"/>
      <c r="E126" s="26"/>
      <c r="F126" s="33"/>
      <c r="G126" s="26" t="s">
        <v>132</v>
      </c>
      <c r="H126" s="27">
        <v>52</v>
      </c>
      <c r="I126" s="27">
        <v>60</v>
      </c>
      <c r="J126" s="27">
        <v>51</v>
      </c>
      <c r="K126" s="27">
        <v>56</v>
      </c>
      <c r="L126" s="27">
        <v>43</v>
      </c>
      <c r="M126" s="27">
        <v>48</v>
      </c>
      <c r="N126" s="27">
        <v>30</v>
      </c>
      <c r="O126" s="27">
        <v>54</v>
      </c>
      <c r="P126" s="27">
        <v>45</v>
      </c>
      <c r="Q126" s="27">
        <v>38</v>
      </c>
      <c r="R126" s="27">
        <v>38</v>
      </c>
      <c r="S126" s="27">
        <v>39</v>
      </c>
      <c r="T126" s="27">
        <v>38</v>
      </c>
      <c r="U126" s="11">
        <v>27</v>
      </c>
      <c r="V126" s="11">
        <v>29</v>
      </c>
      <c r="W126" s="11"/>
      <c r="X126" s="11"/>
      <c r="Y126" s="11"/>
      <c r="Z126" s="11"/>
      <c r="AA126" s="11"/>
      <c r="AB126" s="11"/>
      <c r="AC126" s="11"/>
      <c r="AD126" s="11"/>
      <c r="AU126" s="7"/>
      <c r="AV126" s="7"/>
    </row>
    <row r="127" spans="1:48" ht="14.25">
      <c r="A127">
        <v>1</v>
      </c>
      <c r="B127" s="26" t="str">
        <f t="shared" si="7"/>
        <v>05858</v>
      </c>
      <c r="C127" s="26" t="str">
        <f t="shared" si="8"/>
        <v>1_05858</v>
      </c>
      <c r="D127" s="26"/>
      <c r="E127" s="26"/>
      <c r="F127" s="33"/>
      <c r="G127" s="26" t="s">
        <v>133</v>
      </c>
      <c r="H127" s="27">
        <v>219</v>
      </c>
      <c r="I127" s="27">
        <v>212</v>
      </c>
      <c r="J127" s="27">
        <v>202</v>
      </c>
      <c r="K127" s="27">
        <v>162</v>
      </c>
      <c r="L127" s="27">
        <v>176</v>
      </c>
      <c r="M127" s="27">
        <v>175</v>
      </c>
      <c r="N127" s="27">
        <v>145</v>
      </c>
      <c r="O127" s="27">
        <v>170</v>
      </c>
      <c r="P127" s="27">
        <v>180</v>
      </c>
      <c r="Q127" s="27">
        <v>169</v>
      </c>
      <c r="R127" s="27">
        <v>161</v>
      </c>
      <c r="S127" s="27">
        <v>183</v>
      </c>
      <c r="T127" s="27">
        <v>194</v>
      </c>
      <c r="U127" s="11">
        <v>173</v>
      </c>
      <c r="V127" s="11">
        <v>141</v>
      </c>
      <c r="W127" s="11"/>
      <c r="X127" s="11"/>
      <c r="Y127" s="11"/>
      <c r="Z127" s="11"/>
      <c r="AA127" s="11"/>
      <c r="AB127" s="11"/>
      <c r="AC127" s="11"/>
      <c r="AD127" s="11"/>
      <c r="AU127" s="7"/>
      <c r="AV127" s="7"/>
    </row>
    <row r="128" spans="1:48" ht="14.25">
      <c r="A128">
        <v>1</v>
      </c>
      <c r="B128" s="26" t="str">
        <f t="shared" si="7"/>
        <v>05861</v>
      </c>
      <c r="C128" s="26" t="str">
        <f t="shared" si="8"/>
        <v>1_05861</v>
      </c>
      <c r="D128" s="26"/>
      <c r="E128" s="26"/>
      <c r="F128" s="33"/>
      <c r="G128" s="26" t="s">
        <v>134</v>
      </c>
      <c r="H128" s="27">
        <v>132</v>
      </c>
      <c r="I128" s="27">
        <v>118</v>
      </c>
      <c r="J128" s="27">
        <v>113</v>
      </c>
      <c r="K128" s="27">
        <v>70</v>
      </c>
      <c r="L128" s="27">
        <v>88</v>
      </c>
      <c r="M128" s="27">
        <v>94</v>
      </c>
      <c r="N128" s="27">
        <v>88</v>
      </c>
      <c r="O128" s="27">
        <v>78</v>
      </c>
      <c r="P128" s="27">
        <v>71</v>
      </c>
      <c r="Q128" s="27">
        <v>101</v>
      </c>
      <c r="R128" s="27">
        <v>79</v>
      </c>
      <c r="S128" s="27">
        <v>80</v>
      </c>
      <c r="T128" s="27">
        <v>89</v>
      </c>
      <c r="U128" s="11">
        <v>88</v>
      </c>
      <c r="V128" s="11">
        <v>59</v>
      </c>
      <c r="W128" s="11"/>
      <c r="X128" s="11"/>
      <c r="Y128" s="11"/>
      <c r="Z128" s="11"/>
      <c r="AA128" s="11"/>
      <c r="AB128" s="11"/>
      <c r="AC128" s="11"/>
      <c r="AD128" s="11"/>
      <c r="AU128" s="7"/>
      <c r="AV128" s="7"/>
    </row>
    <row r="129" spans="1:48" ht="14.25">
      <c r="A129">
        <v>1</v>
      </c>
      <c r="B129" s="26" t="str">
        <f t="shared" si="7"/>
        <v>05873</v>
      </c>
      <c r="C129" s="26" t="str">
        <f t="shared" si="8"/>
        <v>1_05873</v>
      </c>
      <c r="D129" s="26"/>
      <c r="E129" s="26"/>
      <c r="F129" s="33"/>
      <c r="G129" s="26" t="s">
        <v>135</v>
      </c>
      <c r="H129" s="27">
        <v>117</v>
      </c>
      <c r="I129" s="27">
        <v>91</v>
      </c>
      <c r="J129" s="27">
        <v>117</v>
      </c>
      <c r="K129" s="27">
        <v>77</v>
      </c>
      <c r="L129" s="27">
        <v>78</v>
      </c>
      <c r="M129" s="27">
        <v>112</v>
      </c>
      <c r="N129" s="27">
        <v>87</v>
      </c>
      <c r="O129" s="27">
        <v>129</v>
      </c>
      <c r="P129" s="27">
        <v>119</v>
      </c>
      <c r="Q129" s="27">
        <v>103</v>
      </c>
      <c r="R129" s="27">
        <v>81</v>
      </c>
      <c r="S129" s="27">
        <v>140</v>
      </c>
      <c r="T129" s="27">
        <v>81</v>
      </c>
      <c r="U129" s="11">
        <v>87</v>
      </c>
      <c r="V129" s="11">
        <v>79</v>
      </c>
      <c r="W129" s="11"/>
      <c r="X129" s="11"/>
      <c r="Y129" s="11"/>
      <c r="Z129" s="11"/>
      <c r="AA129" s="11"/>
      <c r="AB129" s="11"/>
      <c r="AC129" s="11"/>
      <c r="AD129" s="11"/>
      <c r="AU129" s="7"/>
      <c r="AV129" s="7"/>
    </row>
    <row r="130" spans="1:48" ht="14.25">
      <c r="A130">
        <v>1</v>
      </c>
      <c r="B130" s="26" t="str">
        <f t="shared" si="7"/>
        <v>05885</v>
      </c>
      <c r="C130" s="26" t="str">
        <f t="shared" si="8"/>
        <v>1_05885</v>
      </c>
      <c r="D130" s="26"/>
      <c r="E130" s="26"/>
      <c r="F130" s="33"/>
      <c r="G130" s="26" t="s">
        <v>136</v>
      </c>
      <c r="H130" s="27">
        <v>86</v>
      </c>
      <c r="I130" s="27">
        <v>86</v>
      </c>
      <c r="J130" s="27">
        <v>76</v>
      </c>
      <c r="K130" s="27">
        <v>73</v>
      </c>
      <c r="L130" s="27">
        <v>90</v>
      </c>
      <c r="M130" s="27">
        <v>80</v>
      </c>
      <c r="N130" s="27">
        <v>71</v>
      </c>
      <c r="O130" s="27">
        <v>67</v>
      </c>
      <c r="P130" s="27">
        <v>66</v>
      </c>
      <c r="Q130" s="27">
        <v>55</v>
      </c>
      <c r="R130" s="27">
        <v>61</v>
      </c>
      <c r="S130" s="27">
        <v>74</v>
      </c>
      <c r="T130" s="27">
        <v>69</v>
      </c>
      <c r="U130" s="11">
        <v>65</v>
      </c>
      <c r="V130" s="11">
        <v>66</v>
      </c>
      <c r="W130" s="11"/>
      <c r="X130" s="11"/>
      <c r="Y130" s="11"/>
      <c r="Z130" s="11"/>
      <c r="AA130" s="11"/>
      <c r="AB130" s="11"/>
      <c r="AC130" s="11"/>
      <c r="AD130" s="11"/>
      <c r="AU130" s="7"/>
      <c r="AV130" s="7"/>
    </row>
    <row r="131" spans="1:48" ht="14.25">
      <c r="A131">
        <v>1</v>
      </c>
      <c r="B131" s="26" t="str">
        <f t="shared" si="7"/>
        <v>05887</v>
      </c>
      <c r="C131" s="26" t="str">
        <f t="shared" si="8"/>
        <v>1_05887</v>
      </c>
      <c r="D131" s="26"/>
      <c r="E131" s="26"/>
      <c r="F131" s="33"/>
      <c r="G131" s="26" t="s">
        <v>137</v>
      </c>
      <c r="H131" s="27">
        <v>721</v>
      </c>
      <c r="I131" s="27">
        <v>690</v>
      </c>
      <c r="J131" s="27">
        <v>701</v>
      </c>
      <c r="K131" s="27">
        <v>697</v>
      </c>
      <c r="L131" s="27">
        <v>697</v>
      </c>
      <c r="M131" s="27">
        <v>690</v>
      </c>
      <c r="N131" s="27">
        <v>624</v>
      </c>
      <c r="O131" s="27">
        <v>651</v>
      </c>
      <c r="P131" s="27">
        <v>541</v>
      </c>
      <c r="Q131" s="27">
        <v>490</v>
      </c>
      <c r="R131" s="27">
        <v>405</v>
      </c>
      <c r="S131" s="27">
        <v>425</v>
      </c>
      <c r="T131" s="27">
        <v>440</v>
      </c>
      <c r="U131" s="11">
        <v>336</v>
      </c>
      <c r="V131" s="11">
        <v>327</v>
      </c>
      <c r="W131" s="11"/>
      <c r="X131" s="11"/>
      <c r="Y131" s="11"/>
      <c r="Z131" s="11"/>
      <c r="AA131" s="11"/>
      <c r="AB131" s="11"/>
      <c r="AC131" s="11"/>
      <c r="AD131" s="11"/>
      <c r="AU131" s="7"/>
      <c r="AV131" s="7"/>
    </row>
    <row r="132" spans="1:48" ht="14.25">
      <c r="A132">
        <v>1</v>
      </c>
      <c r="B132" s="26" t="str">
        <f t="shared" si="7"/>
        <v>05890</v>
      </c>
      <c r="C132" s="26" t="str">
        <f t="shared" si="8"/>
        <v>1_05890</v>
      </c>
      <c r="D132" s="26"/>
      <c r="E132" s="26"/>
      <c r="F132" s="33"/>
      <c r="G132" s="26" t="s">
        <v>138</v>
      </c>
      <c r="H132" s="27">
        <v>255</v>
      </c>
      <c r="I132" s="27">
        <v>227</v>
      </c>
      <c r="J132" s="27">
        <v>215</v>
      </c>
      <c r="K132" s="27">
        <v>238</v>
      </c>
      <c r="L132" s="27">
        <v>256</v>
      </c>
      <c r="M132" s="27">
        <v>227</v>
      </c>
      <c r="N132" s="27">
        <v>202</v>
      </c>
      <c r="O132" s="27">
        <v>245</v>
      </c>
      <c r="P132" s="27">
        <v>212</v>
      </c>
      <c r="Q132" s="27">
        <v>220</v>
      </c>
      <c r="R132" s="27">
        <v>196</v>
      </c>
      <c r="S132" s="27">
        <v>201</v>
      </c>
      <c r="T132" s="27">
        <v>232</v>
      </c>
      <c r="U132" s="11">
        <v>190</v>
      </c>
      <c r="V132" s="11">
        <v>144</v>
      </c>
      <c r="W132" s="11"/>
      <c r="X132" s="11"/>
      <c r="Y132" s="11"/>
      <c r="Z132" s="11"/>
      <c r="AA132" s="11"/>
      <c r="AB132" s="11"/>
      <c r="AC132" s="11"/>
      <c r="AD132" s="11"/>
      <c r="AU132" s="7"/>
      <c r="AV132" s="7"/>
    </row>
    <row r="133" spans="1:48" ht="14.25">
      <c r="A133">
        <v>1</v>
      </c>
      <c r="B133" s="26" t="str">
        <f t="shared" si="7"/>
        <v>05893</v>
      </c>
      <c r="C133" s="26" t="str">
        <f t="shared" si="8"/>
        <v>1_05893</v>
      </c>
      <c r="D133" s="26"/>
      <c r="E133" s="26"/>
      <c r="F133" s="33"/>
      <c r="G133" s="26" t="s">
        <v>139</v>
      </c>
      <c r="H133" s="27">
        <v>272</v>
      </c>
      <c r="I133" s="27">
        <v>328</v>
      </c>
      <c r="J133" s="27">
        <v>280</v>
      </c>
      <c r="K133" s="27">
        <v>283</v>
      </c>
      <c r="L133" s="27">
        <v>325</v>
      </c>
      <c r="M133" s="27">
        <v>285</v>
      </c>
      <c r="N133" s="27">
        <v>315</v>
      </c>
      <c r="O133" s="27">
        <v>275</v>
      </c>
      <c r="P133" s="27">
        <v>246</v>
      </c>
      <c r="Q133" s="27">
        <v>214</v>
      </c>
      <c r="R133" s="27">
        <v>277</v>
      </c>
      <c r="S133" s="27">
        <v>276</v>
      </c>
      <c r="T133" s="27">
        <v>243</v>
      </c>
      <c r="U133" s="11">
        <v>276</v>
      </c>
      <c r="V133" s="11">
        <v>210</v>
      </c>
      <c r="W133" s="11"/>
      <c r="X133" s="11"/>
      <c r="Y133" s="11"/>
      <c r="Z133" s="11"/>
      <c r="AA133" s="11"/>
      <c r="AB133" s="11"/>
      <c r="AC133" s="11"/>
      <c r="AD133" s="11"/>
      <c r="AU133" s="7"/>
      <c r="AV133" s="7"/>
    </row>
    <row r="134" spans="1:48" ht="14.25">
      <c r="A134">
        <v>1</v>
      </c>
      <c r="B134" s="26" t="str">
        <f t="shared" si="7"/>
        <v>05895</v>
      </c>
      <c r="C134" s="26" t="str">
        <f t="shared" si="8"/>
        <v>1_05895</v>
      </c>
      <c r="D134" s="26"/>
      <c r="E134" s="26"/>
      <c r="F134" s="33"/>
      <c r="G134" s="26" t="s">
        <v>140</v>
      </c>
      <c r="H134" s="27">
        <v>514</v>
      </c>
      <c r="I134" s="27">
        <v>511</v>
      </c>
      <c r="J134" s="27">
        <v>571</v>
      </c>
      <c r="K134" s="27">
        <v>536</v>
      </c>
      <c r="L134" s="27">
        <v>502</v>
      </c>
      <c r="M134" s="27">
        <v>477</v>
      </c>
      <c r="N134" s="27">
        <v>364</v>
      </c>
      <c r="O134" s="27">
        <v>423</v>
      </c>
      <c r="P134" s="27">
        <v>459</v>
      </c>
      <c r="Q134" s="27">
        <v>389</v>
      </c>
      <c r="R134" s="27">
        <v>407</v>
      </c>
      <c r="S134" s="27">
        <v>518</v>
      </c>
      <c r="T134" s="27">
        <v>521</v>
      </c>
      <c r="U134" s="11">
        <v>441</v>
      </c>
      <c r="V134" s="11">
        <v>324</v>
      </c>
      <c r="W134" s="11"/>
      <c r="X134" s="11"/>
      <c r="Y134" s="11"/>
      <c r="Z134" s="11"/>
      <c r="AA134" s="11"/>
      <c r="AB134" s="11"/>
      <c r="AC134" s="11"/>
      <c r="AD134" s="11"/>
      <c r="AU134" s="7"/>
      <c r="AV134" s="7"/>
    </row>
    <row r="135" spans="1:48" ht="14.25">
      <c r="A135">
        <v>1</v>
      </c>
      <c r="B135" s="26" t="str">
        <f t="shared" si="7"/>
        <v>5999-</v>
      </c>
      <c r="C135" s="26" t="str">
        <f t="shared" si="8"/>
        <v>1_5999-</v>
      </c>
      <c r="D135" s="26"/>
      <c r="E135" s="26"/>
      <c r="F135" s="33"/>
      <c r="G135" s="26" t="s">
        <v>141</v>
      </c>
      <c r="H135" s="27">
        <v>256</v>
      </c>
      <c r="I135" s="27">
        <v>56</v>
      </c>
      <c r="J135" s="27">
        <v>0</v>
      </c>
      <c r="K135" s="27">
        <v>0</v>
      </c>
      <c r="L135" s="27">
        <v>0</v>
      </c>
      <c r="M135" s="27">
        <v>0</v>
      </c>
      <c r="N135" s="27">
        <v>0</v>
      </c>
      <c r="O135" s="27">
        <v>0</v>
      </c>
      <c r="P135" s="27">
        <v>0</v>
      </c>
      <c r="Q135" s="27">
        <v>0</v>
      </c>
      <c r="R135" s="27">
        <v>0</v>
      </c>
      <c r="S135" s="27">
        <v>0</v>
      </c>
      <c r="T135" s="27">
        <v>0</v>
      </c>
      <c r="U135" s="11">
        <v>0</v>
      </c>
      <c r="V135" s="11">
        <v>0</v>
      </c>
      <c r="W135" s="11"/>
      <c r="X135" s="11"/>
      <c r="Y135" s="11"/>
      <c r="Z135" s="11"/>
      <c r="AA135" s="11"/>
      <c r="AB135" s="11"/>
      <c r="AC135" s="11"/>
      <c r="AD135" s="11"/>
      <c r="AU135" s="7"/>
      <c r="AV135" s="7"/>
    </row>
    <row r="136" spans="1:48" ht="14.25">
      <c r="A136">
        <v>1</v>
      </c>
      <c r="B136" s="26" t="str">
        <f t="shared" ref="B136:B199" si="9">IF(G136="Total",CONCATENATE(MID(G137,1,2),"000"),MID(G136,1,5))</f>
        <v>08000</v>
      </c>
      <c r="C136" s="26" t="str">
        <f t="shared" ref="C136:C199" si="10">A136&amp;"_"&amp;B136</f>
        <v>1_08000</v>
      </c>
      <c r="D136" s="26"/>
      <c r="E136" s="26"/>
      <c r="F136" s="33" t="s">
        <v>142</v>
      </c>
      <c r="G136" s="26" t="s">
        <v>13</v>
      </c>
      <c r="H136" s="27">
        <v>35198</v>
      </c>
      <c r="I136" s="27">
        <v>35059</v>
      </c>
      <c r="J136" s="27">
        <v>39873</v>
      </c>
      <c r="K136" s="27">
        <v>39054</v>
      </c>
      <c r="L136" s="27">
        <v>41014</v>
      </c>
      <c r="M136" s="27">
        <v>40621</v>
      </c>
      <c r="N136" s="27">
        <v>40880</v>
      </c>
      <c r="O136" s="27">
        <v>42135</v>
      </c>
      <c r="P136" s="27">
        <v>42425</v>
      </c>
      <c r="Q136" s="27">
        <v>43121</v>
      </c>
      <c r="R136" s="27">
        <v>40007</v>
      </c>
      <c r="S136" s="27">
        <v>38938</v>
      </c>
      <c r="T136" s="27">
        <v>36114</v>
      </c>
      <c r="U136" s="11">
        <v>31727</v>
      </c>
      <c r="V136" s="11">
        <v>26237</v>
      </c>
      <c r="W136" s="11"/>
      <c r="X136" s="11"/>
      <c r="Y136" s="11"/>
      <c r="Z136" s="11"/>
      <c r="AA136" s="11"/>
      <c r="AB136" s="11"/>
      <c r="AC136" s="11"/>
      <c r="AD136" s="11"/>
      <c r="AU136" s="7"/>
      <c r="AV136" s="7"/>
    </row>
    <row r="137" spans="1:48" ht="14.25">
      <c r="A137">
        <v>1</v>
      </c>
      <c r="B137" s="26" t="str">
        <f t="shared" si="9"/>
        <v>08001</v>
      </c>
      <c r="C137" s="26" t="str">
        <f t="shared" si="10"/>
        <v>1_08001</v>
      </c>
      <c r="D137" s="26"/>
      <c r="E137" s="26"/>
      <c r="F137" s="33"/>
      <c r="G137" s="26" t="s">
        <v>143</v>
      </c>
      <c r="H137" s="27">
        <v>20785</v>
      </c>
      <c r="I137" s="27">
        <v>19909</v>
      </c>
      <c r="J137" s="27">
        <v>23348</v>
      </c>
      <c r="K137" s="27">
        <v>22899</v>
      </c>
      <c r="L137" s="27">
        <v>24531</v>
      </c>
      <c r="M137" s="27">
        <v>24126</v>
      </c>
      <c r="N137" s="27">
        <v>24414</v>
      </c>
      <c r="O137" s="27">
        <v>23957</v>
      </c>
      <c r="P137" s="27">
        <v>24293</v>
      </c>
      <c r="Q137" s="27">
        <v>23426</v>
      </c>
      <c r="R137" s="27">
        <v>21361</v>
      </c>
      <c r="S137" s="27">
        <v>20747</v>
      </c>
      <c r="T137" s="27">
        <v>19361</v>
      </c>
      <c r="U137" s="11">
        <v>16542</v>
      </c>
      <c r="V137" s="11">
        <v>13552</v>
      </c>
      <c r="W137" s="11"/>
      <c r="X137" s="11"/>
      <c r="Y137" s="11"/>
      <c r="Z137" s="11"/>
      <c r="AA137" s="11"/>
      <c r="AB137" s="11"/>
      <c r="AC137" s="11"/>
      <c r="AD137" s="11"/>
      <c r="AU137" s="7"/>
      <c r="AV137" s="7"/>
    </row>
    <row r="138" spans="1:48" ht="14.25">
      <c r="A138">
        <v>1</v>
      </c>
      <c r="B138" s="26" t="str">
        <f t="shared" si="9"/>
        <v>08078</v>
      </c>
      <c r="C138" s="26" t="str">
        <f t="shared" si="10"/>
        <v>1_08078</v>
      </c>
      <c r="D138" s="26"/>
      <c r="E138" s="26"/>
      <c r="F138" s="33"/>
      <c r="G138" s="26" t="s">
        <v>144</v>
      </c>
      <c r="H138" s="27">
        <v>826</v>
      </c>
      <c r="I138" s="27">
        <v>854</v>
      </c>
      <c r="J138" s="27">
        <v>869</v>
      </c>
      <c r="K138" s="27">
        <v>868</v>
      </c>
      <c r="L138" s="27">
        <v>910</v>
      </c>
      <c r="M138" s="27">
        <v>914</v>
      </c>
      <c r="N138" s="27">
        <v>934</v>
      </c>
      <c r="O138" s="27">
        <v>878</v>
      </c>
      <c r="P138" s="27">
        <v>964</v>
      </c>
      <c r="Q138" s="27">
        <v>985</v>
      </c>
      <c r="R138" s="27">
        <v>941</v>
      </c>
      <c r="S138" s="27">
        <v>925</v>
      </c>
      <c r="T138" s="27">
        <v>834</v>
      </c>
      <c r="U138" s="11">
        <v>708</v>
      </c>
      <c r="V138" s="11">
        <v>587</v>
      </c>
      <c r="W138" s="11"/>
      <c r="X138" s="11"/>
      <c r="Y138" s="11"/>
      <c r="Z138" s="11"/>
      <c r="AA138" s="11"/>
      <c r="AB138" s="11"/>
      <c r="AC138" s="11"/>
      <c r="AD138" s="11"/>
      <c r="AU138" s="7"/>
      <c r="AV138" s="7"/>
    </row>
    <row r="139" spans="1:48" ht="14.25">
      <c r="A139">
        <v>1</v>
      </c>
      <c r="B139" s="26" t="str">
        <f t="shared" si="9"/>
        <v>08137</v>
      </c>
      <c r="C139" s="26" t="str">
        <f t="shared" si="10"/>
        <v>1_08137</v>
      </c>
      <c r="D139" s="26"/>
      <c r="E139" s="26"/>
      <c r="F139" s="33"/>
      <c r="G139" s="26" t="s">
        <v>145</v>
      </c>
      <c r="H139" s="27">
        <v>158</v>
      </c>
      <c r="I139" s="27">
        <v>152</v>
      </c>
      <c r="J139" s="27">
        <v>221</v>
      </c>
      <c r="K139" s="27">
        <v>267</v>
      </c>
      <c r="L139" s="27">
        <v>255</v>
      </c>
      <c r="M139" s="27">
        <v>242</v>
      </c>
      <c r="N139" s="27">
        <v>264</v>
      </c>
      <c r="O139" s="27">
        <v>323</v>
      </c>
      <c r="P139" s="27">
        <v>365</v>
      </c>
      <c r="Q139" s="27">
        <v>407</v>
      </c>
      <c r="R139" s="27">
        <v>406</v>
      </c>
      <c r="S139" s="27">
        <v>404</v>
      </c>
      <c r="T139" s="27">
        <v>361</v>
      </c>
      <c r="U139" s="11">
        <v>282</v>
      </c>
      <c r="V139" s="11">
        <v>229</v>
      </c>
      <c r="W139" s="11"/>
      <c r="X139" s="11"/>
      <c r="Y139" s="11"/>
      <c r="Z139" s="11"/>
      <c r="AA139" s="11"/>
      <c r="AB139" s="11"/>
      <c r="AC139" s="11"/>
      <c r="AD139" s="11"/>
      <c r="AU139" s="7"/>
      <c r="AV139" s="7"/>
    </row>
    <row r="140" spans="1:48" ht="14.25">
      <c r="A140">
        <v>1</v>
      </c>
      <c r="B140" s="26" t="str">
        <f t="shared" si="9"/>
        <v>08141</v>
      </c>
      <c r="C140" s="26" t="str">
        <f t="shared" si="10"/>
        <v>1_08141</v>
      </c>
      <c r="D140" s="26"/>
      <c r="E140" s="26"/>
      <c r="F140" s="33"/>
      <c r="G140" s="26" t="s">
        <v>146</v>
      </c>
      <c r="H140" s="27">
        <v>139</v>
      </c>
      <c r="I140" s="27">
        <v>184</v>
      </c>
      <c r="J140" s="27">
        <v>193</v>
      </c>
      <c r="K140" s="27">
        <v>178</v>
      </c>
      <c r="L140" s="27">
        <v>191</v>
      </c>
      <c r="M140" s="27">
        <v>197</v>
      </c>
      <c r="N140" s="27">
        <v>190</v>
      </c>
      <c r="O140" s="27">
        <v>200</v>
      </c>
      <c r="P140" s="27">
        <v>233</v>
      </c>
      <c r="Q140" s="27">
        <v>267</v>
      </c>
      <c r="R140" s="27">
        <v>293</v>
      </c>
      <c r="S140" s="27">
        <v>275</v>
      </c>
      <c r="T140" s="27">
        <v>272</v>
      </c>
      <c r="U140" s="11">
        <v>205</v>
      </c>
      <c r="V140" s="11">
        <v>172</v>
      </c>
      <c r="W140" s="11"/>
      <c r="X140" s="11"/>
      <c r="Y140" s="11"/>
      <c r="Z140" s="11"/>
      <c r="AA140" s="11"/>
      <c r="AB140" s="11"/>
      <c r="AC140" s="11"/>
      <c r="AD140" s="11"/>
      <c r="AU140" s="7"/>
      <c r="AV140" s="7"/>
    </row>
    <row r="141" spans="1:48" ht="14.25">
      <c r="A141">
        <v>1</v>
      </c>
      <c r="B141" s="26" t="str">
        <f t="shared" si="9"/>
        <v>08296</v>
      </c>
      <c r="C141" s="26" t="str">
        <f t="shared" si="10"/>
        <v>1_08296</v>
      </c>
      <c r="D141" s="26"/>
      <c r="E141" s="26"/>
      <c r="F141" s="33"/>
      <c r="G141" s="26" t="s">
        <v>147</v>
      </c>
      <c r="H141" s="27">
        <v>502</v>
      </c>
      <c r="I141" s="27">
        <v>495</v>
      </c>
      <c r="J141" s="27">
        <v>629</v>
      </c>
      <c r="K141" s="27">
        <v>576</v>
      </c>
      <c r="L141" s="27">
        <v>660</v>
      </c>
      <c r="M141" s="27">
        <v>584</v>
      </c>
      <c r="N141" s="27">
        <v>605</v>
      </c>
      <c r="O141" s="27">
        <v>694</v>
      </c>
      <c r="P141" s="27">
        <v>700</v>
      </c>
      <c r="Q141" s="27">
        <v>828</v>
      </c>
      <c r="R141" s="27">
        <v>815</v>
      </c>
      <c r="S141" s="27">
        <v>764</v>
      </c>
      <c r="T141" s="27">
        <v>763</v>
      </c>
      <c r="U141" s="11">
        <v>742</v>
      </c>
      <c r="V141" s="11">
        <v>623</v>
      </c>
      <c r="W141" s="11"/>
      <c r="X141" s="11"/>
      <c r="Y141" s="11"/>
      <c r="Z141" s="11"/>
      <c r="AA141" s="11"/>
      <c r="AB141" s="11"/>
      <c r="AC141" s="11"/>
      <c r="AD141" s="11"/>
      <c r="AU141" s="7"/>
      <c r="AV141" s="7"/>
    </row>
    <row r="142" spans="1:48" ht="14.25">
      <c r="A142">
        <v>1</v>
      </c>
      <c r="B142" s="26" t="str">
        <f t="shared" si="9"/>
        <v>08372</v>
      </c>
      <c r="C142" s="26" t="str">
        <f t="shared" si="10"/>
        <v>1_08372</v>
      </c>
      <c r="D142" s="26"/>
      <c r="E142" s="26"/>
      <c r="F142" s="33"/>
      <c r="G142" s="26" t="s">
        <v>148</v>
      </c>
      <c r="H142" s="27">
        <v>231</v>
      </c>
      <c r="I142" s="27">
        <v>204</v>
      </c>
      <c r="J142" s="27">
        <v>238</v>
      </c>
      <c r="K142" s="27">
        <v>246</v>
      </c>
      <c r="L142" s="27">
        <v>213</v>
      </c>
      <c r="M142" s="27">
        <v>236</v>
      </c>
      <c r="N142" s="27">
        <v>191</v>
      </c>
      <c r="O142" s="27">
        <v>231</v>
      </c>
      <c r="P142" s="27">
        <v>225</v>
      </c>
      <c r="Q142" s="27">
        <v>290</v>
      </c>
      <c r="R142" s="27">
        <v>298</v>
      </c>
      <c r="S142" s="27">
        <v>296</v>
      </c>
      <c r="T142" s="27">
        <v>260</v>
      </c>
      <c r="U142" s="11">
        <v>247</v>
      </c>
      <c r="V142" s="11">
        <v>159</v>
      </c>
      <c r="W142" s="11"/>
      <c r="X142" s="11"/>
      <c r="Y142" s="11"/>
      <c r="Z142" s="11"/>
      <c r="AA142" s="11"/>
      <c r="AB142" s="11"/>
      <c r="AC142" s="11"/>
      <c r="AD142" s="11"/>
      <c r="AU142" s="7"/>
      <c r="AV142" s="7"/>
    </row>
    <row r="143" spans="1:48" ht="14.25">
      <c r="A143">
        <v>1</v>
      </c>
      <c r="B143" s="26" t="str">
        <f t="shared" si="9"/>
        <v>08421</v>
      </c>
      <c r="C143" s="26" t="str">
        <f t="shared" si="10"/>
        <v>1_08421</v>
      </c>
      <c r="D143" s="26"/>
      <c r="E143" s="26"/>
      <c r="F143" s="33"/>
      <c r="G143" s="26" t="s">
        <v>149</v>
      </c>
      <c r="H143" s="27">
        <v>271</v>
      </c>
      <c r="I143" s="27">
        <v>327</v>
      </c>
      <c r="J143" s="27">
        <v>349</v>
      </c>
      <c r="K143" s="27">
        <v>369</v>
      </c>
      <c r="L143" s="27">
        <v>397</v>
      </c>
      <c r="M143" s="27">
        <v>385</v>
      </c>
      <c r="N143" s="27">
        <v>400</v>
      </c>
      <c r="O143" s="27">
        <v>507</v>
      </c>
      <c r="P143" s="27">
        <v>464</v>
      </c>
      <c r="Q143" s="27">
        <v>480</v>
      </c>
      <c r="R143" s="27">
        <v>464</v>
      </c>
      <c r="S143" s="27">
        <v>457</v>
      </c>
      <c r="T143" s="27">
        <v>385</v>
      </c>
      <c r="U143" s="11">
        <v>347</v>
      </c>
      <c r="V143" s="11">
        <v>272</v>
      </c>
      <c r="W143" s="11"/>
      <c r="X143" s="11"/>
      <c r="Y143" s="11"/>
      <c r="Z143" s="11"/>
      <c r="AA143" s="11"/>
      <c r="AB143" s="11"/>
      <c r="AC143" s="11"/>
      <c r="AD143" s="11"/>
      <c r="AU143" s="7"/>
      <c r="AV143" s="7"/>
    </row>
    <row r="144" spans="1:48" ht="14.25">
      <c r="A144">
        <v>1</v>
      </c>
      <c r="B144" s="26" t="str">
        <f t="shared" si="9"/>
        <v>08433</v>
      </c>
      <c r="C144" s="26" t="str">
        <f t="shared" si="10"/>
        <v>1_08433</v>
      </c>
      <c r="D144" s="26"/>
      <c r="E144" s="26"/>
      <c r="F144" s="33"/>
      <c r="G144" s="26" t="s">
        <v>150</v>
      </c>
      <c r="H144" s="27">
        <v>1478</v>
      </c>
      <c r="I144" s="27">
        <v>1597</v>
      </c>
      <c r="J144" s="27">
        <v>1662</v>
      </c>
      <c r="K144" s="27">
        <v>1579</v>
      </c>
      <c r="L144" s="27">
        <v>1640</v>
      </c>
      <c r="M144" s="27">
        <v>1571</v>
      </c>
      <c r="N144" s="27">
        <v>1523</v>
      </c>
      <c r="O144" s="27">
        <v>1727</v>
      </c>
      <c r="P144" s="27">
        <v>1695</v>
      </c>
      <c r="Q144" s="27">
        <v>1918</v>
      </c>
      <c r="R144" s="27">
        <v>1969</v>
      </c>
      <c r="S144" s="27">
        <v>1870</v>
      </c>
      <c r="T144" s="27">
        <v>1718</v>
      </c>
      <c r="U144" s="11">
        <v>1438</v>
      </c>
      <c r="V144" s="11">
        <v>1208</v>
      </c>
      <c r="W144" s="11"/>
      <c r="X144" s="11"/>
      <c r="Y144" s="11"/>
      <c r="Z144" s="11"/>
      <c r="AA144" s="11"/>
      <c r="AB144" s="11"/>
      <c r="AC144" s="11"/>
      <c r="AD144" s="11"/>
      <c r="AU144" s="7"/>
      <c r="AV144" s="7"/>
    </row>
    <row r="145" spans="1:48" ht="14.25">
      <c r="A145">
        <v>1</v>
      </c>
      <c r="B145" s="26" t="str">
        <f t="shared" si="9"/>
        <v>08436</v>
      </c>
      <c r="C145" s="26" t="str">
        <f t="shared" si="10"/>
        <v>1_08436</v>
      </c>
      <c r="D145" s="26"/>
      <c r="E145" s="26"/>
      <c r="F145" s="33"/>
      <c r="G145" s="26" t="s">
        <v>151</v>
      </c>
      <c r="H145" s="27">
        <v>125</v>
      </c>
      <c r="I145" s="27">
        <v>163</v>
      </c>
      <c r="J145" s="27">
        <v>199</v>
      </c>
      <c r="K145" s="27">
        <v>188</v>
      </c>
      <c r="L145" s="27">
        <v>218</v>
      </c>
      <c r="M145" s="27">
        <v>241</v>
      </c>
      <c r="N145" s="27">
        <v>278</v>
      </c>
      <c r="O145" s="27">
        <v>357</v>
      </c>
      <c r="P145" s="27">
        <v>352</v>
      </c>
      <c r="Q145" s="27">
        <v>344</v>
      </c>
      <c r="R145" s="27">
        <v>342</v>
      </c>
      <c r="S145" s="27">
        <v>350</v>
      </c>
      <c r="T145" s="27">
        <v>324</v>
      </c>
      <c r="U145" s="11">
        <v>295</v>
      </c>
      <c r="V145" s="11">
        <v>198</v>
      </c>
      <c r="W145" s="11"/>
      <c r="X145" s="11"/>
      <c r="Y145" s="11"/>
      <c r="Z145" s="11"/>
      <c r="AA145" s="11"/>
      <c r="AB145" s="11"/>
      <c r="AC145" s="11"/>
      <c r="AD145" s="11"/>
      <c r="AU145" s="7"/>
      <c r="AV145" s="7"/>
    </row>
    <row r="146" spans="1:48" ht="14.25">
      <c r="A146">
        <v>1</v>
      </c>
      <c r="B146" s="26" t="str">
        <f t="shared" si="9"/>
        <v>08520</v>
      </c>
      <c r="C146" s="26" t="str">
        <f t="shared" si="10"/>
        <v>1_08520</v>
      </c>
      <c r="D146" s="26"/>
      <c r="E146" s="26"/>
      <c r="F146" s="33"/>
      <c r="G146" s="26" t="s">
        <v>152</v>
      </c>
      <c r="H146" s="27">
        <v>310</v>
      </c>
      <c r="I146" s="27">
        <v>343</v>
      </c>
      <c r="J146" s="27">
        <v>343</v>
      </c>
      <c r="K146" s="27">
        <v>372</v>
      </c>
      <c r="L146" s="27">
        <v>351</v>
      </c>
      <c r="M146" s="27">
        <v>348</v>
      </c>
      <c r="N146" s="27">
        <v>306</v>
      </c>
      <c r="O146" s="27">
        <v>343</v>
      </c>
      <c r="P146" s="27">
        <v>345</v>
      </c>
      <c r="Q146" s="27">
        <v>364</v>
      </c>
      <c r="R146" s="27">
        <v>387</v>
      </c>
      <c r="S146" s="27">
        <v>332</v>
      </c>
      <c r="T146" s="27">
        <v>332</v>
      </c>
      <c r="U146" s="11">
        <v>342</v>
      </c>
      <c r="V146" s="11">
        <v>242</v>
      </c>
      <c r="W146" s="11"/>
      <c r="X146" s="11"/>
      <c r="Y146" s="11"/>
      <c r="Z146" s="11"/>
      <c r="AA146" s="11"/>
      <c r="AB146" s="11"/>
      <c r="AC146" s="11"/>
      <c r="AD146" s="11"/>
      <c r="AU146" s="7"/>
      <c r="AV146" s="7"/>
    </row>
    <row r="147" spans="1:48" ht="14.25">
      <c r="A147">
        <v>1</v>
      </c>
      <c r="B147" s="26" t="str">
        <f t="shared" si="9"/>
        <v>08549</v>
      </c>
      <c r="C147" s="26" t="str">
        <f t="shared" si="10"/>
        <v>1_08549</v>
      </c>
      <c r="D147" s="26"/>
      <c r="E147" s="26"/>
      <c r="F147" s="33"/>
      <c r="G147" s="26" t="s">
        <v>153</v>
      </c>
      <c r="H147" s="27">
        <v>44</v>
      </c>
      <c r="I147" s="27">
        <v>39</v>
      </c>
      <c r="J147" s="27">
        <v>70</v>
      </c>
      <c r="K147" s="27">
        <v>65</v>
      </c>
      <c r="L147" s="27">
        <v>51</v>
      </c>
      <c r="M147" s="27">
        <v>56</v>
      </c>
      <c r="N147" s="27">
        <v>40</v>
      </c>
      <c r="O147" s="27">
        <v>57</v>
      </c>
      <c r="P147" s="27">
        <v>65</v>
      </c>
      <c r="Q147" s="27">
        <v>59</v>
      </c>
      <c r="R147" s="27">
        <v>60</v>
      </c>
      <c r="S147" s="27">
        <v>57</v>
      </c>
      <c r="T147" s="27">
        <v>70</v>
      </c>
      <c r="U147" s="11">
        <v>46</v>
      </c>
      <c r="V147" s="11">
        <v>37</v>
      </c>
      <c r="W147" s="11"/>
      <c r="X147" s="11"/>
      <c r="Y147" s="11"/>
      <c r="Z147" s="11"/>
      <c r="AA147" s="11"/>
      <c r="AB147" s="11"/>
      <c r="AC147" s="11"/>
      <c r="AD147" s="11"/>
      <c r="AU147" s="7"/>
      <c r="AV147" s="7"/>
    </row>
    <row r="148" spans="1:48" ht="14.25">
      <c r="A148">
        <v>1</v>
      </c>
      <c r="B148" s="26" t="str">
        <f t="shared" si="9"/>
        <v>08558</v>
      </c>
      <c r="C148" s="26" t="str">
        <f t="shared" si="10"/>
        <v>1_08558</v>
      </c>
      <c r="D148" s="26"/>
      <c r="E148" s="26"/>
      <c r="F148" s="33"/>
      <c r="G148" s="26" t="s">
        <v>154</v>
      </c>
      <c r="H148" s="27">
        <v>193</v>
      </c>
      <c r="I148" s="27">
        <v>216</v>
      </c>
      <c r="J148" s="27">
        <v>242</v>
      </c>
      <c r="K148" s="27">
        <v>196</v>
      </c>
      <c r="L148" s="27">
        <v>250</v>
      </c>
      <c r="M148" s="27">
        <v>198</v>
      </c>
      <c r="N148" s="27">
        <v>223</v>
      </c>
      <c r="O148" s="27">
        <v>217</v>
      </c>
      <c r="P148" s="27">
        <v>226</v>
      </c>
      <c r="Q148" s="27">
        <v>240</v>
      </c>
      <c r="R148" s="27">
        <v>206</v>
      </c>
      <c r="S148" s="27">
        <v>223</v>
      </c>
      <c r="T148" s="27">
        <v>193</v>
      </c>
      <c r="U148" s="11">
        <v>162</v>
      </c>
      <c r="V148" s="11">
        <v>144</v>
      </c>
      <c r="W148" s="11"/>
      <c r="X148" s="11"/>
      <c r="Y148" s="11"/>
      <c r="Z148" s="11"/>
      <c r="AA148" s="11"/>
      <c r="AB148" s="11"/>
      <c r="AC148" s="11"/>
      <c r="AD148" s="11"/>
      <c r="AU148" s="7"/>
      <c r="AV148" s="7"/>
    </row>
    <row r="149" spans="1:48" ht="14.25">
      <c r="A149">
        <v>1</v>
      </c>
      <c r="B149" s="26" t="str">
        <f t="shared" si="9"/>
        <v>08560</v>
      </c>
      <c r="C149" s="26" t="str">
        <f t="shared" si="10"/>
        <v>1_08560</v>
      </c>
      <c r="D149" s="26"/>
      <c r="E149" s="26"/>
      <c r="F149" s="33"/>
      <c r="G149" s="26" t="s">
        <v>155</v>
      </c>
      <c r="H149" s="27">
        <v>216</v>
      </c>
      <c r="I149" s="27">
        <v>250</v>
      </c>
      <c r="J149" s="27">
        <v>305</v>
      </c>
      <c r="K149" s="27">
        <v>375</v>
      </c>
      <c r="L149" s="27">
        <v>326</v>
      </c>
      <c r="M149" s="27">
        <v>269</v>
      </c>
      <c r="N149" s="27">
        <v>311</v>
      </c>
      <c r="O149" s="27">
        <v>394</v>
      </c>
      <c r="P149" s="27">
        <v>400</v>
      </c>
      <c r="Q149" s="27">
        <v>423</v>
      </c>
      <c r="R149" s="27">
        <v>425</v>
      </c>
      <c r="S149" s="27">
        <v>416</v>
      </c>
      <c r="T149" s="27">
        <v>373</v>
      </c>
      <c r="U149" s="11">
        <v>314</v>
      </c>
      <c r="V149" s="11">
        <v>254</v>
      </c>
      <c r="W149" s="11"/>
      <c r="X149" s="11"/>
      <c r="Y149" s="11"/>
      <c r="Z149" s="11"/>
      <c r="AA149" s="11"/>
      <c r="AB149" s="11"/>
      <c r="AC149" s="11"/>
      <c r="AD149" s="11"/>
      <c r="AU149" s="7"/>
      <c r="AV149" s="7"/>
    </row>
    <row r="150" spans="1:48" ht="14.25">
      <c r="A150">
        <v>1</v>
      </c>
      <c r="B150" s="26" t="str">
        <f t="shared" si="9"/>
        <v>08573</v>
      </c>
      <c r="C150" s="26" t="str">
        <f t="shared" si="10"/>
        <v>1_08573</v>
      </c>
      <c r="D150" s="26"/>
      <c r="E150" s="26"/>
      <c r="F150" s="33"/>
      <c r="G150" s="26" t="s">
        <v>156</v>
      </c>
      <c r="H150" s="27">
        <v>391</v>
      </c>
      <c r="I150" s="27">
        <v>432</v>
      </c>
      <c r="J150" s="27">
        <v>482</v>
      </c>
      <c r="K150" s="27">
        <v>518</v>
      </c>
      <c r="L150" s="27">
        <v>486</v>
      </c>
      <c r="M150" s="27">
        <v>522</v>
      </c>
      <c r="N150" s="27">
        <v>579</v>
      </c>
      <c r="O150" s="27">
        <v>703</v>
      </c>
      <c r="P150" s="27">
        <v>643</v>
      </c>
      <c r="Q150" s="27">
        <v>620</v>
      </c>
      <c r="R150" s="27">
        <v>616</v>
      </c>
      <c r="S150" s="27">
        <v>590</v>
      </c>
      <c r="T150" s="27">
        <v>593</v>
      </c>
      <c r="U150" s="11">
        <v>522</v>
      </c>
      <c r="V150" s="11">
        <v>437</v>
      </c>
      <c r="W150" s="11"/>
      <c r="X150" s="11"/>
      <c r="Y150" s="11"/>
      <c r="Z150" s="11"/>
      <c r="AA150" s="11"/>
      <c r="AB150" s="11"/>
      <c r="AC150" s="11"/>
      <c r="AD150" s="11"/>
      <c r="AU150" s="7"/>
      <c r="AV150" s="7"/>
    </row>
    <row r="151" spans="1:48" ht="14.25">
      <c r="A151">
        <v>1</v>
      </c>
      <c r="B151" s="26" t="str">
        <f t="shared" si="9"/>
        <v>08606</v>
      </c>
      <c r="C151" s="26" t="str">
        <f t="shared" si="10"/>
        <v>1_08606</v>
      </c>
      <c r="D151" s="26"/>
      <c r="E151" s="26"/>
      <c r="F151" s="33"/>
      <c r="G151" s="26" t="s">
        <v>157</v>
      </c>
      <c r="H151" s="27">
        <v>285</v>
      </c>
      <c r="I151" s="27">
        <v>315</v>
      </c>
      <c r="J151" s="27">
        <v>330</v>
      </c>
      <c r="K151" s="27">
        <v>285</v>
      </c>
      <c r="L151" s="27">
        <v>299</v>
      </c>
      <c r="M151" s="27">
        <v>305</v>
      </c>
      <c r="N151" s="27">
        <v>298</v>
      </c>
      <c r="O151" s="27">
        <v>358</v>
      </c>
      <c r="P151" s="27">
        <v>357</v>
      </c>
      <c r="Q151" s="27">
        <v>368</v>
      </c>
      <c r="R151" s="27">
        <v>391</v>
      </c>
      <c r="S151" s="27">
        <v>380</v>
      </c>
      <c r="T151" s="27">
        <v>319</v>
      </c>
      <c r="U151" s="11">
        <v>309</v>
      </c>
      <c r="V151" s="11">
        <v>259</v>
      </c>
      <c r="W151" s="11"/>
      <c r="X151" s="11"/>
      <c r="Y151" s="11"/>
      <c r="Z151" s="11"/>
      <c r="AA151" s="11"/>
      <c r="AB151" s="11"/>
      <c r="AC151" s="11"/>
      <c r="AD151" s="11"/>
      <c r="AU151" s="7"/>
      <c r="AV151" s="7"/>
    </row>
    <row r="152" spans="1:48" ht="14.25">
      <c r="A152">
        <v>1</v>
      </c>
      <c r="B152" s="26" t="str">
        <f t="shared" si="9"/>
        <v>08634</v>
      </c>
      <c r="C152" s="26" t="str">
        <f t="shared" si="10"/>
        <v>1_08634</v>
      </c>
      <c r="D152" s="26"/>
      <c r="E152" s="26"/>
      <c r="F152" s="33"/>
      <c r="G152" s="26" t="s">
        <v>158</v>
      </c>
      <c r="H152" s="27">
        <v>361</v>
      </c>
      <c r="I152" s="27">
        <v>388</v>
      </c>
      <c r="J152" s="27">
        <v>421</v>
      </c>
      <c r="K152" s="27">
        <v>443</v>
      </c>
      <c r="L152" s="27">
        <v>433</v>
      </c>
      <c r="M152" s="27">
        <v>352</v>
      </c>
      <c r="N152" s="27">
        <v>361</v>
      </c>
      <c r="O152" s="27">
        <v>358</v>
      </c>
      <c r="P152" s="27">
        <v>396</v>
      </c>
      <c r="Q152" s="27">
        <v>417</v>
      </c>
      <c r="R152" s="27">
        <v>352</v>
      </c>
      <c r="S152" s="27">
        <v>366</v>
      </c>
      <c r="T152" s="27">
        <v>452</v>
      </c>
      <c r="U152" s="11">
        <v>398</v>
      </c>
      <c r="V152" s="11">
        <v>338</v>
      </c>
      <c r="W152" s="11"/>
      <c r="X152" s="11"/>
      <c r="Y152" s="11"/>
      <c r="Z152" s="11"/>
      <c r="AA152" s="11"/>
      <c r="AB152" s="11"/>
      <c r="AC152" s="11"/>
      <c r="AD152" s="11"/>
      <c r="AU152" s="7"/>
      <c r="AV152" s="7"/>
    </row>
    <row r="153" spans="1:48" ht="14.25">
      <c r="A153">
        <v>1</v>
      </c>
      <c r="B153" s="26" t="str">
        <f t="shared" si="9"/>
        <v>08638</v>
      </c>
      <c r="C153" s="26" t="str">
        <f t="shared" si="10"/>
        <v>1_08638</v>
      </c>
      <c r="D153" s="26"/>
      <c r="E153" s="26"/>
      <c r="F153" s="33"/>
      <c r="G153" s="26" t="s">
        <v>159</v>
      </c>
      <c r="H153" s="27">
        <v>1188</v>
      </c>
      <c r="I153" s="27">
        <v>1458</v>
      </c>
      <c r="J153" s="27">
        <v>1560</v>
      </c>
      <c r="K153" s="27">
        <v>1480</v>
      </c>
      <c r="L153" s="27">
        <v>1557</v>
      </c>
      <c r="M153" s="27">
        <v>1522</v>
      </c>
      <c r="N153" s="27">
        <v>1535</v>
      </c>
      <c r="O153" s="27">
        <v>1598</v>
      </c>
      <c r="P153" s="27">
        <v>1603</v>
      </c>
      <c r="Q153" s="27">
        <v>1765</v>
      </c>
      <c r="R153" s="27">
        <v>1638</v>
      </c>
      <c r="S153" s="27">
        <v>1696</v>
      </c>
      <c r="T153" s="27">
        <v>1513</v>
      </c>
      <c r="U153" s="11">
        <v>1339</v>
      </c>
      <c r="V153" s="11">
        <v>1125</v>
      </c>
      <c r="W153" s="11"/>
      <c r="X153" s="11"/>
      <c r="Y153" s="11"/>
      <c r="Z153" s="11"/>
      <c r="AA153" s="11"/>
      <c r="AB153" s="11"/>
      <c r="AC153" s="11"/>
      <c r="AD153" s="11"/>
      <c r="AU153" s="7"/>
      <c r="AV153" s="7"/>
    </row>
    <row r="154" spans="1:48" ht="14.25">
      <c r="A154">
        <v>1</v>
      </c>
      <c r="B154" s="26" t="str">
        <f t="shared" si="9"/>
        <v>08675</v>
      </c>
      <c r="C154" s="26" t="str">
        <f t="shared" si="10"/>
        <v>1_08675</v>
      </c>
      <c r="D154" s="26"/>
      <c r="E154" s="26"/>
      <c r="F154" s="33"/>
      <c r="G154" s="26" t="s">
        <v>160</v>
      </c>
      <c r="H154" s="27">
        <v>69</v>
      </c>
      <c r="I154" s="27">
        <v>79</v>
      </c>
      <c r="J154" s="27">
        <v>127</v>
      </c>
      <c r="K154" s="27">
        <v>132</v>
      </c>
      <c r="L154" s="27">
        <v>136</v>
      </c>
      <c r="M154" s="27">
        <v>170</v>
      </c>
      <c r="N154" s="27">
        <v>167</v>
      </c>
      <c r="O154" s="27">
        <v>197</v>
      </c>
      <c r="P154" s="27">
        <v>214</v>
      </c>
      <c r="Q154" s="27">
        <v>221</v>
      </c>
      <c r="R154" s="27">
        <v>224</v>
      </c>
      <c r="S154" s="27">
        <v>242</v>
      </c>
      <c r="T154" s="27">
        <v>196</v>
      </c>
      <c r="U154" s="11">
        <v>158</v>
      </c>
      <c r="V154" s="11">
        <v>142</v>
      </c>
      <c r="W154" s="11"/>
      <c r="X154" s="11"/>
      <c r="Y154" s="11"/>
      <c r="Z154" s="11"/>
      <c r="AA154" s="11"/>
      <c r="AB154" s="11"/>
      <c r="AC154" s="11"/>
      <c r="AD154" s="11"/>
      <c r="AU154" s="7"/>
      <c r="AV154" s="7"/>
    </row>
    <row r="155" spans="1:48" ht="14.25">
      <c r="A155">
        <v>1</v>
      </c>
      <c r="B155" s="26" t="str">
        <f t="shared" si="9"/>
        <v>08685</v>
      </c>
      <c r="C155" s="26" t="str">
        <f t="shared" si="10"/>
        <v>1_08685</v>
      </c>
      <c r="D155" s="26"/>
      <c r="E155" s="26"/>
      <c r="F155" s="33"/>
      <c r="G155" s="26" t="s">
        <v>161</v>
      </c>
      <c r="H155" s="27">
        <v>310</v>
      </c>
      <c r="I155" s="27">
        <v>326</v>
      </c>
      <c r="J155" s="27">
        <v>377</v>
      </c>
      <c r="K155" s="27">
        <v>340</v>
      </c>
      <c r="L155" s="27">
        <v>357</v>
      </c>
      <c r="M155" s="27">
        <v>331</v>
      </c>
      <c r="N155" s="27">
        <v>328</v>
      </c>
      <c r="O155" s="27">
        <v>369</v>
      </c>
      <c r="P155" s="27">
        <v>392</v>
      </c>
      <c r="Q155" s="27">
        <v>417</v>
      </c>
      <c r="R155" s="27">
        <v>389</v>
      </c>
      <c r="S155" s="27">
        <v>386</v>
      </c>
      <c r="T155" s="27">
        <v>362</v>
      </c>
      <c r="U155" s="11">
        <v>304</v>
      </c>
      <c r="V155" s="11">
        <v>246</v>
      </c>
      <c r="W155" s="11"/>
      <c r="X155" s="11"/>
      <c r="Y155" s="11"/>
      <c r="Z155" s="11"/>
      <c r="AA155" s="11"/>
      <c r="AB155" s="11"/>
      <c r="AC155" s="11"/>
      <c r="AD155" s="11"/>
      <c r="AU155" s="7"/>
      <c r="AV155" s="7"/>
    </row>
    <row r="156" spans="1:48" ht="14.25">
      <c r="A156">
        <v>1</v>
      </c>
      <c r="B156" s="26" t="str">
        <f t="shared" si="9"/>
        <v>08758</v>
      </c>
      <c r="C156" s="26" t="str">
        <f t="shared" si="10"/>
        <v>1_08758</v>
      </c>
      <c r="D156" s="26"/>
      <c r="E156" s="26"/>
      <c r="F156" s="33"/>
      <c r="G156" s="26" t="s">
        <v>162</v>
      </c>
      <c r="H156" s="27">
        <v>6926</v>
      </c>
      <c r="I156" s="27">
        <v>6925</v>
      </c>
      <c r="J156" s="27">
        <v>7485</v>
      </c>
      <c r="K156" s="27">
        <v>7254</v>
      </c>
      <c r="L156" s="27">
        <v>7314</v>
      </c>
      <c r="M156" s="27">
        <v>7638</v>
      </c>
      <c r="N156" s="27">
        <v>7579</v>
      </c>
      <c r="O156" s="27">
        <v>8223</v>
      </c>
      <c r="P156" s="27">
        <v>8083</v>
      </c>
      <c r="Q156" s="27">
        <v>8833</v>
      </c>
      <c r="R156" s="27">
        <v>7995</v>
      </c>
      <c r="S156" s="27">
        <v>7750</v>
      </c>
      <c r="T156" s="27">
        <v>7053</v>
      </c>
      <c r="U156" s="11">
        <v>6703</v>
      </c>
      <c r="V156" s="11">
        <v>5770</v>
      </c>
      <c r="W156" s="11"/>
      <c r="X156" s="11"/>
      <c r="Y156" s="11"/>
      <c r="Z156" s="11"/>
      <c r="AA156" s="11"/>
      <c r="AB156" s="11"/>
      <c r="AC156" s="11"/>
      <c r="AD156" s="11"/>
      <c r="AU156" s="7"/>
      <c r="AV156" s="7"/>
    </row>
    <row r="157" spans="1:48" ht="14.25">
      <c r="A157">
        <v>1</v>
      </c>
      <c r="B157" s="26" t="str">
        <f t="shared" si="9"/>
        <v>08770</v>
      </c>
      <c r="C157" s="26" t="str">
        <f t="shared" si="10"/>
        <v>1_08770</v>
      </c>
      <c r="D157" s="26"/>
      <c r="E157" s="26"/>
      <c r="F157" s="33"/>
      <c r="G157" s="26" t="s">
        <v>163</v>
      </c>
      <c r="H157" s="27">
        <v>90</v>
      </c>
      <c r="I157" s="27">
        <v>116</v>
      </c>
      <c r="J157" s="27">
        <v>142</v>
      </c>
      <c r="K157" s="27">
        <v>123</v>
      </c>
      <c r="L157" s="27">
        <v>137</v>
      </c>
      <c r="M157" s="27">
        <v>125</v>
      </c>
      <c r="N157" s="27">
        <v>129</v>
      </c>
      <c r="O157" s="27">
        <v>182</v>
      </c>
      <c r="P157" s="27">
        <v>170</v>
      </c>
      <c r="Q157" s="27">
        <v>188</v>
      </c>
      <c r="R157" s="27">
        <v>190</v>
      </c>
      <c r="S157" s="27">
        <v>172</v>
      </c>
      <c r="T157" s="27">
        <v>112</v>
      </c>
      <c r="U157" s="11">
        <v>107</v>
      </c>
      <c r="V157" s="11">
        <v>83</v>
      </c>
      <c r="W157" s="11"/>
      <c r="X157" s="11"/>
      <c r="Y157" s="11"/>
      <c r="Z157" s="11"/>
      <c r="AA157" s="11"/>
      <c r="AB157" s="11"/>
      <c r="AC157" s="11"/>
      <c r="AD157" s="11"/>
      <c r="AU157" s="7"/>
      <c r="AV157" s="7"/>
    </row>
    <row r="158" spans="1:48" ht="14.25">
      <c r="A158">
        <v>1</v>
      </c>
      <c r="B158" s="26" t="str">
        <f t="shared" si="9"/>
        <v>08832</v>
      </c>
      <c r="C158" s="26" t="str">
        <f t="shared" si="10"/>
        <v>1_08832</v>
      </c>
      <c r="D158" s="26"/>
      <c r="E158" s="26"/>
      <c r="F158" s="33"/>
      <c r="G158" s="26" t="s">
        <v>164</v>
      </c>
      <c r="H158" s="27">
        <v>137</v>
      </c>
      <c r="I158" s="27">
        <v>132</v>
      </c>
      <c r="J158" s="27">
        <v>168</v>
      </c>
      <c r="K158" s="27">
        <v>169</v>
      </c>
      <c r="L158" s="27">
        <v>159</v>
      </c>
      <c r="M158" s="27">
        <v>159</v>
      </c>
      <c r="N158" s="27">
        <v>127</v>
      </c>
      <c r="O158" s="27">
        <v>130</v>
      </c>
      <c r="P158" s="27">
        <v>118</v>
      </c>
      <c r="Q158" s="27">
        <v>142</v>
      </c>
      <c r="R158" s="27">
        <v>125</v>
      </c>
      <c r="S158" s="27">
        <v>123</v>
      </c>
      <c r="T158" s="27">
        <v>143</v>
      </c>
      <c r="U158" s="11">
        <v>106</v>
      </c>
      <c r="V158" s="11">
        <v>77</v>
      </c>
      <c r="W158" s="11"/>
      <c r="X158" s="11"/>
      <c r="Y158" s="11"/>
      <c r="Z158" s="11"/>
      <c r="AA158" s="11"/>
      <c r="AB158" s="11"/>
      <c r="AC158" s="11"/>
      <c r="AD158" s="11"/>
      <c r="AU158" s="7"/>
      <c r="AV158" s="7"/>
    </row>
    <row r="159" spans="1:48" ht="14.25">
      <c r="A159">
        <v>1</v>
      </c>
      <c r="B159" s="26" t="str">
        <f t="shared" si="9"/>
        <v>08849</v>
      </c>
      <c r="C159" s="26" t="str">
        <f t="shared" si="10"/>
        <v>1_08849</v>
      </c>
      <c r="D159" s="26"/>
      <c r="E159" s="26"/>
      <c r="F159" s="33"/>
      <c r="G159" s="26" t="s">
        <v>165</v>
      </c>
      <c r="H159" s="27">
        <v>111</v>
      </c>
      <c r="I159" s="27">
        <v>138</v>
      </c>
      <c r="J159" s="27">
        <v>113</v>
      </c>
      <c r="K159" s="27">
        <v>132</v>
      </c>
      <c r="L159" s="27">
        <v>143</v>
      </c>
      <c r="M159" s="27">
        <v>130</v>
      </c>
      <c r="N159" s="27">
        <v>98</v>
      </c>
      <c r="O159" s="27">
        <v>132</v>
      </c>
      <c r="P159" s="27">
        <v>122</v>
      </c>
      <c r="Q159" s="27">
        <v>119</v>
      </c>
      <c r="R159" s="27">
        <v>120</v>
      </c>
      <c r="S159" s="27">
        <v>117</v>
      </c>
      <c r="T159" s="27">
        <v>125</v>
      </c>
      <c r="U159" s="11">
        <v>111</v>
      </c>
      <c r="V159" s="11">
        <v>83</v>
      </c>
      <c r="W159" s="11"/>
      <c r="X159" s="11"/>
      <c r="Y159" s="11"/>
      <c r="Z159" s="11"/>
      <c r="AA159" s="11"/>
      <c r="AB159" s="11"/>
      <c r="AC159" s="11"/>
      <c r="AD159" s="11"/>
      <c r="AU159" s="7"/>
      <c r="AV159" s="7"/>
    </row>
    <row r="160" spans="1:48" ht="14.25">
      <c r="A160">
        <v>1</v>
      </c>
      <c r="B160" s="26" t="str">
        <f t="shared" si="9"/>
        <v>8999-</v>
      </c>
      <c r="C160" s="26" t="str">
        <f t="shared" si="10"/>
        <v>1_8999-</v>
      </c>
      <c r="D160" s="26"/>
      <c r="E160" s="26"/>
      <c r="F160" s="33"/>
      <c r="G160" s="26" t="s">
        <v>166</v>
      </c>
      <c r="H160" s="27">
        <v>52</v>
      </c>
      <c r="I160" s="27">
        <v>17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11">
        <v>0</v>
      </c>
      <c r="V160" s="11">
        <v>0</v>
      </c>
      <c r="W160" s="11"/>
      <c r="X160" s="11"/>
      <c r="Y160" s="11"/>
      <c r="Z160" s="11"/>
      <c r="AA160" s="11"/>
      <c r="AB160" s="11"/>
      <c r="AC160" s="11"/>
      <c r="AD160" s="11"/>
      <c r="AU160" s="7"/>
      <c r="AV160" s="7"/>
    </row>
    <row r="161" spans="1:48" ht="14.25">
      <c r="A161">
        <v>1</v>
      </c>
      <c r="B161" s="26" t="str">
        <f t="shared" si="9"/>
        <v>11000</v>
      </c>
      <c r="C161" s="26" t="str">
        <f t="shared" si="10"/>
        <v>1_11000</v>
      </c>
      <c r="D161" s="26"/>
      <c r="E161" s="26"/>
      <c r="F161" s="33" t="s">
        <v>167</v>
      </c>
      <c r="G161" s="26" t="s">
        <v>13</v>
      </c>
      <c r="H161" s="27">
        <v>110947</v>
      </c>
      <c r="I161" s="27">
        <v>107007</v>
      </c>
      <c r="J161" s="27">
        <v>105451</v>
      </c>
      <c r="K161" s="27">
        <v>103256</v>
      </c>
      <c r="L161" s="27">
        <v>103856</v>
      </c>
      <c r="M161" s="27">
        <v>102795</v>
      </c>
      <c r="N161" s="27">
        <v>98653</v>
      </c>
      <c r="O161" s="27">
        <v>92054</v>
      </c>
      <c r="P161" s="27">
        <v>87191</v>
      </c>
      <c r="Q161" s="27">
        <v>85075</v>
      </c>
      <c r="R161" s="27">
        <v>79322</v>
      </c>
      <c r="S161" s="27">
        <v>66988</v>
      </c>
      <c r="T161" s="27">
        <v>64765</v>
      </c>
      <c r="U161" s="11">
        <v>60912</v>
      </c>
      <c r="V161" s="11">
        <v>56541</v>
      </c>
      <c r="W161" s="11"/>
      <c r="X161" s="11"/>
      <c r="Y161" s="11"/>
      <c r="Z161" s="11"/>
      <c r="AA161" s="11"/>
      <c r="AB161" s="11"/>
      <c r="AC161" s="11"/>
      <c r="AD161" s="11"/>
      <c r="AU161" s="7"/>
      <c r="AV161" s="7"/>
    </row>
    <row r="162" spans="1:48" ht="14.25">
      <c r="A162">
        <v>1</v>
      </c>
      <c r="B162" s="26" t="str">
        <f t="shared" si="9"/>
        <v>11001</v>
      </c>
      <c r="C162" s="26" t="str">
        <f t="shared" si="10"/>
        <v>1_11001</v>
      </c>
      <c r="D162" s="26"/>
      <c r="E162" s="26"/>
      <c r="F162" s="33"/>
      <c r="G162" s="26" t="s">
        <v>168</v>
      </c>
      <c r="H162" s="27">
        <v>110947</v>
      </c>
      <c r="I162" s="27">
        <v>107007</v>
      </c>
      <c r="J162" s="27">
        <v>105451</v>
      </c>
      <c r="K162" s="27">
        <v>103256</v>
      </c>
      <c r="L162" s="27">
        <v>103856</v>
      </c>
      <c r="M162" s="27">
        <v>102795</v>
      </c>
      <c r="N162" s="27">
        <v>98653</v>
      </c>
      <c r="O162" s="27">
        <v>92054</v>
      </c>
      <c r="P162" s="27">
        <v>87191</v>
      </c>
      <c r="Q162" s="27">
        <v>85075</v>
      </c>
      <c r="R162" s="27">
        <v>79322</v>
      </c>
      <c r="S162" s="27">
        <v>66988</v>
      </c>
      <c r="T162" s="27">
        <v>64765</v>
      </c>
      <c r="U162" s="11">
        <v>60912</v>
      </c>
      <c r="V162" s="11">
        <v>56541</v>
      </c>
      <c r="W162" s="11"/>
      <c r="X162" s="11"/>
      <c r="Y162" s="11"/>
      <c r="Z162" s="11"/>
      <c r="AA162" s="11"/>
      <c r="AB162" s="11"/>
      <c r="AC162" s="11"/>
      <c r="AD162" s="11"/>
      <c r="AU162" s="7"/>
      <c r="AV162" s="7"/>
    </row>
    <row r="163" spans="1:48" ht="14.25">
      <c r="A163">
        <v>1</v>
      </c>
      <c r="B163" s="26" t="str">
        <f t="shared" si="9"/>
        <v>13000</v>
      </c>
      <c r="C163" s="26" t="str">
        <f t="shared" si="10"/>
        <v>1_13000</v>
      </c>
      <c r="D163" s="26"/>
      <c r="E163" s="26"/>
      <c r="F163" s="33" t="s">
        <v>169</v>
      </c>
      <c r="G163" s="26" t="s">
        <v>13</v>
      </c>
      <c r="H163" s="27">
        <v>30945</v>
      </c>
      <c r="I163" s="27">
        <v>35046</v>
      </c>
      <c r="J163" s="27">
        <v>37299</v>
      </c>
      <c r="K163" s="27">
        <v>35282</v>
      </c>
      <c r="L163" s="27">
        <v>36607</v>
      </c>
      <c r="M163" s="27">
        <v>35680</v>
      </c>
      <c r="N163" s="27">
        <v>34558</v>
      </c>
      <c r="O163" s="27">
        <v>36935</v>
      </c>
      <c r="P163" s="27">
        <v>35707</v>
      </c>
      <c r="Q163" s="27">
        <v>33865</v>
      </c>
      <c r="R163" s="27">
        <v>33416</v>
      </c>
      <c r="S163" s="27">
        <v>35802</v>
      </c>
      <c r="T163" s="27">
        <v>33895</v>
      </c>
      <c r="U163" s="11">
        <v>29953</v>
      </c>
      <c r="V163" s="11">
        <v>24559</v>
      </c>
      <c r="W163" s="11"/>
      <c r="X163" s="11"/>
      <c r="Y163" s="11"/>
      <c r="Z163" s="11"/>
      <c r="AA163" s="11"/>
      <c r="AB163" s="11"/>
      <c r="AC163" s="11"/>
      <c r="AD163" s="11"/>
      <c r="AU163" s="7"/>
      <c r="AV163" s="7"/>
    </row>
    <row r="164" spans="1:48" ht="14.25">
      <c r="A164">
        <v>1</v>
      </c>
      <c r="B164" s="26" t="str">
        <f t="shared" si="9"/>
        <v>13001</v>
      </c>
      <c r="C164" s="26" t="str">
        <f t="shared" si="10"/>
        <v>1_13001</v>
      </c>
      <c r="D164" s="26"/>
      <c r="E164" s="26"/>
      <c r="F164" s="33"/>
      <c r="G164" s="26" t="s">
        <v>170</v>
      </c>
      <c r="H164" s="27">
        <v>17093</v>
      </c>
      <c r="I164" s="27">
        <v>19014</v>
      </c>
      <c r="J164" s="27">
        <v>19929</v>
      </c>
      <c r="K164" s="27">
        <v>19274</v>
      </c>
      <c r="L164" s="27">
        <v>20167</v>
      </c>
      <c r="M164" s="27">
        <v>19797</v>
      </c>
      <c r="N164" s="27">
        <v>19051</v>
      </c>
      <c r="O164" s="27">
        <v>19493</v>
      </c>
      <c r="P164" s="27">
        <v>18872</v>
      </c>
      <c r="Q164" s="27">
        <v>17508</v>
      </c>
      <c r="R164" s="27">
        <v>16795</v>
      </c>
      <c r="S164" s="27">
        <v>17572</v>
      </c>
      <c r="T164" s="27">
        <v>17110</v>
      </c>
      <c r="U164" s="11">
        <v>15310</v>
      </c>
      <c r="V164" s="11">
        <v>12515</v>
      </c>
      <c r="W164" s="11"/>
      <c r="X164" s="11"/>
      <c r="Y164" s="11"/>
      <c r="Z164" s="11"/>
      <c r="AA164" s="11"/>
      <c r="AB164" s="11"/>
      <c r="AC164" s="11"/>
      <c r="AD164" s="11"/>
      <c r="AU164" s="7"/>
      <c r="AV164" s="7"/>
    </row>
    <row r="165" spans="1:48" ht="14.25">
      <c r="A165">
        <v>1</v>
      </c>
      <c r="B165" s="26" t="str">
        <f t="shared" si="9"/>
        <v>13006</v>
      </c>
      <c r="C165" s="26" t="str">
        <f t="shared" si="10"/>
        <v>1_13006</v>
      </c>
      <c r="D165" s="26"/>
      <c r="E165" s="26"/>
      <c r="F165" s="33"/>
      <c r="G165" s="26" t="s">
        <v>171</v>
      </c>
      <c r="H165" s="27">
        <v>275</v>
      </c>
      <c r="I165" s="27">
        <v>314</v>
      </c>
      <c r="J165" s="27">
        <v>335</v>
      </c>
      <c r="K165" s="27">
        <v>397</v>
      </c>
      <c r="L165" s="27">
        <v>355</v>
      </c>
      <c r="M165" s="27">
        <v>285</v>
      </c>
      <c r="N165" s="27">
        <v>359</v>
      </c>
      <c r="O165" s="27">
        <v>371</v>
      </c>
      <c r="P165" s="27">
        <v>324</v>
      </c>
      <c r="Q165" s="27">
        <v>313</v>
      </c>
      <c r="R165" s="27">
        <v>356</v>
      </c>
      <c r="S165" s="27">
        <v>424</v>
      </c>
      <c r="T165" s="27">
        <v>374</v>
      </c>
      <c r="U165" s="11">
        <v>342</v>
      </c>
      <c r="V165" s="11">
        <v>258</v>
      </c>
      <c r="W165" s="11"/>
      <c r="X165" s="11"/>
      <c r="Y165" s="11"/>
      <c r="Z165" s="11"/>
      <c r="AA165" s="11"/>
      <c r="AB165" s="11"/>
      <c r="AC165" s="11"/>
      <c r="AD165" s="11"/>
      <c r="AU165" s="7"/>
      <c r="AV165" s="7"/>
    </row>
    <row r="166" spans="1:48" ht="14.25">
      <c r="A166">
        <v>1</v>
      </c>
      <c r="B166" s="26" t="str">
        <f t="shared" si="9"/>
        <v>13030</v>
      </c>
      <c r="C166" s="26" t="str">
        <f t="shared" si="10"/>
        <v>1_13030</v>
      </c>
      <c r="D166" s="26"/>
      <c r="E166" s="26"/>
      <c r="F166" s="33"/>
      <c r="G166" s="26" t="s">
        <v>172</v>
      </c>
      <c r="H166" s="27">
        <v>146</v>
      </c>
      <c r="I166" s="27">
        <v>167</v>
      </c>
      <c r="J166" s="27">
        <v>176</v>
      </c>
      <c r="K166" s="27">
        <v>206</v>
      </c>
      <c r="L166" s="27">
        <v>189</v>
      </c>
      <c r="M166" s="27">
        <v>191</v>
      </c>
      <c r="N166" s="27">
        <v>206</v>
      </c>
      <c r="O166" s="27">
        <v>196</v>
      </c>
      <c r="P166" s="27">
        <v>199</v>
      </c>
      <c r="Q166" s="27">
        <v>186</v>
      </c>
      <c r="R166" s="27">
        <v>210</v>
      </c>
      <c r="S166" s="27">
        <v>263</v>
      </c>
      <c r="T166" s="27">
        <v>226</v>
      </c>
      <c r="U166" s="11">
        <v>151</v>
      </c>
      <c r="V166" s="11">
        <v>147</v>
      </c>
      <c r="W166" s="11"/>
      <c r="X166" s="11"/>
      <c r="Y166" s="11"/>
      <c r="Z166" s="11"/>
      <c r="AA166" s="11"/>
      <c r="AB166" s="11"/>
      <c r="AC166" s="11"/>
      <c r="AD166" s="11"/>
      <c r="AU166" s="7"/>
      <c r="AV166" s="7"/>
    </row>
    <row r="167" spans="1:48" ht="14.25">
      <c r="A167">
        <v>1</v>
      </c>
      <c r="B167" s="26" t="str">
        <f t="shared" si="9"/>
        <v>13042</v>
      </c>
      <c r="C167" s="26" t="str">
        <f t="shared" si="10"/>
        <v>1_13042</v>
      </c>
      <c r="D167" s="26"/>
      <c r="E167" s="26"/>
      <c r="F167" s="33"/>
      <c r="G167" s="26" t="s">
        <v>173</v>
      </c>
      <c r="H167" s="27">
        <v>181</v>
      </c>
      <c r="I167" s="27">
        <v>222</v>
      </c>
      <c r="J167" s="27">
        <v>223</v>
      </c>
      <c r="K167" s="27">
        <v>210</v>
      </c>
      <c r="L167" s="27">
        <v>207</v>
      </c>
      <c r="M167" s="27">
        <v>200</v>
      </c>
      <c r="N167" s="27">
        <v>181</v>
      </c>
      <c r="O167" s="27">
        <v>180</v>
      </c>
      <c r="P167" s="27">
        <v>194</v>
      </c>
      <c r="Q167" s="27">
        <v>213</v>
      </c>
      <c r="R167" s="27">
        <v>214</v>
      </c>
      <c r="S167" s="27">
        <v>250</v>
      </c>
      <c r="T167" s="27">
        <v>253</v>
      </c>
      <c r="U167" s="11">
        <v>162</v>
      </c>
      <c r="V167" s="11">
        <v>112</v>
      </c>
      <c r="W167" s="11"/>
      <c r="X167" s="11"/>
      <c r="Y167" s="11"/>
      <c r="Z167" s="11"/>
      <c r="AA167" s="11"/>
      <c r="AB167" s="11"/>
      <c r="AC167" s="11"/>
      <c r="AD167" s="11"/>
      <c r="AU167" s="7"/>
      <c r="AV167" s="7"/>
    </row>
    <row r="168" spans="1:48" ht="14.25">
      <c r="A168">
        <v>1</v>
      </c>
      <c r="B168" s="26" t="str">
        <f t="shared" si="9"/>
        <v>13052</v>
      </c>
      <c r="C168" s="26" t="str">
        <f t="shared" si="10"/>
        <v>1_13052</v>
      </c>
      <c r="D168" s="26"/>
      <c r="E168" s="26"/>
      <c r="F168" s="33"/>
      <c r="G168" s="26" t="s">
        <v>174</v>
      </c>
      <c r="H168" s="27">
        <v>803</v>
      </c>
      <c r="I168" s="27">
        <v>886</v>
      </c>
      <c r="J168" s="27">
        <v>1004</v>
      </c>
      <c r="K168" s="27">
        <v>971</v>
      </c>
      <c r="L168" s="27">
        <v>1041</v>
      </c>
      <c r="M168" s="27">
        <v>1021</v>
      </c>
      <c r="N168" s="27">
        <v>964</v>
      </c>
      <c r="O168" s="27">
        <v>1133</v>
      </c>
      <c r="P168" s="27">
        <v>1030</v>
      </c>
      <c r="Q168" s="27">
        <v>1003</v>
      </c>
      <c r="R168" s="27">
        <v>936</v>
      </c>
      <c r="S168" s="27">
        <v>1012</v>
      </c>
      <c r="T168" s="27">
        <v>931</v>
      </c>
      <c r="U168" s="11">
        <v>897</v>
      </c>
      <c r="V168" s="11">
        <v>785</v>
      </c>
      <c r="W168" s="11"/>
      <c r="X168" s="11"/>
      <c r="Y168" s="11"/>
      <c r="Z168" s="11"/>
      <c r="AA168" s="11"/>
      <c r="AB168" s="11"/>
      <c r="AC168" s="11"/>
      <c r="AD168" s="11"/>
      <c r="AU168" s="7"/>
      <c r="AV168" s="7"/>
    </row>
    <row r="169" spans="1:48" ht="14.25">
      <c r="A169">
        <v>1</v>
      </c>
      <c r="B169" s="26" t="str">
        <f t="shared" si="9"/>
        <v>13062</v>
      </c>
      <c r="C169" s="26" t="str">
        <f t="shared" si="10"/>
        <v>1_13062</v>
      </c>
      <c r="D169" s="26"/>
      <c r="E169" s="26"/>
      <c r="F169" s="33"/>
      <c r="G169" s="26" t="s">
        <v>175</v>
      </c>
      <c r="H169" s="27">
        <v>67</v>
      </c>
      <c r="I169" s="27">
        <v>77</v>
      </c>
      <c r="J169" s="27">
        <v>76</v>
      </c>
      <c r="K169" s="27">
        <v>72</v>
      </c>
      <c r="L169" s="27">
        <v>83</v>
      </c>
      <c r="M169" s="27">
        <v>80</v>
      </c>
      <c r="N169" s="27">
        <v>96</v>
      </c>
      <c r="O169" s="27">
        <v>85</v>
      </c>
      <c r="P169" s="27">
        <v>104</v>
      </c>
      <c r="Q169" s="27">
        <v>107</v>
      </c>
      <c r="R169" s="27">
        <v>104</v>
      </c>
      <c r="S169" s="27">
        <v>124</v>
      </c>
      <c r="T169" s="27">
        <v>79</v>
      </c>
      <c r="U169" s="11">
        <v>84</v>
      </c>
      <c r="V169" s="11">
        <v>72</v>
      </c>
      <c r="W169" s="11"/>
      <c r="X169" s="11"/>
      <c r="Y169" s="11"/>
      <c r="Z169" s="11"/>
      <c r="AA169" s="11"/>
      <c r="AB169" s="11"/>
      <c r="AC169" s="11"/>
      <c r="AD169" s="11"/>
      <c r="AU169" s="7"/>
      <c r="AV169" s="7"/>
    </row>
    <row r="170" spans="1:48" ht="14.25">
      <c r="A170">
        <v>1</v>
      </c>
      <c r="B170" s="26" t="str">
        <f t="shared" si="9"/>
        <v>13074</v>
      </c>
      <c r="C170" s="26" t="str">
        <f t="shared" si="10"/>
        <v>1_13074</v>
      </c>
      <c r="D170" s="26"/>
      <c r="E170" s="26"/>
      <c r="F170" s="33"/>
      <c r="G170" s="26" t="s">
        <v>176</v>
      </c>
      <c r="H170" s="27">
        <v>199</v>
      </c>
      <c r="I170" s="27">
        <v>274</v>
      </c>
      <c r="J170" s="27">
        <v>303</v>
      </c>
      <c r="K170" s="27">
        <v>285</v>
      </c>
      <c r="L170" s="27">
        <v>310</v>
      </c>
      <c r="M170" s="27">
        <v>305</v>
      </c>
      <c r="N170" s="27">
        <v>274</v>
      </c>
      <c r="O170" s="27">
        <v>330</v>
      </c>
      <c r="P170" s="27">
        <v>315</v>
      </c>
      <c r="Q170" s="27">
        <v>294</v>
      </c>
      <c r="R170" s="27">
        <v>279</v>
      </c>
      <c r="S170" s="27">
        <v>356</v>
      </c>
      <c r="T170" s="27">
        <v>329</v>
      </c>
      <c r="U170" s="11">
        <v>288</v>
      </c>
      <c r="V170" s="11">
        <v>256</v>
      </c>
      <c r="W170" s="11"/>
      <c r="X170" s="11"/>
      <c r="Y170" s="11"/>
      <c r="Z170" s="11"/>
      <c r="AA170" s="11"/>
      <c r="AB170" s="11"/>
      <c r="AC170" s="11"/>
      <c r="AD170" s="11"/>
      <c r="AU170" s="7"/>
      <c r="AV170" s="7"/>
    </row>
    <row r="171" spans="1:48" ht="14.25">
      <c r="A171">
        <v>1</v>
      </c>
      <c r="B171" s="26" t="str">
        <f t="shared" si="9"/>
        <v>13140</v>
      </c>
      <c r="C171" s="26" t="str">
        <f t="shared" si="10"/>
        <v>1_13140</v>
      </c>
      <c r="D171" s="26"/>
      <c r="E171" s="26"/>
      <c r="F171" s="33"/>
      <c r="G171" s="26" t="s">
        <v>177</v>
      </c>
      <c r="H171" s="27">
        <v>277</v>
      </c>
      <c r="I171" s="27">
        <v>371</v>
      </c>
      <c r="J171" s="27">
        <v>364</v>
      </c>
      <c r="K171" s="27">
        <v>307</v>
      </c>
      <c r="L171" s="27">
        <v>307</v>
      </c>
      <c r="M171" s="27">
        <v>264</v>
      </c>
      <c r="N171" s="27">
        <v>217</v>
      </c>
      <c r="O171" s="27">
        <v>292</v>
      </c>
      <c r="P171" s="27">
        <v>245</v>
      </c>
      <c r="Q171" s="27">
        <v>328</v>
      </c>
      <c r="R171" s="27">
        <v>315</v>
      </c>
      <c r="S171" s="27">
        <v>354</v>
      </c>
      <c r="T171" s="27">
        <v>323</v>
      </c>
      <c r="U171" s="11">
        <v>270</v>
      </c>
      <c r="V171" s="11">
        <v>242</v>
      </c>
      <c r="W171" s="11"/>
      <c r="X171" s="11"/>
      <c r="Y171" s="11"/>
      <c r="Z171" s="11"/>
      <c r="AA171" s="11"/>
      <c r="AB171" s="11"/>
      <c r="AC171" s="11"/>
      <c r="AD171" s="11"/>
      <c r="AU171" s="7"/>
      <c r="AV171" s="7"/>
    </row>
    <row r="172" spans="1:48" ht="14.25">
      <c r="A172">
        <v>1</v>
      </c>
      <c r="B172" s="26" t="str">
        <f t="shared" si="9"/>
        <v>13160</v>
      </c>
      <c r="C172" s="26" t="str">
        <f t="shared" si="10"/>
        <v>1_13160</v>
      </c>
      <c r="D172" s="26"/>
      <c r="E172" s="26"/>
      <c r="F172" s="33"/>
      <c r="G172" s="26" t="s">
        <v>178</v>
      </c>
      <c r="H172" s="27">
        <v>103</v>
      </c>
      <c r="I172" s="27">
        <v>138</v>
      </c>
      <c r="J172" s="27">
        <v>130</v>
      </c>
      <c r="K172" s="27">
        <v>78</v>
      </c>
      <c r="L172" s="27">
        <v>106</v>
      </c>
      <c r="M172" s="27">
        <v>77</v>
      </c>
      <c r="N172" s="27">
        <v>89</v>
      </c>
      <c r="O172" s="27">
        <v>94</v>
      </c>
      <c r="P172" s="27">
        <v>78</v>
      </c>
      <c r="Q172" s="27">
        <v>94</v>
      </c>
      <c r="R172" s="27">
        <v>98</v>
      </c>
      <c r="S172" s="27">
        <v>141</v>
      </c>
      <c r="T172" s="27">
        <v>129</v>
      </c>
      <c r="U172" s="11">
        <v>95</v>
      </c>
      <c r="V172" s="11">
        <v>84</v>
      </c>
      <c r="W172" s="11"/>
      <c r="X172" s="11"/>
      <c r="Y172" s="11"/>
      <c r="Z172" s="11"/>
      <c r="AA172" s="11"/>
      <c r="AB172" s="11"/>
      <c r="AC172" s="11"/>
      <c r="AD172" s="11"/>
      <c r="AU172" s="7"/>
      <c r="AV172" s="7"/>
    </row>
    <row r="173" spans="1:48" ht="14.25">
      <c r="A173">
        <v>1</v>
      </c>
      <c r="B173" s="26" t="str">
        <f t="shared" si="9"/>
        <v>13188</v>
      </c>
      <c r="C173" s="26" t="str">
        <f t="shared" si="10"/>
        <v>1_13188</v>
      </c>
      <c r="D173" s="26"/>
      <c r="E173" s="26"/>
      <c r="F173" s="33"/>
      <c r="G173" s="26" t="s">
        <v>179</v>
      </c>
      <c r="H173" s="27">
        <v>171</v>
      </c>
      <c r="I173" s="27">
        <v>194</v>
      </c>
      <c r="J173" s="27">
        <v>226</v>
      </c>
      <c r="K173" s="27">
        <v>240</v>
      </c>
      <c r="L173" s="27">
        <v>197</v>
      </c>
      <c r="M173" s="27">
        <v>215</v>
      </c>
      <c r="N173" s="27">
        <v>227</v>
      </c>
      <c r="O173" s="27">
        <v>195</v>
      </c>
      <c r="P173" s="27">
        <v>176</v>
      </c>
      <c r="Q173" s="27">
        <v>194</v>
      </c>
      <c r="R173" s="27">
        <v>170</v>
      </c>
      <c r="S173" s="27">
        <v>187</v>
      </c>
      <c r="T173" s="27">
        <v>127</v>
      </c>
      <c r="U173" s="11">
        <v>144</v>
      </c>
      <c r="V173" s="11">
        <v>137</v>
      </c>
      <c r="W173" s="11"/>
      <c r="X173" s="11"/>
      <c r="Y173" s="11"/>
      <c r="Z173" s="11"/>
      <c r="AA173" s="11"/>
      <c r="AB173" s="11"/>
      <c r="AC173" s="11"/>
      <c r="AD173" s="11"/>
      <c r="AU173" s="7"/>
      <c r="AV173" s="7"/>
    </row>
    <row r="174" spans="1:48" ht="14.25">
      <c r="A174">
        <v>1</v>
      </c>
      <c r="B174" s="26" t="str">
        <f t="shared" si="9"/>
        <v>13212</v>
      </c>
      <c r="C174" s="26" t="str">
        <f t="shared" si="10"/>
        <v>1_13212</v>
      </c>
      <c r="D174" s="26"/>
      <c r="E174" s="26"/>
      <c r="F174" s="33"/>
      <c r="G174" s="26" t="s">
        <v>180</v>
      </c>
      <c r="H174" s="27">
        <v>165</v>
      </c>
      <c r="I174" s="27">
        <v>160</v>
      </c>
      <c r="J174" s="27">
        <v>177</v>
      </c>
      <c r="K174" s="27">
        <v>171</v>
      </c>
      <c r="L174" s="27">
        <v>156</v>
      </c>
      <c r="M174" s="27">
        <v>126</v>
      </c>
      <c r="N174" s="27">
        <v>149</v>
      </c>
      <c r="O174" s="27">
        <v>130</v>
      </c>
      <c r="P174" s="27">
        <v>104</v>
      </c>
      <c r="Q174" s="27">
        <v>170</v>
      </c>
      <c r="R174" s="27">
        <v>179</v>
      </c>
      <c r="S174" s="27">
        <v>157</v>
      </c>
      <c r="T174" s="27">
        <v>116</v>
      </c>
      <c r="U174" s="11">
        <v>125</v>
      </c>
      <c r="V174" s="11">
        <v>123</v>
      </c>
      <c r="W174" s="11"/>
      <c r="X174" s="11"/>
      <c r="Y174" s="11"/>
      <c r="Z174" s="11"/>
      <c r="AA174" s="11"/>
      <c r="AB174" s="11"/>
      <c r="AC174" s="11"/>
      <c r="AD174" s="11"/>
      <c r="AU174" s="7"/>
      <c r="AV174" s="7"/>
    </row>
    <row r="175" spans="1:48" ht="14.25">
      <c r="A175">
        <v>1</v>
      </c>
      <c r="B175" s="26" t="str">
        <f t="shared" si="9"/>
        <v>13222</v>
      </c>
      <c r="C175" s="26" t="str">
        <f t="shared" si="10"/>
        <v>1_13222</v>
      </c>
      <c r="D175" s="26"/>
      <c r="E175" s="26"/>
      <c r="F175" s="33"/>
      <c r="G175" s="26" t="s">
        <v>181</v>
      </c>
      <c r="H175" s="27">
        <v>158</v>
      </c>
      <c r="I175" s="27">
        <v>153</v>
      </c>
      <c r="J175" s="27">
        <v>185</v>
      </c>
      <c r="K175" s="27">
        <v>160</v>
      </c>
      <c r="L175" s="27">
        <v>233</v>
      </c>
      <c r="M175" s="27">
        <v>216</v>
      </c>
      <c r="N175" s="27">
        <v>210</v>
      </c>
      <c r="O175" s="27">
        <v>243</v>
      </c>
      <c r="P175" s="27">
        <v>216</v>
      </c>
      <c r="Q175" s="27">
        <v>223</v>
      </c>
      <c r="R175" s="27">
        <v>208</v>
      </c>
      <c r="S175" s="27">
        <v>211</v>
      </c>
      <c r="T175" s="27">
        <v>205</v>
      </c>
      <c r="U175" s="11">
        <v>205</v>
      </c>
      <c r="V175" s="11">
        <v>169</v>
      </c>
      <c r="W175" s="11"/>
      <c r="X175" s="11"/>
      <c r="Y175" s="11"/>
      <c r="Z175" s="11"/>
      <c r="AA175" s="11"/>
      <c r="AB175" s="11"/>
      <c r="AC175" s="11"/>
      <c r="AD175" s="11"/>
      <c r="AU175" s="7"/>
      <c r="AV175" s="7"/>
    </row>
    <row r="176" spans="1:48" ht="14.25">
      <c r="A176">
        <v>1</v>
      </c>
      <c r="B176" s="26" t="str">
        <f t="shared" si="9"/>
        <v>13244</v>
      </c>
      <c r="C176" s="26" t="str">
        <f t="shared" si="10"/>
        <v>1_13244</v>
      </c>
      <c r="D176" s="26"/>
      <c r="E176" s="26"/>
      <c r="F176" s="33"/>
      <c r="G176" s="26" t="s">
        <v>182</v>
      </c>
      <c r="H176" s="27">
        <v>1206</v>
      </c>
      <c r="I176" s="27">
        <v>1517</v>
      </c>
      <c r="J176" s="27">
        <v>1557</v>
      </c>
      <c r="K176" s="27">
        <v>1389</v>
      </c>
      <c r="L176" s="27">
        <v>1575</v>
      </c>
      <c r="M176" s="27">
        <v>1510</v>
      </c>
      <c r="N176" s="27">
        <v>1377</v>
      </c>
      <c r="O176" s="27">
        <v>1349</v>
      </c>
      <c r="P176" s="27">
        <v>1147</v>
      </c>
      <c r="Q176" s="27">
        <v>1216</v>
      </c>
      <c r="R176" s="27">
        <v>1163</v>
      </c>
      <c r="S176" s="27">
        <v>1321</v>
      </c>
      <c r="T176" s="27">
        <v>1116</v>
      </c>
      <c r="U176" s="11">
        <v>1066</v>
      </c>
      <c r="V176" s="11">
        <v>856</v>
      </c>
      <c r="W176" s="11"/>
      <c r="X176" s="11"/>
      <c r="Y176" s="11"/>
      <c r="Z176" s="11"/>
      <c r="AA176" s="11"/>
      <c r="AB176" s="11"/>
      <c r="AC176" s="11"/>
      <c r="AD176" s="11"/>
      <c r="AU176" s="7"/>
      <c r="AV176" s="7"/>
    </row>
    <row r="177" spans="1:48" ht="14.25">
      <c r="A177">
        <v>1</v>
      </c>
      <c r="B177" s="26" t="str">
        <f t="shared" si="9"/>
        <v>13248</v>
      </c>
      <c r="C177" s="26" t="str">
        <f t="shared" si="10"/>
        <v>1_13248</v>
      </c>
      <c r="D177" s="26"/>
      <c r="E177" s="26"/>
      <c r="F177" s="33"/>
      <c r="G177" s="26" t="s">
        <v>183</v>
      </c>
      <c r="H177" s="27">
        <v>87</v>
      </c>
      <c r="I177" s="27">
        <v>82</v>
      </c>
      <c r="J177" s="27">
        <v>73</v>
      </c>
      <c r="K177" s="27">
        <v>82</v>
      </c>
      <c r="L177" s="27">
        <v>58</v>
      </c>
      <c r="M177" s="27">
        <v>60</v>
      </c>
      <c r="N177" s="27">
        <v>56</v>
      </c>
      <c r="O177" s="27">
        <v>68</v>
      </c>
      <c r="P177" s="27">
        <v>66</v>
      </c>
      <c r="Q177" s="27">
        <v>57</v>
      </c>
      <c r="R177" s="27">
        <v>62</v>
      </c>
      <c r="S177" s="27">
        <v>81</v>
      </c>
      <c r="T177" s="27">
        <v>71</v>
      </c>
      <c r="U177" s="11">
        <v>54</v>
      </c>
      <c r="V177" s="11">
        <v>57</v>
      </c>
      <c r="W177" s="11"/>
      <c r="X177" s="11"/>
      <c r="Y177" s="11"/>
      <c r="Z177" s="11"/>
      <c r="AA177" s="11"/>
      <c r="AB177" s="11"/>
      <c r="AC177" s="11"/>
      <c r="AD177" s="11"/>
      <c r="AU177" s="7"/>
      <c r="AV177" s="7"/>
    </row>
    <row r="178" spans="1:48" ht="14.25">
      <c r="A178">
        <v>1</v>
      </c>
      <c r="B178" s="26" t="str">
        <f t="shared" si="9"/>
        <v>13268</v>
      </c>
      <c r="C178" s="26" t="str">
        <f t="shared" si="10"/>
        <v>1_13268</v>
      </c>
      <c r="D178" s="26"/>
      <c r="E178" s="26"/>
      <c r="F178" s="33"/>
      <c r="G178" s="26" t="s">
        <v>184</v>
      </c>
      <c r="H178" s="27">
        <v>107</v>
      </c>
      <c r="I178" s="27">
        <v>119</v>
      </c>
      <c r="J178" s="27">
        <v>118</v>
      </c>
      <c r="K178" s="27">
        <v>121</v>
      </c>
      <c r="L178" s="27">
        <v>134</v>
      </c>
      <c r="M178" s="27">
        <v>98</v>
      </c>
      <c r="N178" s="27">
        <v>124</v>
      </c>
      <c r="O178" s="27">
        <v>111</v>
      </c>
      <c r="P178" s="27">
        <v>129</v>
      </c>
      <c r="Q178" s="27">
        <v>106</v>
      </c>
      <c r="R178" s="27">
        <v>115</v>
      </c>
      <c r="S178" s="27">
        <v>113</v>
      </c>
      <c r="T178" s="27">
        <v>103</v>
      </c>
      <c r="U178" s="11">
        <v>108</v>
      </c>
      <c r="V178" s="11">
        <v>81</v>
      </c>
      <c r="W178" s="11"/>
      <c r="X178" s="11"/>
      <c r="Y178" s="11"/>
      <c r="Z178" s="11"/>
      <c r="AA178" s="11"/>
      <c r="AB178" s="11"/>
      <c r="AC178" s="11"/>
      <c r="AD178" s="11"/>
      <c r="AU178" s="7"/>
      <c r="AV178" s="7"/>
    </row>
    <row r="179" spans="1:48" ht="14.25">
      <c r="A179">
        <v>1</v>
      </c>
      <c r="B179" s="26" t="str">
        <f t="shared" si="9"/>
        <v>13300</v>
      </c>
      <c r="C179" s="26" t="str">
        <f t="shared" si="10"/>
        <v>1_13300</v>
      </c>
      <c r="D179" s="26"/>
      <c r="E179" s="26"/>
      <c r="F179" s="33"/>
      <c r="G179" s="26" t="s">
        <v>185</v>
      </c>
      <c r="H179" s="27">
        <v>145</v>
      </c>
      <c r="I179" s="27">
        <v>162</v>
      </c>
      <c r="J179" s="27">
        <v>161</v>
      </c>
      <c r="K179" s="27">
        <v>145</v>
      </c>
      <c r="L179" s="27">
        <v>196</v>
      </c>
      <c r="M179" s="27">
        <v>209</v>
      </c>
      <c r="N179" s="27">
        <v>209</v>
      </c>
      <c r="O179" s="27">
        <v>290</v>
      </c>
      <c r="P179" s="27">
        <v>263</v>
      </c>
      <c r="Q179" s="27">
        <v>219</v>
      </c>
      <c r="R179" s="27">
        <v>234</v>
      </c>
      <c r="S179" s="27">
        <v>282</v>
      </c>
      <c r="T179" s="27">
        <v>235</v>
      </c>
      <c r="U179" s="11">
        <v>216</v>
      </c>
      <c r="V179" s="11">
        <v>180</v>
      </c>
      <c r="W179" s="11"/>
      <c r="X179" s="11"/>
      <c r="Y179" s="11"/>
      <c r="Z179" s="11"/>
      <c r="AA179" s="11"/>
      <c r="AB179" s="11"/>
      <c r="AC179" s="11"/>
      <c r="AD179" s="11"/>
      <c r="AU179" s="7"/>
      <c r="AV179" s="7"/>
    </row>
    <row r="180" spans="1:48" ht="14.25">
      <c r="A180">
        <v>1</v>
      </c>
      <c r="B180" s="26" t="str">
        <f t="shared" si="9"/>
        <v>13430</v>
      </c>
      <c r="C180" s="26" t="str">
        <f t="shared" si="10"/>
        <v>1_13430</v>
      </c>
      <c r="D180" s="26"/>
      <c r="E180" s="26"/>
      <c r="F180" s="33"/>
      <c r="G180" s="26" t="s">
        <v>186</v>
      </c>
      <c r="H180" s="27">
        <v>2168</v>
      </c>
      <c r="I180" s="27">
        <v>2448</v>
      </c>
      <c r="J180" s="27">
        <v>3024</v>
      </c>
      <c r="K180" s="27">
        <v>2652</v>
      </c>
      <c r="L180" s="27">
        <v>2686</v>
      </c>
      <c r="M180" s="27">
        <v>2483</v>
      </c>
      <c r="N180" s="27">
        <v>2350</v>
      </c>
      <c r="O180" s="27">
        <v>2878</v>
      </c>
      <c r="P180" s="27">
        <v>3210</v>
      </c>
      <c r="Q180" s="27">
        <v>2431</v>
      </c>
      <c r="R180" s="27">
        <v>2594</v>
      </c>
      <c r="S180" s="27">
        <v>3073</v>
      </c>
      <c r="T180" s="27">
        <v>3033</v>
      </c>
      <c r="U180" s="11">
        <v>2156</v>
      </c>
      <c r="V180" s="11">
        <v>1647</v>
      </c>
      <c r="W180" s="11"/>
      <c r="X180" s="11"/>
      <c r="Y180" s="11"/>
      <c r="Z180" s="11"/>
      <c r="AA180" s="11"/>
      <c r="AB180" s="11"/>
      <c r="AC180" s="11"/>
      <c r="AD180" s="11"/>
      <c r="AU180" s="7"/>
      <c r="AV180" s="7"/>
    </row>
    <row r="181" spans="1:48" ht="14.25">
      <c r="A181">
        <v>1</v>
      </c>
      <c r="B181" s="26" t="str">
        <f t="shared" si="9"/>
        <v>13433</v>
      </c>
      <c r="C181" s="26" t="str">
        <f t="shared" si="10"/>
        <v>1_13433</v>
      </c>
      <c r="D181" s="26"/>
      <c r="E181" s="26"/>
      <c r="F181" s="33"/>
      <c r="G181" s="26" t="s">
        <v>187</v>
      </c>
      <c r="H181" s="27">
        <v>252</v>
      </c>
      <c r="I181" s="27">
        <v>339</v>
      </c>
      <c r="J181" s="27">
        <v>365</v>
      </c>
      <c r="K181" s="27">
        <v>263</v>
      </c>
      <c r="L181" s="27">
        <v>349</v>
      </c>
      <c r="M181" s="27">
        <v>328</v>
      </c>
      <c r="N181" s="27">
        <v>310</v>
      </c>
      <c r="O181" s="27">
        <v>358</v>
      </c>
      <c r="P181" s="27">
        <v>369</v>
      </c>
      <c r="Q181" s="27">
        <v>340</v>
      </c>
      <c r="R181" s="27">
        <v>311</v>
      </c>
      <c r="S181" s="27">
        <v>352</v>
      </c>
      <c r="T181" s="27">
        <v>359</v>
      </c>
      <c r="U181" s="11">
        <v>308</v>
      </c>
      <c r="V181" s="11">
        <v>227</v>
      </c>
      <c r="W181" s="11"/>
      <c r="X181" s="11"/>
      <c r="Y181" s="11"/>
      <c r="Z181" s="11"/>
      <c r="AA181" s="11"/>
      <c r="AB181" s="11"/>
      <c r="AC181" s="11"/>
      <c r="AD181" s="11"/>
      <c r="AU181" s="7"/>
      <c r="AV181" s="7"/>
    </row>
    <row r="182" spans="1:48" ht="14.25">
      <c r="A182">
        <v>1</v>
      </c>
      <c r="B182" s="26" t="str">
        <f t="shared" si="9"/>
        <v>13440</v>
      </c>
      <c r="C182" s="26" t="str">
        <f t="shared" si="10"/>
        <v>1_13440</v>
      </c>
      <c r="D182" s="26"/>
      <c r="E182" s="26"/>
      <c r="F182" s="33"/>
      <c r="G182" s="26" t="s">
        <v>188</v>
      </c>
      <c r="H182" s="27">
        <v>96</v>
      </c>
      <c r="I182" s="27">
        <v>102</v>
      </c>
      <c r="J182" s="27">
        <v>106</v>
      </c>
      <c r="K182" s="27">
        <v>104</v>
      </c>
      <c r="L182" s="27">
        <v>95</v>
      </c>
      <c r="M182" s="27">
        <v>103</v>
      </c>
      <c r="N182" s="27">
        <v>108</v>
      </c>
      <c r="O182" s="27">
        <v>149</v>
      </c>
      <c r="P182" s="27">
        <v>141</v>
      </c>
      <c r="Q182" s="27">
        <v>119</v>
      </c>
      <c r="R182" s="27">
        <v>145</v>
      </c>
      <c r="S182" s="27">
        <v>134</v>
      </c>
      <c r="T182" s="27">
        <v>128</v>
      </c>
      <c r="U182" s="11">
        <v>90</v>
      </c>
      <c r="V182" s="11">
        <v>81</v>
      </c>
      <c r="W182" s="11"/>
      <c r="X182" s="11"/>
      <c r="Y182" s="11"/>
      <c r="Z182" s="11"/>
      <c r="AA182" s="11"/>
      <c r="AB182" s="11"/>
      <c r="AC182" s="11"/>
      <c r="AD182" s="11"/>
      <c r="AU182" s="7"/>
      <c r="AV182" s="7"/>
    </row>
    <row r="183" spans="1:48" ht="14.25">
      <c r="A183">
        <v>1</v>
      </c>
      <c r="B183" s="26" t="str">
        <f t="shared" si="9"/>
        <v>13442</v>
      </c>
      <c r="C183" s="26" t="str">
        <f t="shared" si="10"/>
        <v>1_13442</v>
      </c>
      <c r="D183" s="26"/>
      <c r="E183" s="26"/>
      <c r="F183" s="33"/>
      <c r="G183" s="26" t="s">
        <v>189</v>
      </c>
      <c r="H183" s="27">
        <v>679</v>
      </c>
      <c r="I183" s="27">
        <v>785</v>
      </c>
      <c r="J183" s="27">
        <v>936</v>
      </c>
      <c r="K183" s="27">
        <v>766</v>
      </c>
      <c r="L183" s="27">
        <v>851</v>
      </c>
      <c r="M183" s="27">
        <v>833</v>
      </c>
      <c r="N183" s="27">
        <v>829</v>
      </c>
      <c r="O183" s="27">
        <v>887</v>
      </c>
      <c r="P183" s="27">
        <v>845</v>
      </c>
      <c r="Q183" s="27">
        <v>816</v>
      </c>
      <c r="R183" s="27">
        <v>852</v>
      </c>
      <c r="S183" s="27">
        <v>909</v>
      </c>
      <c r="T183" s="27">
        <v>764</v>
      </c>
      <c r="U183" s="11">
        <v>685</v>
      </c>
      <c r="V183" s="11">
        <v>494</v>
      </c>
      <c r="W183" s="11"/>
      <c r="X183" s="11"/>
      <c r="Y183" s="11"/>
      <c r="Z183" s="11"/>
      <c r="AA183" s="11"/>
      <c r="AB183" s="11"/>
      <c r="AC183" s="11"/>
      <c r="AD183" s="11"/>
      <c r="AU183" s="7"/>
      <c r="AV183" s="7"/>
    </row>
    <row r="184" spans="1:48" ht="14.25">
      <c r="A184">
        <v>1</v>
      </c>
      <c r="B184" s="26" t="str">
        <f t="shared" si="9"/>
        <v>13458</v>
      </c>
      <c r="C184" s="26" t="str">
        <f t="shared" si="10"/>
        <v>1_13458</v>
      </c>
      <c r="D184" s="26"/>
      <c r="E184" s="26"/>
      <c r="F184" s="33"/>
      <c r="G184" s="26" t="s">
        <v>190</v>
      </c>
      <c r="H184" s="27">
        <v>70</v>
      </c>
      <c r="I184" s="27">
        <v>119</v>
      </c>
      <c r="J184" s="27">
        <v>123</v>
      </c>
      <c r="K184" s="27">
        <v>136</v>
      </c>
      <c r="L184" s="27">
        <v>114</v>
      </c>
      <c r="M184" s="27">
        <v>120</v>
      </c>
      <c r="N184" s="27">
        <v>137</v>
      </c>
      <c r="O184" s="27">
        <v>138</v>
      </c>
      <c r="P184" s="27">
        <v>114</v>
      </c>
      <c r="Q184" s="27">
        <v>107</v>
      </c>
      <c r="R184" s="27">
        <v>144</v>
      </c>
      <c r="S184" s="27">
        <v>148</v>
      </c>
      <c r="T184" s="27">
        <v>150</v>
      </c>
      <c r="U184" s="11">
        <v>128</v>
      </c>
      <c r="V184" s="11">
        <v>132</v>
      </c>
      <c r="W184" s="11"/>
      <c r="X184" s="11"/>
      <c r="Y184" s="11"/>
      <c r="Z184" s="11"/>
      <c r="AA184" s="11"/>
      <c r="AB184" s="11"/>
      <c r="AC184" s="11"/>
      <c r="AD184" s="11"/>
      <c r="AU184" s="7"/>
      <c r="AV184" s="7"/>
    </row>
    <row r="185" spans="1:48" ht="14.25">
      <c r="A185">
        <v>1</v>
      </c>
      <c r="B185" s="26" t="str">
        <f t="shared" si="9"/>
        <v>13468</v>
      </c>
      <c r="C185" s="26" t="str">
        <f t="shared" si="10"/>
        <v>1_13468</v>
      </c>
      <c r="D185" s="26"/>
      <c r="E185" s="26"/>
      <c r="F185" s="33"/>
      <c r="G185" s="26" t="s">
        <v>191</v>
      </c>
      <c r="H185" s="27">
        <v>699</v>
      </c>
      <c r="I185" s="27">
        <v>780</v>
      </c>
      <c r="J185" s="27">
        <v>877</v>
      </c>
      <c r="K185" s="27">
        <v>771</v>
      </c>
      <c r="L185" s="27">
        <v>777</v>
      </c>
      <c r="M185" s="27">
        <v>806</v>
      </c>
      <c r="N185" s="27">
        <v>707</v>
      </c>
      <c r="O185" s="27">
        <v>753</v>
      </c>
      <c r="P185" s="27">
        <v>800</v>
      </c>
      <c r="Q185" s="27">
        <v>874</v>
      </c>
      <c r="R185" s="27">
        <v>992</v>
      </c>
      <c r="S185" s="27">
        <v>847</v>
      </c>
      <c r="T185" s="27">
        <v>772</v>
      </c>
      <c r="U185" s="11">
        <v>693</v>
      </c>
      <c r="V185" s="11">
        <v>514</v>
      </c>
      <c r="W185" s="11"/>
      <c r="X185" s="11"/>
      <c r="Y185" s="11"/>
      <c r="Z185" s="11"/>
      <c r="AA185" s="11"/>
      <c r="AB185" s="11"/>
      <c r="AC185" s="11"/>
      <c r="AD185" s="11"/>
      <c r="AU185" s="7"/>
      <c r="AV185" s="7"/>
    </row>
    <row r="186" spans="1:48" ht="14.25">
      <c r="A186">
        <v>1</v>
      </c>
      <c r="B186" s="26" t="str">
        <f t="shared" si="9"/>
        <v>13473</v>
      </c>
      <c r="C186" s="26" t="str">
        <f t="shared" si="10"/>
        <v>1_13473</v>
      </c>
      <c r="D186" s="26"/>
      <c r="E186" s="26"/>
      <c r="F186" s="33"/>
      <c r="G186" s="26" t="s">
        <v>192</v>
      </c>
      <c r="H186" s="27">
        <v>189</v>
      </c>
      <c r="I186" s="27">
        <v>201</v>
      </c>
      <c r="J186" s="27">
        <v>204</v>
      </c>
      <c r="K186" s="27">
        <v>210</v>
      </c>
      <c r="L186" s="27">
        <v>189</v>
      </c>
      <c r="M186" s="27">
        <v>237</v>
      </c>
      <c r="N186" s="27">
        <v>222</v>
      </c>
      <c r="O186" s="27">
        <v>270</v>
      </c>
      <c r="P186" s="27">
        <v>244</v>
      </c>
      <c r="Q186" s="27">
        <v>215</v>
      </c>
      <c r="R186" s="27">
        <v>215</v>
      </c>
      <c r="S186" s="27">
        <v>239</v>
      </c>
      <c r="T186" s="27">
        <v>235</v>
      </c>
      <c r="U186" s="11">
        <v>190</v>
      </c>
      <c r="V186" s="11">
        <v>150</v>
      </c>
      <c r="W186" s="11"/>
      <c r="X186" s="11"/>
      <c r="Y186" s="11"/>
      <c r="Z186" s="11"/>
      <c r="AA186" s="11"/>
      <c r="AB186" s="11"/>
      <c r="AC186" s="11"/>
      <c r="AD186" s="11"/>
      <c r="AU186" s="7"/>
      <c r="AV186" s="7"/>
    </row>
    <row r="187" spans="1:48" ht="14.25">
      <c r="A187">
        <v>1</v>
      </c>
      <c r="B187" s="26" t="str">
        <f t="shared" si="9"/>
        <v>13490</v>
      </c>
      <c r="C187" s="26" t="str">
        <f t="shared" si="10"/>
        <v>1_13490</v>
      </c>
      <c r="D187" s="26"/>
      <c r="E187" s="26"/>
      <c r="F187" s="33"/>
      <c r="G187" s="26" t="s">
        <v>193</v>
      </c>
      <c r="H187" s="27">
        <v>21</v>
      </c>
      <c r="I187" s="27">
        <v>51</v>
      </c>
      <c r="J187" s="27">
        <v>51</v>
      </c>
      <c r="K187" s="27">
        <v>90</v>
      </c>
      <c r="L187" s="27">
        <v>62</v>
      </c>
      <c r="M187" s="27">
        <v>70</v>
      </c>
      <c r="N187" s="27">
        <v>52</v>
      </c>
      <c r="O187" s="27">
        <v>88</v>
      </c>
      <c r="P187" s="27">
        <v>87</v>
      </c>
      <c r="Q187" s="27">
        <v>114</v>
      </c>
      <c r="R187" s="27">
        <v>110</v>
      </c>
      <c r="S187" s="27">
        <v>125</v>
      </c>
      <c r="T187" s="27">
        <v>106</v>
      </c>
      <c r="U187" s="11">
        <v>125</v>
      </c>
      <c r="V187" s="11">
        <v>85</v>
      </c>
      <c r="W187" s="11"/>
      <c r="X187" s="11"/>
      <c r="Y187" s="11"/>
      <c r="Z187" s="11"/>
      <c r="AA187" s="11"/>
      <c r="AB187" s="11"/>
      <c r="AC187" s="11"/>
      <c r="AD187" s="11"/>
      <c r="AU187" s="7"/>
      <c r="AV187" s="7"/>
    </row>
    <row r="188" spans="1:48" ht="14.25">
      <c r="A188">
        <v>1</v>
      </c>
      <c r="B188" s="26" t="str">
        <f t="shared" si="9"/>
        <v>13549</v>
      </c>
      <c r="C188" s="26" t="str">
        <f t="shared" si="10"/>
        <v>1_13549</v>
      </c>
      <c r="D188" s="26"/>
      <c r="E188" s="26"/>
      <c r="F188" s="33"/>
      <c r="G188" s="26" t="s">
        <v>194</v>
      </c>
      <c r="H188" s="27">
        <v>216</v>
      </c>
      <c r="I188" s="27">
        <v>270</v>
      </c>
      <c r="J188" s="27">
        <v>291</v>
      </c>
      <c r="K188" s="27">
        <v>286</v>
      </c>
      <c r="L188" s="27">
        <v>271</v>
      </c>
      <c r="M188" s="27">
        <v>274</v>
      </c>
      <c r="N188" s="27">
        <v>374</v>
      </c>
      <c r="O188" s="27">
        <v>342</v>
      </c>
      <c r="P188" s="27">
        <v>283</v>
      </c>
      <c r="Q188" s="27">
        <v>328</v>
      </c>
      <c r="R188" s="27">
        <v>313</v>
      </c>
      <c r="S188" s="27">
        <v>311</v>
      </c>
      <c r="T188" s="27">
        <v>218</v>
      </c>
      <c r="U188" s="11">
        <v>293</v>
      </c>
      <c r="V188" s="11">
        <v>267</v>
      </c>
      <c r="W188" s="11"/>
      <c r="X188" s="11"/>
      <c r="Y188" s="11"/>
      <c r="Z188" s="11"/>
      <c r="AA188" s="11"/>
      <c r="AB188" s="11"/>
      <c r="AC188" s="11"/>
      <c r="AD188" s="11"/>
      <c r="AU188" s="7"/>
      <c r="AV188" s="7"/>
    </row>
    <row r="189" spans="1:48" ht="14.25">
      <c r="A189">
        <v>1</v>
      </c>
      <c r="B189" s="26" t="str">
        <f t="shared" si="9"/>
        <v>13580</v>
      </c>
      <c r="C189" s="26" t="str">
        <f t="shared" si="10"/>
        <v>1_13580</v>
      </c>
      <c r="D189" s="26"/>
      <c r="E189" s="26"/>
      <c r="F189" s="33"/>
      <c r="G189" s="26" t="s">
        <v>195</v>
      </c>
      <c r="H189" s="27">
        <v>79</v>
      </c>
      <c r="I189" s="27">
        <v>73</v>
      </c>
      <c r="J189" s="27">
        <v>104</v>
      </c>
      <c r="K189" s="27">
        <v>91</v>
      </c>
      <c r="L189" s="27">
        <v>90</v>
      </c>
      <c r="M189" s="27">
        <v>83</v>
      </c>
      <c r="N189" s="27">
        <v>77</v>
      </c>
      <c r="O189" s="27">
        <v>87</v>
      </c>
      <c r="P189" s="27">
        <v>81</v>
      </c>
      <c r="Q189" s="27">
        <v>91</v>
      </c>
      <c r="R189" s="27">
        <v>122</v>
      </c>
      <c r="S189" s="27">
        <v>135</v>
      </c>
      <c r="T189" s="27">
        <v>108</v>
      </c>
      <c r="U189" s="11">
        <v>99</v>
      </c>
      <c r="V189" s="11">
        <v>73</v>
      </c>
      <c r="W189" s="11"/>
      <c r="X189" s="11"/>
      <c r="Y189" s="11"/>
      <c r="Z189" s="11"/>
      <c r="AA189" s="11"/>
      <c r="AB189" s="11"/>
      <c r="AC189" s="11"/>
      <c r="AD189" s="11"/>
      <c r="AU189" s="7"/>
      <c r="AV189" s="7"/>
    </row>
    <row r="190" spans="1:48" ht="14.25">
      <c r="A190">
        <v>1</v>
      </c>
      <c r="B190" s="26" t="str">
        <f t="shared" si="9"/>
        <v>13600</v>
      </c>
      <c r="C190" s="26" t="str">
        <f t="shared" si="10"/>
        <v>1_13600</v>
      </c>
      <c r="D190" s="26"/>
      <c r="E190" s="26"/>
      <c r="F190" s="33"/>
      <c r="G190" s="26" t="s">
        <v>196</v>
      </c>
      <c r="H190" s="27">
        <v>122</v>
      </c>
      <c r="I190" s="27">
        <v>162</v>
      </c>
      <c r="J190" s="27">
        <v>159</v>
      </c>
      <c r="K190" s="27">
        <v>152</v>
      </c>
      <c r="L190" s="27">
        <v>121</v>
      </c>
      <c r="M190" s="27">
        <v>119</v>
      </c>
      <c r="N190" s="27">
        <v>126</v>
      </c>
      <c r="O190" s="27">
        <v>125</v>
      </c>
      <c r="P190" s="27">
        <v>140</v>
      </c>
      <c r="Q190" s="27">
        <v>161</v>
      </c>
      <c r="R190" s="27">
        <v>168</v>
      </c>
      <c r="S190" s="27">
        <v>178</v>
      </c>
      <c r="T190" s="27">
        <v>130</v>
      </c>
      <c r="U190" s="11">
        <v>129</v>
      </c>
      <c r="V190" s="11">
        <v>88</v>
      </c>
      <c r="W190" s="11"/>
      <c r="X190" s="11"/>
      <c r="Y190" s="11"/>
      <c r="Z190" s="11"/>
      <c r="AA190" s="11"/>
      <c r="AB190" s="11"/>
      <c r="AC190" s="11"/>
      <c r="AD190" s="11"/>
      <c r="AU190" s="7"/>
      <c r="AV190" s="7"/>
    </row>
    <row r="191" spans="1:48" ht="14.25">
      <c r="A191">
        <v>1</v>
      </c>
      <c r="B191" s="26" t="str">
        <f t="shared" si="9"/>
        <v>13620</v>
      </c>
      <c r="C191" s="26" t="str">
        <f t="shared" si="10"/>
        <v>1_13620</v>
      </c>
      <c r="D191" s="26"/>
      <c r="E191" s="26"/>
      <c r="F191" s="33"/>
      <c r="G191" s="26" t="s">
        <v>197</v>
      </c>
      <c r="H191" s="27">
        <v>62</v>
      </c>
      <c r="I191" s="27">
        <v>74</v>
      </c>
      <c r="J191" s="27">
        <v>65</v>
      </c>
      <c r="K191" s="27">
        <v>63</v>
      </c>
      <c r="L191" s="27">
        <v>69</v>
      </c>
      <c r="M191" s="27">
        <v>76</v>
      </c>
      <c r="N191" s="27">
        <v>77</v>
      </c>
      <c r="O191" s="27">
        <v>86</v>
      </c>
      <c r="P191" s="27">
        <v>75</v>
      </c>
      <c r="Q191" s="27">
        <v>87</v>
      </c>
      <c r="R191" s="27">
        <v>77</v>
      </c>
      <c r="S191" s="27">
        <v>57</v>
      </c>
      <c r="T191" s="27">
        <v>75</v>
      </c>
      <c r="U191" s="11">
        <v>66</v>
      </c>
      <c r="V191" s="11">
        <v>74</v>
      </c>
      <c r="W191" s="11"/>
      <c r="X191" s="11"/>
      <c r="Y191" s="11"/>
      <c r="Z191" s="11"/>
      <c r="AA191" s="11"/>
      <c r="AB191" s="11"/>
      <c r="AC191" s="11"/>
      <c r="AD191" s="11"/>
      <c r="AU191" s="7"/>
      <c r="AV191" s="7"/>
    </row>
    <row r="192" spans="1:48" ht="14.25">
      <c r="A192">
        <v>1</v>
      </c>
      <c r="B192" s="26" t="str">
        <f t="shared" si="9"/>
        <v>13647</v>
      </c>
      <c r="C192" s="26" t="str">
        <f t="shared" si="10"/>
        <v>1_13647</v>
      </c>
      <c r="D192" s="26"/>
      <c r="E192" s="26"/>
      <c r="F192" s="33"/>
      <c r="G192" s="26" t="s">
        <v>198</v>
      </c>
      <c r="H192" s="27">
        <v>141</v>
      </c>
      <c r="I192" s="27">
        <v>198</v>
      </c>
      <c r="J192" s="27">
        <v>158</v>
      </c>
      <c r="K192" s="27">
        <v>137</v>
      </c>
      <c r="L192" s="27">
        <v>123</v>
      </c>
      <c r="M192" s="27">
        <v>106</v>
      </c>
      <c r="N192" s="27">
        <v>127</v>
      </c>
      <c r="O192" s="27">
        <v>158</v>
      </c>
      <c r="P192" s="27">
        <v>119</v>
      </c>
      <c r="Q192" s="27">
        <v>126</v>
      </c>
      <c r="R192" s="27">
        <v>164</v>
      </c>
      <c r="S192" s="27">
        <v>168</v>
      </c>
      <c r="T192" s="27">
        <v>154</v>
      </c>
      <c r="U192" s="11">
        <v>126</v>
      </c>
      <c r="V192" s="11">
        <v>111</v>
      </c>
      <c r="W192" s="11"/>
      <c r="X192" s="11"/>
      <c r="Y192" s="11"/>
      <c r="Z192" s="11"/>
      <c r="AA192" s="11"/>
      <c r="AB192" s="11"/>
      <c r="AC192" s="11"/>
      <c r="AD192" s="11"/>
      <c r="AU192" s="7"/>
      <c r="AV192" s="7"/>
    </row>
    <row r="193" spans="1:48" ht="14.25">
      <c r="A193">
        <v>1</v>
      </c>
      <c r="B193" s="26" t="str">
        <f t="shared" si="9"/>
        <v>13650</v>
      </c>
      <c r="C193" s="26" t="str">
        <f t="shared" si="10"/>
        <v>1_13650</v>
      </c>
      <c r="D193" s="26"/>
      <c r="E193" s="26"/>
      <c r="F193" s="33"/>
      <c r="G193" s="26" t="s">
        <v>199</v>
      </c>
      <c r="H193" s="27">
        <v>98</v>
      </c>
      <c r="I193" s="27">
        <v>81</v>
      </c>
      <c r="J193" s="27">
        <v>145</v>
      </c>
      <c r="K193" s="27">
        <v>142</v>
      </c>
      <c r="L193" s="27">
        <v>112</v>
      </c>
      <c r="M193" s="27">
        <v>132</v>
      </c>
      <c r="N193" s="27">
        <v>126</v>
      </c>
      <c r="O193" s="27">
        <v>154</v>
      </c>
      <c r="P193" s="27">
        <v>143</v>
      </c>
      <c r="Q193" s="27">
        <v>167</v>
      </c>
      <c r="R193" s="27">
        <v>139</v>
      </c>
      <c r="S193" s="27">
        <v>152</v>
      </c>
      <c r="T193" s="27">
        <v>140</v>
      </c>
      <c r="U193" s="11">
        <v>133</v>
      </c>
      <c r="V193" s="11">
        <v>99</v>
      </c>
      <c r="W193" s="11"/>
      <c r="X193" s="11"/>
      <c r="Y193" s="11"/>
      <c r="Z193" s="11"/>
      <c r="AA193" s="11"/>
      <c r="AB193" s="11"/>
      <c r="AC193" s="11"/>
      <c r="AD193" s="11"/>
      <c r="AU193" s="7"/>
      <c r="AV193" s="7"/>
    </row>
    <row r="194" spans="1:48" ht="14.25">
      <c r="A194">
        <v>1</v>
      </c>
      <c r="B194" s="26" t="str">
        <f t="shared" si="9"/>
        <v>13654</v>
      </c>
      <c r="C194" s="26" t="str">
        <f t="shared" si="10"/>
        <v>1_13654</v>
      </c>
      <c r="D194" s="26"/>
      <c r="E194" s="26"/>
      <c r="F194" s="33"/>
      <c r="G194" s="26" t="s">
        <v>200</v>
      </c>
      <c r="H194" s="27">
        <v>261</v>
      </c>
      <c r="I194" s="27">
        <v>310</v>
      </c>
      <c r="J194" s="27">
        <v>316</v>
      </c>
      <c r="K194" s="27">
        <v>280</v>
      </c>
      <c r="L194" s="27">
        <v>201</v>
      </c>
      <c r="M194" s="27">
        <v>177</v>
      </c>
      <c r="N194" s="27">
        <v>227</v>
      </c>
      <c r="O194" s="27">
        <v>315</v>
      </c>
      <c r="P194" s="27">
        <v>328</v>
      </c>
      <c r="Q194" s="27">
        <v>303</v>
      </c>
      <c r="R194" s="27">
        <v>330</v>
      </c>
      <c r="S194" s="27">
        <v>342</v>
      </c>
      <c r="T194" s="27">
        <v>349</v>
      </c>
      <c r="U194" s="11">
        <v>255</v>
      </c>
      <c r="V194" s="11">
        <v>218</v>
      </c>
      <c r="W194" s="11"/>
      <c r="X194" s="11"/>
      <c r="Y194" s="11"/>
      <c r="Z194" s="11"/>
      <c r="AA194" s="11"/>
      <c r="AB194" s="11"/>
      <c r="AC194" s="11"/>
      <c r="AD194" s="11"/>
      <c r="AU194" s="7"/>
      <c r="AV194" s="7"/>
    </row>
    <row r="195" spans="1:48" ht="14.25">
      <c r="A195">
        <v>1</v>
      </c>
      <c r="B195" s="26" t="str">
        <f t="shared" si="9"/>
        <v>13655</v>
      </c>
      <c r="C195" s="26" t="str">
        <f t="shared" si="10"/>
        <v>1_13655</v>
      </c>
      <c r="D195" s="26"/>
      <c r="E195" s="26"/>
      <c r="F195" s="33"/>
      <c r="G195" s="26" t="s">
        <v>201</v>
      </c>
      <c r="H195" s="27">
        <v>124</v>
      </c>
      <c r="I195" s="27">
        <v>109</v>
      </c>
      <c r="J195" s="27">
        <v>109</v>
      </c>
      <c r="K195" s="27">
        <v>89</v>
      </c>
      <c r="L195" s="27">
        <v>86</v>
      </c>
      <c r="M195" s="27">
        <v>71</v>
      </c>
      <c r="N195" s="27">
        <v>83</v>
      </c>
      <c r="O195" s="27">
        <v>81</v>
      </c>
      <c r="P195" s="27">
        <v>95</v>
      </c>
      <c r="Q195" s="27">
        <v>69</v>
      </c>
      <c r="R195" s="27">
        <v>84</v>
      </c>
      <c r="S195" s="27">
        <v>101</v>
      </c>
      <c r="T195" s="27">
        <v>111</v>
      </c>
      <c r="U195" s="11">
        <v>77</v>
      </c>
      <c r="V195" s="11">
        <v>71</v>
      </c>
      <c r="W195" s="11"/>
      <c r="X195" s="11"/>
      <c r="Y195" s="11"/>
      <c r="Z195" s="11"/>
      <c r="AA195" s="11"/>
      <c r="AB195" s="11"/>
      <c r="AC195" s="11"/>
      <c r="AD195" s="11"/>
      <c r="AU195" s="7"/>
      <c r="AV195" s="7"/>
    </row>
    <row r="196" spans="1:48" ht="14.25">
      <c r="A196">
        <v>1</v>
      </c>
      <c r="B196" s="26" t="str">
        <f t="shared" si="9"/>
        <v>13657</v>
      </c>
      <c r="C196" s="26" t="str">
        <f t="shared" si="10"/>
        <v>1_13657</v>
      </c>
      <c r="D196" s="26"/>
      <c r="E196" s="26"/>
      <c r="F196" s="33"/>
      <c r="G196" s="26" t="s">
        <v>202</v>
      </c>
      <c r="H196" s="27">
        <v>429</v>
      </c>
      <c r="I196" s="27">
        <v>434</v>
      </c>
      <c r="J196" s="27">
        <v>420</v>
      </c>
      <c r="K196" s="27">
        <v>385</v>
      </c>
      <c r="L196" s="27">
        <v>362</v>
      </c>
      <c r="M196" s="27">
        <v>357</v>
      </c>
      <c r="N196" s="27">
        <v>319</v>
      </c>
      <c r="O196" s="27">
        <v>382</v>
      </c>
      <c r="P196" s="27">
        <v>405</v>
      </c>
      <c r="Q196" s="27">
        <v>442</v>
      </c>
      <c r="R196" s="27">
        <v>467</v>
      </c>
      <c r="S196" s="27">
        <v>444</v>
      </c>
      <c r="T196" s="27">
        <v>402</v>
      </c>
      <c r="U196" s="11">
        <v>378</v>
      </c>
      <c r="V196" s="11">
        <v>293</v>
      </c>
      <c r="W196" s="11"/>
      <c r="X196" s="11"/>
      <c r="Y196" s="11"/>
      <c r="Z196" s="11"/>
      <c r="AA196" s="11"/>
      <c r="AB196" s="11"/>
      <c r="AC196" s="11"/>
      <c r="AD196" s="11"/>
      <c r="AU196" s="7"/>
      <c r="AV196" s="7"/>
    </row>
    <row r="197" spans="1:48" ht="14.25">
      <c r="A197">
        <v>1</v>
      </c>
      <c r="B197" s="26" t="str">
        <f t="shared" si="9"/>
        <v>13667</v>
      </c>
      <c r="C197" s="26" t="str">
        <f t="shared" si="10"/>
        <v>1_13667</v>
      </c>
      <c r="D197" s="26"/>
      <c r="E197" s="26"/>
      <c r="F197" s="33"/>
      <c r="G197" s="26" t="s">
        <v>203</v>
      </c>
      <c r="H197" s="27">
        <v>214</v>
      </c>
      <c r="I197" s="27">
        <v>312</v>
      </c>
      <c r="J197" s="27">
        <v>307</v>
      </c>
      <c r="K197" s="27">
        <v>264</v>
      </c>
      <c r="L197" s="27">
        <v>236</v>
      </c>
      <c r="M197" s="27">
        <v>281</v>
      </c>
      <c r="N197" s="27">
        <v>268</v>
      </c>
      <c r="O197" s="27">
        <v>333</v>
      </c>
      <c r="P197" s="27">
        <v>322</v>
      </c>
      <c r="Q197" s="27">
        <v>294</v>
      </c>
      <c r="R197" s="27">
        <v>291</v>
      </c>
      <c r="S197" s="27">
        <v>329</v>
      </c>
      <c r="T197" s="27">
        <v>330</v>
      </c>
      <c r="U197" s="11">
        <v>270</v>
      </c>
      <c r="V197" s="11">
        <v>247</v>
      </c>
      <c r="W197" s="11"/>
      <c r="X197" s="11"/>
      <c r="Y197" s="11"/>
      <c r="Z197" s="11"/>
      <c r="AA197" s="11"/>
      <c r="AB197" s="11"/>
      <c r="AC197" s="11"/>
      <c r="AD197" s="11"/>
      <c r="AU197" s="7"/>
      <c r="AV197" s="7"/>
    </row>
    <row r="198" spans="1:48" ht="14.25">
      <c r="A198">
        <v>1</v>
      </c>
      <c r="B198" s="26" t="str">
        <f t="shared" si="9"/>
        <v>13670</v>
      </c>
      <c r="C198" s="26" t="str">
        <f t="shared" si="10"/>
        <v>1_13670</v>
      </c>
      <c r="D198" s="26"/>
      <c r="E198" s="26"/>
      <c r="F198" s="33"/>
      <c r="G198" s="26" t="s">
        <v>204</v>
      </c>
      <c r="H198" s="27">
        <v>496</v>
      </c>
      <c r="I198" s="27">
        <v>620</v>
      </c>
      <c r="J198" s="27">
        <v>571</v>
      </c>
      <c r="K198" s="27">
        <v>516</v>
      </c>
      <c r="L198" s="27">
        <v>549</v>
      </c>
      <c r="M198" s="27">
        <v>509</v>
      </c>
      <c r="N198" s="27">
        <v>469</v>
      </c>
      <c r="O198" s="27">
        <v>612</v>
      </c>
      <c r="P198" s="27">
        <v>494</v>
      </c>
      <c r="Q198" s="27">
        <v>544</v>
      </c>
      <c r="R198" s="27">
        <v>551</v>
      </c>
      <c r="S198" s="27">
        <v>644</v>
      </c>
      <c r="T198" s="27">
        <v>561</v>
      </c>
      <c r="U198" s="11">
        <v>453</v>
      </c>
      <c r="V198" s="11">
        <v>330</v>
      </c>
      <c r="W198" s="11"/>
      <c r="X198" s="11"/>
      <c r="Y198" s="11"/>
      <c r="Z198" s="11"/>
      <c r="AA198" s="11"/>
      <c r="AB198" s="11"/>
      <c r="AC198" s="11"/>
      <c r="AD198" s="11"/>
      <c r="AU198" s="7"/>
      <c r="AV198" s="7"/>
    </row>
    <row r="199" spans="1:48" ht="14.25">
      <c r="A199">
        <v>1</v>
      </c>
      <c r="B199" s="26" t="str">
        <f t="shared" si="9"/>
        <v>13673</v>
      </c>
      <c r="C199" s="26" t="str">
        <f t="shared" si="10"/>
        <v>1_13673</v>
      </c>
      <c r="D199" s="26"/>
      <c r="E199" s="26"/>
      <c r="F199" s="33"/>
      <c r="G199" s="26" t="s">
        <v>205</v>
      </c>
      <c r="H199" s="27">
        <v>176</v>
      </c>
      <c r="I199" s="27">
        <v>189</v>
      </c>
      <c r="J199" s="27">
        <v>185</v>
      </c>
      <c r="K199" s="27">
        <v>138</v>
      </c>
      <c r="L199" s="27">
        <v>158</v>
      </c>
      <c r="M199" s="27">
        <v>183</v>
      </c>
      <c r="N199" s="27">
        <v>195</v>
      </c>
      <c r="O199" s="27">
        <v>181</v>
      </c>
      <c r="P199" s="27">
        <v>146</v>
      </c>
      <c r="Q199" s="27">
        <v>165</v>
      </c>
      <c r="R199" s="27">
        <v>163</v>
      </c>
      <c r="S199" s="27">
        <v>171</v>
      </c>
      <c r="T199" s="27">
        <v>150</v>
      </c>
      <c r="U199" s="11">
        <v>133</v>
      </c>
      <c r="V199" s="11">
        <v>128</v>
      </c>
      <c r="W199" s="11"/>
      <c r="X199" s="11"/>
      <c r="Y199" s="11"/>
      <c r="Z199" s="11"/>
      <c r="AA199" s="11"/>
      <c r="AB199" s="11"/>
      <c r="AC199" s="11"/>
      <c r="AD199" s="11"/>
      <c r="AU199" s="7"/>
      <c r="AV199" s="7"/>
    </row>
    <row r="200" spans="1:48" ht="14.25">
      <c r="A200">
        <v>1</v>
      </c>
      <c r="B200" s="26" t="str">
        <f t="shared" ref="B200:B263" si="11">IF(G200="Total",CONCATENATE(MID(G201,1,2),"000"),MID(G200,1,5))</f>
        <v>13683</v>
      </c>
      <c r="C200" s="26" t="str">
        <f t="shared" ref="C200:C263" si="12">A200&amp;"_"&amp;B200</f>
        <v>1_13683</v>
      </c>
      <c r="D200" s="26"/>
      <c r="E200" s="26"/>
      <c r="F200" s="33"/>
      <c r="G200" s="26" t="s">
        <v>206</v>
      </c>
      <c r="H200" s="27">
        <v>357</v>
      </c>
      <c r="I200" s="27">
        <v>301</v>
      </c>
      <c r="J200" s="27">
        <v>297</v>
      </c>
      <c r="K200" s="27">
        <v>331</v>
      </c>
      <c r="L200" s="27">
        <v>387</v>
      </c>
      <c r="M200" s="27">
        <v>400</v>
      </c>
      <c r="N200" s="27">
        <v>456</v>
      </c>
      <c r="O200" s="27">
        <v>399</v>
      </c>
      <c r="P200" s="27">
        <v>418</v>
      </c>
      <c r="Q200" s="27">
        <v>600</v>
      </c>
      <c r="R200" s="27">
        <v>366</v>
      </c>
      <c r="S200" s="27">
        <v>388</v>
      </c>
      <c r="T200" s="27">
        <v>402</v>
      </c>
      <c r="U200" s="11">
        <v>336</v>
      </c>
      <c r="V200" s="11">
        <v>322</v>
      </c>
      <c r="W200" s="11"/>
      <c r="X200" s="11"/>
      <c r="Y200" s="11"/>
      <c r="Z200" s="11"/>
      <c r="AA200" s="11"/>
      <c r="AB200" s="11"/>
      <c r="AC200" s="11"/>
      <c r="AD200" s="11"/>
      <c r="AU200" s="7"/>
      <c r="AV200" s="7"/>
    </row>
    <row r="201" spans="1:48" ht="14.25">
      <c r="A201">
        <v>1</v>
      </c>
      <c r="B201" s="26" t="str">
        <f t="shared" si="11"/>
        <v>13688</v>
      </c>
      <c r="C201" s="26" t="str">
        <f t="shared" si="12"/>
        <v>1_13688</v>
      </c>
      <c r="D201" s="26"/>
      <c r="E201" s="26"/>
      <c r="F201" s="33"/>
      <c r="G201" s="26" t="s">
        <v>207</v>
      </c>
      <c r="H201" s="27">
        <v>540</v>
      </c>
      <c r="I201" s="27">
        <v>664</v>
      </c>
      <c r="J201" s="27">
        <v>719</v>
      </c>
      <c r="K201" s="27">
        <v>680</v>
      </c>
      <c r="L201" s="27">
        <v>625</v>
      </c>
      <c r="M201" s="27">
        <v>547</v>
      </c>
      <c r="N201" s="27">
        <v>480</v>
      </c>
      <c r="O201" s="27">
        <v>707</v>
      </c>
      <c r="P201" s="27">
        <v>775</v>
      </c>
      <c r="Q201" s="27">
        <v>579</v>
      </c>
      <c r="R201" s="27">
        <v>787</v>
      </c>
      <c r="S201" s="27">
        <v>893</v>
      </c>
      <c r="T201" s="27">
        <v>811</v>
      </c>
      <c r="U201" s="11">
        <v>739</v>
      </c>
      <c r="V201" s="11">
        <v>615</v>
      </c>
      <c r="W201" s="11"/>
      <c r="X201" s="11"/>
      <c r="Y201" s="11"/>
      <c r="Z201" s="11"/>
      <c r="AA201" s="11"/>
      <c r="AB201" s="11"/>
      <c r="AC201" s="11"/>
      <c r="AD201" s="11"/>
      <c r="AU201" s="7"/>
      <c r="AV201" s="7"/>
    </row>
    <row r="202" spans="1:48" ht="14.25">
      <c r="A202">
        <v>1</v>
      </c>
      <c r="B202" s="26" t="str">
        <f t="shared" si="11"/>
        <v>13744</v>
      </c>
      <c r="C202" s="26" t="str">
        <f t="shared" si="12"/>
        <v>1_13744</v>
      </c>
      <c r="D202" s="26"/>
      <c r="E202" s="26"/>
      <c r="F202" s="33"/>
      <c r="G202" s="26" t="s">
        <v>208</v>
      </c>
      <c r="H202" s="27">
        <v>282</v>
      </c>
      <c r="I202" s="27">
        <v>302</v>
      </c>
      <c r="J202" s="27">
        <v>331</v>
      </c>
      <c r="K202" s="27">
        <v>323</v>
      </c>
      <c r="L202" s="27">
        <v>291</v>
      </c>
      <c r="M202" s="27">
        <v>319</v>
      </c>
      <c r="N202" s="27">
        <v>283</v>
      </c>
      <c r="O202" s="27">
        <v>365</v>
      </c>
      <c r="P202" s="27">
        <v>385</v>
      </c>
      <c r="Q202" s="27">
        <v>311</v>
      </c>
      <c r="R202" s="27">
        <v>290</v>
      </c>
      <c r="S202" s="27">
        <v>349</v>
      </c>
      <c r="T202" s="27">
        <v>352</v>
      </c>
      <c r="U202" s="11">
        <v>286</v>
      </c>
      <c r="V202" s="11">
        <v>236</v>
      </c>
      <c r="W202" s="11"/>
      <c r="X202" s="11"/>
      <c r="Y202" s="11"/>
      <c r="Z202" s="11"/>
      <c r="AA202" s="11"/>
      <c r="AB202" s="11"/>
      <c r="AC202" s="11"/>
      <c r="AD202" s="11"/>
      <c r="AU202" s="7"/>
      <c r="AV202" s="7"/>
    </row>
    <row r="203" spans="1:48" ht="14.25">
      <c r="A203">
        <v>1</v>
      </c>
      <c r="B203" s="26" t="str">
        <f t="shared" si="11"/>
        <v>13760</v>
      </c>
      <c r="C203" s="26" t="str">
        <f t="shared" si="12"/>
        <v>1_13760</v>
      </c>
      <c r="D203" s="26"/>
      <c r="E203" s="26"/>
      <c r="F203" s="33"/>
      <c r="G203" s="26" t="s">
        <v>209</v>
      </c>
      <c r="H203" s="27">
        <v>90</v>
      </c>
      <c r="I203" s="27">
        <v>71</v>
      </c>
      <c r="J203" s="27">
        <v>103</v>
      </c>
      <c r="K203" s="27">
        <v>101</v>
      </c>
      <c r="L203" s="27">
        <v>99</v>
      </c>
      <c r="M203" s="27">
        <v>97</v>
      </c>
      <c r="N203" s="27">
        <v>80</v>
      </c>
      <c r="O203" s="27">
        <v>100</v>
      </c>
      <c r="P203" s="27">
        <v>72</v>
      </c>
      <c r="Q203" s="27">
        <v>83</v>
      </c>
      <c r="R203" s="27">
        <v>81</v>
      </c>
      <c r="S203" s="27">
        <v>98</v>
      </c>
      <c r="T203" s="27">
        <v>105</v>
      </c>
      <c r="U203" s="11">
        <v>93</v>
      </c>
      <c r="V203" s="11">
        <v>70</v>
      </c>
      <c r="W203" s="11"/>
      <c r="X203" s="11"/>
      <c r="Y203" s="11"/>
      <c r="Z203" s="11"/>
      <c r="AA203" s="11"/>
      <c r="AB203" s="11"/>
      <c r="AC203" s="11"/>
      <c r="AD203" s="11"/>
      <c r="AU203" s="7"/>
      <c r="AV203" s="7"/>
    </row>
    <row r="204" spans="1:48" ht="14.25">
      <c r="A204">
        <v>1</v>
      </c>
      <c r="B204" s="26" t="str">
        <f t="shared" si="11"/>
        <v>13780</v>
      </c>
      <c r="C204" s="26" t="str">
        <f t="shared" si="12"/>
        <v>1_13780</v>
      </c>
      <c r="D204" s="26"/>
      <c r="E204" s="26"/>
      <c r="F204" s="33"/>
      <c r="G204" s="26" t="s">
        <v>210</v>
      </c>
      <c r="H204" s="27">
        <v>198</v>
      </c>
      <c r="I204" s="27">
        <v>258</v>
      </c>
      <c r="J204" s="27">
        <v>272</v>
      </c>
      <c r="K204" s="27">
        <v>223</v>
      </c>
      <c r="L204" s="27">
        <v>247</v>
      </c>
      <c r="M204" s="27">
        <v>219</v>
      </c>
      <c r="N204" s="27">
        <v>190</v>
      </c>
      <c r="O204" s="27">
        <v>209</v>
      </c>
      <c r="P204" s="27">
        <v>168</v>
      </c>
      <c r="Q204" s="27">
        <v>196</v>
      </c>
      <c r="R204" s="27">
        <v>178</v>
      </c>
      <c r="S204" s="27">
        <v>179</v>
      </c>
      <c r="T204" s="27">
        <v>141</v>
      </c>
      <c r="U204" s="11">
        <v>157</v>
      </c>
      <c r="V204" s="11">
        <v>138</v>
      </c>
      <c r="W204" s="11"/>
      <c r="X204" s="11"/>
      <c r="Y204" s="11"/>
      <c r="Z204" s="11"/>
      <c r="AA204" s="11"/>
      <c r="AB204" s="11"/>
      <c r="AC204" s="11"/>
      <c r="AD204" s="11"/>
      <c r="AU204" s="7"/>
      <c r="AV204" s="7"/>
    </row>
    <row r="205" spans="1:48" ht="14.25">
      <c r="A205">
        <v>1</v>
      </c>
      <c r="B205" s="26" t="str">
        <f t="shared" si="11"/>
        <v>13810</v>
      </c>
      <c r="C205" s="26" t="str">
        <f t="shared" si="12"/>
        <v>1_13810</v>
      </c>
      <c r="D205" s="26"/>
      <c r="E205" s="26"/>
      <c r="F205" s="33"/>
      <c r="G205" s="26" t="s">
        <v>211</v>
      </c>
      <c r="H205" s="27">
        <v>167</v>
      </c>
      <c r="I205" s="27">
        <v>282</v>
      </c>
      <c r="J205" s="27">
        <v>308</v>
      </c>
      <c r="K205" s="27">
        <v>365</v>
      </c>
      <c r="L205" s="27">
        <v>396</v>
      </c>
      <c r="M205" s="27">
        <v>381</v>
      </c>
      <c r="N205" s="27">
        <v>383</v>
      </c>
      <c r="O205" s="27">
        <v>417</v>
      </c>
      <c r="P205" s="27">
        <v>322</v>
      </c>
      <c r="Q205" s="27">
        <v>367</v>
      </c>
      <c r="R205" s="27">
        <v>315</v>
      </c>
      <c r="S205" s="27">
        <v>340</v>
      </c>
      <c r="T205" s="27">
        <v>286</v>
      </c>
      <c r="U205" s="11">
        <v>331</v>
      </c>
      <c r="V205" s="11">
        <v>299</v>
      </c>
      <c r="W205" s="11"/>
      <c r="X205" s="11"/>
      <c r="Y205" s="11"/>
      <c r="Z205" s="11"/>
      <c r="AA205" s="11"/>
      <c r="AB205" s="11"/>
      <c r="AC205" s="11"/>
      <c r="AD205" s="11"/>
      <c r="AU205" s="7"/>
      <c r="AV205" s="7"/>
    </row>
    <row r="206" spans="1:48" ht="14.25">
      <c r="A206">
        <v>1</v>
      </c>
      <c r="B206" s="26" t="str">
        <f t="shared" si="11"/>
        <v>13836</v>
      </c>
      <c r="C206" s="26" t="str">
        <f t="shared" si="12"/>
        <v>1_13836</v>
      </c>
      <c r="D206" s="26"/>
      <c r="E206" s="26"/>
      <c r="F206" s="33"/>
      <c r="G206" s="26" t="s">
        <v>212</v>
      </c>
      <c r="H206" s="27">
        <v>866</v>
      </c>
      <c r="I206" s="27">
        <v>987</v>
      </c>
      <c r="J206" s="27">
        <v>944</v>
      </c>
      <c r="K206" s="27">
        <v>921</v>
      </c>
      <c r="L206" s="27">
        <v>1020</v>
      </c>
      <c r="M206" s="27">
        <v>1032</v>
      </c>
      <c r="N206" s="27">
        <v>1060</v>
      </c>
      <c r="O206" s="27">
        <v>1107</v>
      </c>
      <c r="P206" s="27">
        <v>1013</v>
      </c>
      <c r="Q206" s="27">
        <v>1067</v>
      </c>
      <c r="R206" s="27">
        <v>1028</v>
      </c>
      <c r="S206" s="27">
        <v>1105</v>
      </c>
      <c r="T206" s="27">
        <v>1065</v>
      </c>
      <c r="U206" s="11">
        <v>1068</v>
      </c>
      <c r="V206" s="11">
        <v>905</v>
      </c>
      <c r="W206" s="11"/>
      <c r="X206" s="11"/>
      <c r="Y206" s="11"/>
      <c r="Z206" s="11"/>
      <c r="AA206" s="11"/>
      <c r="AB206" s="11"/>
      <c r="AC206" s="11"/>
      <c r="AD206" s="11"/>
      <c r="AU206" s="7"/>
      <c r="AV206" s="7"/>
    </row>
    <row r="207" spans="1:48" ht="14.25">
      <c r="A207">
        <v>1</v>
      </c>
      <c r="B207" s="26" t="str">
        <f t="shared" si="11"/>
        <v>13838</v>
      </c>
      <c r="C207" s="26" t="str">
        <f t="shared" si="12"/>
        <v>1_13838</v>
      </c>
      <c r="D207" s="26"/>
      <c r="E207" s="26"/>
      <c r="F207" s="33"/>
      <c r="G207" s="26" t="s">
        <v>213</v>
      </c>
      <c r="H207" s="27">
        <v>162</v>
      </c>
      <c r="I207" s="27">
        <v>193</v>
      </c>
      <c r="J207" s="27">
        <v>229</v>
      </c>
      <c r="K207" s="27">
        <v>205</v>
      </c>
      <c r="L207" s="27">
        <v>219</v>
      </c>
      <c r="M207" s="27">
        <v>223</v>
      </c>
      <c r="N207" s="27">
        <v>197</v>
      </c>
      <c r="O207" s="27">
        <v>220</v>
      </c>
      <c r="P207" s="27">
        <v>195</v>
      </c>
      <c r="Q207" s="27">
        <v>199</v>
      </c>
      <c r="R207" s="27">
        <v>193</v>
      </c>
      <c r="S207" s="27">
        <v>202</v>
      </c>
      <c r="T207" s="27">
        <v>197</v>
      </c>
      <c r="U207" s="11">
        <v>194</v>
      </c>
      <c r="V207" s="11">
        <v>149</v>
      </c>
      <c r="W207" s="11"/>
      <c r="X207" s="11"/>
      <c r="Y207" s="11"/>
      <c r="Z207" s="11"/>
      <c r="AA207" s="11"/>
      <c r="AB207" s="11"/>
      <c r="AC207" s="11"/>
      <c r="AD207" s="11"/>
      <c r="AU207" s="7"/>
      <c r="AV207" s="7"/>
    </row>
    <row r="208" spans="1:48" ht="14.25">
      <c r="A208">
        <v>1</v>
      </c>
      <c r="B208" s="26" t="str">
        <f t="shared" si="11"/>
        <v>13873</v>
      </c>
      <c r="C208" s="26" t="str">
        <f t="shared" si="12"/>
        <v>1_13873</v>
      </c>
      <c r="D208" s="26"/>
      <c r="E208" s="26"/>
      <c r="F208" s="33"/>
      <c r="G208" s="26" t="s">
        <v>214</v>
      </c>
      <c r="H208" s="27">
        <v>274</v>
      </c>
      <c r="I208" s="27">
        <v>297</v>
      </c>
      <c r="J208" s="27">
        <v>342</v>
      </c>
      <c r="K208" s="27">
        <v>301</v>
      </c>
      <c r="L208" s="27">
        <v>315</v>
      </c>
      <c r="M208" s="27">
        <v>282</v>
      </c>
      <c r="N208" s="27">
        <v>281</v>
      </c>
      <c r="O208" s="27">
        <v>305</v>
      </c>
      <c r="P208" s="27">
        <v>284</v>
      </c>
      <c r="Q208" s="27">
        <v>282</v>
      </c>
      <c r="R208" s="27">
        <v>317</v>
      </c>
      <c r="S208" s="27">
        <v>329</v>
      </c>
      <c r="T208" s="27">
        <v>360</v>
      </c>
      <c r="U208" s="11">
        <v>313</v>
      </c>
      <c r="V208" s="11">
        <v>266</v>
      </c>
      <c r="W208" s="11"/>
      <c r="X208" s="11"/>
      <c r="Y208" s="11"/>
      <c r="Z208" s="11"/>
      <c r="AA208" s="11"/>
      <c r="AB208" s="11"/>
      <c r="AC208" s="11"/>
      <c r="AD208" s="11"/>
      <c r="AU208" s="7"/>
      <c r="AV208" s="7"/>
    </row>
    <row r="209" spans="1:48" ht="14.25">
      <c r="A209">
        <v>1</v>
      </c>
      <c r="B209" s="26" t="str">
        <f t="shared" si="11"/>
        <v>13894</v>
      </c>
      <c r="C209" s="26" t="str">
        <f t="shared" si="12"/>
        <v>1_13894</v>
      </c>
      <c r="D209" s="26"/>
      <c r="E209" s="26"/>
      <c r="F209" s="33"/>
      <c r="G209" s="26" t="s">
        <v>215</v>
      </c>
      <c r="H209" s="27">
        <v>164</v>
      </c>
      <c r="I209" s="27">
        <v>174</v>
      </c>
      <c r="J209" s="27">
        <v>201</v>
      </c>
      <c r="K209" s="27">
        <v>189</v>
      </c>
      <c r="L209" s="27">
        <v>193</v>
      </c>
      <c r="M209" s="27">
        <v>178</v>
      </c>
      <c r="N209" s="27">
        <v>176</v>
      </c>
      <c r="O209" s="27">
        <v>169</v>
      </c>
      <c r="P209" s="27">
        <v>172</v>
      </c>
      <c r="Q209" s="27">
        <v>157</v>
      </c>
      <c r="R209" s="27">
        <v>191</v>
      </c>
      <c r="S209" s="27">
        <v>212</v>
      </c>
      <c r="T209" s="27">
        <v>174</v>
      </c>
      <c r="U209" s="11">
        <v>132</v>
      </c>
      <c r="V209" s="11">
        <v>156</v>
      </c>
      <c r="W209" s="11"/>
      <c r="X209" s="11"/>
      <c r="Y209" s="11"/>
      <c r="Z209" s="11"/>
      <c r="AA209" s="11"/>
      <c r="AB209" s="11"/>
      <c r="AC209" s="11"/>
      <c r="AD209" s="11"/>
      <c r="AU209" s="7"/>
      <c r="AV209" s="7"/>
    </row>
    <row r="210" spans="1:48" ht="14.25">
      <c r="A210">
        <v>1</v>
      </c>
      <c r="B210" s="26" t="str">
        <f t="shared" si="11"/>
        <v>13999</v>
      </c>
      <c r="C210" s="26" t="str">
        <f t="shared" si="12"/>
        <v>1_13999</v>
      </c>
      <c r="D210" s="26"/>
      <c r="E210" s="26"/>
      <c r="F210" s="33"/>
      <c r="G210" s="26" t="s">
        <v>216</v>
      </c>
      <c r="H210" s="27">
        <v>70</v>
      </c>
      <c r="I210" s="27">
        <v>10</v>
      </c>
      <c r="J210" s="27">
        <v>0</v>
      </c>
      <c r="K210" s="27">
        <v>0</v>
      </c>
      <c r="L210" s="27">
        <v>0</v>
      </c>
      <c r="M210" s="27">
        <v>0</v>
      </c>
      <c r="N210" s="27">
        <v>0</v>
      </c>
      <c r="O210" s="27">
        <v>0</v>
      </c>
      <c r="P210" s="27">
        <v>0</v>
      </c>
      <c r="Q210" s="27">
        <v>0</v>
      </c>
      <c r="R210" s="27">
        <v>0</v>
      </c>
      <c r="S210" s="27">
        <v>0</v>
      </c>
      <c r="T210" s="27">
        <v>0</v>
      </c>
      <c r="U210" s="11">
        <v>0</v>
      </c>
      <c r="V210" s="11">
        <v>0</v>
      </c>
      <c r="W210" s="11"/>
      <c r="X210" s="11"/>
      <c r="Y210" s="11"/>
      <c r="Z210" s="11"/>
      <c r="AA210" s="11"/>
      <c r="AB210" s="11"/>
      <c r="AC210" s="11"/>
      <c r="AD210" s="11"/>
      <c r="AU210" s="7"/>
      <c r="AV210" s="7"/>
    </row>
    <row r="211" spans="1:48" ht="14.25">
      <c r="A211">
        <v>1</v>
      </c>
      <c r="B211" s="26" t="str">
        <f t="shared" si="11"/>
        <v>15000</v>
      </c>
      <c r="C211" s="26" t="str">
        <f t="shared" si="12"/>
        <v>1_15000</v>
      </c>
      <c r="D211" s="26"/>
      <c r="E211" s="26"/>
      <c r="F211" s="33" t="s">
        <v>217</v>
      </c>
      <c r="G211" s="26" t="s">
        <v>13</v>
      </c>
      <c r="H211" s="27">
        <v>17754</v>
      </c>
      <c r="I211" s="27">
        <v>17157</v>
      </c>
      <c r="J211" s="27">
        <v>17227</v>
      </c>
      <c r="K211" s="27">
        <v>16339</v>
      </c>
      <c r="L211" s="27">
        <v>15840</v>
      </c>
      <c r="M211" s="27">
        <v>15360</v>
      </c>
      <c r="N211" s="27">
        <v>15157</v>
      </c>
      <c r="O211" s="27">
        <v>14700</v>
      </c>
      <c r="P211" s="27">
        <v>13801</v>
      </c>
      <c r="Q211" s="27">
        <v>13261</v>
      </c>
      <c r="R211" s="27">
        <v>13396</v>
      </c>
      <c r="S211" s="27">
        <v>12329</v>
      </c>
      <c r="T211" s="27">
        <v>12036</v>
      </c>
      <c r="U211" s="11">
        <v>11327</v>
      </c>
      <c r="V211" s="11">
        <v>10265</v>
      </c>
      <c r="W211" s="11"/>
      <c r="X211" s="11"/>
      <c r="Y211" s="11"/>
      <c r="Z211" s="11"/>
      <c r="AA211" s="11"/>
      <c r="AB211" s="11"/>
      <c r="AC211" s="11"/>
      <c r="AD211" s="11"/>
      <c r="AU211" s="7"/>
      <c r="AV211" s="7"/>
    </row>
    <row r="212" spans="1:48" ht="14.25">
      <c r="A212">
        <v>1</v>
      </c>
      <c r="B212" s="26" t="str">
        <f t="shared" si="11"/>
        <v>15001</v>
      </c>
      <c r="C212" s="26" t="str">
        <f t="shared" si="12"/>
        <v>1_15001</v>
      </c>
      <c r="D212" s="26"/>
      <c r="E212" s="26"/>
      <c r="F212" s="33"/>
      <c r="G212" s="26" t="s">
        <v>218</v>
      </c>
      <c r="H212" s="27">
        <v>2710</v>
      </c>
      <c r="I212" s="27">
        <v>2663</v>
      </c>
      <c r="J212" s="27">
        <v>2684</v>
      </c>
      <c r="K212" s="27">
        <v>2697</v>
      </c>
      <c r="L212" s="27">
        <v>2733</v>
      </c>
      <c r="M212" s="27">
        <v>2772</v>
      </c>
      <c r="N212" s="27">
        <v>2634</v>
      </c>
      <c r="O212" s="27">
        <v>2504</v>
      </c>
      <c r="P212" s="27">
        <v>2376</v>
      </c>
      <c r="Q212" s="27">
        <v>2177</v>
      </c>
      <c r="R212" s="27">
        <v>2054</v>
      </c>
      <c r="S212" s="27">
        <v>1787</v>
      </c>
      <c r="T212" s="27">
        <v>1869</v>
      </c>
      <c r="U212" s="11">
        <v>1805</v>
      </c>
      <c r="V212" s="11">
        <v>1681</v>
      </c>
      <c r="W212" s="11"/>
      <c r="X212" s="11"/>
      <c r="Y212" s="11"/>
      <c r="Z212" s="11"/>
      <c r="AA212" s="11"/>
      <c r="AB212" s="11"/>
      <c r="AC212" s="11"/>
      <c r="AD212" s="11"/>
      <c r="AU212" s="7"/>
      <c r="AV212" s="7"/>
    </row>
    <row r="213" spans="1:48" ht="14.25">
      <c r="A213">
        <v>1</v>
      </c>
      <c r="B213" s="26" t="str">
        <f t="shared" si="11"/>
        <v>15022</v>
      </c>
      <c r="C213" s="26" t="str">
        <f t="shared" si="12"/>
        <v>1_15022</v>
      </c>
      <c r="D213" s="26"/>
      <c r="E213" s="26"/>
      <c r="F213" s="33"/>
      <c r="G213" s="26" t="s">
        <v>219</v>
      </c>
      <c r="H213" s="27">
        <v>26</v>
      </c>
      <c r="I213" s="27">
        <v>35</v>
      </c>
      <c r="J213" s="27">
        <v>20</v>
      </c>
      <c r="K213" s="27">
        <v>19</v>
      </c>
      <c r="L213" s="27">
        <v>4</v>
      </c>
      <c r="M213" s="27">
        <v>14</v>
      </c>
      <c r="N213" s="27">
        <v>17</v>
      </c>
      <c r="O213" s="27">
        <v>17</v>
      </c>
      <c r="P213" s="27">
        <v>16</v>
      </c>
      <c r="Q213" s="27">
        <v>17</v>
      </c>
      <c r="R213" s="27">
        <v>20</v>
      </c>
      <c r="S213" s="27">
        <v>14</v>
      </c>
      <c r="T213" s="27">
        <v>6</v>
      </c>
      <c r="U213" s="11">
        <v>6</v>
      </c>
      <c r="V213" s="11">
        <v>10</v>
      </c>
      <c r="W213" s="11"/>
      <c r="X213" s="11"/>
      <c r="Y213" s="11"/>
      <c r="Z213" s="11"/>
      <c r="AA213" s="11"/>
      <c r="AB213" s="11"/>
      <c r="AC213" s="11"/>
      <c r="AD213" s="11"/>
      <c r="AU213" s="7"/>
      <c r="AV213" s="7"/>
    </row>
    <row r="214" spans="1:48" ht="14.25">
      <c r="A214">
        <v>1</v>
      </c>
      <c r="B214" s="26" t="str">
        <f t="shared" si="11"/>
        <v>15047</v>
      </c>
      <c r="C214" s="26" t="str">
        <f t="shared" si="12"/>
        <v>1_15047</v>
      </c>
      <c r="D214" s="26"/>
      <c r="E214" s="26"/>
      <c r="F214" s="33"/>
      <c r="G214" s="26" t="s">
        <v>220</v>
      </c>
      <c r="H214" s="27">
        <v>349</v>
      </c>
      <c r="I214" s="27">
        <v>253</v>
      </c>
      <c r="J214" s="27">
        <v>253</v>
      </c>
      <c r="K214" s="27">
        <v>258</v>
      </c>
      <c r="L214" s="27">
        <v>259</v>
      </c>
      <c r="M214" s="27">
        <v>210</v>
      </c>
      <c r="N214" s="27">
        <v>212</v>
      </c>
      <c r="O214" s="27">
        <v>211</v>
      </c>
      <c r="P214" s="27">
        <v>206</v>
      </c>
      <c r="Q214" s="27">
        <v>200</v>
      </c>
      <c r="R214" s="27">
        <v>184</v>
      </c>
      <c r="S214" s="27">
        <v>231</v>
      </c>
      <c r="T214" s="27">
        <v>177</v>
      </c>
      <c r="U214" s="11">
        <v>137</v>
      </c>
      <c r="V214" s="11">
        <v>144</v>
      </c>
      <c r="W214" s="11"/>
      <c r="X214" s="11"/>
      <c r="Y214" s="11"/>
      <c r="Z214" s="11"/>
      <c r="AA214" s="11"/>
      <c r="AB214" s="11"/>
      <c r="AC214" s="11"/>
      <c r="AD214" s="11"/>
      <c r="AU214" s="7"/>
      <c r="AV214" s="7"/>
    </row>
    <row r="215" spans="1:48" ht="14.25">
      <c r="A215">
        <v>1</v>
      </c>
      <c r="B215" s="26" t="str">
        <f t="shared" si="11"/>
        <v>15051</v>
      </c>
      <c r="C215" s="26" t="str">
        <f t="shared" si="12"/>
        <v>1_15051</v>
      </c>
      <c r="D215" s="26"/>
      <c r="E215" s="26"/>
      <c r="F215" s="33"/>
      <c r="G215" s="26" t="s">
        <v>221</v>
      </c>
      <c r="H215" s="27">
        <v>82</v>
      </c>
      <c r="I215" s="27">
        <v>89</v>
      </c>
      <c r="J215" s="27">
        <v>76</v>
      </c>
      <c r="K215" s="27">
        <v>76</v>
      </c>
      <c r="L215" s="27">
        <v>75</v>
      </c>
      <c r="M215" s="27">
        <v>77</v>
      </c>
      <c r="N215" s="27">
        <v>59</v>
      </c>
      <c r="O215" s="27">
        <v>65</v>
      </c>
      <c r="P215" s="27">
        <v>57</v>
      </c>
      <c r="Q215" s="27">
        <v>69</v>
      </c>
      <c r="R215" s="27">
        <v>75</v>
      </c>
      <c r="S215" s="27">
        <v>41</v>
      </c>
      <c r="T215" s="27">
        <v>49</v>
      </c>
      <c r="U215" s="11">
        <v>53</v>
      </c>
      <c r="V215" s="11">
        <v>66</v>
      </c>
      <c r="W215" s="11"/>
      <c r="X215" s="11"/>
      <c r="Y215" s="11"/>
      <c r="Z215" s="11"/>
      <c r="AA215" s="11"/>
      <c r="AB215" s="11"/>
      <c r="AC215" s="11"/>
      <c r="AD215" s="11"/>
      <c r="AU215" s="7"/>
      <c r="AV215" s="7"/>
    </row>
    <row r="216" spans="1:48" ht="14.25">
      <c r="A216">
        <v>1</v>
      </c>
      <c r="B216" s="26" t="str">
        <f t="shared" si="11"/>
        <v>15087</v>
      </c>
      <c r="C216" s="26" t="str">
        <f t="shared" si="12"/>
        <v>1_15087</v>
      </c>
      <c r="D216" s="26"/>
      <c r="E216" s="26"/>
      <c r="F216" s="33"/>
      <c r="G216" s="26" t="s">
        <v>222</v>
      </c>
      <c r="H216" s="27">
        <v>107</v>
      </c>
      <c r="I216" s="27">
        <v>108</v>
      </c>
      <c r="J216" s="27">
        <v>99</v>
      </c>
      <c r="K216" s="27">
        <v>97</v>
      </c>
      <c r="L216" s="27">
        <v>93</v>
      </c>
      <c r="M216" s="27">
        <v>106</v>
      </c>
      <c r="N216" s="27">
        <v>92</v>
      </c>
      <c r="O216" s="27">
        <v>74</v>
      </c>
      <c r="P216" s="27">
        <v>81</v>
      </c>
      <c r="Q216" s="27">
        <v>76</v>
      </c>
      <c r="R216" s="27">
        <v>60</v>
      </c>
      <c r="S216" s="27">
        <v>82</v>
      </c>
      <c r="T216" s="27">
        <v>73</v>
      </c>
      <c r="U216" s="11">
        <v>78</v>
      </c>
      <c r="V216" s="11">
        <v>80</v>
      </c>
      <c r="W216" s="11"/>
      <c r="X216" s="11"/>
      <c r="Y216" s="11"/>
      <c r="Z216" s="11"/>
      <c r="AA216" s="11"/>
      <c r="AB216" s="11"/>
      <c r="AC216" s="11"/>
      <c r="AD216" s="11"/>
      <c r="AU216" s="7"/>
      <c r="AV216" s="7"/>
    </row>
    <row r="217" spans="1:48" ht="14.25">
      <c r="A217">
        <v>1</v>
      </c>
      <c r="B217" s="26" t="str">
        <f t="shared" si="11"/>
        <v>15090</v>
      </c>
      <c r="C217" s="26" t="str">
        <f t="shared" si="12"/>
        <v>1_15090</v>
      </c>
      <c r="D217" s="26"/>
      <c r="E217" s="26"/>
      <c r="F217" s="33"/>
      <c r="G217" s="26" t="s">
        <v>223</v>
      </c>
      <c r="H217" s="27">
        <v>19</v>
      </c>
      <c r="I217" s="27">
        <v>31</v>
      </c>
      <c r="J217" s="27">
        <v>21</v>
      </c>
      <c r="K217" s="27">
        <v>8</v>
      </c>
      <c r="L217" s="27">
        <v>18</v>
      </c>
      <c r="M217" s="27">
        <v>19</v>
      </c>
      <c r="N217" s="27">
        <v>10</v>
      </c>
      <c r="O217" s="27">
        <v>5</v>
      </c>
      <c r="P217" s="27">
        <v>13</v>
      </c>
      <c r="Q217" s="27">
        <v>9</v>
      </c>
      <c r="R217" s="27">
        <v>11</v>
      </c>
      <c r="S217" s="27">
        <v>9</v>
      </c>
      <c r="T217" s="27">
        <v>10</v>
      </c>
      <c r="U217" s="11">
        <v>10</v>
      </c>
      <c r="V217" s="11">
        <v>4</v>
      </c>
      <c r="W217" s="11"/>
      <c r="X217" s="11"/>
      <c r="Y217" s="11"/>
      <c r="Z217" s="11"/>
      <c r="AA217" s="11"/>
      <c r="AB217" s="11"/>
      <c r="AC217" s="11"/>
      <c r="AD217" s="11"/>
      <c r="AU217" s="7"/>
      <c r="AV217" s="7"/>
    </row>
    <row r="218" spans="1:48" ht="14.25">
      <c r="A218">
        <v>1</v>
      </c>
      <c r="B218" s="26" t="str">
        <f t="shared" si="11"/>
        <v>15092</v>
      </c>
      <c r="C218" s="26" t="str">
        <f t="shared" si="12"/>
        <v>1_15092</v>
      </c>
      <c r="D218" s="26"/>
      <c r="E218" s="26"/>
      <c r="F218" s="33"/>
      <c r="G218" s="26" t="s">
        <v>224</v>
      </c>
      <c r="H218" s="27">
        <v>13</v>
      </c>
      <c r="I218" s="27">
        <v>18</v>
      </c>
      <c r="J218" s="27">
        <v>17</v>
      </c>
      <c r="K218" s="27">
        <v>15</v>
      </c>
      <c r="L218" s="27">
        <v>16</v>
      </c>
      <c r="M218" s="27">
        <v>16</v>
      </c>
      <c r="N218" s="27">
        <v>14</v>
      </c>
      <c r="O218" s="27">
        <v>9</v>
      </c>
      <c r="P218" s="27">
        <v>11</v>
      </c>
      <c r="Q218" s="27">
        <v>9</v>
      </c>
      <c r="R218" s="27">
        <v>14</v>
      </c>
      <c r="S218" s="27">
        <v>11</v>
      </c>
      <c r="T218" s="27">
        <v>12</v>
      </c>
      <c r="U218" s="11">
        <v>10</v>
      </c>
      <c r="V218" s="11">
        <v>5</v>
      </c>
      <c r="W218" s="11"/>
      <c r="X218" s="11"/>
      <c r="Y218" s="11"/>
      <c r="Z218" s="11"/>
      <c r="AA218" s="11"/>
      <c r="AB218" s="11"/>
      <c r="AC218" s="11"/>
      <c r="AD218" s="11"/>
      <c r="AU218" s="7"/>
      <c r="AV218" s="7"/>
    </row>
    <row r="219" spans="1:48" ht="14.25">
      <c r="A219">
        <v>1</v>
      </c>
      <c r="B219" s="26" t="str">
        <f t="shared" si="11"/>
        <v>15097</v>
      </c>
      <c r="C219" s="26" t="str">
        <f t="shared" si="12"/>
        <v>1_15097</v>
      </c>
      <c r="D219" s="26"/>
      <c r="E219" s="26"/>
      <c r="F219" s="33"/>
      <c r="G219" s="26" t="s">
        <v>225</v>
      </c>
      <c r="H219" s="27">
        <v>65</v>
      </c>
      <c r="I219" s="27">
        <v>49</v>
      </c>
      <c r="J219" s="27">
        <v>50</v>
      </c>
      <c r="K219" s="27">
        <v>39</v>
      </c>
      <c r="L219" s="27">
        <v>62</v>
      </c>
      <c r="M219" s="27">
        <v>42</v>
      </c>
      <c r="N219" s="27">
        <v>46</v>
      </c>
      <c r="O219" s="27">
        <v>51</v>
      </c>
      <c r="P219" s="27">
        <v>49</v>
      </c>
      <c r="Q219" s="27">
        <v>43</v>
      </c>
      <c r="R219" s="27">
        <v>36</v>
      </c>
      <c r="S219" s="27">
        <v>43</v>
      </c>
      <c r="T219" s="27">
        <v>45</v>
      </c>
      <c r="U219" s="11">
        <v>46</v>
      </c>
      <c r="V219" s="11">
        <v>31</v>
      </c>
      <c r="W219" s="11"/>
      <c r="X219" s="11"/>
      <c r="Y219" s="11"/>
      <c r="Z219" s="11"/>
      <c r="AA219" s="11"/>
      <c r="AB219" s="11"/>
      <c r="AC219" s="11"/>
      <c r="AD219" s="11"/>
      <c r="AU219" s="7"/>
      <c r="AV219" s="7"/>
    </row>
    <row r="220" spans="1:48" ht="14.25">
      <c r="A220">
        <v>1</v>
      </c>
      <c r="B220" s="26" t="str">
        <f t="shared" si="11"/>
        <v>15104</v>
      </c>
      <c r="C220" s="26" t="str">
        <f t="shared" si="12"/>
        <v>1_15104</v>
      </c>
      <c r="D220" s="26"/>
      <c r="E220" s="26"/>
      <c r="F220" s="33"/>
      <c r="G220" s="26" t="s">
        <v>226</v>
      </c>
      <c r="H220" s="27">
        <v>76</v>
      </c>
      <c r="I220" s="27">
        <v>65</v>
      </c>
      <c r="J220" s="27">
        <v>79</v>
      </c>
      <c r="K220" s="27">
        <v>90</v>
      </c>
      <c r="L220" s="27">
        <v>63</v>
      </c>
      <c r="M220" s="27">
        <v>54</v>
      </c>
      <c r="N220" s="27">
        <v>58</v>
      </c>
      <c r="O220" s="27">
        <v>83</v>
      </c>
      <c r="P220" s="27">
        <v>89</v>
      </c>
      <c r="Q220" s="27">
        <v>58</v>
      </c>
      <c r="R220" s="27">
        <v>48</v>
      </c>
      <c r="S220" s="27">
        <v>51</v>
      </c>
      <c r="T220" s="27">
        <v>65</v>
      </c>
      <c r="U220" s="11">
        <v>49</v>
      </c>
      <c r="V220" s="11">
        <v>53</v>
      </c>
      <c r="W220" s="11"/>
      <c r="X220" s="11"/>
      <c r="Y220" s="11"/>
      <c r="Z220" s="11"/>
      <c r="AA220" s="11"/>
      <c r="AB220" s="11"/>
      <c r="AC220" s="11"/>
      <c r="AD220" s="11"/>
      <c r="AU220" s="7"/>
      <c r="AV220" s="7"/>
    </row>
    <row r="221" spans="1:48" ht="14.25">
      <c r="A221">
        <v>1</v>
      </c>
      <c r="B221" s="26" t="str">
        <f t="shared" si="11"/>
        <v>15106</v>
      </c>
      <c r="C221" s="26" t="str">
        <f t="shared" si="12"/>
        <v>1_15106</v>
      </c>
      <c r="D221" s="26"/>
      <c r="E221" s="26"/>
      <c r="F221" s="33"/>
      <c r="G221" s="26" t="s">
        <v>227</v>
      </c>
      <c r="H221" s="27">
        <v>25</v>
      </c>
      <c r="I221" s="27">
        <v>22</v>
      </c>
      <c r="J221" s="27">
        <v>24</v>
      </c>
      <c r="K221" s="27">
        <v>19</v>
      </c>
      <c r="L221" s="27">
        <v>17</v>
      </c>
      <c r="M221" s="27">
        <v>22</v>
      </c>
      <c r="N221" s="27">
        <v>22</v>
      </c>
      <c r="O221" s="27">
        <v>20</v>
      </c>
      <c r="P221" s="27">
        <v>21</v>
      </c>
      <c r="Q221" s="27">
        <v>16</v>
      </c>
      <c r="R221" s="27">
        <v>23</v>
      </c>
      <c r="S221" s="27">
        <v>17</v>
      </c>
      <c r="T221" s="27">
        <v>17</v>
      </c>
      <c r="U221" s="11">
        <v>17</v>
      </c>
      <c r="V221" s="11">
        <v>9</v>
      </c>
      <c r="W221" s="11"/>
      <c r="X221" s="11"/>
      <c r="Y221" s="11"/>
      <c r="Z221" s="11"/>
      <c r="AA221" s="11"/>
      <c r="AB221" s="11"/>
      <c r="AC221" s="11"/>
      <c r="AD221" s="11"/>
      <c r="AU221" s="7"/>
      <c r="AV221" s="7"/>
    </row>
    <row r="222" spans="1:48" ht="14.25">
      <c r="A222">
        <v>1</v>
      </c>
      <c r="B222" s="26" t="str">
        <f t="shared" si="11"/>
        <v>15109</v>
      </c>
      <c r="C222" s="26" t="str">
        <f t="shared" si="12"/>
        <v>1_15109</v>
      </c>
      <c r="D222" s="26"/>
      <c r="E222" s="26"/>
      <c r="F222" s="33"/>
      <c r="G222" s="26" t="s">
        <v>228</v>
      </c>
      <c r="H222" s="27">
        <v>60</v>
      </c>
      <c r="I222" s="27">
        <v>57</v>
      </c>
      <c r="J222" s="27">
        <v>55</v>
      </c>
      <c r="K222" s="27">
        <v>42</v>
      </c>
      <c r="L222" s="27">
        <v>51</v>
      </c>
      <c r="M222" s="27">
        <v>59</v>
      </c>
      <c r="N222" s="27">
        <v>46</v>
      </c>
      <c r="O222" s="27">
        <v>38</v>
      </c>
      <c r="P222" s="27">
        <v>39</v>
      </c>
      <c r="Q222" s="27">
        <v>42</v>
      </c>
      <c r="R222" s="27">
        <v>35</v>
      </c>
      <c r="S222" s="27">
        <v>36</v>
      </c>
      <c r="T222" s="27">
        <v>40</v>
      </c>
      <c r="U222" s="11">
        <v>34</v>
      </c>
      <c r="V222" s="11">
        <v>29</v>
      </c>
      <c r="W222" s="11"/>
      <c r="X222" s="11"/>
      <c r="Y222" s="11"/>
      <c r="Z222" s="11"/>
      <c r="AA222" s="11"/>
      <c r="AB222" s="11"/>
      <c r="AC222" s="11"/>
      <c r="AD222" s="11"/>
      <c r="AU222" s="7"/>
      <c r="AV222" s="7"/>
    </row>
    <row r="223" spans="1:48" ht="14.25">
      <c r="A223">
        <v>1</v>
      </c>
      <c r="B223" s="26" t="str">
        <f t="shared" si="11"/>
        <v>15114</v>
      </c>
      <c r="C223" s="26" t="str">
        <f t="shared" si="12"/>
        <v>1_15114</v>
      </c>
      <c r="D223" s="26"/>
      <c r="E223" s="26"/>
      <c r="F223" s="33"/>
      <c r="G223" s="26" t="s">
        <v>229</v>
      </c>
      <c r="H223" s="27">
        <v>11</v>
      </c>
      <c r="I223" s="27">
        <v>8</v>
      </c>
      <c r="J223" s="27">
        <v>10</v>
      </c>
      <c r="K223" s="27">
        <v>7</v>
      </c>
      <c r="L223" s="27">
        <v>7</v>
      </c>
      <c r="M223" s="27">
        <v>7</v>
      </c>
      <c r="N223" s="27">
        <v>7</v>
      </c>
      <c r="O223" s="27">
        <v>6</v>
      </c>
      <c r="P223" s="27">
        <v>8</v>
      </c>
      <c r="Q223" s="27">
        <v>1</v>
      </c>
      <c r="R223" s="27">
        <v>4</v>
      </c>
      <c r="S223" s="27">
        <v>7</v>
      </c>
      <c r="T223" s="27">
        <v>8</v>
      </c>
      <c r="U223" s="11">
        <v>13</v>
      </c>
      <c r="V223" s="11">
        <v>3</v>
      </c>
      <c r="W223" s="11"/>
      <c r="X223" s="11"/>
      <c r="Y223" s="11"/>
      <c r="Z223" s="11"/>
      <c r="AA223" s="11"/>
      <c r="AB223" s="11"/>
      <c r="AC223" s="11"/>
      <c r="AD223" s="11"/>
      <c r="AU223" s="7"/>
      <c r="AV223" s="7"/>
    </row>
    <row r="224" spans="1:48" ht="14.25">
      <c r="A224">
        <v>1</v>
      </c>
      <c r="B224" s="26" t="str">
        <f t="shared" si="11"/>
        <v>15131</v>
      </c>
      <c r="C224" s="26" t="str">
        <f t="shared" si="12"/>
        <v>1_15131</v>
      </c>
      <c r="D224" s="26"/>
      <c r="E224" s="26"/>
      <c r="F224" s="33"/>
      <c r="G224" s="26" t="s">
        <v>230</v>
      </c>
      <c r="H224" s="27">
        <v>49</v>
      </c>
      <c r="I224" s="27">
        <v>45</v>
      </c>
      <c r="J224" s="27">
        <v>44</v>
      </c>
      <c r="K224" s="27">
        <v>42</v>
      </c>
      <c r="L224" s="27">
        <v>23</v>
      </c>
      <c r="M224" s="27">
        <v>36</v>
      </c>
      <c r="N224" s="27">
        <v>25</v>
      </c>
      <c r="O224" s="27">
        <v>30</v>
      </c>
      <c r="P224" s="27">
        <v>20</v>
      </c>
      <c r="Q224" s="27">
        <v>11</v>
      </c>
      <c r="R224" s="27">
        <v>25</v>
      </c>
      <c r="S224" s="27">
        <v>17</v>
      </c>
      <c r="T224" s="27">
        <v>35</v>
      </c>
      <c r="U224" s="11">
        <v>15</v>
      </c>
      <c r="V224" s="11">
        <v>14</v>
      </c>
      <c r="W224" s="11"/>
      <c r="X224" s="11"/>
      <c r="Y224" s="11"/>
      <c r="Z224" s="11"/>
      <c r="AA224" s="11"/>
      <c r="AB224" s="11"/>
      <c r="AC224" s="11"/>
      <c r="AD224" s="11"/>
      <c r="AU224" s="7"/>
      <c r="AV224" s="7"/>
    </row>
    <row r="225" spans="1:48" ht="14.25">
      <c r="A225">
        <v>1</v>
      </c>
      <c r="B225" s="26" t="str">
        <f t="shared" si="11"/>
        <v>15135</v>
      </c>
      <c r="C225" s="26" t="str">
        <f t="shared" si="12"/>
        <v>1_15135</v>
      </c>
      <c r="D225" s="26"/>
      <c r="E225" s="26"/>
      <c r="F225" s="33"/>
      <c r="G225" s="26" t="s">
        <v>231</v>
      </c>
      <c r="H225" s="27">
        <v>34</v>
      </c>
      <c r="I225" s="27">
        <v>24</v>
      </c>
      <c r="J225" s="27">
        <v>40</v>
      </c>
      <c r="K225" s="27">
        <v>26</v>
      </c>
      <c r="L225" s="27">
        <v>37</v>
      </c>
      <c r="M225" s="27">
        <v>23</v>
      </c>
      <c r="N225" s="27">
        <v>28</v>
      </c>
      <c r="O225" s="27">
        <v>27</v>
      </c>
      <c r="P225" s="27">
        <v>29</v>
      </c>
      <c r="Q225" s="27">
        <v>23</v>
      </c>
      <c r="R225" s="27">
        <v>28</v>
      </c>
      <c r="S225" s="27">
        <v>24</v>
      </c>
      <c r="T225" s="27">
        <v>22</v>
      </c>
      <c r="U225" s="11">
        <v>12</v>
      </c>
      <c r="V225" s="11">
        <v>20</v>
      </c>
      <c r="W225" s="11"/>
      <c r="X225" s="11"/>
      <c r="Y225" s="11"/>
      <c r="Z225" s="11"/>
      <c r="AA225" s="11"/>
      <c r="AB225" s="11"/>
      <c r="AC225" s="11"/>
      <c r="AD225" s="11"/>
      <c r="AU225" s="7"/>
      <c r="AV225" s="7"/>
    </row>
    <row r="226" spans="1:48" ht="14.25">
      <c r="A226">
        <v>1</v>
      </c>
      <c r="B226" s="26" t="str">
        <f t="shared" si="11"/>
        <v>15162</v>
      </c>
      <c r="C226" s="26" t="str">
        <f t="shared" si="12"/>
        <v>1_15162</v>
      </c>
      <c r="D226" s="26"/>
      <c r="E226" s="26"/>
      <c r="F226" s="33"/>
      <c r="G226" s="26" t="s">
        <v>232</v>
      </c>
      <c r="H226" s="27">
        <v>49</v>
      </c>
      <c r="I226" s="27">
        <v>34</v>
      </c>
      <c r="J226" s="27">
        <v>48</v>
      </c>
      <c r="K226" s="27">
        <v>32</v>
      </c>
      <c r="L226" s="27">
        <v>30</v>
      </c>
      <c r="M226" s="27">
        <v>37</v>
      </c>
      <c r="N226" s="27">
        <v>28</v>
      </c>
      <c r="O226" s="27">
        <v>15</v>
      </c>
      <c r="P226" s="27">
        <v>24</v>
      </c>
      <c r="Q226" s="27">
        <v>23</v>
      </c>
      <c r="R226" s="27">
        <v>21</v>
      </c>
      <c r="S226" s="27">
        <v>24</v>
      </c>
      <c r="T226" s="27">
        <v>18</v>
      </c>
      <c r="U226" s="11">
        <v>27</v>
      </c>
      <c r="V226" s="11">
        <v>18</v>
      </c>
      <c r="W226" s="11"/>
      <c r="X226" s="11"/>
      <c r="Y226" s="11"/>
      <c r="Z226" s="11"/>
      <c r="AA226" s="11"/>
      <c r="AB226" s="11"/>
      <c r="AC226" s="11"/>
      <c r="AD226" s="11"/>
      <c r="AU226" s="7"/>
      <c r="AV226" s="7"/>
    </row>
    <row r="227" spans="1:48" ht="14.25">
      <c r="A227">
        <v>1</v>
      </c>
      <c r="B227" s="26" t="str">
        <f t="shared" si="11"/>
        <v>15172</v>
      </c>
      <c r="C227" s="26" t="str">
        <f t="shared" si="12"/>
        <v>1_15172</v>
      </c>
      <c r="D227" s="26"/>
      <c r="E227" s="26"/>
      <c r="F227" s="33"/>
      <c r="G227" s="26" t="s">
        <v>233</v>
      </c>
      <c r="H227" s="27">
        <v>38</v>
      </c>
      <c r="I227" s="27">
        <v>47</v>
      </c>
      <c r="J227" s="27">
        <v>36</v>
      </c>
      <c r="K227" s="27">
        <v>32</v>
      </c>
      <c r="L227" s="27">
        <v>26</v>
      </c>
      <c r="M227" s="27">
        <v>22</v>
      </c>
      <c r="N227" s="27">
        <v>42</v>
      </c>
      <c r="O227" s="27">
        <v>27</v>
      </c>
      <c r="P227" s="27">
        <v>35</v>
      </c>
      <c r="Q227" s="27">
        <v>21</v>
      </c>
      <c r="R227" s="27">
        <v>30</v>
      </c>
      <c r="S227" s="27">
        <v>33</v>
      </c>
      <c r="T227" s="27">
        <v>16</v>
      </c>
      <c r="U227" s="11">
        <v>19</v>
      </c>
      <c r="V227" s="11">
        <v>17</v>
      </c>
      <c r="W227" s="11"/>
      <c r="X227" s="11"/>
      <c r="Y227" s="11"/>
      <c r="Z227" s="11"/>
      <c r="AA227" s="11"/>
      <c r="AB227" s="11"/>
      <c r="AC227" s="11"/>
      <c r="AD227" s="11"/>
      <c r="AU227" s="7"/>
      <c r="AV227" s="7"/>
    </row>
    <row r="228" spans="1:48" ht="14.25">
      <c r="A228">
        <v>1</v>
      </c>
      <c r="B228" s="26" t="str">
        <f t="shared" si="11"/>
        <v>15176</v>
      </c>
      <c r="C228" s="26" t="str">
        <f t="shared" si="12"/>
        <v>1_15176</v>
      </c>
      <c r="D228" s="26"/>
      <c r="E228" s="26"/>
      <c r="F228" s="33"/>
      <c r="G228" s="26" t="s">
        <v>234</v>
      </c>
      <c r="H228" s="27">
        <v>970</v>
      </c>
      <c r="I228" s="27">
        <v>951</v>
      </c>
      <c r="J228" s="27">
        <v>991</v>
      </c>
      <c r="K228" s="27">
        <v>908</v>
      </c>
      <c r="L228" s="27">
        <v>860</v>
      </c>
      <c r="M228" s="27">
        <v>731</v>
      </c>
      <c r="N228" s="27">
        <v>804</v>
      </c>
      <c r="O228" s="27">
        <v>785</v>
      </c>
      <c r="P228" s="27">
        <v>697</v>
      </c>
      <c r="Q228" s="27">
        <v>720</v>
      </c>
      <c r="R228" s="27">
        <v>714</v>
      </c>
      <c r="S228" s="27">
        <v>598</v>
      </c>
      <c r="T228" s="27">
        <v>636</v>
      </c>
      <c r="U228" s="11">
        <v>549</v>
      </c>
      <c r="V228" s="11">
        <v>556</v>
      </c>
      <c r="W228" s="11"/>
      <c r="X228" s="11"/>
      <c r="Y228" s="11"/>
      <c r="Z228" s="11"/>
      <c r="AA228" s="11"/>
      <c r="AB228" s="11"/>
      <c r="AC228" s="11"/>
      <c r="AD228" s="11"/>
      <c r="AU228" s="7"/>
      <c r="AV228" s="7"/>
    </row>
    <row r="229" spans="1:48" ht="14.25">
      <c r="A229">
        <v>1</v>
      </c>
      <c r="B229" s="26" t="str">
        <f t="shared" si="11"/>
        <v>15180</v>
      </c>
      <c r="C229" s="26" t="str">
        <f t="shared" si="12"/>
        <v>1_15180</v>
      </c>
      <c r="D229" s="26"/>
      <c r="E229" s="26"/>
      <c r="F229" s="33"/>
      <c r="G229" s="26" t="s">
        <v>235</v>
      </c>
      <c r="H229" s="27">
        <v>54</v>
      </c>
      <c r="I229" s="27">
        <v>68</v>
      </c>
      <c r="J229" s="27">
        <v>44</v>
      </c>
      <c r="K229" s="27">
        <v>28</v>
      </c>
      <c r="L229" s="27">
        <v>50</v>
      </c>
      <c r="M229" s="27">
        <v>34</v>
      </c>
      <c r="N229" s="27">
        <v>40</v>
      </c>
      <c r="O229" s="27">
        <v>33</v>
      </c>
      <c r="P229" s="27">
        <v>22</v>
      </c>
      <c r="Q229" s="27">
        <v>18</v>
      </c>
      <c r="R229" s="27">
        <v>39</v>
      </c>
      <c r="S229" s="27">
        <v>25</v>
      </c>
      <c r="T229" s="27">
        <v>19</v>
      </c>
      <c r="U229" s="11">
        <v>15</v>
      </c>
      <c r="V229" s="11">
        <v>21</v>
      </c>
      <c r="W229" s="11"/>
      <c r="X229" s="11"/>
      <c r="Y229" s="11"/>
      <c r="Z229" s="11"/>
      <c r="AA229" s="11"/>
      <c r="AB229" s="11"/>
      <c r="AC229" s="11"/>
      <c r="AD229" s="11"/>
      <c r="AU229" s="7"/>
      <c r="AV229" s="7"/>
    </row>
    <row r="230" spans="1:48" ht="14.25">
      <c r="A230">
        <v>1</v>
      </c>
      <c r="B230" s="26" t="str">
        <f t="shared" si="11"/>
        <v>15183</v>
      </c>
      <c r="C230" s="26" t="str">
        <f t="shared" si="12"/>
        <v>1_15183</v>
      </c>
      <c r="D230" s="26"/>
      <c r="E230" s="26"/>
      <c r="F230" s="33"/>
      <c r="G230" s="26" t="s">
        <v>236</v>
      </c>
      <c r="H230" s="27">
        <v>145</v>
      </c>
      <c r="I230" s="27">
        <v>139</v>
      </c>
      <c r="J230" s="27">
        <v>134</v>
      </c>
      <c r="K230" s="27">
        <v>146</v>
      </c>
      <c r="L230" s="27">
        <v>98</v>
      </c>
      <c r="M230" s="27">
        <v>108</v>
      </c>
      <c r="N230" s="27">
        <v>104</v>
      </c>
      <c r="O230" s="27">
        <v>119</v>
      </c>
      <c r="P230" s="27">
        <v>100</v>
      </c>
      <c r="Q230" s="27">
        <v>86</v>
      </c>
      <c r="R230" s="27">
        <v>101</v>
      </c>
      <c r="S230" s="27">
        <v>84</v>
      </c>
      <c r="T230" s="27">
        <v>93</v>
      </c>
      <c r="U230" s="11">
        <v>82</v>
      </c>
      <c r="V230" s="11">
        <v>61</v>
      </c>
      <c r="W230" s="11"/>
      <c r="X230" s="11"/>
      <c r="Y230" s="11"/>
      <c r="Z230" s="11"/>
      <c r="AA230" s="11"/>
      <c r="AB230" s="11"/>
      <c r="AC230" s="11"/>
      <c r="AD230" s="11"/>
      <c r="AU230" s="7"/>
      <c r="AV230" s="7"/>
    </row>
    <row r="231" spans="1:48" ht="14.25">
      <c r="A231">
        <v>1</v>
      </c>
      <c r="B231" s="26" t="str">
        <f t="shared" si="11"/>
        <v>15185</v>
      </c>
      <c r="C231" s="26" t="str">
        <f t="shared" si="12"/>
        <v>1_15185</v>
      </c>
      <c r="D231" s="26"/>
      <c r="E231" s="26"/>
      <c r="F231" s="33"/>
      <c r="G231" s="26" t="s">
        <v>237</v>
      </c>
      <c r="H231" s="27">
        <v>69</v>
      </c>
      <c r="I231" s="27">
        <v>67</v>
      </c>
      <c r="J231" s="27">
        <v>75</v>
      </c>
      <c r="K231" s="27">
        <v>91</v>
      </c>
      <c r="L231" s="27">
        <v>80</v>
      </c>
      <c r="M231" s="27">
        <v>64</v>
      </c>
      <c r="N231" s="27">
        <v>74</v>
      </c>
      <c r="O231" s="27">
        <v>64</v>
      </c>
      <c r="P231" s="27">
        <v>70</v>
      </c>
      <c r="Q231" s="27">
        <v>59</v>
      </c>
      <c r="R231" s="27">
        <v>73</v>
      </c>
      <c r="S231" s="27">
        <v>87</v>
      </c>
      <c r="T231" s="27">
        <v>57</v>
      </c>
      <c r="U231" s="11">
        <v>64</v>
      </c>
      <c r="V231" s="11">
        <v>39</v>
      </c>
      <c r="W231" s="11"/>
      <c r="X231" s="11"/>
      <c r="Y231" s="11"/>
      <c r="Z231" s="11"/>
      <c r="AA231" s="11"/>
      <c r="AB231" s="11"/>
      <c r="AC231" s="11"/>
      <c r="AD231" s="11"/>
      <c r="AU231" s="7"/>
      <c r="AV231" s="7"/>
    </row>
    <row r="232" spans="1:48" ht="14.25">
      <c r="A232">
        <v>1</v>
      </c>
      <c r="B232" s="26" t="str">
        <f t="shared" si="11"/>
        <v>15187</v>
      </c>
      <c r="C232" s="26" t="str">
        <f t="shared" si="12"/>
        <v>1_15187</v>
      </c>
      <c r="D232" s="26"/>
      <c r="E232" s="26"/>
      <c r="F232" s="33"/>
      <c r="G232" s="26" t="s">
        <v>238</v>
      </c>
      <c r="H232" s="27">
        <v>41</v>
      </c>
      <c r="I232" s="27">
        <v>43</v>
      </c>
      <c r="J232" s="27">
        <v>39</v>
      </c>
      <c r="K232" s="27">
        <v>47</v>
      </c>
      <c r="L232" s="27">
        <v>43</v>
      </c>
      <c r="M232" s="27">
        <v>29</v>
      </c>
      <c r="N232" s="27">
        <v>31</v>
      </c>
      <c r="O232" s="27">
        <v>50</v>
      </c>
      <c r="P232" s="27">
        <v>27</v>
      </c>
      <c r="Q232" s="27">
        <v>32</v>
      </c>
      <c r="R232" s="27">
        <v>28</v>
      </c>
      <c r="S232" s="27">
        <v>22</v>
      </c>
      <c r="T232" s="27">
        <v>35</v>
      </c>
      <c r="U232" s="11">
        <v>21</v>
      </c>
      <c r="V232" s="11">
        <v>26</v>
      </c>
      <c r="W232" s="11"/>
      <c r="X232" s="11"/>
      <c r="Y232" s="11"/>
      <c r="Z232" s="11"/>
      <c r="AA232" s="11"/>
      <c r="AB232" s="11"/>
      <c r="AC232" s="11"/>
      <c r="AD232" s="11"/>
      <c r="AU232" s="7"/>
      <c r="AV232" s="7"/>
    </row>
    <row r="233" spans="1:48" ht="14.25">
      <c r="A233">
        <v>1</v>
      </c>
      <c r="B233" s="26" t="str">
        <f t="shared" si="11"/>
        <v>15189</v>
      </c>
      <c r="C233" s="26" t="str">
        <f t="shared" si="12"/>
        <v>1_15189</v>
      </c>
      <c r="D233" s="26"/>
      <c r="E233" s="26"/>
      <c r="F233" s="33"/>
      <c r="G233" s="26" t="s">
        <v>239</v>
      </c>
      <c r="H233" s="27">
        <v>63</v>
      </c>
      <c r="I233" s="27">
        <v>51</v>
      </c>
      <c r="J233" s="27">
        <v>67</v>
      </c>
      <c r="K233" s="27">
        <v>58</v>
      </c>
      <c r="L233" s="27">
        <v>41</v>
      </c>
      <c r="M233" s="27">
        <v>55</v>
      </c>
      <c r="N233" s="27">
        <v>53</v>
      </c>
      <c r="O233" s="27">
        <v>69</v>
      </c>
      <c r="P233" s="27">
        <v>44</v>
      </c>
      <c r="Q233" s="27">
        <v>42</v>
      </c>
      <c r="R233" s="27">
        <v>43</v>
      </c>
      <c r="S233" s="27">
        <v>42</v>
      </c>
      <c r="T233" s="27">
        <v>46</v>
      </c>
      <c r="U233" s="11">
        <v>41</v>
      </c>
      <c r="V233" s="11">
        <v>33</v>
      </c>
      <c r="W233" s="11"/>
      <c r="X233" s="11"/>
      <c r="Y233" s="11"/>
      <c r="Z233" s="11"/>
      <c r="AA233" s="11"/>
      <c r="AB233" s="11"/>
      <c r="AC233" s="11"/>
      <c r="AD233" s="11"/>
      <c r="AU233" s="7"/>
      <c r="AV233" s="7"/>
    </row>
    <row r="234" spans="1:48" ht="14.25">
      <c r="A234">
        <v>1</v>
      </c>
      <c r="B234" s="26" t="str">
        <f t="shared" si="11"/>
        <v>15204</v>
      </c>
      <c r="C234" s="26" t="str">
        <f t="shared" si="12"/>
        <v>1_15204</v>
      </c>
      <c r="D234" s="26"/>
      <c r="E234" s="26"/>
      <c r="F234" s="33"/>
      <c r="G234" s="26" t="s">
        <v>240</v>
      </c>
      <c r="H234" s="27">
        <v>152</v>
      </c>
      <c r="I234" s="27">
        <v>138</v>
      </c>
      <c r="J234" s="27">
        <v>123</v>
      </c>
      <c r="K234" s="27">
        <v>126</v>
      </c>
      <c r="L234" s="27">
        <v>105</v>
      </c>
      <c r="M234" s="27">
        <v>139</v>
      </c>
      <c r="N234" s="27">
        <v>112</v>
      </c>
      <c r="O234" s="27">
        <v>96</v>
      </c>
      <c r="P234" s="27">
        <v>81</v>
      </c>
      <c r="Q234" s="27">
        <v>94</v>
      </c>
      <c r="R234" s="27">
        <v>106</v>
      </c>
      <c r="S234" s="27">
        <v>76</v>
      </c>
      <c r="T234" s="27">
        <v>71</v>
      </c>
      <c r="U234" s="11">
        <v>92</v>
      </c>
      <c r="V234" s="11">
        <v>71</v>
      </c>
      <c r="W234" s="11"/>
      <c r="X234" s="11"/>
      <c r="Y234" s="11"/>
      <c r="Z234" s="11"/>
      <c r="AA234" s="11"/>
      <c r="AB234" s="11"/>
      <c r="AC234" s="11"/>
      <c r="AD234" s="11"/>
      <c r="AU234" s="7"/>
      <c r="AV234" s="7"/>
    </row>
    <row r="235" spans="1:48" ht="14.25">
      <c r="A235">
        <v>1</v>
      </c>
      <c r="B235" s="26" t="str">
        <f t="shared" si="11"/>
        <v>15212</v>
      </c>
      <c r="C235" s="26" t="str">
        <f t="shared" si="12"/>
        <v>1_15212</v>
      </c>
      <c r="D235" s="26"/>
      <c r="E235" s="26"/>
      <c r="F235" s="33"/>
      <c r="G235" s="26" t="s">
        <v>241</v>
      </c>
      <c r="H235" s="27">
        <v>44</v>
      </c>
      <c r="I235" s="27">
        <v>29</v>
      </c>
      <c r="J235" s="27">
        <v>27</v>
      </c>
      <c r="K235" s="27">
        <v>34</v>
      </c>
      <c r="L235" s="27">
        <v>25</v>
      </c>
      <c r="M235" s="27">
        <v>22</v>
      </c>
      <c r="N235" s="27">
        <v>39</v>
      </c>
      <c r="O235" s="27">
        <v>25</v>
      </c>
      <c r="P235" s="27">
        <v>23</v>
      </c>
      <c r="Q235" s="27">
        <v>17</v>
      </c>
      <c r="R235" s="27">
        <v>17</v>
      </c>
      <c r="S235" s="27">
        <v>15</v>
      </c>
      <c r="T235" s="27">
        <v>7</v>
      </c>
      <c r="U235" s="11">
        <v>9</v>
      </c>
      <c r="V235" s="11">
        <v>10</v>
      </c>
      <c r="W235" s="11"/>
      <c r="X235" s="11"/>
      <c r="Y235" s="11"/>
      <c r="Z235" s="11"/>
      <c r="AA235" s="11"/>
      <c r="AB235" s="11"/>
      <c r="AC235" s="11"/>
      <c r="AD235" s="11"/>
      <c r="AU235" s="7"/>
      <c r="AV235" s="7"/>
    </row>
    <row r="236" spans="1:48" ht="14.25">
      <c r="A236">
        <v>1</v>
      </c>
      <c r="B236" s="26" t="str">
        <f t="shared" si="11"/>
        <v>15215</v>
      </c>
      <c r="C236" s="26" t="str">
        <f t="shared" si="12"/>
        <v>1_15215</v>
      </c>
      <c r="D236" s="26"/>
      <c r="E236" s="26"/>
      <c r="F236" s="33"/>
      <c r="G236" s="26" t="s">
        <v>242</v>
      </c>
      <c r="H236" s="27">
        <v>34</v>
      </c>
      <c r="I236" s="27">
        <v>41</v>
      </c>
      <c r="J236" s="27">
        <v>38</v>
      </c>
      <c r="K236" s="27">
        <v>32</v>
      </c>
      <c r="L236" s="27">
        <v>37</v>
      </c>
      <c r="M236" s="27">
        <v>23</v>
      </c>
      <c r="N236" s="27">
        <v>24</v>
      </c>
      <c r="O236" s="27">
        <v>32</v>
      </c>
      <c r="P236" s="27">
        <v>29</v>
      </c>
      <c r="Q236" s="27">
        <v>28</v>
      </c>
      <c r="R236" s="27">
        <v>22</v>
      </c>
      <c r="S236" s="27">
        <v>15</v>
      </c>
      <c r="T236" s="27">
        <v>32</v>
      </c>
      <c r="U236" s="11">
        <v>22</v>
      </c>
      <c r="V236" s="11">
        <v>21</v>
      </c>
      <c r="W236" s="11"/>
      <c r="X236" s="11"/>
      <c r="Y236" s="11"/>
      <c r="Z236" s="11"/>
      <c r="AA236" s="11"/>
      <c r="AB236" s="11"/>
      <c r="AC236" s="11"/>
      <c r="AD236" s="11"/>
      <c r="AU236" s="7"/>
      <c r="AV236" s="7"/>
    </row>
    <row r="237" spans="1:48" ht="14.25">
      <c r="A237">
        <v>1</v>
      </c>
      <c r="B237" s="26" t="str">
        <f t="shared" si="11"/>
        <v>15218</v>
      </c>
      <c r="C237" s="26" t="str">
        <f t="shared" si="12"/>
        <v>1_15218</v>
      </c>
      <c r="D237" s="26"/>
      <c r="E237" s="26"/>
      <c r="F237" s="33"/>
      <c r="G237" s="26" t="s">
        <v>243</v>
      </c>
      <c r="H237" s="27">
        <v>34</v>
      </c>
      <c r="I237" s="27">
        <v>33</v>
      </c>
      <c r="J237" s="27">
        <v>25</v>
      </c>
      <c r="K237" s="27">
        <v>30</v>
      </c>
      <c r="L237" s="27">
        <v>29</v>
      </c>
      <c r="M237" s="27">
        <v>18</v>
      </c>
      <c r="N237" s="27">
        <v>24</v>
      </c>
      <c r="O237" s="27">
        <v>41</v>
      </c>
      <c r="P237" s="27">
        <v>25</v>
      </c>
      <c r="Q237" s="27">
        <v>21</v>
      </c>
      <c r="R237" s="27">
        <v>32</v>
      </c>
      <c r="S237" s="27">
        <v>31</v>
      </c>
      <c r="T237" s="27">
        <v>21</v>
      </c>
      <c r="U237" s="11">
        <v>20</v>
      </c>
      <c r="V237" s="11">
        <v>18</v>
      </c>
      <c r="W237" s="11"/>
      <c r="X237" s="11"/>
      <c r="Y237" s="11"/>
      <c r="Z237" s="11"/>
      <c r="AA237" s="11"/>
      <c r="AB237" s="11"/>
      <c r="AC237" s="11"/>
      <c r="AD237" s="11"/>
      <c r="AU237" s="7"/>
      <c r="AV237" s="7"/>
    </row>
    <row r="238" spans="1:48" ht="14.25">
      <c r="A238">
        <v>1</v>
      </c>
      <c r="B238" s="26" t="str">
        <f t="shared" si="11"/>
        <v>15223</v>
      </c>
      <c r="C238" s="26" t="str">
        <f t="shared" si="12"/>
        <v>1_15223</v>
      </c>
      <c r="D238" s="26"/>
      <c r="E238" s="26"/>
      <c r="F238" s="33"/>
      <c r="G238" s="26" t="s">
        <v>244</v>
      </c>
      <c r="H238" s="27">
        <v>121</v>
      </c>
      <c r="I238" s="27">
        <v>81</v>
      </c>
      <c r="J238" s="27">
        <v>93</v>
      </c>
      <c r="K238" s="27">
        <v>96</v>
      </c>
      <c r="L238" s="27">
        <v>106</v>
      </c>
      <c r="M238" s="27">
        <v>134</v>
      </c>
      <c r="N238" s="27">
        <v>124</v>
      </c>
      <c r="O238" s="27">
        <v>108</v>
      </c>
      <c r="P238" s="27">
        <v>139</v>
      </c>
      <c r="Q238" s="27">
        <v>138</v>
      </c>
      <c r="R238" s="27">
        <v>145</v>
      </c>
      <c r="S238" s="27">
        <v>227</v>
      </c>
      <c r="T238" s="27">
        <v>177</v>
      </c>
      <c r="U238" s="11">
        <v>146</v>
      </c>
      <c r="V238" s="11">
        <v>127</v>
      </c>
      <c r="W238" s="11"/>
      <c r="X238" s="11"/>
      <c r="Y238" s="11"/>
      <c r="Z238" s="11"/>
      <c r="AA238" s="11"/>
      <c r="AB238" s="11"/>
      <c r="AC238" s="11"/>
      <c r="AD238" s="11"/>
      <c r="AU238" s="7"/>
      <c r="AV238" s="7"/>
    </row>
    <row r="239" spans="1:48" ht="14.25">
      <c r="A239">
        <v>1</v>
      </c>
      <c r="B239" s="26" t="str">
        <f t="shared" si="11"/>
        <v>15224</v>
      </c>
      <c r="C239" s="26" t="str">
        <f t="shared" si="12"/>
        <v>1_15224</v>
      </c>
      <c r="D239" s="26"/>
      <c r="E239" s="26"/>
      <c r="F239" s="33"/>
      <c r="G239" s="26" t="s">
        <v>245</v>
      </c>
      <c r="H239" s="27">
        <v>74</v>
      </c>
      <c r="I239" s="27">
        <v>70</v>
      </c>
      <c r="J239" s="27">
        <v>69</v>
      </c>
      <c r="K239" s="27">
        <v>56</v>
      </c>
      <c r="L239" s="27">
        <v>56</v>
      </c>
      <c r="M239" s="27">
        <v>48</v>
      </c>
      <c r="N239" s="27">
        <v>43</v>
      </c>
      <c r="O239" s="27">
        <v>55</v>
      </c>
      <c r="P239" s="27">
        <v>51</v>
      </c>
      <c r="Q239" s="27">
        <v>61</v>
      </c>
      <c r="R239" s="27">
        <v>42</v>
      </c>
      <c r="S239" s="27">
        <v>57</v>
      </c>
      <c r="T239" s="27">
        <v>43</v>
      </c>
      <c r="U239" s="11">
        <v>41</v>
      </c>
      <c r="V239" s="11">
        <v>33</v>
      </c>
      <c r="W239" s="11"/>
      <c r="X239" s="11"/>
      <c r="Y239" s="11"/>
      <c r="Z239" s="11"/>
      <c r="AA239" s="11"/>
      <c r="AB239" s="11"/>
      <c r="AC239" s="11"/>
      <c r="AD239" s="11"/>
      <c r="AU239" s="7"/>
      <c r="AV239" s="7"/>
    </row>
    <row r="240" spans="1:48" ht="14.25">
      <c r="A240">
        <v>1</v>
      </c>
      <c r="B240" s="26" t="str">
        <f t="shared" si="11"/>
        <v>15226</v>
      </c>
      <c r="C240" s="26" t="str">
        <f t="shared" si="12"/>
        <v>1_15226</v>
      </c>
      <c r="D240" s="26"/>
      <c r="E240" s="26"/>
      <c r="F240" s="33"/>
      <c r="G240" s="26" t="s">
        <v>246</v>
      </c>
      <c r="H240" s="27">
        <v>22</v>
      </c>
      <c r="I240" s="27">
        <v>16</v>
      </c>
      <c r="J240" s="27">
        <v>18</v>
      </c>
      <c r="K240" s="27">
        <v>19</v>
      </c>
      <c r="L240" s="27">
        <v>18</v>
      </c>
      <c r="M240" s="27">
        <v>21</v>
      </c>
      <c r="N240" s="27">
        <v>19</v>
      </c>
      <c r="O240" s="27">
        <v>21</v>
      </c>
      <c r="P240" s="27">
        <v>16</v>
      </c>
      <c r="Q240" s="27">
        <v>19</v>
      </c>
      <c r="R240" s="27">
        <v>14</v>
      </c>
      <c r="S240" s="27">
        <v>8</v>
      </c>
      <c r="T240" s="27">
        <v>17</v>
      </c>
      <c r="U240" s="11">
        <v>12</v>
      </c>
      <c r="V240" s="11">
        <v>16</v>
      </c>
      <c r="W240" s="11"/>
      <c r="X240" s="11"/>
      <c r="Y240" s="11"/>
      <c r="Z240" s="11"/>
      <c r="AA240" s="11"/>
      <c r="AB240" s="11"/>
      <c r="AC240" s="11"/>
      <c r="AD240" s="11"/>
      <c r="AU240" s="7"/>
      <c r="AV240" s="7"/>
    </row>
    <row r="241" spans="1:48" ht="14.25">
      <c r="A241">
        <v>1</v>
      </c>
      <c r="B241" s="26" t="str">
        <f t="shared" si="11"/>
        <v>15232</v>
      </c>
      <c r="C241" s="26" t="str">
        <f t="shared" si="12"/>
        <v>1_15232</v>
      </c>
      <c r="D241" s="26"/>
      <c r="E241" s="26"/>
      <c r="F241" s="33"/>
      <c r="G241" s="26" t="s">
        <v>247</v>
      </c>
      <c r="H241" s="27">
        <v>86</v>
      </c>
      <c r="I241" s="27">
        <v>71</v>
      </c>
      <c r="J241" s="27">
        <v>70</v>
      </c>
      <c r="K241" s="27">
        <v>49</v>
      </c>
      <c r="L241" s="27">
        <v>41</v>
      </c>
      <c r="M241" s="27">
        <v>63</v>
      </c>
      <c r="N241" s="27">
        <v>47</v>
      </c>
      <c r="O241" s="27">
        <v>43</v>
      </c>
      <c r="P241" s="27">
        <v>42</v>
      </c>
      <c r="Q241" s="27">
        <v>35</v>
      </c>
      <c r="R241" s="27">
        <v>45</v>
      </c>
      <c r="S241" s="27">
        <v>38</v>
      </c>
      <c r="T241" s="27">
        <v>41</v>
      </c>
      <c r="U241" s="11">
        <v>28</v>
      </c>
      <c r="V241" s="11">
        <v>38</v>
      </c>
      <c r="W241" s="11"/>
      <c r="X241" s="11"/>
      <c r="Y241" s="11"/>
      <c r="Z241" s="11"/>
      <c r="AA241" s="11"/>
      <c r="AB241" s="11"/>
      <c r="AC241" s="11"/>
      <c r="AD241" s="11"/>
      <c r="AU241" s="7"/>
      <c r="AV241" s="7"/>
    </row>
    <row r="242" spans="1:48" ht="14.25">
      <c r="A242">
        <v>1</v>
      </c>
      <c r="B242" s="26" t="str">
        <f t="shared" si="11"/>
        <v>15236</v>
      </c>
      <c r="C242" s="26" t="str">
        <f t="shared" si="12"/>
        <v>1_15236</v>
      </c>
      <c r="D242" s="26"/>
      <c r="E242" s="26"/>
      <c r="F242" s="33"/>
      <c r="G242" s="26" t="s">
        <v>248</v>
      </c>
      <c r="H242" s="27">
        <v>30</v>
      </c>
      <c r="I242" s="27">
        <v>22</v>
      </c>
      <c r="J242" s="27">
        <v>29</v>
      </c>
      <c r="K242" s="27">
        <v>19</v>
      </c>
      <c r="L242" s="27">
        <v>20</v>
      </c>
      <c r="M242" s="27">
        <v>15</v>
      </c>
      <c r="N242" s="27">
        <v>13</v>
      </c>
      <c r="O242" s="27">
        <v>12</v>
      </c>
      <c r="P242" s="27">
        <v>13</v>
      </c>
      <c r="Q242" s="27">
        <v>11</v>
      </c>
      <c r="R242" s="27">
        <v>16</v>
      </c>
      <c r="S242" s="27">
        <v>7</v>
      </c>
      <c r="T242" s="27">
        <v>16</v>
      </c>
      <c r="U242" s="11">
        <v>8</v>
      </c>
      <c r="V242" s="11">
        <v>17</v>
      </c>
      <c r="W242" s="11"/>
      <c r="X242" s="11"/>
      <c r="Y242" s="11"/>
      <c r="Z242" s="11"/>
      <c r="AA242" s="11"/>
      <c r="AB242" s="11"/>
      <c r="AC242" s="11"/>
      <c r="AD242" s="11"/>
      <c r="AU242" s="7"/>
      <c r="AV242" s="7"/>
    </row>
    <row r="243" spans="1:48" ht="14.25">
      <c r="A243">
        <v>1</v>
      </c>
      <c r="B243" s="26" t="str">
        <f t="shared" si="11"/>
        <v>15238</v>
      </c>
      <c r="C243" s="26" t="str">
        <f t="shared" si="12"/>
        <v>1_15238</v>
      </c>
      <c r="D243" s="26"/>
      <c r="E243" s="26"/>
      <c r="F243" s="33"/>
      <c r="G243" s="26" t="s">
        <v>249</v>
      </c>
      <c r="H243" s="27">
        <v>1711</v>
      </c>
      <c r="I243" s="27">
        <v>1605</v>
      </c>
      <c r="J243" s="27">
        <v>1688</v>
      </c>
      <c r="K243" s="27">
        <v>1689</v>
      </c>
      <c r="L243" s="27">
        <v>1685</v>
      </c>
      <c r="M243" s="27">
        <v>1641</v>
      </c>
      <c r="N243" s="27">
        <v>1619</v>
      </c>
      <c r="O243" s="27">
        <v>1596</v>
      </c>
      <c r="P243" s="27">
        <v>1453</v>
      </c>
      <c r="Q243" s="27">
        <v>1423</v>
      </c>
      <c r="R243" s="27">
        <v>1397</v>
      </c>
      <c r="S243" s="27">
        <v>1224</v>
      </c>
      <c r="T243" s="27">
        <v>1086</v>
      </c>
      <c r="U243" s="11">
        <v>1202</v>
      </c>
      <c r="V243" s="11">
        <v>1122</v>
      </c>
      <c r="W243" s="11"/>
      <c r="X243" s="11"/>
      <c r="Y243" s="11"/>
      <c r="Z243" s="11"/>
      <c r="AA243" s="11"/>
      <c r="AB243" s="11"/>
      <c r="AC243" s="11"/>
      <c r="AD243" s="11"/>
      <c r="AU243" s="7"/>
      <c r="AV243" s="7"/>
    </row>
    <row r="244" spans="1:48" ht="14.25">
      <c r="A244">
        <v>1</v>
      </c>
      <c r="B244" s="26" t="str">
        <f t="shared" si="11"/>
        <v>15244</v>
      </c>
      <c r="C244" s="26" t="str">
        <f t="shared" si="12"/>
        <v>1_15244</v>
      </c>
      <c r="D244" s="26"/>
      <c r="E244" s="26"/>
      <c r="F244" s="33"/>
      <c r="G244" s="26" t="s">
        <v>250</v>
      </c>
      <c r="H244" s="27">
        <v>86</v>
      </c>
      <c r="I244" s="27">
        <v>75</v>
      </c>
      <c r="J244" s="27">
        <v>70</v>
      </c>
      <c r="K244" s="27">
        <v>65</v>
      </c>
      <c r="L244" s="27">
        <v>60</v>
      </c>
      <c r="M244" s="27">
        <v>49</v>
      </c>
      <c r="N244" s="27">
        <v>42</v>
      </c>
      <c r="O244" s="27">
        <v>50</v>
      </c>
      <c r="P244" s="27">
        <v>42</v>
      </c>
      <c r="Q244" s="27">
        <v>50</v>
      </c>
      <c r="R244" s="27">
        <v>41</v>
      </c>
      <c r="S244" s="27">
        <v>39</v>
      </c>
      <c r="T244" s="27">
        <v>36</v>
      </c>
      <c r="U244" s="11">
        <v>41</v>
      </c>
      <c r="V244" s="11">
        <v>17</v>
      </c>
      <c r="W244" s="11"/>
      <c r="X244" s="11"/>
      <c r="Y244" s="11"/>
      <c r="Z244" s="11"/>
      <c r="AA244" s="11"/>
      <c r="AB244" s="11"/>
      <c r="AC244" s="11"/>
      <c r="AD244" s="11"/>
      <c r="AU244" s="7"/>
      <c r="AV244" s="7"/>
    </row>
    <row r="245" spans="1:48" ht="14.25">
      <c r="A245">
        <v>1</v>
      </c>
      <c r="B245" s="26" t="str">
        <f t="shared" si="11"/>
        <v>15248</v>
      </c>
      <c r="C245" s="26" t="str">
        <f t="shared" si="12"/>
        <v>1_15248</v>
      </c>
      <c r="D245" s="26"/>
      <c r="E245" s="26"/>
      <c r="F245" s="33"/>
      <c r="G245" s="26" t="s">
        <v>251</v>
      </c>
      <c r="H245" s="27">
        <v>40</v>
      </c>
      <c r="I245" s="27">
        <v>35</v>
      </c>
      <c r="J245" s="27">
        <v>37</v>
      </c>
      <c r="K245" s="27">
        <v>35</v>
      </c>
      <c r="L245" s="27">
        <v>28</v>
      </c>
      <c r="M245" s="27">
        <v>19</v>
      </c>
      <c r="N245" s="27">
        <v>27</v>
      </c>
      <c r="O245" s="27">
        <v>17</v>
      </c>
      <c r="P245" s="27">
        <v>27</v>
      </c>
      <c r="Q245" s="27">
        <v>21</v>
      </c>
      <c r="R245" s="27">
        <v>26</v>
      </c>
      <c r="S245" s="27">
        <v>29</v>
      </c>
      <c r="T245" s="27">
        <v>20</v>
      </c>
      <c r="U245" s="11">
        <v>22</v>
      </c>
      <c r="V245" s="11">
        <v>10</v>
      </c>
      <c r="W245" s="11"/>
      <c r="X245" s="11"/>
      <c r="Y245" s="11"/>
      <c r="Z245" s="11"/>
      <c r="AA245" s="11"/>
      <c r="AB245" s="11"/>
      <c r="AC245" s="11"/>
      <c r="AD245" s="11"/>
      <c r="AU245" s="7"/>
      <c r="AV245" s="7"/>
    </row>
    <row r="246" spans="1:48" ht="14.25">
      <c r="A246">
        <v>1</v>
      </c>
      <c r="B246" s="26" t="str">
        <f t="shared" si="11"/>
        <v>15272</v>
      </c>
      <c r="C246" s="26" t="str">
        <f t="shared" si="12"/>
        <v>1_15272</v>
      </c>
      <c r="D246" s="26"/>
      <c r="E246" s="26"/>
      <c r="F246" s="33"/>
      <c r="G246" s="26" t="s">
        <v>252</v>
      </c>
      <c r="H246" s="27">
        <v>66</v>
      </c>
      <c r="I246" s="27">
        <v>66</v>
      </c>
      <c r="J246" s="27">
        <v>61</v>
      </c>
      <c r="K246" s="27">
        <v>72</v>
      </c>
      <c r="L246" s="27">
        <v>75</v>
      </c>
      <c r="M246" s="27">
        <v>74</v>
      </c>
      <c r="N246" s="27">
        <v>56</v>
      </c>
      <c r="O246" s="27">
        <v>57</v>
      </c>
      <c r="P246" s="27">
        <v>60</v>
      </c>
      <c r="Q246" s="27">
        <v>47</v>
      </c>
      <c r="R246" s="27">
        <v>47</v>
      </c>
      <c r="S246" s="27">
        <v>52</v>
      </c>
      <c r="T246" s="27">
        <v>53</v>
      </c>
      <c r="U246" s="11">
        <v>49</v>
      </c>
      <c r="V246" s="11">
        <v>35</v>
      </c>
      <c r="W246" s="11"/>
      <c r="X246" s="11"/>
      <c r="Y246" s="11"/>
      <c r="Z246" s="11"/>
      <c r="AA246" s="11"/>
      <c r="AB246" s="11"/>
      <c r="AC246" s="11"/>
      <c r="AD246" s="11"/>
      <c r="AU246" s="7"/>
      <c r="AV246" s="7"/>
    </row>
    <row r="247" spans="1:48" ht="14.25">
      <c r="A247">
        <v>1</v>
      </c>
      <c r="B247" s="26" t="str">
        <f t="shared" si="11"/>
        <v>15276</v>
      </c>
      <c r="C247" s="26" t="str">
        <f t="shared" si="12"/>
        <v>1_15276</v>
      </c>
      <c r="D247" s="26"/>
      <c r="E247" s="26"/>
      <c r="F247" s="33"/>
      <c r="G247" s="26" t="s">
        <v>253</v>
      </c>
      <c r="H247" s="27">
        <v>36</v>
      </c>
      <c r="I247" s="27">
        <v>31</v>
      </c>
      <c r="J247" s="27">
        <v>41</v>
      </c>
      <c r="K247" s="27">
        <v>30</v>
      </c>
      <c r="L247" s="27">
        <v>32</v>
      </c>
      <c r="M247" s="27">
        <v>28</v>
      </c>
      <c r="N247" s="27">
        <v>29</v>
      </c>
      <c r="O247" s="27">
        <v>24</v>
      </c>
      <c r="P247" s="27">
        <v>23</v>
      </c>
      <c r="Q247" s="27">
        <v>25</v>
      </c>
      <c r="R247" s="27">
        <v>24</v>
      </c>
      <c r="S247" s="27">
        <v>35</v>
      </c>
      <c r="T247" s="27">
        <v>28</v>
      </c>
      <c r="U247" s="11">
        <v>26</v>
      </c>
      <c r="V247" s="11">
        <v>26</v>
      </c>
      <c r="W247" s="11"/>
      <c r="X247" s="11"/>
      <c r="Y247" s="11"/>
      <c r="Z247" s="11"/>
      <c r="AA247" s="11"/>
      <c r="AB247" s="11"/>
      <c r="AC247" s="11"/>
      <c r="AD247" s="11"/>
      <c r="AU247" s="7"/>
      <c r="AV247" s="7"/>
    </row>
    <row r="248" spans="1:48" ht="14.25">
      <c r="A248">
        <v>1</v>
      </c>
      <c r="B248" s="26" t="str">
        <f t="shared" si="11"/>
        <v>15293</v>
      </c>
      <c r="C248" s="26" t="str">
        <f t="shared" si="12"/>
        <v>1_15293</v>
      </c>
      <c r="D248" s="26"/>
      <c r="E248" s="26"/>
      <c r="F248" s="33"/>
      <c r="G248" s="26" t="s">
        <v>254</v>
      </c>
      <c r="H248" s="27">
        <v>43</v>
      </c>
      <c r="I248" s="27">
        <v>31</v>
      </c>
      <c r="J248" s="27">
        <v>43</v>
      </c>
      <c r="K248" s="27">
        <v>26</v>
      </c>
      <c r="L248" s="27">
        <v>33</v>
      </c>
      <c r="M248" s="27">
        <v>24</v>
      </c>
      <c r="N248" s="27">
        <v>31</v>
      </c>
      <c r="O248" s="27">
        <v>28</v>
      </c>
      <c r="P248" s="27">
        <v>38</v>
      </c>
      <c r="Q248" s="27">
        <v>18</v>
      </c>
      <c r="R248" s="27">
        <v>30</v>
      </c>
      <c r="S248" s="27">
        <v>26</v>
      </c>
      <c r="T248" s="27">
        <v>18</v>
      </c>
      <c r="U248" s="11">
        <v>18</v>
      </c>
      <c r="V248" s="11">
        <v>15</v>
      </c>
      <c r="W248" s="11"/>
      <c r="X248" s="11"/>
      <c r="Y248" s="11"/>
      <c r="Z248" s="11"/>
      <c r="AA248" s="11"/>
      <c r="AB248" s="11"/>
      <c r="AC248" s="11"/>
      <c r="AD248" s="11"/>
      <c r="AU248" s="7"/>
      <c r="AV248" s="7"/>
    </row>
    <row r="249" spans="1:48" ht="14.25">
      <c r="A249">
        <v>1</v>
      </c>
      <c r="B249" s="26" t="str">
        <f t="shared" si="11"/>
        <v>15296</v>
      </c>
      <c r="C249" s="26" t="str">
        <f t="shared" si="12"/>
        <v>1_15296</v>
      </c>
      <c r="D249" s="26"/>
      <c r="E249" s="26"/>
      <c r="F249" s="33"/>
      <c r="G249" s="26" t="s">
        <v>255</v>
      </c>
      <c r="H249" s="27">
        <v>95</v>
      </c>
      <c r="I249" s="27">
        <v>98</v>
      </c>
      <c r="J249" s="27">
        <v>119</v>
      </c>
      <c r="K249" s="27">
        <v>78</v>
      </c>
      <c r="L249" s="27">
        <v>75</v>
      </c>
      <c r="M249" s="27">
        <v>50</v>
      </c>
      <c r="N249" s="27">
        <v>59</v>
      </c>
      <c r="O249" s="27">
        <v>61</v>
      </c>
      <c r="P249" s="27">
        <v>54</v>
      </c>
      <c r="Q249" s="27">
        <v>60</v>
      </c>
      <c r="R249" s="27">
        <v>40</v>
      </c>
      <c r="S249" s="27">
        <v>52</v>
      </c>
      <c r="T249" s="27">
        <v>39</v>
      </c>
      <c r="U249" s="11">
        <v>46</v>
      </c>
      <c r="V249" s="11">
        <v>41</v>
      </c>
      <c r="W249" s="11"/>
      <c r="X249" s="11"/>
      <c r="Y249" s="11"/>
      <c r="Z249" s="11"/>
      <c r="AA249" s="11"/>
      <c r="AB249" s="11"/>
      <c r="AC249" s="11"/>
      <c r="AD249" s="11"/>
      <c r="AU249" s="7"/>
      <c r="AV249" s="7"/>
    </row>
    <row r="250" spans="1:48" ht="14.25">
      <c r="A250">
        <v>1</v>
      </c>
      <c r="B250" s="26" t="str">
        <f t="shared" si="11"/>
        <v>15299</v>
      </c>
      <c r="C250" s="26" t="str">
        <f t="shared" si="12"/>
        <v>1_15299</v>
      </c>
      <c r="D250" s="26"/>
      <c r="E250" s="26"/>
      <c r="F250" s="33"/>
      <c r="G250" s="26" t="s">
        <v>256</v>
      </c>
      <c r="H250" s="27">
        <v>192</v>
      </c>
      <c r="I250" s="27">
        <v>185</v>
      </c>
      <c r="J250" s="27">
        <v>187</v>
      </c>
      <c r="K250" s="27">
        <v>182</v>
      </c>
      <c r="L250" s="27">
        <v>150</v>
      </c>
      <c r="M250" s="27">
        <v>182</v>
      </c>
      <c r="N250" s="27">
        <v>171</v>
      </c>
      <c r="O250" s="27">
        <v>160</v>
      </c>
      <c r="P250" s="27">
        <v>160</v>
      </c>
      <c r="Q250" s="27">
        <v>149</v>
      </c>
      <c r="R250" s="27">
        <v>161</v>
      </c>
      <c r="S250" s="27">
        <v>122</v>
      </c>
      <c r="T250" s="27">
        <v>124</v>
      </c>
      <c r="U250" s="11">
        <v>107</v>
      </c>
      <c r="V250" s="11">
        <v>91</v>
      </c>
      <c r="W250" s="11"/>
      <c r="X250" s="11"/>
      <c r="Y250" s="11"/>
      <c r="Z250" s="11"/>
      <c r="AA250" s="11"/>
      <c r="AB250" s="11"/>
      <c r="AC250" s="11"/>
      <c r="AD250" s="11"/>
      <c r="AU250" s="7"/>
      <c r="AV250" s="7"/>
    </row>
    <row r="251" spans="1:48" ht="14.25">
      <c r="A251">
        <v>1</v>
      </c>
      <c r="B251" s="26" t="str">
        <f t="shared" si="11"/>
        <v>15317</v>
      </c>
      <c r="C251" s="26" t="str">
        <f t="shared" si="12"/>
        <v>1_15317</v>
      </c>
      <c r="D251" s="26"/>
      <c r="E251" s="26"/>
      <c r="F251" s="33"/>
      <c r="G251" s="26" t="s">
        <v>257</v>
      </c>
      <c r="H251" s="27">
        <v>16</v>
      </c>
      <c r="I251" s="27">
        <v>9</v>
      </c>
      <c r="J251" s="27">
        <v>18</v>
      </c>
      <c r="K251" s="27">
        <v>10</v>
      </c>
      <c r="L251" s="27">
        <v>22</v>
      </c>
      <c r="M251" s="27">
        <v>18</v>
      </c>
      <c r="N251" s="27">
        <v>11</v>
      </c>
      <c r="O251" s="27">
        <v>21</v>
      </c>
      <c r="P251" s="27">
        <v>13</v>
      </c>
      <c r="Q251" s="27">
        <v>13</v>
      </c>
      <c r="R251" s="27">
        <v>17</v>
      </c>
      <c r="S251" s="27">
        <v>9</v>
      </c>
      <c r="T251" s="27">
        <v>12</v>
      </c>
      <c r="U251" s="11">
        <v>7</v>
      </c>
      <c r="V251" s="11">
        <v>5</v>
      </c>
      <c r="W251" s="11"/>
      <c r="X251" s="11"/>
      <c r="Y251" s="11"/>
      <c r="Z251" s="11"/>
      <c r="AA251" s="11"/>
      <c r="AB251" s="11"/>
      <c r="AC251" s="11"/>
      <c r="AD251" s="11"/>
      <c r="AU251" s="7"/>
      <c r="AV251" s="7"/>
    </row>
    <row r="252" spans="1:48" ht="14.25">
      <c r="A252">
        <v>1</v>
      </c>
      <c r="B252" s="26" t="str">
        <f t="shared" si="11"/>
        <v>15322</v>
      </c>
      <c r="C252" s="26" t="str">
        <f t="shared" si="12"/>
        <v>1_15322</v>
      </c>
      <c r="D252" s="26"/>
      <c r="E252" s="26"/>
      <c r="F252" s="33"/>
      <c r="G252" s="26" t="s">
        <v>258</v>
      </c>
      <c r="H252" s="27">
        <v>123</v>
      </c>
      <c r="I252" s="27">
        <v>119</v>
      </c>
      <c r="J252" s="27">
        <v>114</v>
      </c>
      <c r="K252" s="27">
        <v>125</v>
      </c>
      <c r="L252" s="27">
        <v>101</v>
      </c>
      <c r="M252" s="27">
        <v>93</v>
      </c>
      <c r="N252" s="27">
        <v>115</v>
      </c>
      <c r="O252" s="27">
        <v>125</v>
      </c>
      <c r="P252" s="27">
        <v>83</v>
      </c>
      <c r="Q252" s="27">
        <v>101</v>
      </c>
      <c r="R252" s="27">
        <v>95</v>
      </c>
      <c r="S252" s="27">
        <v>70</v>
      </c>
      <c r="T252" s="27">
        <v>87</v>
      </c>
      <c r="U252" s="11">
        <v>82</v>
      </c>
      <c r="V252" s="11">
        <v>69</v>
      </c>
      <c r="W252" s="11"/>
      <c r="X252" s="11"/>
      <c r="Y252" s="11"/>
      <c r="Z252" s="11"/>
      <c r="AA252" s="11"/>
      <c r="AB252" s="11"/>
      <c r="AC252" s="11"/>
      <c r="AD252" s="11"/>
      <c r="AU252" s="7"/>
      <c r="AV252" s="7"/>
    </row>
    <row r="253" spans="1:48" ht="14.25">
      <c r="A253">
        <v>1</v>
      </c>
      <c r="B253" s="26" t="str">
        <f t="shared" si="11"/>
        <v>15325</v>
      </c>
      <c r="C253" s="26" t="str">
        <f t="shared" si="12"/>
        <v>1_15325</v>
      </c>
      <c r="D253" s="26"/>
      <c r="E253" s="26"/>
      <c r="F253" s="33"/>
      <c r="G253" s="26" t="s">
        <v>259</v>
      </c>
      <c r="H253" s="27">
        <v>35</v>
      </c>
      <c r="I253" s="27">
        <v>27</v>
      </c>
      <c r="J253" s="27">
        <v>24</v>
      </c>
      <c r="K253" s="27">
        <v>22</v>
      </c>
      <c r="L253" s="27">
        <v>24</v>
      </c>
      <c r="M253" s="27">
        <v>22</v>
      </c>
      <c r="N253" s="27">
        <v>12</v>
      </c>
      <c r="O253" s="27">
        <v>25</v>
      </c>
      <c r="P253" s="27">
        <v>17</v>
      </c>
      <c r="Q253" s="27">
        <v>21</v>
      </c>
      <c r="R253" s="27">
        <v>27</v>
      </c>
      <c r="S253" s="27">
        <v>23</v>
      </c>
      <c r="T253" s="27">
        <v>24</v>
      </c>
      <c r="U253" s="11">
        <v>19</v>
      </c>
      <c r="V253" s="11">
        <v>13</v>
      </c>
      <c r="W253" s="11"/>
      <c r="X253" s="11"/>
      <c r="Y253" s="11"/>
      <c r="Z253" s="11"/>
      <c r="AA253" s="11"/>
      <c r="AB253" s="11"/>
      <c r="AC253" s="11"/>
      <c r="AD253" s="11"/>
      <c r="AU253" s="7"/>
      <c r="AV253" s="7"/>
    </row>
    <row r="254" spans="1:48" ht="14.25">
      <c r="A254">
        <v>1</v>
      </c>
      <c r="B254" s="26" t="str">
        <f t="shared" si="11"/>
        <v>15332</v>
      </c>
      <c r="C254" s="26" t="str">
        <f t="shared" si="12"/>
        <v>1_15332</v>
      </c>
      <c r="D254" s="26"/>
      <c r="E254" s="26"/>
      <c r="F254" s="33"/>
      <c r="G254" s="26" t="s">
        <v>260</v>
      </c>
      <c r="H254" s="27">
        <v>63</v>
      </c>
      <c r="I254" s="27">
        <v>45</v>
      </c>
      <c r="J254" s="27">
        <v>48</v>
      </c>
      <c r="K254" s="27">
        <v>56</v>
      </c>
      <c r="L254" s="27">
        <v>39</v>
      </c>
      <c r="M254" s="27">
        <v>56</v>
      </c>
      <c r="N254" s="27">
        <v>79</v>
      </c>
      <c r="O254" s="27">
        <v>58</v>
      </c>
      <c r="P254" s="27">
        <v>69</v>
      </c>
      <c r="Q254" s="27">
        <v>60</v>
      </c>
      <c r="R254" s="27">
        <v>67</v>
      </c>
      <c r="S254" s="27">
        <v>84</v>
      </c>
      <c r="T254" s="27">
        <v>70</v>
      </c>
      <c r="U254" s="11">
        <v>55</v>
      </c>
      <c r="V254" s="11">
        <v>40</v>
      </c>
      <c r="W254" s="11"/>
      <c r="X254" s="11"/>
      <c r="Y254" s="11"/>
      <c r="Z254" s="11"/>
      <c r="AA254" s="11"/>
      <c r="AB254" s="11"/>
      <c r="AC254" s="11"/>
      <c r="AD254" s="11"/>
      <c r="AU254" s="7"/>
      <c r="AV254" s="7"/>
    </row>
    <row r="255" spans="1:48" ht="14.25">
      <c r="A255">
        <v>1</v>
      </c>
      <c r="B255" s="26" t="str">
        <f t="shared" si="11"/>
        <v>15362</v>
      </c>
      <c r="C255" s="26" t="str">
        <f t="shared" si="12"/>
        <v>1_15362</v>
      </c>
      <c r="D255" s="26"/>
      <c r="E255" s="26"/>
      <c r="F255" s="33"/>
      <c r="G255" s="26" t="s">
        <v>261</v>
      </c>
      <c r="H255" s="27">
        <v>34</v>
      </c>
      <c r="I255" s="27">
        <v>31</v>
      </c>
      <c r="J255" s="27">
        <v>38</v>
      </c>
      <c r="K255" s="27">
        <v>23</v>
      </c>
      <c r="L255" s="27">
        <v>23</v>
      </c>
      <c r="M255" s="27">
        <v>23</v>
      </c>
      <c r="N255" s="27">
        <v>24</v>
      </c>
      <c r="O255" s="27">
        <v>22</v>
      </c>
      <c r="P255" s="27">
        <v>18</v>
      </c>
      <c r="Q255" s="27">
        <v>19</v>
      </c>
      <c r="R255" s="27">
        <v>14</v>
      </c>
      <c r="S255" s="27">
        <v>17</v>
      </c>
      <c r="T255" s="27">
        <v>18</v>
      </c>
      <c r="U255" s="11">
        <v>19</v>
      </c>
      <c r="V255" s="11">
        <v>16</v>
      </c>
      <c r="W255" s="11"/>
      <c r="X255" s="11"/>
      <c r="Y255" s="11"/>
      <c r="Z255" s="11"/>
      <c r="AA255" s="11"/>
      <c r="AB255" s="11"/>
      <c r="AC255" s="11"/>
      <c r="AD255" s="11"/>
      <c r="AU255" s="7"/>
      <c r="AV255" s="7"/>
    </row>
    <row r="256" spans="1:48" ht="14.25">
      <c r="A256">
        <v>1</v>
      </c>
      <c r="B256" s="26" t="str">
        <f t="shared" si="11"/>
        <v>15367</v>
      </c>
      <c r="C256" s="26" t="str">
        <f t="shared" si="12"/>
        <v>1_15367</v>
      </c>
      <c r="D256" s="26"/>
      <c r="E256" s="26"/>
      <c r="F256" s="33"/>
      <c r="G256" s="26" t="s">
        <v>262</v>
      </c>
      <c r="H256" s="27">
        <v>86</v>
      </c>
      <c r="I256" s="27">
        <v>76</v>
      </c>
      <c r="J256" s="27">
        <v>73</v>
      </c>
      <c r="K256" s="27">
        <v>91</v>
      </c>
      <c r="L256" s="27">
        <v>66</v>
      </c>
      <c r="M256" s="27">
        <v>62</v>
      </c>
      <c r="N256" s="27">
        <v>72</v>
      </c>
      <c r="O256" s="27">
        <v>84</v>
      </c>
      <c r="P256" s="27">
        <v>60</v>
      </c>
      <c r="Q256" s="27">
        <v>65</v>
      </c>
      <c r="R256" s="27">
        <v>56</v>
      </c>
      <c r="S256" s="27">
        <v>67</v>
      </c>
      <c r="T256" s="27">
        <v>58</v>
      </c>
      <c r="U256" s="11">
        <v>37</v>
      </c>
      <c r="V256" s="11">
        <v>45</v>
      </c>
      <c r="W256" s="11"/>
      <c r="X256" s="11"/>
      <c r="Y256" s="11"/>
      <c r="Z256" s="11"/>
      <c r="AA256" s="11"/>
      <c r="AB256" s="11"/>
      <c r="AC256" s="11"/>
      <c r="AD256" s="11"/>
      <c r="AU256" s="7"/>
      <c r="AV256" s="7"/>
    </row>
    <row r="257" spans="1:48" ht="14.25">
      <c r="A257">
        <v>1</v>
      </c>
      <c r="B257" s="26" t="str">
        <f t="shared" si="11"/>
        <v>15368</v>
      </c>
      <c r="C257" s="26" t="str">
        <f t="shared" si="12"/>
        <v>1_15368</v>
      </c>
      <c r="D257" s="26"/>
      <c r="E257" s="26"/>
      <c r="F257" s="33"/>
      <c r="G257" s="26" t="s">
        <v>263</v>
      </c>
      <c r="H257" s="27">
        <v>70</v>
      </c>
      <c r="I257" s="27">
        <v>63</v>
      </c>
      <c r="J257" s="27">
        <v>62</v>
      </c>
      <c r="K257" s="27">
        <v>45</v>
      </c>
      <c r="L257" s="27">
        <v>39</v>
      </c>
      <c r="M257" s="27">
        <v>32</v>
      </c>
      <c r="N257" s="27">
        <v>41</v>
      </c>
      <c r="O257" s="27">
        <v>31</v>
      </c>
      <c r="P257" s="27">
        <v>35</v>
      </c>
      <c r="Q257" s="27">
        <v>36</v>
      </c>
      <c r="R257" s="27">
        <v>44</v>
      </c>
      <c r="S257" s="27">
        <v>35</v>
      </c>
      <c r="T257" s="27">
        <v>53</v>
      </c>
      <c r="U257" s="11">
        <v>48</v>
      </c>
      <c r="V257" s="11">
        <v>36</v>
      </c>
      <c r="W257" s="11"/>
      <c r="X257" s="11"/>
      <c r="Y257" s="11"/>
      <c r="Z257" s="11"/>
      <c r="AA257" s="11"/>
      <c r="AB257" s="11"/>
      <c r="AC257" s="11"/>
      <c r="AD257" s="11"/>
      <c r="AU257" s="7"/>
      <c r="AV257" s="7"/>
    </row>
    <row r="258" spans="1:48" ht="14.25">
      <c r="A258">
        <v>1</v>
      </c>
      <c r="B258" s="26" t="str">
        <f t="shared" si="11"/>
        <v>15377</v>
      </c>
      <c r="C258" s="26" t="str">
        <f t="shared" si="12"/>
        <v>1_15377</v>
      </c>
      <c r="D258" s="26"/>
      <c r="E258" s="26"/>
      <c r="F258" s="33"/>
      <c r="G258" s="26" t="s">
        <v>264</v>
      </c>
      <c r="H258" s="27">
        <v>50</v>
      </c>
      <c r="I258" s="27">
        <v>43</v>
      </c>
      <c r="J258" s="27">
        <v>37</v>
      </c>
      <c r="K258" s="27">
        <v>54</v>
      </c>
      <c r="L258" s="27">
        <v>35</v>
      </c>
      <c r="M258" s="27">
        <v>30</v>
      </c>
      <c r="N258" s="27">
        <v>33</v>
      </c>
      <c r="O258" s="27">
        <v>33</v>
      </c>
      <c r="P258" s="27">
        <v>23</v>
      </c>
      <c r="Q258" s="27">
        <v>21</v>
      </c>
      <c r="R258" s="27">
        <v>33</v>
      </c>
      <c r="S258" s="27">
        <v>24</v>
      </c>
      <c r="T258" s="27">
        <v>26</v>
      </c>
      <c r="U258" s="11">
        <v>19</v>
      </c>
      <c r="V258" s="11">
        <v>18</v>
      </c>
      <c r="W258" s="11"/>
      <c r="X258" s="11"/>
      <c r="Y258" s="11"/>
      <c r="Z258" s="11"/>
      <c r="AA258" s="11"/>
      <c r="AB258" s="11"/>
      <c r="AC258" s="11"/>
      <c r="AD258" s="11"/>
      <c r="AU258" s="7"/>
      <c r="AV258" s="7"/>
    </row>
    <row r="259" spans="1:48" ht="14.25">
      <c r="A259">
        <v>1</v>
      </c>
      <c r="B259" s="26" t="str">
        <f t="shared" si="11"/>
        <v>15380</v>
      </c>
      <c r="C259" s="26" t="str">
        <f t="shared" si="12"/>
        <v>1_15380</v>
      </c>
      <c r="D259" s="26"/>
      <c r="E259" s="26"/>
      <c r="F259" s="33"/>
      <c r="G259" s="26" t="s">
        <v>265</v>
      </c>
      <c r="H259" s="27">
        <v>31</v>
      </c>
      <c r="I259" s="27">
        <v>22</v>
      </c>
      <c r="J259" s="27">
        <v>30</v>
      </c>
      <c r="K259" s="27">
        <v>30</v>
      </c>
      <c r="L259" s="27">
        <v>17</v>
      </c>
      <c r="M259" s="27">
        <v>15</v>
      </c>
      <c r="N259" s="27">
        <v>18</v>
      </c>
      <c r="O259" s="27">
        <v>19</v>
      </c>
      <c r="P259" s="27">
        <v>15</v>
      </c>
      <c r="Q259" s="27">
        <v>19</v>
      </c>
      <c r="R259" s="27">
        <v>18</v>
      </c>
      <c r="S259" s="27">
        <v>18</v>
      </c>
      <c r="T259" s="27">
        <v>11</v>
      </c>
      <c r="U259" s="11">
        <v>11</v>
      </c>
      <c r="V259" s="11">
        <v>8</v>
      </c>
      <c r="W259" s="11"/>
      <c r="X259" s="11"/>
      <c r="Y259" s="11"/>
      <c r="Z259" s="11"/>
      <c r="AA259" s="11"/>
      <c r="AB259" s="11"/>
      <c r="AC259" s="11"/>
      <c r="AD259" s="11"/>
      <c r="AU259" s="7"/>
      <c r="AV259" s="7"/>
    </row>
    <row r="260" spans="1:48" ht="14.25">
      <c r="A260">
        <v>1</v>
      </c>
      <c r="B260" s="26" t="str">
        <f t="shared" si="11"/>
        <v>15401</v>
      </c>
      <c r="C260" s="26" t="str">
        <f t="shared" si="12"/>
        <v>1_15401</v>
      </c>
      <c r="D260" s="26"/>
      <c r="E260" s="26"/>
      <c r="F260" s="33"/>
      <c r="G260" s="26" t="s">
        <v>266</v>
      </c>
      <c r="H260" s="27">
        <v>15</v>
      </c>
      <c r="I260" s="27">
        <v>10</v>
      </c>
      <c r="J260" s="27">
        <v>11</v>
      </c>
      <c r="K260" s="27">
        <v>14</v>
      </c>
      <c r="L260" s="27">
        <v>10</v>
      </c>
      <c r="M260" s="27">
        <v>4</v>
      </c>
      <c r="N260" s="27">
        <v>10</v>
      </c>
      <c r="O260" s="27">
        <v>6</v>
      </c>
      <c r="P260" s="27">
        <v>7</v>
      </c>
      <c r="Q260" s="27">
        <v>8</v>
      </c>
      <c r="R260" s="27">
        <v>5</v>
      </c>
      <c r="S260" s="27">
        <v>6</v>
      </c>
      <c r="T260" s="27">
        <v>9</v>
      </c>
      <c r="U260" s="11">
        <v>3</v>
      </c>
      <c r="V260" s="11">
        <v>0</v>
      </c>
      <c r="W260" s="11"/>
      <c r="X260" s="11"/>
      <c r="Y260" s="11"/>
      <c r="Z260" s="11"/>
      <c r="AA260" s="11"/>
      <c r="AB260" s="11"/>
      <c r="AC260" s="11"/>
      <c r="AD260" s="11"/>
      <c r="AU260" s="7"/>
      <c r="AV260" s="7"/>
    </row>
    <row r="261" spans="1:48" ht="14.25">
      <c r="A261">
        <v>1</v>
      </c>
      <c r="B261" s="26" t="str">
        <f t="shared" si="11"/>
        <v>15403</v>
      </c>
      <c r="C261" s="26" t="str">
        <f t="shared" si="12"/>
        <v>1_15403</v>
      </c>
      <c r="D261" s="26"/>
      <c r="E261" s="26"/>
      <c r="F261" s="33"/>
      <c r="G261" s="26" t="s">
        <v>267</v>
      </c>
      <c r="H261" s="27">
        <v>28</v>
      </c>
      <c r="I261" s="27">
        <v>38</v>
      </c>
      <c r="J261" s="27">
        <v>32</v>
      </c>
      <c r="K261" s="27">
        <v>24</v>
      </c>
      <c r="L261" s="27">
        <v>32</v>
      </c>
      <c r="M261" s="27">
        <v>29</v>
      </c>
      <c r="N261" s="27">
        <v>26</v>
      </c>
      <c r="O261" s="27">
        <v>23</v>
      </c>
      <c r="P261" s="27">
        <v>18</v>
      </c>
      <c r="Q261" s="27">
        <v>24</v>
      </c>
      <c r="R261" s="27">
        <v>24</v>
      </c>
      <c r="S261" s="27">
        <v>22</v>
      </c>
      <c r="T261" s="27">
        <v>26</v>
      </c>
      <c r="U261" s="11">
        <v>18</v>
      </c>
      <c r="V261" s="11">
        <v>14</v>
      </c>
      <c r="W261" s="11"/>
      <c r="X261" s="11"/>
      <c r="Y261" s="11"/>
      <c r="Z261" s="11"/>
      <c r="AA261" s="11"/>
      <c r="AB261" s="11"/>
      <c r="AC261" s="11"/>
      <c r="AD261" s="11"/>
      <c r="AU261" s="7"/>
      <c r="AV261" s="7"/>
    </row>
    <row r="262" spans="1:48" ht="14.25">
      <c r="A262">
        <v>1</v>
      </c>
      <c r="B262" s="26" t="str">
        <f t="shared" si="11"/>
        <v>15407</v>
      </c>
      <c r="C262" s="26" t="str">
        <f t="shared" si="12"/>
        <v>1_15407</v>
      </c>
      <c r="D262" s="26"/>
      <c r="E262" s="26"/>
      <c r="F262" s="33"/>
      <c r="G262" s="26" t="s">
        <v>268</v>
      </c>
      <c r="H262" s="27">
        <v>152</v>
      </c>
      <c r="I262" s="27">
        <v>168</v>
      </c>
      <c r="J262" s="27">
        <v>174</v>
      </c>
      <c r="K262" s="27">
        <v>159</v>
      </c>
      <c r="L262" s="27">
        <v>199</v>
      </c>
      <c r="M262" s="27">
        <v>167</v>
      </c>
      <c r="N262" s="27">
        <v>195</v>
      </c>
      <c r="O262" s="27">
        <v>188</v>
      </c>
      <c r="P262" s="27">
        <v>170</v>
      </c>
      <c r="Q262" s="27">
        <v>181</v>
      </c>
      <c r="R262" s="27">
        <v>199</v>
      </c>
      <c r="S262" s="27">
        <v>174</v>
      </c>
      <c r="T262" s="27">
        <v>158</v>
      </c>
      <c r="U262" s="11">
        <v>178</v>
      </c>
      <c r="V262" s="11">
        <v>141</v>
      </c>
      <c r="W262" s="11"/>
      <c r="X262" s="11"/>
      <c r="Y262" s="11"/>
      <c r="Z262" s="11"/>
      <c r="AA262" s="11"/>
      <c r="AB262" s="11"/>
      <c r="AC262" s="11"/>
      <c r="AD262" s="11"/>
      <c r="AU262" s="7"/>
      <c r="AV262" s="7"/>
    </row>
    <row r="263" spans="1:48" ht="14.25">
      <c r="A263">
        <v>1</v>
      </c>
      <c r="B263" s="26" t="str">
        <f t="shared" si="11"/>
        <v>15425</v>
      </c>
      <c r="C263" s="26" t="str">
        <f t="shared" si="12"/>
        <v>1_15425</v>
      </c>
      <c r="D263" s="26"/>
      <c r="E263" s="26"/>
      <c r="F263" s="33"/>
      <c r="G263" s="26" t="s">
        <v>269</v>
      </c>
      <c r="H263" s="27">
        <v>35</v>
      </c>
      <c r="I263" s="27">
        <v>41</v>
      </c>
      <c r="J263" s="27">
        <v>44</v>
      </c>
      <c r="K263" s="27">
        <v>35</v>
      </c>
      <c r="L263" s="27">
        <v>39</v>
      </c>
      <c r="M263" s="27">
        <v>37</v>
      </c>
      <c r="N263" s="27">
        <v>29</v>
      </c>
      <c r="O263" s="27">
        <v>33</v>
      </c>
      <c r="P263" s="27">
        <v>34</v>
      </c>
      <c r="Q263" s="27">
        <v>21</v>
      </c>
      <c r="R263" s="27">
        <v>27</v>
      </c>
      <c r="S263" s="27">
        <v>34</v>
      </c>
      <c r="T263" s="27">
        <v>20</v>
      </c>
      <c r="U263" s="11">
        <v>32</v>
      </c>
      <c r="V263" s="11">
        <v>21</v>
      </c>
      <c r="W263" s="11"/>
      <c r="X263" s="11"/>
      <c r="Y263" s="11"/>
      <c r="Z263" s="11"/>
      <c r="AA263" s="11"/>
      <c r="AB263" s="11"/>
      <c r="AC263" s="11"/>
      <c r="AD263" s="11"/>
      <c r="AU263" s="7"/>
      <c r="AV263" s="7"/>
    </row>
    <row r="264" spans="1:48" ht="14.25">
      <c r="A264">
        <v>1</v>
      </c>
      <c r="B264" s="26" t="str">
        <f t="shared" ref="B264:B327" si="13">IF(G264="Total",CONCATENATE(MID(G265,1,2),"000"),MID(G264,1,5))</f>
        <v>15442</v>
      </c>
      <c r="C264" s="26" t="str">
        <f t="shared" ref="C264:C327" si="14">A264&amp;"_"&amp;B264</f>
        <v>1_15442</v>
      </c>
      <c r="D264" s="26"/>
      <c r="E264" s="26"/>
      <c r="F264" s="33"/>
      <c r="G264" s="26" t="s">
        <v>270</v>
      </c>
      <c r="H264" s="27">
        <v>79</v>
      </c>
      <c r="I264" s="27">
        <v>82</v>
      </c>
      <c r="J264" s="27">
        <v>74</v>
      </c>
      <c r="K264" s="27">
        <v>58</v>
      </c>
      <c r="L264" s="27">
        <v>51</v>
      </c>
      <c r="M264" s="27">
        <v>58</v>
      </c>
      <c r="N264" s="27">
        <v>57</v>
      </c>
      <c r="O264" s="27">
        <v>55</v>
      </c>
      <c r="P264" s="27">
        <v>54</v>
      </c>
      <c r="Q264" s="27">
        <v>40</v>
      </c>
      <c r="R264" s="27">
        <v>37</v>
      </c>
      <c r="S264" s="27">
        <v>40</v>
      </c>
      <c r="T264" s="27">
        <v>51</v>
      </c>
      <c r="U264" s="11">
        <v>38</v>
      </c>
      <c r="V264" s="11">
        <v>32</v>
      </c>
      <c r="W264" s="11"/>
      <c r="X264" s="11"/>
      <c r="Y264" s="11"/>
      <c r="Z264" s="11"/>
      <c r="AA264" s="11"/>
      <c r="AB264" s="11"/>
      <c r="AC264" s="11"/>
      <c r="AD264" s="11"/>
      <c r="AU264" s="7"/>
      <c r="AV264" s="7"/>
    </row>
    <row r="265" spans="1:48" ht="14.25">
      <c r="A265">
        <v>1</v>
      </c>
      <c r="B265" s="26" t="str">
        <f t="shared" si="13"/>
        <v>15455</v>
      </c>
      <c r="C265" s="26" t="str">
        <f t="shared" si="14"/>
        <v>1_15455</v>
      </c>
      <c r="D265" s="26"/>
      <c r="E265" s="26"/>
      <c r="F265" s="33"/>
      <c r="G265" s="26" t="s">
        <v>271</v>
      </c>
      <c r="H265" s="27">
        <v>106</v>
      </c>
      <c r="I265" s="27">
        <v>111</v>
      </c>
      <c r="J265" s="27">
        <v>116</v>
      </c>
      <c r="K265" s="27">
        <v>107</v>
      </c>
      <c r="L265" s="27">
        <v>90</v>
      </c>
      <c r="M265" s="27">
        <v>89</v>
      </c>
      <c r="N265" s="27">
        <v>81</v>
      </c>
      <c r="O265" s="27">
        <v>84</v>
      </c>
      <c r="P265" s="27">
        <v>90</v>
      </c>
      <c r="Q265" s="27">
        <v>66</v>
      </c>
      <c r="R265" s="27">
        <v>75</v>
      </c>
      <c r="S265" s="27">
        <v>75</v>
      </c>
      <c r="T265" s="27">
        <v>78</v>
      </c>
      <c r="U265" s="11">
        <v>57</v>
      </c>
      <c r="V265" s="11">
        <v>48</v>
      </c>
      <c r="W265" s="11"/>
      <c r="X265" s="11"/>
      <c r="Y265" s="11"/>
      <c r="Z265" s="11"/>
      <c r="AA265" s="11"/>
      <c r="AB265" s="11"/>
      <c r="AC265" s="11"/>
      <c r="AD265" s="11"/>
      <c r="AU265" s="7"/>
      <c r="AV265" s="7"/>
    </row>
    <row r="266" spans="1:48" ht="14.25">
      <c r="A266">
        <v>1</v>
      </c>
      <c r="B266" s="26" t="str">
        <f t="shared" si="13"/>
        <v>15464</v>
      </c>
      <c r="C266" s="26" t="str">
        <f t="shared" si="14"/>
        <v>1_15464</v>
      </c>
      <c r="D266" s="26"/>
      <c r="E266" s="26"/>
      <c r="F266" s="33"/>
      <c r="G266" s="26" t="s">
        <v>272</v>
      </c>
      <c r="H266" s="27">
        <v>92</v>
      </c>
      <c r="I266" s="27">
        <v>86</v>
      </c>
      <c r="J266" s="27">
        <v>71</v>
      </c>
      <c r="K266" s="27">
        <v>66</v>
      </c>
      <c r="L266" s="27">
        <v>46</v>
      </c>
      <c r="M266" s="27">
        <v>62</v>
      </c>
      <c r="N266" s="27">
        <v>56</v>
      </c>
      <c r="O266" s="27">
        <v>45</v>
      </c>
      <c r="P266" s="27">
        <v>57</v>
      </c>
      <c r="Q266" s="27">
        <v>56</v>
      </c>
      <c r="R266" s="27">
        <v>42</v>
      </c>
      <c r="S266" s="27">
        <v>38</v>
      </c>
      <c r="T266" s="27">
        <v>39</v>
      </c>
      <c r="U266" s="11">
        <v>42</v>
      </c>
      <c r="V266" s="11">
        <v>42</v>
      </c>
      <c r="W266" s="11"/>
      <c r="X266" s="11"/>
      <c r="Y266" s="11"/>
      <c r="Z266" s="11"/>
      <c r="AA266" s="11"/>
      <c r="AB266" s="11"/>
      <c r="AC266" s="11"/>
      <c r="AD266" s="11"/>
      <c r="AU266" s="7"/>
      <c r="AV266" s="7"/>
    </row>
    <row r="267" spans="1:48" ht="14.25">
      <c r="A267">
        <v>1</v>
      </c>
      <c r="B267" s="26" t="str">
        <f t="shared" si="13"/>
        <v>15466</v>
      </c>
      <c r="C267" s="26" t="str">
        <f t="shared" si="14"/>
        <v>1_15466</v>
      </c>
      <c r="D267" s="26"/>
      <c r="E267" s="26"/>
      <c r="F267" s="33"/>
      <c r="G267" s="26" t="s">
        <v>273</v>
      </c>
      <c r="H267" s="27">
        <v>77</v>
      </c>
      <c r="I267" s="27">
        <v>67</v>
      </c>
      <c r="J267" s="27">
        <v>76</v>
      </c>
      <c r="K267" s="27">
        <v>80</v>
      </c>
      <c r="L267" s="27">
        <v>52</v>
      </c>
      <c r="M267" s="27">
        <v>56</v>
      </c>
      <c r="N267" s="27">
        <v>57</v>
      </c>
      <c r="O267" s="27">
        <v>43</v>
      </c>
      <c r="P267" s="27">
        <v>52</v>
      </c>
      <c r="Q267" s="27">
        <v>44</v>
      </c>
      <c r="R267" s="27">
        <v>49</v>
      </c>
      <c r="S267" s="27">
        <v>55</v>
      </c>
      <c r="T267" s="27">
        <v>39</v>
      </c>
      <c r="U267" s="11">
        <v>32</v>
      </c>
      <c r="V267" s="11">
        <v>36</v>
      </c>
      <c r="W267" s="11"/>
      <c r="X267" s="11"/>
      <c r="Y267" s="11"/>
      <c r="Z267" s="11"/>
      <c r="AA267" s="11"/>
      <c r="AB267" s="11"/>
      <c r="AC267" s="11"/>
      <c r="AD267" s="11"/>
      <c r="AU267" s="7"/>
      <c r="AV267" s="7"/>
    </row>
    <row r="268" spans="1:48" ht="14.25">
      <c r="A268">
        <v>1</v>
      </c>
      <c r="B268" s="26" t="str">
        <f t="shared" si="13"/>
        <v>15469</v>
      </c>
      <c r="C268" s="26" t="str">
        <f t="shared" si="14"/>
        <v>1_15469</v>
      </c>
      <c r="D268" s="26"/>
      <c r="E268" s="26"/>
      <c r="F268" s="33"/>
      <c r="G268" s="26" t="s">
        <v>274</v>
      </c>
      <c r="H268" s="27">
        <v>286</v>
      </c>
      <c r="I268" s="27">
        <v>283</v>
      </c>
      <c r="J268" s="27">
        <v>287</v>
      </c>
      <c r="K268" s="27">
        <v>254</v>
      </c>
      <c r="L268" s="27">
        <v>300</v>
      </c>
      <c r="M268" s="27">
        <v>260</v>
      </c>
      <c r="N268" s="27">
        <v>267</v>
      </c>
      <c r="O268" s="27">
        <v>248</v>
      </c>
      <c r="P268" s="27">
        <v>254</v>
      </c>
      <c r="Q268" s="27">
        <v>242</v>
      </c>
      <c r="R268" s="27">
        <v>301</v>
      </c>
      <c r="S268" s="27">
        <v>288</v>
      </c>
      <c r="T268" s="27">
        <v>285</v>
      </c>
      <c r="U268" s="11">
        <v>236</v>
      </c>
      <c r="V268" s="11">
        <v>251</v>
      </c>
      <c r="W268" s="11"/>
      <c r="X268" s="11"/>
      <c r="Y268" s="11"/>
      <c r="Z268" s="11"/>
      <c r="AA268" s="11"/>
      <c r="AB268" s="11"/>
      <c r="AC268" s="11"/>
      <c r="AD268" s="11"/>
      <c r="AU268" s="7"/>
      <c r="AV268" s="7"/>
    </row>
    <row r="269" spans="1:48" ht="14.25">
      <c r="A269">
        <v>1</v>
      </c>
      <c r="B269" s="26" t="str">
        <f t="shared" si="13"/>
        <v>15476</v>
      </c>
      <c r="C269" s="26" t="str">
        <f t="shared" si="14"/>
        <v>1_15476</v>
      </c>
      <c r="D269" s="26"/>
      <c r="E269" s="26"/>
      <c r="F269" s="33"/>
      <c r="G269" s="26" t="s">
        <v>275</v>
      </c>
      <c r="H269" s="27">
        <v>107</v>
      </c>
      <c r="I269" s="27">
        <v>80</v>
      </c>
      <c r="J269" s="27">
        <v>96</v>
      </c>
      <c r="K269" s="27">
        <v>71</v>
      </c>
      <c r="L269" s="27">
        <v>93</v>
      </c>
      <c r="M269" s="27">
        <v>72</v>
      </c>
      <c r="N269" s="27">
        <v>78</v>
      </c>
      <c r="O269" s="27">
        <v>59</v>
      </c>
      <c r="P269" s="27">
        <v>51</v>
      </c>
      <c r="Q269" s="27">
        <v>66</v>
      </c>
      <c r="R269" s="27">
        <v>56</v>
      </c>
      <c r="S269" s="27">
        <v>59</v>
      </c>
      <c r="T269" s="27">
        <v>68</v>
      </c>
      <c r="U269" s="11">
        <v>40</v>
      </c>
      <c r="V269" s="11">
        <v>54</v>
      </c>
      <c r="W269" s="11"/>
      <c r="X269" s="11"/>
      <c r="Y269" s="11"/>
      <c r="Z269" s="11"/>
      <c r="AA269" s="11"/>
      <c r="AB269" s="11"/>
      <c r="AC269" s="11"/>
      <c r="AD269" s="11"/>
      <c r="AU269" s="7"/>
      <c r="AV269" s="7"/>
    </row>
    <row r="270" spans="1:48" ht="14.25">
      <c r="A270">
        <v>1</v>
      </c>
      <c r="B270" s="26" t="str">
        <f t="shared" si="13"/>
        <v>15480</v>
      </c>
      <c r="C270" s="26" t="str">
        <f t="shared" si="14"/>
        <v>1_15480</v>
      </c>
      <c r="D270" s="26"/>
      <c r="E270" s="26"/>
      <c r="F270" s="33"/>
      <c r="G270" s="26" t="s">
        <v>276</v>
      </c>
      <c r="H270" s="27">
        <v>163</v>
      </c>
      <c r="I270" s="27">
        <v>94</v>
      </c>
      <c r="J270" s="27">
        <v>99</v>
      </c>
      <c r="K270" s="27">
        <v>97</v>
      </c>
      <c r="L270" s="27">
        <v>76</v>
      </c>
      <c r="M270" s="27">
        <v>90</v>
      </c>
      <c r="N270" s="27">
        <v>89</v>
      </c>
      <c r="O270" s="27">
        <v>102</v>
      </c>
      <c r="P270" s="27">
        <v>78</v>
      </c>
      <c r="Q270" s="27">
        <v>76</v>
      </c>
      <c r="R270" s="27">
        <v>86</v>
      </c>
      <c r="S270" s="27">
        <v>74</v>
      </c>
      <c r="T270" s="27">
        <v>72</v>
      </c>
      <c r="U270" s="11">
        <v>56</v>
      </c>
      <c r="V270" s="11">
        <v>41</v>
      </c>
      <c r="W270" s="11"/>
      <c r="X270" s="11"/>
      <c r="Y270" s="11"/>
      <c r="Z270" s="11"/>
      <c r="AA270" s="11"/>
      <c r="AB270" s="11"/>
      <c r="AC270" s="11"/>
      <c r="AD270" s="11"/>
      <c r="AU270" s="7"/>
      <c r="AV270" s="7"/>
    </row>
    <row r="271" spans="1:48" ht="14.25">
      <c r="A271">
        <v>1</v>
      </c>
      <c r="B271" s="26" t="str">
        <f t="shared" si="13"/>
        <v>15491</v>
      </c>
      <c r="C271" s="26" t="str">
        <f t="shared" si="14"/>
        <v>1_15491</v>
      </c>
      <c r="D271" s="26"/>
      <c r="E271" s="26"/>
      <c r="F271" s="33"/>
      <c r="G271" s="26" t="s">
        <v>277</v>
      </c>
      <c r="H271" s="27">
        <v>189</v>
      </c>
      <c r="I271" s="27">
        <v>181</v>
      </c>
      <c r="J271" s="27">
        <v>188</v>
      </c>
      <c r="K271" s="27">
        <v>213</v>
      </c>
      <c r="L271" s="27">
        <v>179</v>
      </c>
      <c r="M271" s="27">
        <v>189</v>
      </c>
      <c r="N271" s="27">
        <v>204</v>
      </c>
      <c r="O271" s="27">
        <v>188</v>
      </c>
      <c r="P271" s="27">
        <v>158</v>
      </c>
      <c r="Q271" s="27">
        <v>162</v>
      </c>
      <c r="R271" s="27">
        <v>163</v>
      </c>
      <c r="S271" s="27">
        <v>157</v>
      </c>
      <c r="T271" s="27">
        <v>143</v>
      </c>
      <c r="U271" s="11">
        <v>136</v>
      </c>
      <c r="V271" s="11">
        <v>127</v>
      </c>
      <c r="W271" s="11"/>
      <c r="X271" s="11"/>
      <c r="Y271" s="11"/>
      <c r="Z271" s="11"/>
      <c r="AA271" s="11"/>
      <c r="AB271" s="11"/>
      <c r="AC271" s="11"/>
      <c r="AD271" s="11"/>
      <c r="AU271" s="7"/>
      <c r="AV271" s="7"/>
    </row>
    <row r="272" spans="1:48" ht="14.25">
      <c r="A272">
        <v>1</v>
      </c>
      <c r="B272" s="26" t="str">
        <f t="shared" si="13"/>
        <v>15494</v>
      </c>
      <c r="C272" s="26" t="str">
        <f t="shared" si="14"/>
        <v>1_15494</v>
      </c>
      <c r="D272" s="26"/>
      <c r="E272" s="26"/>
      <c r="F272" s="33"/>
      <c r="G272" s="26" t="s">
        <v>278</v>
      </c>
      <c r="H272" s="27">
        <v>70</v>
      </c>
      <c r="I272" s="27">
        <v>73</v>
      </c>
      <c r="J272" s="27">
        <v>61</v>
      </c>
      <c r="K272" s="27">
        <v>75</v>
      </c>
      <c r="L272" s="27">
        <v>56</v>
      </c>
      <c r="M272" s="27">
        <v>64</v>
      </c>
      <c r="N272" s="27">
        <v>54</v>
      </c>
      <c r="O272" s="27">
        <v>55</v>
      </c>
      <c r="P272" s="27">
        <v>45</v>
      </c>
      <c r="Q272" s="27">
        <v>57</v>
      </c>
      <c r="R272" s="27">
        <v>35</v>
      </c>
      <c r="S272" s="27">
        <v>37</v>
      </c>
      <c r="T272" s="27">
        <v>41</v>
      </c>
      <c r="U272" s="11">
        <v>33</v>
      </c>
      <c r="V272" s="11">
        <v>41</v>
      </c>
      <c r="W272" s="11"/>
      <c r="X272" s="11"/>
      <c r="Y272" s="11"/>
      <c r="Z272" s="11"/>
      <c r="AA272" s="11"/>
      <c r="AB272" s="11"/>
      <c r="AC272" s="11"/>
      <c r="AD272" s="11"/>
      <c r="AU272" s="7"/>
      <c r="AV272" s="7"/>
    </row>
    <row r="273" spans="1:48" ht="14.25">
      <c r="A273">
        <v>1</v>
      </c>
      <c r="B273" s="26" t="str">
        <f t="shared" si="13"/>
        <v>15500</v>
      </c>
      <c r="C273" s="26" t="str">
        <f t="shared" si="14"/>
        <v>1_15500</v>
      </c>
      <c r="D273" s="26"/>
      <c r="E273" s="26"/>
      <c r="F273" s="33"/>
      <c r="G273" s="26" t="s">
        <v>279</v>
      </c>
      <c r="H273" s="27">
        <v>33</v>
      </c>
      <c r="I273" s="27">
        <v>22</v>
      </c>
      <c r="J273" s="27">
        <v>29</v>
      </c>
      <c r="K273" s="27">
        <v>33</v>
      </c>
      <c r="L273" s="27">
        <v>28</v>
      </c>
      <c r="M273" s="27">
        <v>40</v>
      </c>
      <c r="N273" s="27">
        <v>23</v>
      </c>
      <c r="O273" s="27">
        <v>35</v>
      </c>
      <c r="P273" s="27">
        <v>25</v>
      </c>
      <c r="Q273" s="27">
        <v>16</v>
      </c>
      <c r="R273" s="27">
        <v>26</v>
      </c>
      <c r="S273" s="27">
        <v>21</v>
      </c>
      <c r="T273" s="27">
        <v>28</v>
      </c>
      <c r="U273" s="11">
        <v>21</v>
      </c>
      <c r="V273" s="11">
        <v>25</v>
      </c>
      <c r="W273" s="11"/>
      <c r="X273" s="11"/>
      <c r="Y273" s="11"/>
      <c r="Z273" s="11"/>
      <c r="AA273" s="11"/>
      <c r="AB273" s="11"/>
      <c r="AC273" s="11"/>
      <c r="AD273" s="11"/>
      <c r="AU273" s="7"/>
      <c r="AV273" s="7"/>
    </row>
    <row r="274" spans="1:48" ht="14.25">
      <c r="A274">
        <v>1</v>
      </c>
      <c r="B274" s="26" t="str">
        <f t="shared" si="13"/>
        <v>15507</v>
      </c>
      <c r="C274" s="26" t="str">
        <f t="shared" si="14"/>
        <v>1_15507</v>
      </c>
      <c r="D274" s="26"/>
      <c r="E274" s="26"/>
      <c r="F274" s="33"/>
      <c r="G274" s="26" t="s">
        <v>280</v>
      </c>
      <c r="H274" s="27">
        <v>126</v>
      </c>
      <c r="I274" s="27">
        <v>109</v>
      </c>
      <c r="J274" s="27">
        <v>126</v>
      </c>
      <c r="K274" s="27">
        <v>88</v>
      </c>
      <c r="L274" s="27">
        <v>92</v>
      </c>
      <c r="M274" s="27">
        <v>91</v>
      </c>
      <c r="N274" s="27">
        <v>89</v>
      </c>
      <c r="O274" s="27">
        <v>77</v>
      </c>
      <c r="P274" s="27">
        <v>70</v>
      </c>
      <c r="Q274" s="27">
        <v>74</v>
      </c>
      <c r="R274" s="27">
        <v>67</v>
      </c>
      <c r="S274" s="27">
        <v>60</v>
      </c>
      <c r="T274" s="27">
        <v>44</v>
      </c>
      <c r="U274" s="11">
        <v>62</v>
      </c>
      <c r="V274" s="11">
        <v>50</v>
      </c>
      <c r="W274" s="11"/>
      <c r="X274" s="11"/>
      <c r="Y274" s="11"/>
      <c r="Z274" s="11"/>
      <c r="AA274" s="11"/>
      <c r="AB274" s="11"/>
      <c r="AC274" s="11"/>
      <c r="AD274" s="11"/>
      <c r="AU274" s="7"/>
      <c r="AV274" s="7"/>
    </row>
    <row r="275" spans="1:48" ht="14.25">
      <c r="A275">
        <v>1</v>
      </c>
      <c r="B275" s="26" t="str">
        <f t="shared" si="13"/>
        <v>15511</v>
      </c>
      <c r="C275" s="26" t="str">
        <f t="shared" si="14"/>
        <v>1_15511</v>
      </c>
      <c r="D275" s="26"/>
      <c r="E275" s="26"/>
      <c r="F275" s="33"/>
      <c r="G275" s="26" t="s">
        <v>281</v>
      </c>
      <c r="H275" s="27">
        <v>35</v>
      </c>
      <c r="I275" s="27">
        <v>27</v>
      </c>
      <c r="J275" s="27">
        <v>24</v>
      </c>
      <c r="K275" s="27">
        <v>21</v>
      </c>
      <c r="L275" s="27">
        <v>17</v>
      </c>
      <c r="M275" s="27">
        <v>18</v>
      </c>
      <c r="N275" s="27">
        <v>15</v>
      </c>
      <c r="O275" s="27">
        <v>19</v>
      </c>
      <c r="P275" s="27">
        <v>12</v>
      </c>
      <c r="Q275" s="27">
        <v>13</v>
      </c>
      <c r="R275" s="27">
        <v>12</v>
      </c>
      <c r="S275" s="27">
        <v>14</v>
      </c>
      <c r="T275" s="27">
        <v>8</v>
      </c>
      <c r="U275" s="11">
        <v>8</v>
      </c>
      <c r="V275" s="11">
        <v>10</v>
      </c>
      <c r="W275" s="11"/>
      <c r="X275" s="11"/>
      <c r="Y275" s="11"/>
      <c r="Z275" s="11"/>
      <c r="AA275" s="11"/>
      <c r="AB275" s="11"/>
      <c r="AC275" s="11"/>
      <c r="AD275" s="11"/>
      <c r="AU275" s="7"/>
      <c r="AV275" s="7"/>
    </row>
    <row r="276" spans="1:48" ht="14.25">
      <c r="A276">
        <v>1</v>
      </c>
      <c r="B276" s="26" t="str">
        <f t="shared" si="13"/>
        <v>15514</v>
      </c>
      <c r="C276" s="26" t="str">
        <f t="shared" si="14"/>
        <v>1_15514</v>
      </c>
      <c r="D276" s="26"/>
      <c r="E276" s="26"/>
      <c r="F276" s="33"/>
      <c r="G276" s="26" t="s">
        <v>282</v>
      </c>
      <c r="H276" s="27">
        <v>39</v>
      </c>
      <c r="I276" s="27">
        <v>28</v>
      </c>
      <c r="J276" s="27">
        <v>51</v>
      </c>
      <c r="K276" s="27">
        <v>39</v>
      </c>
      <c r="L276" s="27">
        <v>23</v>
      </c>
      <c r="M276" s="27">
        <v>30</v>
      </c>
      <c r="N276" s="27">
        <v>42</v>
      </c>
      <c r="O276" s="27">
        <v>24</v>
      </c>
      <c r="P276" s="27">
        <v>25</v>
      </c>
      <c r="Q276" s="27">
        <v>29</v>
      </c>
      <c r="R276" s="27">
        <v>31</v>
      </c>
      <c r="S276" s="27">
        <v>17</v>
      </c>
      <c r="T276" s="27">
        <v>28</v>
      </c>
      <c r="U276" s="11">
        <v>16</v>
      </c>
      <c r="V276" s="11">
        <v>26</v>
      </c>
      <c r="W276" s="11"/>
      <c r="X276" s="11"/>
      <c r="Y276" s="11"/>
      <c r="Z276" s="11"/>
      <c r="AA276" s="11"/>
      <c r="AB276" s="11"/>
      <c r="AC276" s="11"/>
      <c r="AD276" s="11"/>
      <c r="AU276" s="7"/>
      <c r="AV276" s="7"/>
    </row>
    <row r="277" spans="1:48" ht="14.25">
      <c r="A277">
        <v>1</v>
      </c>
      <c r="B277" s="26" t="str">
        <f t="shared" si="13"/>
        <v>15516</v>
      </c>
      <c r="C277" s="26" t="str">
        <f t="shared" si="14"/>
        <v>1_15516</v>
      </c>
      <c r="D277" s="26"/>
      <c r="E277" s="26"/>
      <c r="F277" s="33"/>
      <c r="G277" s="26" t="s">
        <v>283</v>
      </c>
      <c r="H277" s="27">
        <v>426</v>
      </c>
      <c r="I277" s="27">
        <v>418</v>
      </c>
      <c r="J277" s="27">
        <v>410</v>
      </c>
      <c r="K277" s="27">
        <v>403</v>
      </c>
      <c r="L277" s="27">
        <v>465</v>
      </c>
      <c r="M277" s="27">
        <v>383</v>
      </c>
      <c r="N277" s="27">
        <v>398</v>
      </c>
      <c r="O277" s="27">
        <v>402</v>
      </c>
      <c r="P277" s="27">
        <v>328</v>
      </c>
      <c r="Q277" s="27">
        <v>341</v>
      </c>
      <c r="R277" s="27">
        <v>365</v>
      </c>
      <c r="S277" s="27">
        <v>349</v>
      </c>
      <c r="T277" s="27">
        <v>322</v>
      </c>
      <c r="U277" s="11">
        <v>323</v>
      </c>
      <c r="V277" s="11">
        <v>267</v>
      </c>
      <c r="W277" s="11"/>
      <c r="X277" s="11"/>
      <c r="Y277" s="11"/>
      <c r="Z277" s="11"/>
      <c r="AA277" s="11"/>
      <c r="AB277" s="11"/>
      <c r="AC277" s="11"/>
      <c r="AD277" s="11"/>
      <c r="AU277" s="7"/>
      <c r="AV277" s="7"/>
    </row>
    <row r="278" spans="1:48" ht="14.25">
      <c r="A278">
        <v>1</v>
      </c>
      <c r="B278" s="26" t="str">
        <f t="shared" si="13"/>
        <v>15518</v>
      </c>
      <c r="C278" s="26" t="str">
        <f t="shared" si="14"/>
        <v>1_15518</v>
      </c>
      <c r="D278" s="26"/>
      <c r="E278" s="26"/>
      <c r="F278" s="33"/>
      <c r="G278" s="26" t="s">
        <v>284</v>
      </c>
      <c r="H278" s="27">
        <v>32</v>
      </c>
      <c r="I278" s="27">
        <v>26</v>
      </c>
      <c r="J278" s="27">
        <v>42</v>
      </c>
      <c r="K278" s="27">
        <v>23</v>
      </c>
      <c r="L278" s="27">
        <v>27</v>
      </c>
      <c r="M278" s="27">
        <v>23</v>
      </c>
      <c r="N278" s="27">
        <v>15</v>
      </c>
      <c r="O278" s="27">
        <v>24</v>
      </c>
      <c r="P278" s="27">
        <v>19</v>
      </c>
      <c r="Q278" s="27">
        <v>18</v>
      </c>
      <c r="R278" s="27">
        <v>20</v>
      </c>
      <c r="S278" s="27">
        <v>25</v>
      </c>
      <c r="T278" s="27">
        <v>16</v>
      </c>
      <c r="U278" s="11">
        <v>16</v>
      </c>
      <c r="V278" s="11">
        <v>7</v>
      </c>
      <c r="W278" s="11"/>
      <c r="X278" s="11"/>
      <c r="Y278" s="11"/>
      <c r="Z278" s="11"/>
      <c r="AA278" s="11"/>
      <c r="AB278" s="11"/>
      <c r="AC278" s="11"/>
      <c r="AD278" s="11"/>
      <c r="AU278" s="7"/>
      <c r="AV278" s="7"/>
    </row>
    <row r="279" spans="1:48" ht="14.25">
      <c r="A279">
        <v>1</v>
      </c>
      <c r="B279" s="26" t="str">
        <f t="shared" si="13"/>
        <v>15522</v>
      </c>
      <c r="C279" s="26" t="str">
        <f t="shared" si="14"/>
        <v>1_15522</v>
      </c>
      <c r="D279" s="26"/>
      <c r="E279" s="26"/>
      <c r="F279" s="33"/>
      <c r="G279" s="26" t="s">
        <v>285</v>
      </c>
      <c r="H279" s="27">
        <v>18</v>
      </c>
      <c r="I279" s="27">
        <v>14</v>
      </c>
      <c r="J279" s="27">
        <v>17</v>
      </c>
      <c r="K279" s="27">
        <v>22</v>
      </c>
      <c r="L279" s="27">
        <v>15</v>
      </c>
      <c r="M279" s="27">
        <v>13</v>
      </c>
      <c r="N279" s="27">
        <v>13</v>
      </c>
      <c r="O279" s="27">
        <v>18</v>
      </c>
      <c r="P279" s="27">
        <v>21</v>
      </c>
      <c r="Q279" s="27">
        <v>13</v>
      </c>
      <c r="R279" s="27">
        <v>11</v>
      </c>
      <c r="S279" s="27">
        <v>13</v>
      </c>
      <c r="T279" s="27">
        <v>11</v>
      </c>
      <c r="U279" s="11">
        <v>10</v>
      </c>
      <c r="V279" s="11">
        <v>9</v>
      </c>
      <c r="W279" s="11"/>
      <c r="X279" s="11"/>
      <c r="Y279" s="11"/>
      <c r="Z279" s="11"/>
      <c r="AA279" s="11"/>
      <c r="AB279" s="11"/>
      <c r="AC279" s="11"/>
      <c r="AD279" s="11"/>
      <c r="AU279" s="7"/>
      <c r="AV279" s="7"/>
    </row>
    <row r="280" spans="1:48" ht="14.25">
      <c r="A280">
        <v>1</v>
      </c>
      <c r="B280" s="26" t="str">
        <f t="shared" si="13"/>
        <v>15531</v>
      </c>
      <c r="C280" s="26" t="str">
        <f t="shared" si="14"/>
        <v>1_15531</v>
      </c>
      <c r="D280" s="26"/>
      <c r="E280" s="26"/>
      <c r="F280" s="33"/>
      <c r="G280" s="26" t="s">
        <v>286</v>
      </c>
      <c r="H280" s="27">
        <v>107</v>
      </c>
      <c r="I280" s="27">
        <v>98</v>
      </c>
      <c r="J280" s="27">
        <v>98</v>
      </c>
      <c r="K280" s="27">
        <v>71</v>
      </c>
      <c r="L280" s="27">
        <v>64</v>
      </c>
      <c r="M280" s="27">
        <v>66</v>
      </c>
      <c r="N280" s="27">
        <v>64</v>
      </c>
      <c r="O280" s="27">
        <v>72</v>
      </c>
      <c r="P280" s="27">
        <v>42</v>
      </c>
      <c r="Q280" s="27">
        <v>53</v>
      </c>
      <c r="R280" s="27">
        <v>73</v>
      </c>
      <c r="S280" s="27">
        <v>60</v>
      </c>
      <c r="T280" s="27">
        <v>61</v>
      </c>
      <c r="U280" s="11">
        <v>42</v>
      </c>
      <c r="V280" s="11">
        <v>37</v>
      </c>
      <c r="W280" s="11"/>
      <c r="X280" s="11"/>
      <c r="Y280" s="11"/>
      <c r="Z280" s="11"/>
      <c r="AA280" s="11"/>
      <c r="AB280" s="11"/>
      <c r="AC280" s="11"/>
      <c r="AD280" s="11"/>
      <c r="AU280" s="7"/>
      <c r="AV280" s="7"/>
    </row>
    <row r="281" spans="1:48" ht="14.25">
      <c r="A281">
        <v>1</v>
      </c>
      <c r="B281" s="26" t="str">
        <f t="shared" si="13"/>
        <v>15533</v>
      </c>
      <c r="C281" s="26" t="str">
        <f t="shared" si="14"/>
        <v>1_15533</v>
      </c>
      <c r="D281" s="26"/>
      <c r="E281" s="26"/>
      <c r="F281" s="33"/>
      <c r="G281" s="26" t="s">
        <v>287</v>
      </c>
      <c r="H281" s="27">
        <v>30</v>
      </c>
      <c r="I281" s="27">
        <v>28</v>
      </c>
      <c r="J281" s="27">
        <v>18</v>
      </c>
      <c r="K281" s="27">
        <v>16</v>
      </c>
      <c r="L281" s="27">
        <v>29</v>
      </c>
      <c r="M281" s="27">
        <v>20</v>
      </c>
      <c r="N281" s="27">
        <v>10</v>
      </c>
      <c r="O281" s="27">
        <v>23</v>
      </c>
      <c r="P281" s="27">
        <v>19</v>
      </c>
      <c r="Q281" s="27">
        <v>18</v>
      </c>
      <c r="R281" s="27">
        <v>19</v>
      </c>
      <c r="S281" s="27">
        <v>27</v>
      </c>
      <c r="T281" s="27">
        <v>17</v>
      </c>
      <c r="U281" s="11">
        <v>19</v>
      </c>
      <c r="V281" s="11">
        <v>6</v>
      </c>
      <c r="W281" s="11"/>
      <c r="X281" s="11"/>
      <c r="Y281" s="11"/>
      <c r="Z281" s="11"/>
      <c r="AA281" s="11"/>
      <c r="AB281" s="11"/>
      <c r="AC281" s="11"/>
      <c r="AD281" s="11"/>
      <c r="AU281" s="7"/>
      <c r="AV281" s="7"/>
    </row>
    <row r="282" spans="1:48" ht="14.25">
      <c r="A282">
        <v>1</v>
      </c>
      <c r="B282" s="26" t="str">
        <f t="shared" si="13"/>
        <v>15537</v>
      </c>
      <c r="C282" s="26" t="str">
        <f t="shared" si="14"/>
        <v>1_15537</v>
      </c>
      <c r="D282" s="26"/>
      <c r="E282" s="26"/>
      <c r="F282" s="33"/>
      <c r="G282" s="26" t="s">
        <v>288</v>
      </c>
      <c r="H282" s="27">
        <v>56</v>
      </c>
      <c r="I282" s="27">
        <v>52</v>
      </c>
      <c r="J282" s="27">
        <v>44</v>
      </c>
      <c r="K282" s="27">
        <v>45</v>
      </c>
      <c r="L282" s="27">
        <v>40</v>
      </c>
      <c r="M282" s="27">
        <v>33</v>
      </c>
      <c r="N282" s="27">
        <v>41</v>
      </c>
      <c r="O282" s="27">
        <v>28</v>
      </c>
      <c r="P282" s="27">
        <v>30</v>
      </c>
      <c r="Q282" s="27">
        <v>42</v>
      </c>
      <c r="R282" s="27">
        <v>36</v>
      </c>
      <c r="S282" s="27">
        <v>33</v>
      </c>
      <c r="T282" s="27">
        <v>35</v>
      </c>
      <c r="U282" s="11">
        <v>42</v>
      </c>
      <c r="V282" s="11">
        <v>27</v>
      </c>
      <c r="W282" s="11"/>
      <c r="X282" s="11"/>
      <c r="Y282" s="11"/>
      <c r="Z282" s="11"/>
      <c r="AA282" s="11"/>
      <c r="AB282" s="11"/>
      <c r="AC282" s="11"/>
      <c r="AD282" s="11"/>
      <c r="AU282" s="7"/>
      <c r="AV282" s="7"/>
    </row>
    <row r="283" spans="1:48" ht="14.25">
      <c r="A283">
        <v>1</v>
      </c>
      <c r="B283" s="26" t="str">
        <f t="shared" si="13"/>
        <v>15542</v>
      </c>
      <c r="C283" s="26" t="str">
        <f t="shared" si="14"/>
        <v>1_15542</v>
      </c>
      <c r="D283" s="26"/>
      <c r="E283" s="26"/>
      <c r="F283" s="33"/>
      <c r="G283" s="26" t="s">
        <v>289</v>
      </c>
      <c r="H283" s="27">
        <v>129</v>
      </c>
      <c r="I283" s="27">
        <v>96</v>
      </c>
      <c r="J283" s="27">
        <v>119</v>
      </c>
      <c r="K283" s="27">
        <v>113</v>
      </c>
      <c r="L283" s="27">
        <v>102</v>
      </c>
      <c r="M283" s="27">
        <v>94</v>
      </c>
      <c r="N283" s="27">
        <v>81</v>
      </c>
      <c r="O283" s="27">
        <v>74</v>
      </c>
      <c r="P283" s="27">
        <v>80</v>
      </c>
      <c r="Q283" s="27">
        <v>78</v>
      </c>
      <c r="R283" s="27">
        <v>66</v>
      </c>
      <c r="S283" s="27">
        <v>51</v>
      </c>
      <c r="T283" s="27">
        <v>69</v>
      </c>
      <c r="U283" s="11">
        <v>51</v>
      </c>
      <c r="V283" s="11">
        <v>51</v>
      </c>
      <c r="W283" s="11"/>
      <c r="X283" s="11"/>
      <c r="Y283" s="11"/>
      <c r="Z283" s="11"/>
      <c r="AA283" s="11"/>
      <c r="AB283" s="11"/>
      <c r="AC283" s="11"/>
      <c r="AD283" s="11"/>
      <c r="AU283" s="7"/>
      <c r="AV283" s="7"/>
    </row>
    <row r="284" spans="1:48" ht="14.25">
      <c r="A284">
        <v>1</v>
      </c>
      <c r="B284" s="26" t="str">
        <f t="shared" si="13"/>
        <v>15550</v>
      </c>
      <c r="C284" s="26" t="str">
        <f t="shared" si="14"/>
        <v>1_15550</v>
      </c>
      <c r="D284" s="26"/>
      <c r="E284" s="26"/>
      <c r="F284" s="33"/>
      <c r="G284" s="26" t="s">
        <v>290</v>
      </c>
      <c r="H284" s="27">
        <v>14</v>
      </c>
      <c r="I284" s="27">
        <v>21</v>
      </c>
      <c r="J284" s="27">
        <v>22</v>
      </c>
      <c r="K284" s="27">
        <v>20</v>
      </c>
      <c r="L284" s="27">
        <v>17</v>
      </c>
      <c r="M284" s="27">
        <v>18</v>
      </c>
      <c r="N284" s="27">
        <v>25</v>
      </c>
      <c r="O284" s="27">
        <v>24</v>
      </c>
      <c r="P284" s="27">
        <v>25</v>
      </c>
      <c r="Q284" s="27">
        <v>18</v>
      </c>
      <c r="R284" s="27">
        <v>17</v>
      </c>
      <c r="S284" s="27">
        <v>19</v>
      </c>
      <c r="T284" s="27">
        <v>16</v>
      </c>
      <c r="U284" s="11">
        <v>15</v>
      </c>
      <c r="V284" s="11">
        <v>13</v>
      </c>
      <c r="W284" s="11"/>
      <c r="X284" s="11"/>
      <c r="Y284" s="11"/>
      <c r="Z284" s="11"/>
      <c r="AA284" s="11"/>
      <c r="AB284" s="11"/>
      <c r="AC284" s="11"/>
      <c r="AD284" s="11"/>
      <c r="AU284" s="7"/>
      <c r="AV284" s="7"/>
    </row>
    <row r="285" spans="1:48" ht="14.25">
      <c r="A285">
        <v>1</v>
      </c>
      <c r="B285" s="26" t="str">
        <f t="shared" si="13"/>
        <v>15572</v>
      </c>
      <c r="C285" s="26" t="str">
        <f t="shared" si="14"/>
        <v>1_15572</v>
      </c>
      <c r="D285" s="26"/>
      <c r="E285" s="26"/>
      <c r="F285" s="33"/>
      <c r="G285" s="26" t="s">
        <v>291</v>
      </c>
      <c r="H285" s="27">
        <v>845</v>
      </c>
      <c r="I285" s="27">
        <v>1005</v>
      </c>
      <c r="J285" s="27">
        <v>1046</v>
      </c>
      <c r="K285" s="27">
        <v>903</v>
      </c>
      <c r="L285" s="27">
        <v>900</v>
      </c>
      <c r="M285" s="27">
        <v>890</v>
      </c>
      <c r="N285" s="27">
        <v>780</v>
      </c>
      <c r="O285" s="27">
        <v>760</v>
      </c>
      <c r="P285" s="27">
        <v>728</v>
      </c>
      <c r="Q285" s="27">
        <v>671</v>
      </c>
      <c r="R285" s="27">
        <v>648</v>
      </c>
      <c r="S285" s="27">
        <v>607</v>
      </c>
      <c r="T285" s="27">
        <v>541</v>
      </c>
      <c r="U285" s="11">
        <v>510</v>
      </c>
      <c r="V285" s="11">
        <v>417</v>
      </c>
      <c r="W285" s="11"/>
      <c r="X285" s="11"/>
      <c r="Y285" s="11"/>
      <c r="Z285" s="11"/>
      <c r="AA285" s="11"/>
      <c r="AB285" s="11"/>
      <c r="AC285" s="11"/>
      <c r="AD285" s="11"/>
      <c r="AU285" s="7"/>
      <c r="AV285" s="7"/>
    </row>
    <row r="286" spans="1:48" ht="14.25">
      <c r="A286">
        <v>1</v>
      </c>
      <c r="B286" s="26" t="str">
        <f t="shared" si="13"/>
        <v>15580</v>
      </c>
      <c r="C286" s="26" t="str">
        <f t="shared" si="14"/>
        <v>1_15580</v>
      </c>
      <c r="D286" s="26"/>
      <c r="E286" s="26"/>
      <c r="F286" s="33"/>
      <c r="G286" s="26" t="s">
        <v>292</v>
      </c>
      <c r="H286" s="27">
        <v>68</v>
      </c>
      <c r="I286" s="27">
        <v>45</v>
      </c>
      <c r="J286" s="27">
        <v>42</v>
      </c>
      <c r="K286" s="27">
        <v>28</v>
      </c>
      <c r="L286" s="27">
        <v>39</v>
      </c>
      <c r="M286" s="27">
        <v>29</v>
      </c>
      <c r="N286" s="27">
        <v>40</v>
      </c>
      <c r="O286" s="27">
        <v>40</v>
      </c>
      <c r="P286" s="27">
        <v>31</v>
      </c>
      <c r="Q286" s="27">
        <v>37</v>
      </c>
      <c r="R286" s="27">
        <v>45</v>
      </c>
      <c r="S286" s="27">
        <v>30</v>
      </c>
      <c r="T286" s="27">
        <v>22</v>
      </c>
      <c r="U286" s="11">
        <v>25</v>
      </c>
      <c r="V286" s="11">
        <v>12</v>
      </c>
      <c r="W286" s="11"/>
      <c r="X286" s="11"/>
      <c r="Y286" s="11"/>
      <c r="Z286" s="11"/>
      <c r="AA286" s="11"/>
      <c r="AB286" s="11"/>
      <c r="AC286" s="11"/>
      <c r="AD286" s="11"/>
      <c r="AU286" s="7"/>
      <c r="AV286" s="7"/>
    </row>
    <row r="287" spans="1:48" ht="14.25">
      <c r="A287">
        <v>1</v>
      </c>
      <c r="B287" s="26" t="str">
        <f t="shared" si="13"/>
        <v>15599</v>
      </c>
      <c r="C287" s="26" t="str">
        <f t="shared" si="14"/>
        <v>1_15599</v>
      </c>
      <c r="D287" s="26"/>
      <c r="E287" s="26"/>
      <c r="F287" s="33"/>
      <c r="G287" s="26" t="s">
        <v>293</v>
      </c>
      <c r="H287" s="27">
        <v>151</v>
      </c>
      <c r="I287" s="27">
        <v>167</v>
      </c>
      <c r="J287" s="27">
        <v>172</v>
      </c>
      <c r="K287" s="27">
        <v>148</v>
      </c>
      <c r="L287" s="27">
        <v>133</v>
      </c>
      <c r="M287" s="27">
        <v>124</v>
      </c>
      <c r="N287" s="27">
        <v>146</v>
      </c>
      <c r="O287" s="27">
        <v>110</v>
      </c>
      <c r="P287" s="27">
        <v>123</v>
      </c>
      <c r="Q287" s="27">
        <v>122</v>
      </c>
      <c r="R287" s="27">
        <v>106</v>
      </c>
      <c r="S287" s="27">
        <v>106</v>
      </c>
      <c r="T287" s="27">
        <v>89</v>
      </c>
      <c r="U287" s="11">
        <v>109</v>
      </c>
      <c r="V287" s="11">
        <v>87</v>
      </c>
      <c r="W287" s="11"/>
      <c r="X287" s="11"/>
      <c r="Y287" s="11"/>
      <c r="Z287" s="11"/>
      <c r="AA287" s="11"/>
      <c r="AB287" s="11"/>
      <c r="AC287" s="11"/>
      <c r="AD287" s="11"/>
      <c r="AU287" s="7"/>
      <c r="AV287" s="7"/>
    </row>
    <row r="288" spans="1:48" ht="14.25">
      <c r="A288">
        <v>1</v>
      </c>
      <c r="B288" s="26" t="str">
        <f t="shared" si="13"/>
        <v>15600</v>
      </c>
      <c r="C288" s="26" t="str">
        <f t="shared" si="14"/>
        <v>1_15600</v>
      </c>
      <c r="D288" s="26"/>
      <c r="E288" s="26"/>
      <c r="F288" s="33"/>
      <c r="G288" s="26" t="s">
        <v>294</v>
      </c>
      <c r="H288" s="27">
        <v>94</v>
      </c>
      <c r="I288" s="27">
        <v>103</v>
      </c>
      <c r="J288" s="27">
        <v>90</v>
      </c>
      <c r="K288" s="27">
        <v>86</v>
      </c>
      <c r="L288" s="27">
        <v>77</v>
      </c>
      <c r="M288" s="27">
        <v>86</v>
      </c>
      <c r="N288" s="27">
        <v>79</v>
      </c>
      <c r="O288" s="27">
        <v>72</v>
      </c>
      <c r="P288" s="27">
        <v>65</v>
      </c>
      <c r="Q288" s="27">
        <v>85</v>
      </c>
      <c r="R288" s="27">
        <v>106</v>
      </c>
      <c r="S288" s="27">
        <v>94</v>
      </c>
      <c r="T288" s="27">
        <v>103</v>
      </c>
      <c r="U288" s="11">
        <v>96</v>
      </c>
      <c r="V288" s="11">
        <v>80</v>
      </c>
      <c r="W288" s="11"/>
      <c r="X288" s="11"/>
      <c r="Y288" s="11"/>
      <c r="Z288" s="11"/>
      <c r="AA288" s="11"/>
      <c r="AB288" s="11"/>
      <c r="AC288" s="11"/>
      <c r="AD288" s="11"/>
      <c r="AU288" s="7"/>
      <c r="AV288" s="7"/>
    </row>
    <row r="289" spans="1:48" ht="14.25">
      <c r="A289">
        <v>1</v>
      </c>
      <c r="B289" s="26" t="str">
        <f t="shared" si="13"/>
        <v>15621</v>
      </c>
      <c r="C289" s="26" t="str">
        <f t="shared" si="14"/>
        <v>1_15621</v>
      </c>
      <c r="D289" s="26"/>
      <c r="E289" s="26"/>
      <c r="F289" s="33"/>
      <c r="G289" s="26" t="s">
        <v>295</v>
      </c>
      <c r="H289" s="27">
        <v>38</v>
      </c>
      <c r="I289" s="27">
        <v>17</v>
      </c>
      <c r="J289" s="27">
        <v>25</v>
      </c>
      <c r="K289" s="27">
        <v>18</v>
      </c>
      <c r="L289" s="27">
        <v>29</v>
      </c>
      <c r="M289" s="27">
        <v>24</v>
      </c>
      <c r="N289" s="27">
        <v>25</v>
      </c>
      <c r="O289" s="27">
        <v>15</v>
      </c>
      <c r="P289" s="27">
        <v>22</v>
      </c>
      <c r="Q289" s="27">
        <v>15</v>
      </c>
      <c r="R289" s="27">
        <v>14</v>
      </c>
      <c r="S289" s="27">
        <v>13</v>
      </c>
      <c r="T289" s="27">
        <v>14</v>
      </c>
      <c r="U289" s="11">
        <v>10</v>
      </c>
      <c r="V289" s="11">
        <v>8</v>
      </c>
      <c r="W289" s="11"/>
      <c r="X289" s="11"/>
      <c r="Y289" s="11"/>
      <c r="Z289" s="11"/>
      <c r="AA289" s="11"/>
      <c r="AB289" s="11"/>
      <c r="AC289" s="11"/>
      <c r="AD289" s="11"/>
      <c r="AU289" s="7"/>
      <c r="AV289" s="7"/>
    </row>
    <row r="290" spans="1:48" ht="14.25">
      <c r="A290">
        <v>1</v>
      </c>
      <c r="B290" s="26" t="str">
        <f t="shared" si="13"/>
        <v>15632</v>
      </c>
      <c r="C290" s="26" t="str">
        <f t="shared" si="14"/>
        <v>1_15632</v>
      </c>
      <c r="D290" s="26"/>
      <c r="E290" s="26"/>
      <c r="F290" s="33"/>
      <c r="G290" s="26" t="s">
        <v>296</v>
      </c>
      <c r="H290" s="27">
        <v>173</v>
      </c>
      <c r="I290" s="27">
        <v>175</v>
      </c>
      <c r="J290" s="27">
        <v>170</v>
      </c>
      <c r="K290" s="27">
        <v>158</v>
      </c>
      <c r="L290" s="27">
        <v>161</v>
      </c>
      <c r="M290" s="27">
        <v>133</v>
      </c>
      <c r="N290" s="27">
        <v>149</v>
      </c>
      <c r="O290" s="27">
        <v>166</v>
      </c>
      <c r="P290" s="27">
        <v>148</v>
      </c>
      <c r="Q290" s="27">
        <v>139</v>
      </c>
      <c r="R290" s="27">
        <v>139</v>
      </c>
      <c r="S290" s="27">
        <v>141</v>
      </c>
      <c r="T290" s="27">
        <v>123</v>
      </c>
      <c r="U290" s="11">
        <v>120</v>
      </c>
      <c r="V290" s="11">
        <v>87</v>
      </c>
      <c r="W290" s="11"/>
      <c r="X290" s="11"/>
      <c r="Y290" s="11"/>
      <c r="Z290" s="11"/>
      <c r="AA290" s="11"/>
      <c r="AB290" s="11"/>
      <c r="AC290" s="11"/>
      <c r="AD290" s="11"/>
      <c r="AU290" s="7"/>
      <c r="AV290" s="7"/>
    </row>
    <row r="291" spans="1:48" ht="14.25">
      <c r="A291">
        <v>1</v>
      </c>
      <c r="B291" s="26" t="str">
        <f t="shared" si="13"/>
        <v>15638</v>
      </c>
      <c r="C291" s="26" t="str">
        <f t="shared" si="14"/>
        <v>1_15638</v>
      </c>
      <c r="D291" s="26"/>
      <c r="E291" s="26"/>
      <c r="F291" s="33"/>
      <c r="G291" s="26" t="s">
        <v>297</v>
      </c>
      <c r="H291" s="27">
        <v>63</v>
      </c>
      <c r="I291" s="27">
        <v>69</v>
      </c>
      <c r="J291" s="27">
        <v>67</v>
      </c>
      <c r="K291" s="27">
        <v>65</v>
      </c>
      <c r="L291" s="27">
        <v>62</v>
      </c>
      <c r="M291" s="27">
        <v>67</v>
      </c>
      <c r="N291" s="27">
        <v>68</v>
      </c>
      <c r="O291" s="27">
        <v>62</v>
      </c>
      <c r="P291" s="27">
        <v>62</v>
      </c>
      <c r="Q291" s="27">
        <v>81</v>
      </c>
      <c r="R291" s="27">
        <v>105</v>
      </c>
      <c r="S291" s="27">
        <v>94</v>
      </c>
      <c r="T291" s="27">
        <v>110</v>
      </c>
      <c r="U291" s="11">
        <v>87</v>
      </c>
      <c r="V291" s="11">
        <v>74</v>
      </c>
      <c r="W291" s="11"/>
      <c r="X291" s="11"/>
      <c r="Y291" s="11"/>
      <c r="Z291" s="11"/>
      <c r="AA291" s="11"/>
      <c r="AB291" s="11"/>
      <c r="AC291" s="11"/>
      <c r="AD291" s="11"/>
      <c r="AU291" s="7"/>
      <c r="AV291" s="7"/>
    </row>
    <row r="292" spans="1:48" ht="14.25">
      <c r="A292">
        <v>1</v>
      </c>
      <c r="B292" s="26" t="str">
        <f t="shared" si="13"/>
        <v>15646</v>
      </c>
      <c r="C292" s="26" t="str">
        <f t="shared" si="14"/>
        <v>1_15646</v>
      </c>
      <c r="D292" s="26"/>
      <c r="E292" s="26"/>
      <c r="F292" s="33"/>
      <c r="G292" s="26" t="s">
        <v>298</v>
      </c>
      <c r="H292" s="27">
        <v>394</v>
      </c>
      <c r="I292" s="27">
        <v>384</v>
      </c>
      <c r="J292" s="27">
        <v>364</v>
      </c>
      <c r="K292" s="27">
        <v>359</v>
      </c>
      <c r="L292" s="27">
        <v>320</v>
      </c>
      <c r="M292" s="27">
        <v>312</v>
      </c>
      <c r="N292" s="27">
        <v>276</v>
      </c>
      <c r="O292" s="27">
        <v>299</v>
      </c>
      <c r="P292" s="27">
        <v>327</v>
      </c>
      <c r="Q292" s="27">
        <v>351</v>
      </c>
      <c r="R292" s="27">
        <v>359</v>
      </c>
      <c r="S292" s="27">
        <v>318</v>
      </c>
      <c r="T292" s="27">
        <v>379</v>
      </c>
      <c r="U292" s="11">
        <v>356</v>
      </c>
      <c r="V292" s="11">
        <v>317</v>
      </c>
      <c r="W292" s="11"/>
      <c r="X292" s="11"/>
      <c r="Y292" s="11"/>
      <c r="Z292" s="11"/>
      <c r="AA292" s="11"/>
      <c r="AB292" s="11"/>
      <c r="AC292" s="11"/>
      <c r="AD292" s="11"/>
      <c r="AU292" s="7"/>
      <c r="AV292" s="7"/>
    </row>
    <row r="293" spans="1:48" ht="14.25">
      <c r="A293">
        <v>1</v>
      </c>
      <c r="B293" s="26" t="str">
        <f t="shared" si="13"/>
        <v>15660</v>
      </c>
      <c r="C293" s="26" t="str">
        <f t="shared" si="14"/>
        <v>1_15660</v>
      </c>
      <c r="D293" s="26"/>
      <c r="E293" s="26"/>
      <c r="F293" s="33"/>
      <c r="G293" s="26" t="s">
        <v>299</v>
      </c>
      <c r="H293" s="27">
        <v>12</v>
      </c>
      <c r="I293" s="27">
        <v>21</v>
      </c>
      <c r="J293" s="27">
        <v>12</v>
      </c>
      <c r="K293" s="27">
        <v>9</v>
      </c>
      <c r="L293" s="27">
        <v>17</v>
      </c>
      <c r="M293" s="27">
        <v>15</v>
      </c>
      <c r="N293" s="27">
        <v>13</v>
      </c>
      <c r="O293" s="27">
        <v>8</v>
      </c>
      <c r="P293" s="27">
        <v>14</v>
      </c>
      <c r="Q293" s="27">
        <v>14</v>
      </c>
      <c r="R293" s="27">
        <v>14</v>
      </c>
      <c r="S293" s="27">
        <v>12</v>
      </c>
      <c r="T293" s="27">
        <v>12</v>
      </c>
      <c r="U293" s="11">
        <v>14</v>
      </c>
      <c r="V293" s="11">
        <v>11</v>
      </c>
      <c r="W293" s="11"/>
      <c r="X293" s="11"/>
      <c r="Y293" s="11"/>
      <c r="Z293" s="11"/>
      <c r="AA293" s="11"/>
      <c r="AB293" s="11"/>
      <c r="AC293" s="11"/>
      <c r="AD293" s="11"/>
      <c r="AU293" s="7"/>
      <c r="AV293" s="7"/>
    </row>
    <row r="294" spans="1:48" ht="14.25">
      <c r="A294">
        <v>1</v>
      </c>
      <c r="B294" s="26" t="str">
        <f t="shared" si="13"/>
        <v>15664</v>
      </c>
      <c r="C294" s="26" t="str">
        <f t="shared" si="14"/>
        <v>1_15664</v>
      </c>
      <c r="D294" s="26"/>
      <c r="E294" s="26"/>
      <c r="F294" s="33"/>
      <c r="G294" s="26" t="s">
        <v>300</v>
      </c>
      <c r="H294" s="27">
        <v>62</v>
      </c>
      <c r="I294" s="27">
        <v>52</v>
      </c>
      <c r="J294" s="27">
        <v>46</v>
      </c>
      <c r="K294" s="27">
        <v>63</v>
      </c>
      <c r="L294" s="27">
        <v>49</v>
      </c>
      <c r="M294" s="27">
        <v>37</v>
      </c>
      <c r="N294" s="27">
        <v>41</v>
      </c>
      <c r="O294" s="27">
        <v>35</v>
      </c>
      <c r="P294" s="27">
        <v>30</v>
      </c>
      <c r="Q294" s="27">
        <v>42</v>
      </c>
      <c r="R294" s="27">
        <v>48</v>
      </c>
      <c r="S294" s="27">
        <v>59</v>
      </c>
      <c r="T294" s="27">
        <v>32</v>
      </c>
      <c r="U294" s="11">
        <v>34</v>
      </c>
      <c r="V294" s="11">
        <v>32</v>
      </c>
      <c r="W294" s="11"/>
      <c r="X294" s="11"/>
      <c r="Y294" s="11"/>
      <c r="Z294" s="11"/>
      <c r="AA294" s="11"/>
      <c r="AB294" s="11"/>
      <c r="AC294" s="11"/>
      <c r="AD294" s="11"/>
      <c r="AU294" s="7"/>
      <c r="AV294" s="7"/>
    </row>
    <row r="295" spans="1:48" ht="14.25">
      <c r="A295">
        <v>1</v>
      </c>
      <c r="B295" s="26" t="str">
        <f t="shared" si="13"/>
        <v>15667</v>
      </c>
      <c r="C295" s="26" t="str">
        <f t="shared" si="14"/>
        <v>1_15667</v>
      </c>
      <c r="D295" s="26"/>
      <c r="E295" s="26"/>
      <c r="F295" s="33"/>
      <c r="G295" s="26" t="s">
        <v>301</v>
      </c>
      <c r="H295" s="27">
        <v>65</v>
      </c>
      <c r="I295" s="27">
        <v>73</v>
      </c>
      <c r="J295" s="27">
        <v>78</v>
      </c>
      <c r="K295" s="27">
        <v>62</v>
      </c>
      <c r="L295" s="27">
        <v>71</v>
      </c>
      <c r="M295" s="27">
        <v>56</v>
      </c>
      <c r="N295" s="27">
        <v>41</v>
      </c>
      <c r="O295" s="27">
        <v>45</v>
      </c>
      <c r="P295" s="27">
        <v>37</v>
      </c>
      <c r="Q295" s="27">
        <v>40</v>
      </c>
      <c r="R295" s="27">
        <v>47</v>
      </c>
      <c r="S295" s="27">
        <v>46</v>
      </c>
      <c r="T295" s="27">
        <v>33</v>
      </c>
      <c r="U295" s="11">
        <v>27</v>
      </c>
      <c r="V295" s="11">
        <v>35</v>
      </c>
      <c r="W295" s="11"/>
      <c r="X295" s="11"/>
      <c r="Y295" s="11"/>
      <c r="Z295" s="11"/>
      <c r="AA295" s="11"/>
      <c r="AB295" s="11"/>
      <c r="AC295" s="11"/>
      <c r="AD295" s="11"/>
      <c r="AU295" s="7"/>
      <c r="AV295" s="7"/>
    </row>
    <row r="296" spans="1:48" ht="14.25">
      <c r="A296">
        <v>1</v>
      </c>
      <c r="B296" s="26" t="str">
        <f t="shared" si="13"/>
        <v>15673</v>
      </c>
      <c r="C296" s="26" t="str">
        <f t="shared" si="14"/>
        <v>1_15673</v>
      </c>
      <c r="D296" s="26"/>
      <c r="E296" s="26"/>
      <c r="F296" s="33"/>
      <c r="G296" s="26" t="s">
        <v>302</v>
      </c>
      <c r="H296" s="27">
        <v>67</v>
      </c>
      <c r="I296" s="27">
        <v>43</v>
      </c>
      <c r="J296" s="27">
        <v>58</v>
      </c>
      <c r="K296" s="27">
        <v>41</v>
      </c>
      <c r="L296" s="27">
        <v>32</v>
      </c>
      <c r="M296" s="27">
        <v>39</v>
      </c>
      <c r="N296" s="27">
        <v>38</v>
      </c>
      <c r="O296" s="27">
        <v>34</v>
      </c>
      <c r="P296" s="27">
        <v>24</v>
      </c>
      <c r="Q296" s="27">
        <v>22</v>
      </c>
      <c r="R296" s="27">
        <v>34</v>
      </c>
      <c r="S296" s="27">
        <v>27</v>
      </c>
      <c r="T296" s="27">
        <v>26</v>
      </c>
      <c r="U296" s="11">
        <v>28</v>
      </c>
      <c r="V296" s="11">
        <v>24</v>
      </c>
      <c r="W296" s="11"/>
      <c r="X296" s="11"/>
      <c r="Y296" s="11"/>
      <c r="Z296" s="11"/>
      <c r="AA296" s="11"/>
      <c r="AB296" s="11"/>
      <c r="AC296" s="11"/>
      <c r="AD296" s="11"/>
      <c r="AU296" s="7"/>
      <c r="AV296" s="7"/>
    </row>
    <row r="297" spans="1:48" ht="14.25">
      <c r="A297">
        <v>1</v>
      </c>
      <c r="B297" s="26" t="str">
        <f t="shared" si="13"/>
        <v>15676</v>
      </c>
      <c r="C297" s="26" t="str">
        <f t="shared" si="14"/>
        <v>1_15676</v>
      </c>
      <c r="D297" s="26"/>
      <c r="E297" s="26"/>
      <c r="F297" s="33"/>
      <c r="G297" s="26" t="s">
        <v>303</v>
      </c>
      <c r="H297" s="27">
        <v>57</v>
      </c>
      <c r="I297" s="27">
        <v>39</v>
      </c>
      <c r="J297" s="27">
        <v>38</v>
      </c>
      <c r="K297" s="27">
        <v>49</v>
      </c>
      <c r="L297" s="27">
        <v>42</v>
      </c>
      <c r="M297" s="27">
        <v>45</v>
      </c>
      <c r="N297" s="27">
        <v>29</v>
      </c>
      <c r="O297" s="27">
        <v>33</v>
      </c>
      <c r="P297" s="27">
        <v>29</v>
      </c>
      <c r="Q297" s="27">
        <v>24</v>
      </c>
      <c r="R297" s="27">
        <v>24</v>
      </c>
      <c r="S297" s="27">
        <v>30</v>
      </c>
      <c r="T297" s="27">
        <v>27</v>
      </c>
      <c r="U297" s="11">
        <v>19</v>
      </c>
      <c r="V297" s="11">
        <v>24</v>
      </c>
      <c r="W297" s="11"/>
      <c r="X297" s="11"/>
      <c r="Y297" s="11"/>
      <c r="Z297" s="11"/>
      <c r="AA297" s="11"/>
      <c r="AB297" s="11"/>
      <c r="AC297" s="11"/>
      <c r="AD297" s="11"/>
      <c r="AU297" s="7"/>
      <c r="AV297" s="7"/>
    </row>
    <row r="298" spans="1:48" ht="14.25">
      <c r="A298">
        <v>1</v>
      </c>
      <c r="B298" s="26" t="str">
        <f t="shared" si="13"/>
        <v>15681</v>
      </c>
      <c r="C298" s="26" t="str">
        <f t="shared" si="14"/>
        <v>1_15681</v>
      </c>
      <c r="D298" s="26"/>
      <c r="E298" s="26"/>
      <c r="F298" s="33"/>
      <c r="G298" s="26" t="s">
        <v>304</v>
      </c>
      <c r="H298" s="27">
        <v>91</v>
      </c>
      <c r="I298" s="27">
        <v>85</v>
      </c>
      <c r="J298" s="27">
        <v>66</v>
      </c>
      <c r="K298" s="27">
        <v>71</v>
      </c>
      <c r="L298" s="27">
        <v>70</v>
      </c>
      <c r="M298" s="27">
        <v>58</v>
      </c>
      <c r="N298" s="27">
        <v>71</v>
      </c>
      <c r="O298" s="27">
        <v>55</v>
      </c>
      <c r="P298" s="27">
        <v>49</v>
      </c>
      <c r="Q298" s="27">
        <v>52</v>
      </c>
      <c r="R298" s="27">
        <v>65</v>
      </c>
      <c r="S298" s="27">
        <v>41</v>
      </c>
      <c r="T298" s="27">
        <v>49</v>
      </c>
      <c r="U298" s="11">
        <v>35</v>
      </c>
      <c r="V298" s="11">
        <v>48</v>
      </c>
      <c r="W298" s="11"/>
      <c r="X298" s="11"/>
      <c r="Y298" s="11"/>
      <c r="Z298" s="11"/>
      <c r="AA298" s="11"/>
      <c r="AB298" s="11"/>
      <c r="AC298" s="11"/>
      <c r="AD298" s="11"/>
      <c r="AU298" s="7"/>
      <c r="AV298" s="7"/>
    </row>
    <row r="299" spans="1:48" ht="14.25">
      <c r="A299">
        <v>1</v>
      </c>
      <c r="B299" s="26" t="str">
        <f t="shared" si="13"/>
        <v>15686</v>
      </c>
      <c r="C299" s="26" t="str">
        <f t="shared" si="14"/>
        <v>1_15686</v>
      </c>
      <c r="D299" s="26"/>
      <c r="E299" s="26"/>
      <c r="F299" s="33"/>
      <c r="G299" s="26" t="s">
        <v>305</v>
      </c>
      <c r="H299" s="27">
        <v>101</v>
      </c>
      <c r="I299" s="27">
        <v>101</v>
      </c>
      <c r="J299" s="27">
        <v>84</v>
      </c>
      <c r="K299" s="27">
        <v>86</v>
      </c>
      <c r="L299" s="27">
        <v>88</v>
      </c>
      <c r="M299" s="27">
        <v>112</v>
      </c>
      <c r="N299" s="27">
        <v>102</v>
      </c>
      <c r="O299" s="27">
        <v>91</v>
      </c>
      <c r="P299" s="27">
        <v>86</v>
      </c>
      <c r="Q299" s="27">
        <v>104</v>
      </c>
      <c r="R299" s="27">
        <v>150</v>
      </c>
      <c r="S299" s="27">
        <v>123</v>
      </c>
      <c r="T299" s="27">
        <v>103</v>
      </c>
      <c r="U299" s="11">
        <v>75</v>
      </c>
      <c r="V299" s="11">
        <v>57</v>
      </c>
      <c r="W299" s="11"/>
      <c r="X299" s="11"/>
      <c r="Y299" s="11"/>
      <c r="Z299" s="11"/>
      <c r="AA299" s="11"/>
      <c r="AB299" s="11"/>
      <c r="AC299" s="11"/>
      <c r="AD299" s="11"/>
      <c r="AU299" s="7"/>
      <c r="AV299" s="7"/>
    </row>
    <row r="300" spans="1:48" ht="14.25">
      <c r="A300">
        <v>1</v>
      </c>
      <c r="B300" s="26" t="str">
        <f t="shared" si="13"/>
        <v>15690</v>
      </c>
      <c r="C300" s="26" t="str">
        <f t="shared" si="14"/>
        <v>1_15690</v>
      </c>
      <c r="D300" s="26"/>
      <c r="E300" s="26"/>
      <c r="F300" s="33"/>
      <c r="G300" s="26" t="s">
        <v>306</v>
      </c>
      <c r="H300" s="27">
        <v>56</v>
      </c>
      <c r="I300" s="27">
        <v>48</v>
      </c>
      <c r="J300" s="27">
        <v>33</v>
      </c>
      <c r="K300" s="27">
        <v>40</v>
      </c>
      <c r="L300" s="27">
        <v>24</v>
      </c>
      <c r="M300" s="27">
        <v>28</v>
      </c>
      <c r="N300" s="27">
        <v>29</v>
      </c>
      <c r="O300" s="27">
        <v>24</v>
      </c>
      <c r="P300" s="27">
        <v>17</v>
      </c>
      <c r="Q300" s="27">
        <v>31</v>
      </c>
      <c r="R300" s="27">
        <v>30</v>
      </c>
      <c r="S300" s="27">
        <v>26</v>
      </c>
      <c r="T300" s="27">
        <v>31</v>
      </c>
      <c r="U300" s="11">
        <v>30</v>
      </c>
      <c r="V300" s="11">
        <v>28</v>
      </c>
      <c r="W300" s="11"/>
      <c r="X300" s="11"/>
      <c r="Y300" s="11"/>
      <c r="Z300" s="11"/>
      <c r="AA300" s="11"/>
      <c r="AB300" s="11"/>
      <c r="AC300" s="11"/>
      <c r="AD300" s="11"/>
      <c r="AU300" s="7"/>
      <c r="AV300" s="7"/>
    </row>
    <row r="301" spans="1:48" ht="14.25">
      <c r="A301">
        <v>1</v>
      </c>
      <c r="B301" s="26" t="str">
        <f t="shared" si="13"/>
        <v>15693</v>
      </c>
      <c r="C301" s="26" t="str">
        <f t="shared" si="14"/>
        <v>1_15693</v>
      </c>
      <c r="D301" s="26"/>
      <c r="E301" s="26"/>
      <c r="F301" s="33"/>
      <c r="G301" s="26" t="s">
        <v>307</v>
      </c>
      <c r="H301" s="27">
        <v>136</v>
      </c>
      <c r="I301" s="27">
        <v>114</v>
      </c>
      <c r="J301" s="27">
        <v>139</v>
      </c>
      <c r="K301" s="27">
        <v>122</v>
      </c>
      <c r="L301" s="27">
        <v>106</v>
      </c>
      <c r="M301" s="27">
        <v>111</v>
      </c>
      <c r="N301" s="27">
        <v>106</v>
      </c>
      <c r="O301" s="27">
        <v>97</v>
      </c>
      <c r="P301" s="27">
        <v>89</v>
      </c>
      <c r="Q301" s="27">
        <v>97</v>
      </c>
      <c r="R301" s="27">
        <v>90</v>
      </c>
      <c r="S301" s="27">
        <v>91</v>
      </c>
      <c r="T301" s="27">
        <v>76</v>
      </c>
      <c r="U301" s="11">
        <v>82</v>
      </c>
      <c r="V301" s="11">
        <v>68</v>
      </c>
      <c r="W301" s="11"/>
      <c r="X301" s="11"/>
      <c r="Y301" s="11"/>
      <c r="Z301" s="11"/>
      <c r="AA301" s="11"/>
      <c r="AB301" s="11"/>
      <c r="AC301" s="11"/>
      <c r="AD301" s="11"/>
      <c r="AU301" s="7"/>
      <c r="AV301" s="7"/>
    </row>
    <row r="302" spans="1:48" ht="14.25">
      <c r="A302">
        <v>1</v>
      </c>
      <c r="B302" s="26" t="str">
        <f t="shared" si="13"/>
        <v>15696</v>
      </c>
      <c r="C302" s="26" t="str">
        <f t="shared" si="14"/>
        <v>1_15696</v>
      </c>
      <c r="D302" s="26"/>
      <c r="E302" s="26"/>
      <c r="F302" s="33"/>
      <c r="G302" s="26" t="s">
        <v>308</v>
      </c>
      <c r="H302" s="27">
        <v>46</v>
      </c>
      <c r="I302" s="27">
        <v>41</v>
      </c>
      <c r="J302" s="27">
        <v>45</v>
      </c>
      <c r="K302" s="27">
        <v>28</v>
      </c>
      <c r="L302" s="27">
        <v>30</v>
      </c>
      <c r="M302" s="27">
        <v>43</v>
      </c>
      <c r="N302" s="27">
        <v>40</v>
      </c>
      <c r="O302" s="27">
        <v>41</v>
      </c>
      <c r="P302" s="27">
        <v>37</v>
      </c>
      <c r="Q302" s="27">
        <v>29</v>
      </c>
      <c r="R302" s="27">
        <v>46</v>
      </c>
      <c r="S302" s="27">
        <v>37</v>
      </c>
      <c r="T302" s="27">
        <v>39</v>
      </c>
      <c r="U302" s="11">
        <v>48</v>
      </c>
      <c r="V302" s="11">
        <v>30</v>
      </c>
      <c r="W302" s="11"/>
      <c r="X302" s="11"/>
      <c r="Y302" s="11"/>
      <c r="Z302" s="11"/>
      <c r="AA302" s="11"/>
      <c r="AB302" s="11"/>
      <c r="AC302" s="11"/>
      <c r="AD302" s="11"/>
      <c r="AU302" s="7"/>
      <c r="AV302" s="7"/>
    </row>
    <row r="303" spans="1:48" ht="14.25">
      <c r="A303">
        <v>1</v>
      </c>
      <c r="B303" s="26" t="str">
        <f t="shared" si="13"/>
        <v>15720</v>
      </c>
      <c r="C303" s="26" t="str">
        <f t="shared" si="14"/>
        <v>1_15720</v>
      </c>
      <c r="D303" s="26"/>
      <c r="E303" s="26"/>
      <c r="F303" s="33"/>
      <c r="G303" s="26" t="s">
        <v>309</v>
      </c>
      <c r="H303" s="27">
        <v>28</v>
      </c>
      <c r="I303" s="27">
        <v>20</v>
      </c>
      <c r="J303" s="27">
        <v>17</v>
      </c>
      <c r="K303" s="27">
        <v>28</v>
      </c>
      <c r="L303" s="27">
        <v>11</v>
      </c>
      <c r="M303" s="27">
        <v>16</v>
      </c>
      <c r="N303" s="27">
        <v>9</v>
      </c>
      <c r="O303" s="27">
        <v>12</v>
      </c>
      <c r="P303" s="27">
        <v>11</v>
      </c>
      <c r="Q303" s="27">
        <v>20</v>
      </c>
      <c r="R303" s="27">
        <v>19</v>
      </c>
      <c r="S303" s="27">
        <v>15</v>
      </c>
      <c r="T303" s="27">
        <v>13</v>
      </c>
      <c r="U303" s="11">
        <v>17</v>
      </c>
      <c r="V303" s="11">
        <v>17</v>
      </c>
      <c r="W303" s="11"/>
      <c r="X303" s="11"/>
      <c r="Y303" s="11"/>
      <c r="Z303" s="11"/>
      <c r="AA303" s="11"/>
      <c r="AB303" s="11"/>
      <c r="AC303" s="11"/>
      <c r="AD303" s="11"/>
      <c r="AU303" s="7"/>
      <c r="AV303" s="7"/>
    </row>
    <row r="304" spans="1:48" ht="14.25">
      <c r="A304">
        <v>1</v>
      </c>
      <c r="B304" s="26" t="str">
        <f t="shared" si="13"/>
        <v>15723</v>
      </c>
      <c r="C304" s="26" t="str">
        <f t="shared" si="14"/>
        <v>1_15723</v>
      </c>
      <c r="D304" s="26"/>
      <c r="E304" s="26"/>
      <c r="F304" s="33"/>
      <c r="G304" s="26" t="s">
        <v>310</v>
      </c>
      <c r="H304" s="27">
        <v>19</v>
      </c>
      <c r="I304" s="27">
        <v>11</v>
      </c>
      <c r="J304" s="27">
        <v>12</v>
      </c>
      <c r="K304" s="27">
        <v>12</v>
      </c>
      <c r="L304" s="27">
        <v>8</v>
      </c>
      <c r="M304" s="27">
        <v>6</v>
      </c>
      <c r="N304" s="27">
        <v>8</v>
      </c>
      <c r="O304" s="27">
        <v>5</v>
      </c>
      <c r="P304" s="27">
        <v>5</v>
      </c>
      <c r="Q304" s="27">
        <v>9</v>
      </c>
      <c r="R304" s="27">
        <v>3</v>
      </c>
      <c r="S304" s="27">
        <v>7</v>
      </c>
      <c r="T304" s="27">
        <v>9</v>
      </c>
      <c r="U304" s="11">
        <v>5</v>
      </c>
      <c r="V304" s="11">
        <v>6</v>
      </c>
      <c r="W304" s="11"/>
      <c r="X304" s="11"/>
      <c r="Y304" s="11"/>
      <c r="Z304" s="11"/>
      <c r="AA304" s="11"/>
      <c r="AB304" s="11"/>
      <c r="AC304" s="11"/>
      <c r="AD304" s="11"/>
      <c r="AU304" s="7"/>
      <c r="AV304" s="7"/>
    </row>
    <row r="305" spans="1:48" ht="14.25">
      <c r="A305">
        <v>1</v>
      </c>
      <c r="B305" s="26" t="str">
        <f t="shared" si="13"/>
        <v>15740</v>
      </c>
      <c r="C305" s="26" t="str">
        <f t="shared" si="14"/>
        <v>1_15740</v>
      </c>
      <c r="D305" s="26"/>
      <c r="E305" s="26"/>
      <c r="F305" s="33"/>
      <c r="G305" s="26" t="s">
        <v>311</v>
      </c>
      <c r="H305" s="27">
        <v>156</v>
      </c>
      <c r="I305" s="27">
        <v>167</v>
      </c>
      <c r="J305" s="27">
        <v>162</v>
      </c>
      <c r="K305" s="27">
        <v>149</v>
      </c>
      <c r="L305" s="27">
        <v>110</v>
      </c>
      <c r="M305" s="27">
        <v>116</v>
      </c>
      <c r="N305" s="27">
        <v>128</v>
      </c>
      <c r="O305" s="27">
        <v>105</v>
      </c>
      <c r="P305" s="27">
        <v>96</v>
      </c>
      <c r="Q305" s="27">
        <v>93</v>
      </c>
      <c r="R305" s="27">
        <v>84</v>
      </c>
      <c r="S305" s="27">
        <v>84</v>
      </c>
      <c r="T305" s="27">
        <v>81</v>
      </c>
      <c r="U305" s="11">
        <v>81</v>
      </c>
      <c r="V305" s="11">
        <v>84</v>
      </c>
      <c r="W305" s="11"/>
      <c r="X305" s="11"/>
      <c r="Y305" s="11"/>
      <c r="Z305" s="11"/>
      <c r="AA305" s="11"/>
      <c r="AB305" s="11"/>
      <c r="AC305" s="11"/>
      <c r="AD305" s="11"/>
      <c r="AU305" s="7"/>
      <c r="AV305" s="7"/>
    </row>
    <row r="306" spans="1:48" ht="14.25">
      <c r="A306">
        <v>1</v>
      </c>
      <c r="B306" s="26" t="str">
        <f t="shared" si="13"/>
        <v>15753</v>
      </c>
      <c r="C306" s="26" t="str">
        <f t="shared" si="14"/>
        <v>1_15753</v>
      </c>
      <c r="D306" s="26"/>
      <c r="E306" s="26"/>
      <c r="F306" s="33"/>
      <c r="G306" s="26" t="s">
        <v>312</v>
      </c>
      <c r="H306" s="27">
        <v>87</v>
      </c>
      <c r="I306" s="27">
        <v>92</v>
      </c>
      <c r="J306" s="27">
        <v>114</v>
      </c>
      <c r="K306" s="27">
        <v>98</v>
      </c>
      <c r="L306" s="27">
        <v>106</v>
      </c>
      <c r="M306" s="27">
        <v>113</v>
      </c>
      <c r="N306" s="27">
        <v>84</v>
      </c>
      <c r="O306" s="27">
        <v>106</v>
      </c>
      <c r="P306" s="27">
        <v>88</v>
      </c>
      <c r="Q306" s="27">
        <v>83</v>
      </c>
      <c r="R306" s="27">
        <v>67</v>
      </c>
      <c r="S306" s="27">
        <v>75</v>
      </c>
      <c r="T306" s="27">
        <v>72</v>
      </c>
      <c r="U306" s="11">
        <v>60</v>
      </c>
      <c r="V306" s="11">
        <v>68</v>
      </c>
      <c r="W306" s="11"/>
      <c r="X306" s="11"/>
      <c r="Y306" s="11"/>
      <c r="Z306" s="11"/>
      <c r="AA306" s="11"/>
      <c r="AB306" s="11"/>
      <c r="AC306" s="11"/>
      <c r="AD306" s="11"/>
      <c r="AU306" s="7"/>
      <c r="AV306" s="7"/>
    </row>
    <row r="307" spans="1:48" ht="14.25">
      <c r="A307">
        <v>1</v>
      </c>
      <c r="B307" s="26" t="str">
        <f t="shared" si="13"/>
        <v>15755</v>
      </c>
      <c r="C307" s="26" t="str">
        <f t="shared" si="14"/>
        <v>1_15755</v>
      </c>
      <c r="D307" s="26"/>
      <c r="E307" s="26"/>
      <c r="F307" s="33"/>
      <c r="G307" s="26" t="s">
        <v>313</v>
      </c>
      <c r="H307" s="27">
        <v>148</v>
      </c>
      <c r="I307" s="27">
        <v>173</v>
      </c>
      <c r="J307" s="27">
        <v>127</v>
      </c>
      <c r="K307" s="27">
        <v>119</v>
      </c>
      <c r="L307" s="27">
        <v>107</v>
      </c>
      <c r="M307" s="27">
        <v>77</v>
      </c>
      <c r="N307" s="27">
        <v>91</v>
      </c>
      <c r="O307" s="27">
        <v>64</v>
      </c>
      <c r="P307" s="27">
        <v>80</v>
      </c>
      <c r="Q307" s="27">
        <v>84</v>
      </c>
      <c r="R307" s="27">
        <v>79</v>
      </c>
      <c r="S307" s="27">
        <v>74</v>
      </c>
      <c r="T307" s="27">
        <v>73</v>
      </c>
      <c r="U307" s="11">
        <v>93</v>
      </c>
      <c r="V307" s="11">
        <v>51</v>
      </c>
      <c r="W307" s="11"/>
      <c r="X307" s="11"/>
      <c r="Y307" s="11"/>
      <c r="Z307" s="11"/>
      <c r="AA307" s="11"/>
      <c r="AB307" s="11"/>
      <c r="AC307" s="11"/>
      <c r="AD307" s="11"/>
      <c r="AU307" s="7"/>
      <c r="AV307" s="7"/>
    </row>
    <row r="308" spans="1:48" ht="14.25">
      <c r="A308">
        <v>1</v>
      </c>
      <c r="B308" s="26" t="str">
        <f t="shared" si="13"/>
        <v>15757</v>
      </c>
      <c r="C308" s="26" t="str">
        <f t="shared" si="14"/>
        <v>1_15757</v>
      </c>
      <c r="D308" s="26"/>
      <c r="E308" s="26"/>
      <c r="F308" s="33"/>
      <c r="G308" s="26" t="s">
        <v>314</v>
      </c>
      <c r="H308" s="27">
        <v>132</v>
      </c>
      <c r="I308" s="27">
        <v>139</v>
      </c>
      <c r="J308" s="27">
        <v>139</v>
      </c>
      <c r="K308" s="27">
        <v>128</v>
      </c>
      <c r="L308" s="27">
        <v>105</v>
      </c>
      <c r="M308" s="27">
        <v>89</v>
      </c>
      <c r="N308" s="27">
        <v>80</v>
      </c>
      <c r="O308" s="27">
        <v>91</v>
      </c>
      <c r="P308" s="27">
        <v>95</v>
      </c>
      <c r="Q308" s="27">
        <v>93</v>
      </c>
      <c r="R308" s="27">
        <v>106</v>
      </c>
      <c r="S308" s="27">
        <v>98</v>
      </c>
      <c r="T308" s="27">
        <v>127</v>
      </c>
      <c r="U308" s="11">
        <v>103</v>
      </c>
      <c r="V308" s="11">
        <v>103</v>
      </c>
      <c r="W308" s="11"/>
      <c r="X308" s="11"/>
      <c r="Y308" s="11"/>
      <c r="Z308" s="11"/>
      <c r="AA308" s="11"/>
      <c r="AB308" s="11"/>
      <c r="AC308" s="11"/>
      <c r="AD308" s="11"/>
      <c r="AU308" s="7"/>
      <c r="AV308" s="7"/>
    </row>
    <row r="309" spans="1:48" ht="14.25">
      <c r="A309">
        <v>1</v>
      </c>
      <c r="B309" s="26" t="str">
        <f t="shared" si="13"/>
        <v>15759</v>
      </c>
      <c r="C309" s="26" t="str">
        <f t="shared" si="14"/>
        <v>1_15759</v>
      </c>
      <c r="D309" s="26"/>
      <c r="E309" s="26"/>
      <c r="F309" s="33"/>
      <c r="G309" s="26" t="s">
        <v>315</v>
      </c>
      <c r="H309" s="27">
        <v>1836</v>
      </c>
      <c r="I309" s="27">
        <v>1815</v>
      </c>
      <c r="J309" s="27">
        <v>1775</v>
      </c>
      <c r="K309" s="27">
        <v>1675</v>
      </c>
      <c r="L309" s="27">
        <v>1776</v>
      </c>
      <c r="M309" s="27">
        <v>1742</v>
      </c>
      <c r="N309" s="27">
        <v>1787</v>
      </c>
      <c r="O309" s="27">
        <v>1668</v>
      </c>
      <c r="P309" s="27">
        <v>1634</v>
      </c>
      <c r="Q309" s="27">
        <v>1474</v>
      </c>
      <c r="R309" s="27">
        <v>1454</v>
      </c>
      <c r="S309" s="27">
        <v>1276</v>
      </c>
      <c r="T309" s="27">
        <v>1301</v>
      </c>
      <c r="U309" s="11">
        <v>1221</v>
      </c>
      <c r="V309" s="11">
        <v>1182</v>
      </c>
      <c r="W309" s="11"/>
      <c r="X309" s="11"/>
      <c r="Y309" s="11"/>
      <c r="Z309" s="11"/>
      <c r="AA309" s="11"/>
      <c r="AB309" s="11"/>
      <c r="AC309" s="11"/>
      <c r="AD309" s="11"/>
      <c r="AU309" s="7"/>
      <c r="AV309" s="7"/>
    </row>
    <row r="310" spans="1:48" ht="14.25">
      <c r="A310">
        <v>1</v>
      </c>
      <c r="B310" s="26" t="str">
        <f t="shared" si="13"/>
        <v>15761</v>
      </c>
      <c r="C310" s="26" t="str">
        <f t="shared" si="14"/>
        <v>1_15761</v>
      </c>
      <c r="D310" s="26"/>
      <c r="E310" s="26"/>
      <c r="F310" s="33"/>
      <c r="G310" s="26" t="s">
        <v>316</v>
      </c>
      <c r="H310" s="27">
        <v>25</v>
      </c>
      <c r="I310" s="27">
        <v>34</v>
      </c>
      <c r="J310" s="27">
        <v>25</v>
      </c>
      <c r="K310" s="27">
        <v>14</v>
      </c>
      <c r="L310" s="27">
        <v>12</v>
      </c>
      <c r="M310" s="27">
        <v>17</v>
      </c>
      <c r="N310" s="27">
        <v>11</v>
      </c>
      <c r="O310" s="27">
        <v>11</v>
      </c>
      <c r="P310" s="27">
        <v>12</v>
      </c>
      <c r="Q310" s="27">
        <v>8</v>
      </c>
      <c r="R310" s="27">
        <v>14</v>
      </c>
      <c r="S310" s="27">
        <v>15</v>
      </c>
      <c r="T310" s="27">
        <v>10</v>
      </c>
      <c r="U310" s="11">
        <v>9</v>
      </c>
      <c r="V310" s="11">
        <v>4</v>
      </c>
      <c r="W310" s="11"/>
      <c r="X310" s="11"/>
      <c r="Y310" s="11"/>
      <c r="Z310" s="11"/>
      <c r="AA310" s="11"/>
      <c r="AB310" s="11"/>
      <c r="AC310" s="11"/>
      <c r="AD310" s="11"/>
      <c r="AU310" s="7"/>
      <c r="AV310" s="7"/>
    </row>
    <row r="311" spans="1:48" ht="14.25">
      <c r="A311">
        <v>1</v>
      </c>
      <c r="B311" s="26" t="str">
        <f t="shared" si="13"/>
        <v>15762</v>
      </c>
      <c r="C311" s="26" t="str">
        <f t="shared" si="14"/>
        <v>1_15762</v>
      </c>
      <c r="D311" s="26"/>
      <c r="E311" s="26"/>
      <c r="F311" s="33"/>
      <c r="G311" s="26" t="s">
        <v>317</v>
      </c>
      <c r="H311" s="27">
        <v>35</v>
      </c>
      <c r="I311" s="27">
        <v>58</v>
      </c>
      <c r="J311" s="27">
        <v>36</v>
      </c>
      <c r="K311" s="27">
        <v>33</v>
      </c>
      <c r="L311" s="27">
        <v>26</v>
      </c>
      <c r="M311" s="27">
        <v>32</v>
      </c>
      <c r="N311" s="27">
        <v>33</v>
      </c>
      <c r="O311" s="27">
        <v>40</v>
      </c>
      <c r="P311" s="27">
        <v>20</v>
      </c>
      <c r="Q311" s="27">
        <v>30</v>
      </c>
      <c r="R311" s="27">
        <v>24</v>
      </c>
      <c r="S311" s="27">
        <v>25</v>
      </c>
      <c r="T311" s="27">
        <v>25</v>
      </c>
      <c r="U311" s="11">
        <v>19</v>
      </c>
      <c r="V311" s="11">
        <v>16</v>
      </c>
      <c r="W311" s="11"/>
      <c r="X311" s="11"/>
      <c r="Y311" s="11"/>
      <c r="Z311" s="11"/>
      <c r="AA311" s="11"/>
      <c r="AB311" s="11"/>
      <c r="AC311" s="11"/>
      <c r="AD311" s="11"/>
      <c r="AU311" s="7"/>
      <c r="AV311" s="7"/>
    </row>
    <row r="312" spans="1:48" ht="14.25">
      <c r="A312">
        <v>1</v>
      </c>
      <c r="B312" s="26" t="str">
        <f t="shared" si="13"/>
        <v>15763</v>
      </c>
      <c r="C312" s="26" t="str">
        <f t="shared" si="14"/>
        <v>1_15763</v>
      </c>
      <c r="D312" s="26"/>
      <c r="E312" s="26"/>
      <c r="F312" s="33"/>
      <c r="G312" s="26" t="s">
        <v>318</v>
      </c>
      <c r="H312" s="27">
        <v>110</v>
      </c>
      <c r="I312" s="27">
        <v>103</v>
      </c>
      <c r="J312" s="27">
        <v>100</v>
      </c>
      <c r="K312" s="27">
        <v>104</v>
      </c>
      <c r="L312" s="27">
        <v>105</v>
      </c>
      <c r="M312" s="27">
        <v>79</v>
      </c>
      <c r="N312" s="27">
        <v>93</v>
      </c>
      <c r="O312" s="27">
        <v>75</v>
      </c>
      <c r="P312" s="27">
        <v>94</v>
      </c>
      <c r="Q312" s="27">
        <v>79</v>
      </c>
      <c r="R312" s="27">
        <v>81</v>
      </c>
      <c r="S312" s="27">
        <v>90</v>
      </c>
      <c r="T312" s="27">
        <v>90</v>
      </c>
      <c r="U312" s="11">
        <v>72</v>
      </c>
      <c r="V312" s="11">
        <v>66</v>
      </c>
      <c r="W312" s="11"/>
      <c r="X312" s="11"/>
      <c r="Y312" s="11"/>
      <c r="Z312" s="11"/>
      <c r="AA312" s="11"/>
      <c r="AB312" s="11"/>
      <c r="AC312" s="11"/>
      <c r="AD312" s="11"/>
      <c r="AU312" s="7"/>
      <c r="AV312" s="7"/>
    </row>
    <row r="313" spans="1:48" ht="14.25">
      <c r="A313">
        <v>1</v>
      </c>
      <c r="B313" s="26" t="str">
        <f t="shared" si="13"/>
        <v>15764</v>
      </c>
      <c r="C313" s="26" t="str">
        <f t="shared" si="14"/>
        <v>1_15764</v>
      </c>
      <c r="D313" s="26"/>
      <c r="E313" s="26"/>
      <c r="F313" s="33"/>
      <c r="G313" s="26" t="s">
        <v>319</v>
      </c>
      <c r="H313" s="27">
        <v>113</v>
      </c>
      <c r="I313" s="27">
        <v>109</v>
      </c>
      <c r="J313" s="27">
        <v>101</v>
      </c>
      <c r="K313" s="27">
        <v>110</v>
      </c>
      <c r="L313" s="27">
        <v>92</v>
      </c>
      <c r="M313" s="27">
        <v>94</v>
      </c>
      <c r="N313" s="27">
        <v>82</v>
      </c>
      <c r="O313" s="27">
        <v>106</v>
      </c>
      <c r="P313" s="27">
        <v>80</v>
      </c>
      <c r="Q313" s="27">
        <v>93</v>
      </c>
      <c r="R313" s="27">
        <v>83</v>
      </c>
      <c r="S313" s="27">
        <v>91</v>
      </c>
      <c r="T313" s="27">
        <v>82</v>
      </c>
      <c r="U313" s="11">
        <v>97</v>
      </c>
      <c r="V313" s="11">
        <v>64</v>
      </c>
      <c r="W313" s="11"/>
      <c r="X313" s="11"/>
      <c r="Y313" s="11"/>
      <c r="Z313" s="11"/>
      <c r="AA313" s="11"/>
      <c r="AB313" s="11"/>
      <c r="AC313" s="11"/>
      <c r="AD313" s="11"/>
      <c r="AU313" s="7"/>
      <c r="AV313" s="7"/>
    </row>
    <row r="314" spans="1:48" ht="14.25">
      <c r="A314">
        <v>1</v>
      </c>
      <c r="B314" s="26" t="str">
        <f t="shared" si="13"/>
        <v>15774</v>
      </c>
      <c r="C314" s="26" t="str">
        <f t="shared" si="14"/>
        <v>1_15774</v>
      </c>
      <c r="D314" s="26"/>
      <c r="E314" s="26"/>
      <c r="F314" s="33"/>
      <c r="G314" s="26" t="s">
        <v>320</v>
      </c>
      <c r="H314" s="27">
        <v>24</v>
      </c>
      <c r="I314" s="27">
        <v>35</v>
      </c>
      <c r="J314" s="27">
        <v>29</v>
      </c>
      <c r="K314" s="27">
        <v>33</v>
      </c>
      <c r="L314" s="27">
        <v>16</v>
      </c>
      <c r="M314" s="27">
        <v>16</v>
      </c>
      <c r="N314" s="27">
        <v>18</v>
      </c>
      <c r="O314" s="27">
        <v>18</v>
      </c>
      <c r="P314" s="27">
        <v>16</v>
      </c>
      <c r="Q314" s="27">
        <v>15</v>
      </c>
      <c r="R314" s="27">
        <v>21</v>
      </c>
      <c r="S314" s="27">
        <v>12</v>
      </c>
      <c r="T314" s="27">
        <v>18</v>
      </c>
      <c r="U314" s="11">
        <v>13</v>
      </c>
      <c r="V314" s="11">
        <v>18</v>
      </c>
      <c r="W314" s="11"/>
      <c r="X314" s="11"/>
      <c r="Y314" s="11"/>
      <c r="Z314" s="11"/>
      <c r="AA314" s="11"/>
      <c r="AB314" s="11"/>
      <c r="AC314" s="11"/>
      <c r="AD314" s="11"/>
      <c r="AU314" s="7"/>
      <c r="AV314" s="7"/>
    </row>
    <row r="315" spans="1:48" ht="14.25">
      <c r="A315">
        <v>1</v>
      </c>
      <c r="B315" s="26" t="str">
        <f t="shared" si="13"/>
        <v>15776</v>
      </c>
      <c r="C315" s="26" t="str">
        <f t="shared" si="14"/>
        <v>1_15776</v>
      </c>
      <c r="D315" s="26"/>
      <c r="E315" s="26"/>
      <c r="F315" s="33"/>
      <c r="G315" s="26" t="s">
        <v>321</v>
      </c>
      <c r="H315" s="27">
        <v>75</v>
      </c>
      <c r="I315" s="27">
        <v>84</v>
      </c>
      <c r="J315" s="27">
        <v>82</v>
      </c>
      <c r="K315" s="27">
        <v>60</v>
      </c>
      <c r="L315" s="27">
        <v>60</v>
      </c>
      <c r="M315" s="27">
        <v>66</v>
      </c>
      <c r="N315" s="27">
        <v>60</v>
      </c>
      <c r="O315" s="27">
        <v>62</v>
      </c>
      <c r="P315" s="27">
        <v>79</v>
      </c>
      <c r="Q315" s="27">
        <v>82</v>
      </c>
      <c r="R315" s="27">
        <v>94</v>
      </c>
      <c r="S315" s="27">
        <v>104</v>
      </c>
      <c r="T315" s="27">
        <v>73</v>
      </c>
      <c r="U315" s="11">
        <v>68</v>
      </c>
      <c r="V315" s="11">
        <v>61</v>
      </c>
      <c r="W315" s="11"/>
      <c r="X315" s="11"/>
      <c r="Y315" s="11"/>
      <c r="Z315" s="11"/>
      <c r="AA315" s="11"/>
      <c r="AB315" s="11"/>
      <c r="AC315" s="11"/>
      <c r="AD315" s="11"/>
      <c r="AU315" s="7"/>
      <c r="AV315" s="7"/>
    </row>
    <row r="316" spans="1:48" ht="14.25">
      <c r="A316">
        <v>1</v>
      </c>
      <c r="B316" s="26" t="str">
        <f t="shared" si="13"/>
        <v>15778</v>
      </c>
      <c r="C316" s="26" t="str">
        <f t="shared" si="14"/>
        <v>1_15778</v>
      </c>
      <c r="D316" s="26"/>
      <c r="E316" s="26"/>
      <c r="F316" s="33"/>
      <c r="G316" s="26" t="s">
        <v>322</v>
      </c>
      <c r="H316" s="27">
        <v>43</v>
      </c>
      <c r="I316" s="27">
        <v>30</v>
      </c>
      <c r="J316" s="27">
        <v>35</v>
      </c>
      <c r="K316" s="27">
        <v>30</v>
      </c>
      <c r="L316" s="27">
        <v>29</v>
      </c>
      <c r="M316" s="27">
        <v>31</v>
      </c>
      <c r="N316" s="27">
        <v>28</v>
      </c>
      <c r="O316" s="27">
        <v>27</v>
      </c>
      <c r="P316" s="27">
        <v>32</v>
      </c>
      <c r="Q316" s="27">
        <v>30</v>
      </c>
      <c r="R316" s="27">
        <v>24</v>
      </c>
      <c r="S316" s="27">
        <v>18</v>
      </c>
      <c r="T316" s="27">
        <v>17</v>
      </c>
      <c r="U316" s="11">
        <v>19</v>
      </c>
      <c r="V316" s="11">
        <v>19</v>
      </c>
      <c r="W316" s="11"/>
      <c r="X316" s="11"/>
      <c r="Y316" s="11"/>
      <c r="Z316" s="11"/>
      <c r="AA316" s="11"/>
      <c r="AB316" s="11"/>
      <c r="AC316" s="11"/>
      <c r="AD316" s="11"/>
      <c r="AU316" s="7"/>
      <c r="AV316" s="7"/>
    </row>
    <row r="317" spans="1:48" ht="14.25">
      <c r="A317">
        <v>1</v>
      </c>
      <c r="B317" s="26" t="str">
        <f t="shared" si="13"/>
        <v>15790</v>
      </c>
      <c r="C317" s="26" t="str">
        <f t="shared" si="14"/>
        <v>1_15790</v>
      </c>
      <c r="D317" s="26"/>
      <c r="E317" s="26"/>
      <c r="F317" s="33"/>
      <c r="G317" s="26" t="s">
        <v>323</v>
      </c>
      <c r="H317" s="27">
        <v>103</v>
      </c>
      <c r="I317" s="27">
        <v>106</v>
      </c>
      <c r="J317" s="27">
        <v>84</v>
      </c>
      <c r="K317" s="27">
        <v>85</v>
      </c>
      <c r="L317" s="27">
        <v>69</v>
      </c>
      <c r="M317" s="27">
        <v>63</v>
      </c>
      <c r="N317" s="27">
        <v>65</v>
      </c>
      <c r="O317" s="27">
        <v>64</v>
      </c>
      <c r="P317" s="27">
        <v>71</v>
      </c>
      <c r="Q317" s="27">
        <v>55</v>
      </c>
      <c r="R317" s="27">
        <v>53</v>
      </c>
      <c r="S317" s="27">
        <v>56</v>
      </c>
      <c r="T317" s="27">
        <v>46</v>
      </c>
      <c r="U317" s="11">
        <v>48</v>
      </c>
      <c r="V317" s="11">
        <v>41</v>
      </c>
      <c r="W317" s="11"/>
      <c r="X317" s="11"/>
      <c r="Y317" s="11"/>
      <c r="Z317" s="11"/>
      <c r="AA317" s="11"/>
      <c r="AB317" s="11"/>
      <c r="AC317" s="11"/>
      <c r="AD317" s="11"/>
      <c r="AU317" s="7"/>
      <c r="AV317" s="7"/>
    </row>
    <row r="318" spans="1:48" ht="14.25">
      <c r="A318">
        <v>1</v>
      </c>
      <c r="B318" s="26" t="str">
        <f t="shared" si="13"/>
        <v>15798</v>
      </c>
      <c r="C318" s="26" t="str">
        <f t="shared" si="14"/>
        <v>1_15798</v>
      </c>
      <c r="D318" s="26"/>
      <c r="E318" s="26"/>
      <c r="F318" s="33"/>
      <c r="G318" s="26" t="s">
        <v>324</v>
      </c>
      <c r="H318" s="27">
        <v>34</v>
      </c>
      <c r="I318" s="27">
        <v>38</v>
      </c>
      <c r="J318" s="27">
        <v>33</v>
      </c>
      <c r="K318" s="27">
        <v>38</v>
      </c>
      <c r="L318" s="27">
        <v>25</v>
      </c>
      <c r="M318" s="27">
        <v>23</v>
      </c>
      <c r="N318" s="27">
        <v>23</v>
      </c>
      <c r="O318" s="27">
        <v>15</v>
      </c>
      <c r="P318" s="27">
        <v>30</v>
      </c>
      <c r="Q318" s="27">
        <v>29</v>
      </c>
      <c r="R318" s="27">
        <v>28</v>
      </c>
      <c r="S318" s="27">
        <v>15</v>
      </c>
      <c r="T318" s="27">
        <v>17</v>
      </c>
      <c r="U318" s="11">
        <v>17</v>
      </c>
      <c r="V318" s="11">
        <v>21</v>
      </c>
      <c r="W318" s="11"/>
      <c r="X318" s="11"/>
      <c r="Y318" s="11"/>
      <c r="Z318" s="11"/>
      <c r="AA318" s="11"/>
      <c r="AB318" s="11"/>
      <c r="AC318" s="11"/>
      <c r="AD318" s="11"/>
      <c r="AU318" s="7"/>
      <c r="AV318" s="7"/>
    </row>
    <row r="319" spans="1:48" ht="14.25">
      <c r="A319">
        <v>1</v>
      </c>
      <c r="B319" s="26" t="str">
        <f t="shared" si="13"/>
        <v>15804</v>
      </c>
      <c r="C319" s="26" t="str">
        <f t="shared" si="14"/>
        <v>1_15804</v>
      </c>
      <c r="D319" s="26"/>
      <c r="E319" s="26"/>
      <c r="F319" s="33"/>
      <c r="G319" s="26" t="s">
        <v>325</v>
      </c>
      <c r="H319" s="27">
        <v>103</v>
      </c>
      <c r="I319" s="27">
        <v>114</v>
      </c>
      <c r="J319" s="27">
        <v>100</v>
      </c>
      <c r="K319" s="27">
        <v>101</v>
      </c>
      <c r="L319" s="27">
        <v>96</v>
      </c>
      <c r="M319" s="27">
        <v>82</v>
      </c>
      <c r="N319" s="27">
        <v>96</v>
      </c>
      <c r="O319" s="27">
        <v>81</v>
      </c>
      <c r="P319" s="27">
        <v>78</v>
      </c>
      <c r="Q319" s="27">
        <v>76</v>
      </c>
      <c r="R319" s="27">
        <v>71</v>
      </c>
      <c r="S319" s="27">
        <v>65</v>
      </c>
      <c r="T319" s="27">
        <v>52</v>
      </c>
      <c r="U319" s="11">
        <v>44</v>
      </c>
      <c r="V319" s="11">
        <v>48</v>
      </c>
      <c r="W319" s="11"/>
      <c r="X319" s="11"/>
      <c r="Y319" s="11"/>
      <c r="Z319" s="11"/>
      <c r="AA319" s="11"/>
      <c r="AB319" s="11"/>
      <c r="AC319" s="11"/>
      <c r="AD319" s="11"/>
      <c r="AU319" s="7"/>
      <c r="AV319" s="7"/>
    </row>
    <row r="320" spans="1:48" ht="14.25">
      <c r="A320">
        <v>1</v>
      </c>
      <c r="B320" s="26" t="str">
        <f t="shared" si="13"/>
        <v>15806</v>
      </c>
      <c r="C320" s="26" t="str">
        <f t="shared" si="14"/>
        <v>1_15806</v>
      </c>
      <c r="D320" s="26"/>
      <c r="E320" s="26"/>
      <c r="F320" s="33"/>
      <c r="G320" s="26" t="s">
        <v>326</v>
      </c>
      <c r="H320" s="27">
        <v>142</v>
      </c>
      <c r="I320" s="27">
        <v>140</v>
      </c>
      <c r="J320" s="27">
        <v>150</v>
      </c>
      <c r="K320" s="27">
        <v>125</v>
      </c>
      <c r="L320" s="27">
        <v>148</v>
      </c>
      <c r="M320" s="27">
        <v>124</v>
      </c>
      <c r="N320" s="27">
        <v>130</v>
      </c>
      <c r="O320" s="27">
        <v>137</v>
      </c>
      <c r="P320" s="27">
        <v>108</v>
      </c>
      <c r="Q320" s="27">
        <v>90</v>
      </c>
      <c r="R320" s="27">
        <v>109</v>
      </c>
      <c r="S320" s="27">
        <v>89</v>
      </c>
      <c r="T320" s="27">
        <v>115</v>
      </c>
      <c r="U320" s="11">
        <v>98</v>
      </c>
      <c r="V320" s="11">
        <v>96</v>
      </c>
      <c r="W320" s="11"/>
      <c r="X320" s="11"/>
      <c r="Y320" s="11"/>
      <c r="Z320" s="11"/>
      <c r="AA320" s="11"/>
      <c r="AB320" s="11"/>
      <c r="AC320" s="11"/>
      <c r="AD320" s="11"/>
      <c r="AU320" s="7"/>
      <c r="AV320" s="7"/>
    </row>
    <row r="321" spans="1:48" ht="14.25">
      <c r="A321">
        <v>1</v>
      </c>
      <c r="B321" s="26" t="str">
        <f t="shared" si="13"/>
        <v>15808</v>
      </c>
      <c r="C321" s="26" t="str">
        <f t="shared" si="14"/>
        <v>1_15808</v>
      </c>
      <c r="D321" s="26"/>
      <c r="E321" s="26"/>
      <c r="F321" s="33"/>
      <c r="G321" s="26" t="s">
        <v>327</v>
      </c>
      <c r="H321" s="27">
        <v>32</v>
      </c>
      <c r="I321" s="27">
        <v>28</v>
      </c>
      <c r="J321" s="27">
        <v>41</v>
      </c>
      <c r="K321" s="27">
        <v>28</v>
      </c>
      <c r="L321" s="27">
        <v>27</v>
      </c>
      <c r="M321" s="27">
        <v>32</v>
      </c>
      <c r="N321" s="27">
        <v>33</v>
      </c>
      <c r="O321" s="27">
        <v>22</v>
      </c>
      <c r="P321" s="27">
        <v>29</v>
      </c>
      <c r="Q321" s="27">
        <v>27</v>
      </c>
      <c r="R321" s="27">
        <v>36</v>
      </c>
      <c r="S321" s="27">
        <v>22</v>
      </c>
      <c r="T321" s="27">
        <v>32</v>
      </c>
      <c r="U321" s="11">
        <v>26</v>
      </c>
      <c r="V321" s="11">
        <v>29</v>
      </c>
      <c r="W321" s="11"/>
      <c r="X321" s="11"/>
      <c r="Y321" s="11"/>
      <c r="Z321" s="11"/>
      <c r="AA321" s="11"/>
      <c r="AB321" s="11"/>
      <c r="AC321" s="11"/>
      <c r="AD321" s="11"/>
      <c r="AU321" s="7"/>
      <c r="AV321" s="7"/>
    </row>
    <row r="322" spans="1:48" ht="14.25">
      <c r="A322">
        <v>1</v>
      </c>
      <c r="B322" s="26" t="str">
        <f t="shared" si="13"/>
        <v>15810</v>
      </c>
      <c r="C322" s="26" t="str">
        <f t="shared" si="14"/>
        <v>1_15810</v>
      </c>
      <c r="D322" s="26"/>
      <c r="E322" s="26"/>
      <c r="F322" s="33"/>
      <c r="G322" s="26" t="s">
        <v>328</v>
      </c>
      <c r="H322" s="27">
        <v>59</v>
      </c>
      <c r="I322" s="27">
        <v>38</v>
      </c>
      <c r="J322" s="27">
        <v>53</v>
      </c>
      <c r="K322" s="27">
        <v>42</v>
      </c>
      <c r="L322" s="27">
        <v>38</v>
      </c>
      <c r="M322" s="27">
        <v>36</v>
      </c>
      <c r="N322" s="27">
        <v>35</v>
      </c>
      <c r="O322" s="27">
        <v>31</v>
      </c>
      <c r="P322" s="27">
        <v>38</v>
      </c>
      <c r="Q322" s="27">
        <v>29</v>
      </c>
      <c r="R322" s="27">
        <v>37</v>
      </c>
      <c r="S322" s="27">
        <v>19</v>
      </c>
      <c r="T322" s="27">
        <v>16</v>
      </c>
      <c r="U322" s="11">
        <v>23</v>
      </c>
      <c r="V322" s="11">
        <v>17</v>
      </c>
      <c r="W322" s="11"/>
      <c r="X322" s="11"/>
      <c r="Y322" s="11"/>
      <c r="Z322" s="11"/>
      <c r="AA322" s="11"/>
      <c r="AB322" s="11"/>
      <c r="AC322" s="11"/>
      <c r="AD322" s="11"/>
      <c r="AU322" s="7"/>
      <c r="AV322" s="7"/>
    </row>
    <row r="323" spans="1:48" ht="14.25">
      <c r="A323">
        <v>1</v>
      </c>
      <c r="B323" s="26" t="str">
        <f t="shared" si="13"/>
        <v>15814</v>
      </c>
      <c r="C323" s="26" t="str">
        <f t="shared" si="14"/>
        <v>1_15814</v>
      </c>
      <c r="D323" s="26"/>
      <c r="E323" s="26"/>
      <c r="F323" s="33"/>
      <c r="G323" s="26" t="s">
        <v>329</v>
      </c>
      <c r="H323" s="27">
        <v>189</v>
      </c>
      <c r="I323" s="27">
        <v>179</v>
      </c>
      <c r="J323" s="27">
        <v>165</v>
      </c>
      <c r="K323" s="27">
        <v>150</v>
      </c>
      <c r="L323" s="27">
        <v>124</v>
      </c>
      <c r="M323" s="27">
        <v>166</v>
      </c>
      <c r="N323" s="27">
        <v>134</v>
      </c>
      <c r="O323" s="27">
        <v>151</v>
      </c>
      <c r="P323" s="27">
        <v>136</v>
      </c>
      <c r="Q323" s="27">
        <v>122</v>
      </c>
      <c r="R323" s="27">
        <v>138</v>
      </c>
      <c r="S323" s="27">
        <v>146</v>
      </c>
      <c r="T323" s="27">
        <v>127</v>
      </c>
      <c r="U323" s="11">
        <v>131</v>
      </c>
      <c r="V323" s="11">
        <v>120</v>
      </c>
      <c r="W323" s="11"/>
      <c r="X323" s="11"/>
      <c r="Y323" s="11"/>
      <c r="Z323" s="11"/>
      <c r="AA323" s="11"/>
      <c r="AB323" s="11"/>
      <c r="AC323" s="11"/>
      <c r="AD323" s="11"/>
      <c r="AU323" s="7"/>
      <c r="AV323" s="7"/>
    </row>
    <row r="324" spans="1:48" ht="14.25">
      <c r="A324">
        <v>1</v>
      </c>
      <c r="B324" s="26" t="str">
        <f t="shared" si="13"/>
        <v>15816</v>
      </c>
      <c r="C324" s="26" t="str">
        <f t="shared" si="14"/>
        <v>1_15816</v>
      </c>
      <c r="D324" s="26"/>
      <c r="E324" s="26"/>
      <c r="F324" s="33"/>
      <c r="G324" s="26" t="s">
        <v>330</v>
      </c>
      <c r="H324" s="27">
        <v>62</v>
      </c>
      <c r="I324" s="27">
        <v>65</v>
      </c>
      <c r="J324" s="27">
        <v>57</v>
      </c>
      <c r="K324" s="27">
        <v>45</v>
      </c>
      <c r="L324" s="27">
        <v>65</v>
      </c>
      <c r="M324" s="27">
        <v>40</v>
      </c>
      <c r="N324" s="27">
        <v>57</v>
      </c>
      <c r="O324" s="27">
        <v>48</v>
      </c>
      <c r="P324" s="27">
        <v>57</v>
      </c>
      <c r="Q324" s="27">
        <v>49</v>
      </c>
      <c r="R324" s="27">
        <v>49</v>
      </c>
      <c r="S324" s="27">
        <v>63</v>
      </c>
      <c r="T324" s="27">
        <v>43</v>
      </c>
      <c r="U324" s="11">
        <v>43</v>
      </c>
      <c r="V324" s="11">
        <v>34</v>
      </c>
      <c r="W324" s="11"/>
      <c r="X324" s="11"/>
      <c r="Y324" s="11"/>
      <c r="Z324" s="11"/>
      <c r="AA324" s="11"/>
      <c r="AB324" s="11"/>
      <c r="AC324" s="11"/>
      <c r="AD324" s="11"/>
      <c r="AU324" s="7"/>
      <c r="AV324" s="7"/>
    </row>
    <row r="325" spans="1:48" ht="14.25">
      <c r="A325">
        <v>1</v>
      </c>
      <c r="B325" s="26" t="str">
        <f t="shared" si="13"/>
        <v>15820</v>
      </c>
      <c r="C325" s="26" t="str">
        <f t="shared" si="14"/>
        <v>1_15820</v>
      </c>
      <c r="D325" s="26"/>
      <c r="E325" s="26"/>
      <c r="F325" s="33"/>
      <c r="G325" s="26" t="s">
        <v>331</v>
      </c>
      <c r="H325" s="27">
        <v>55</v>
      </c>
      <c r="I325" s="27">
        <v>61</v>
      </c>
      <c r="J325" s="27">
        <v>61</v>
      </c>
      <c r="K325" s="27">
        <v>57</v>
      </c>
      <c r="L325" s="27">
        <v>50</v>
      </c>
      <c r="M325" s="27">
        <v>44</v>
      </c>
      <c r="N325" s="27">
        <v>56</v>
      </c>
      <c r="O325" s="27">
        <v>54</v>
      </c>
      <c r="P325" s="27">
        <v>45</v>
      </c>
      <c r="Q325" s="27">
        <v>43</v>
      </c>
      <c r="R325" s="27">
        <v>42</v>
      </c>
      <c r="S325" s="27">
        <v>46</v>
      </c>
      <c r="T325" s="27">
        <v>40</v>
      </c>
      <c r="U325" s="11">
        <v>32</v>
      </c>
      <c r="V325" s="11">
        <v>32</v>
      </c>
      <c r="W325" s="11"/>
      <c r="X325" s="11"/>
      <c r="Y325" s="11"/>
      <c r="Z325" s="11"/>
      <c r="AA325" s="11"/>
      <c r="AB325" s="11"/>
      <c r="AC325" s="11"/>
      <c r="AD325" s="11"/>
      <c r="AU325" s="7"/>
      <c r="AV325" s="7"/>
    </row>
    <row r="326" spans="1:48" ht="14.25">
      <c r="A326">
        <v>1</v>
      </c>
      <c r="B326" s="26" t="str">
        <f t="shared" si="13"/>
        <v>15822</v>
      </c>
      <c r="C326" s="26" t="str">
        <f t="shared" si="14"/>
        <v>1_15822</v>
      </c>
      <c r="D326" s="26"/>
      <c r="E326" s="26"/>
      <c r="F326" s="33"/>
      <c r="G326" s="26" t="s">
        <v>332</v>
      </c>
      <c r="H326" s="27">
        <v>83</v>
      </c>
      <c r="I326" s="27">
        <v>90</v>
      </c>
      <c r="J326" s="27">
        <v>91</v>
      </c>
      <c r="K326" s="27">
        <v>81</v>
      </c>
      <c r="L326" s="27">
        <v>54</v>
      </c>
      <c r="M326" s="27">
        <v>56</v>
      </c>
      <c r="N326" s="27">
        <v>72</v>
      </c>
      <c r="O326" s="27">
        <v>82</v>
      </c>
      <c r="P326" s="27">
        <v>59</v>
      </c>
      <c r="Q326" s="27">
        <v>48</v>
      </c>
      <c r="R326" s="27">
        <v>59</v>
      </c>
      <c r="S326" s="27">
        <v>63</v>
      </c>
      <c r="T326" s="27">
        <v>56</v>
      </c>
      <c r="U326" s="11">
        <v>52</v>
      </c>
      <c r="V326" s="11">
        <v>37</v>
      </c>
      <c r="W326" s="11"/>
      <c r="X326" s="11"/>
      <c r="Y326" s="11"/>
      <c r="Z326" s="11"/>
      <c r="AA326" s="11"/>
      <c r="AB326" s="11"/>
      <c r="AC326" s="11"/>
      <c r="AD326" s="11"/>
      <c r="AU326" s="7"/>
      <c r="AV326" s="7"/>
    </row>
    <row r="327" spans="1:48" ht="14.25">
      <c r="A327">
        <v>1</v>
      </c>
      <c r="B327" s="26" t="str">
        <f t="shared" si="13"/>
        <v>15832</v>
      </c>
      <c r="C327" s="26" t="str">
        <f t="shared" si="14"/>
        <v>1_15832</v>
      </c>
      <c r="D327" s="26"/>
      <c r="E327" s="26"/>
      <c r="F327" s="33"/>
      <c r="G327" s="26" t="s">
        <v>333</v>
      </c>
      <c r="H327" s="27">
        <v>9</v>
      </c>
      <c r="I327" s="27">
        <v>21</v>
      </c>
      <c r="J327" s="27">
        <v>15</v>
      </c>
      <c r="K327" s="27">
        <v>18</v>
      </c>
      <c r="L327" s="27">
        <v>24</v>
      </c>
      <c r="M327" s="27">
        <v>23</v>
      </c>
      <c r="N327" s="27">
        <v>22</v>
      </c>
      <c r="O327" s="27">
        <v>26</v>
      </c>
      <c r="P327" s="27">
        <v>16</v>
      </c>
      <c r="Q327" s="27">
        <v>19</v>
      </c>
      <c r="R327" s="27">
        <v>14</v>
      </c>
      <c r="S327" s="27">
        <v>13</v>
      </c>
      <c r="T327" s="27">
        <v>13</v>
      </c>
      <c r="U327" s="11">
        <v>11</v>
      </c>
      <c r="V327" s="11">
        <v>7</v>
      </c>
      <c r="W327" s="11"/>
      <c r="X327" s="11"/>
      <c r="Y327" s="11"/>
      <c r="Z327" s="11"/>
      <c r="AA327" s="11"/>
      <c r="AB327" s="11"/>
      <c r="AC327" s="11"/>
      <c r="AD327" s="11"/>
      <c r="AU327" s="7"/>
      <c r="AV327" s="7"/>
    </row>
    <row r="328" spans="1:48" ht="14.25">
      <c r="A328">
        <v>1</v>
      </c>
      <c r="B328" s="26" t="str">
        <f t="shared" ref="B328:B391" si="15">IF(G328="Total",CONCATENATE(MID(G329,1,2),"000"),MID(G328,1,5))</f>
        <v>15835</v>
      </c>
      <c r="C328" s="26" t="str">
        <f t="shared" ref="C328:C391" si="16">A328&amp;"_"&amp;B328</f>
        <v>1_15835</v>
      </c>
      <c r="D328" s="26"/>
      <c r="E328" s="26"/>
      <c r="F328" s="33"/>
      <c r="G328" s="26" t="s">
        <v>334</v>
      </c>
      <c r="H328" s="27">
        <v>96</v>
      </c>
      <c r="I328" s="27">
        <v>80</v>
      </c>
      <c r="J328" s="27">
        <v>85</v>
      </c>
      <c r="K328" s="27">
        <v>98</v>
      </c>
      <c r="L328" s="27">
        <v>67</v>
      </c>
      <c r="M328" s="27">
        <v>56</v>
      </c>
      <c r="N328" s="27">
        <v>66</v>
      </c>
      <c r="O328" s="27">
        <v>68</v>
      </c>
      <c r="P328" s="27">
        <v>45</v>
      </c>
      <c r="Q328" s="27">
        <v>49</v>
      </c>
      <c r="R328" s="27">
        <v>49</v>
      </c>
      <c r="S328" s="27">
        <v>46</v>
      </c>
      <c r="T328" s="27">
        <v>42</v>
      </c>
      <c r="U328" s="11">
        <v>32</v>
      </c>
      <c r="V328" s="11">
        <v>30</v>
      </c>
      <c r="W328" s="11"/>
      <c r="X328" s="11"/>
      <c r="Y328" s="11"/>
      <c r="Z328" s="11"/>
      <c r="AA328" s="11"/>
      <c r="AB328" s="11"/>
      <c r="AC328" s="11"/>
      <c r="AD328" s="11"/>
      <c r="AU328" s="7"/>
      <c r="AV328" s="7"/>
    </row>
    <row r="329" spans="1:48" ht="14.25">
      <c r="A329">
        <v>1</v>
      </c>
      <c r="B329" s="26" t="str">
        <f t="shared" si="15"/>
        <v>15837</v>
      </c>
      <c r="C329" s="26" t="str">
        <f t="shared" si="16"/>
        <v>1_15837</v>
      </c>
      <c r="D329" s="26"/>
      <c r="E329" s="26"/>
      <c r="F329" s="33"/>
      <c r="G329" s="26" t="s">
        <v>335</v>
      </c>
      <c r="H329" s="27">
        <v>105</v>
      </c>
      <c r="I329" s="27">
        <v>105</v>
      </c>
      <c r="J329" s="27">
        <v>99</v>
      </c>
      <c r="K329" s="27">
        <v>102</v>
      </c>
      <c r="L329" s="27">
        <v>96</v>
      </c>
      <c r="M329" s="27">
        <v>100</v>
      </c>
      <c r="N329" s="27">
        <v>117</v>
      </c>
      <c r="O329" s="27">
        <v>94</v>
      </c>
      <c r="P329" s="27">
        <v>88</v>
      </c>
      <c r="Q329" s="27">
        <v>90</v>
      </c>
      <c r="R329" s="27">
        <v>93</v>
      </c>
      <c r="S329" s="27">
        <v>85</v>
      </c>
      <c r="T329" s="27">
        <v>94</v>
      </c>
      <c r="U329" s="11">
        <v>98</v>
      </c>
      <c r="V329" s="11">
        <v>58</v>
      </c>
      <c r="W329" s="11"/>
      <c r="X329" s="11"/>
      <c r="Y329" s="11"/>
      <c r="Z329" s="11"/>
      <c r="AA329" s="11"/>
      <c r="AB329" s="11"/>
      <c r="AC329" s="11"/>
      <c r="AD329" s="11"/>
      <c r="AU329" s="7"/>
      <c r="AV329" s="7"/>
    </row>
    <row r="330" spans="1:48" ht="14.25">
      <c r="A330">
        <v>1</v>
      </c>
      <c r="B330" s="26" t="str">
        <f t="shared" si="15"/>
        <v>15839</v>
      </c>
      <c r="C330" s="26" t="str">
        <f t="shared" si="16"/>
        <v>1_15839</v>
      </c>
      <c r="D330" s="26"/>
      <c r="E330" s="26"/>
      <c r="F330" s="33"/>
      <c r="G330" s="26" t="s">
        <v>336</v>
      </c>
      <c r="H330" s="27">
        <v>32</v>
      </c>
      <c r="I330" s="27">
        <v>30</v>
      </c>
      <c r="J330" s="27">
        <v>24</v>
      </c>
      <c r="K330" s="27">
        <v>16</v>
      </c>
      <c r="L330" s="27">
        <v>20</v>
      </c>
      <c r="M330" s="27">
        <v>30</v>
      </c>
      <c r="N330" s="27">
        <v>19</v>
      </c>
      <c r="O330" s="27">
        <v>21</v>
      </c>
      <c r="P330" s="27">
        <v>17</v>
      </c>
      <c r="Q330" s="27">
        <v>13</v>
      </c>
      <c r="R330" s="27">
        <v>9</v>
      </c>
      <c r="S330" s="27">
        <v>20</v>
      </c>
      <c r="T330" s="27">
        <v>8</v>
      </c>
      <c r="U330" s="11">
        <v>15</v>
      </c>
      <c r="V330" s="11">
        <v>10</v>
      </c>
      <c r="W330" s="11"/>
      <c r="X330" s="11"/>
      <c r="Y330" s="11"/>
      <c r="Z330" s="11"/>
      <c r="AA330" s="11"/>
      <c r="AB330" s="11"/>
      <c r="AC330" s="11"/>
      <c r="AD330" s="11"/>
      <c r="AU330" s="7"/>
      <c r="AV330" s="7"/>
    </row>
    <row r="331" spans="1:48" ht="14.25">
      <c r="A331">
        <v>1</v>
      </c>
      <c r="B331" s="26" t="str">
        <f t="shared" si="15"/>
        <v>15842</v>
      </c>
      <c r="C331" s="26" t="str">
        <f t="shared" si="16"/>
        <v>1_15842</v>
      </c>
      <c r="D331" s="26"/>
      <c r="E331" s="26"/>
      <c r="F331" s="33"/>
      <c r="G331" s="26" t="s">
        <v>337</v>
      </c>
      <c r="H331" s="27">
        <v>98</v>
      </c>
      <c r="I331" s="27">
        <v>97</v>
      </c>
      <c r="J331" s="27">
        <v>81</v>
      </c>
      <c r="K331" s="27">
        <v>79</v>
      </c>
      <c r="L331" s="27">
        <v>75</v>
      </c>
      <c r="M331" s="27">
        <v>64</v>
      </c>
      <c r="N331" s="27">
        <v>59</v>
      </c>
      <c r="O331" s="27">
        <v>68</v>
      </c>
      <c r="P331" s="27">
        <v>69</v>
      </c>
      <c r="Q331" s="27">
        <v>67</v>
      </c>
      <c r="R331" s="27">
        <v>54</v>
      </c>
      <c r="S331" s="27">
        <v>46</v>
      </c>
      <c r="T331" s="27">
        <v>59</v>
      </c>
      <c r="U331" s="11">
        <v>43</v>
      </c>
      <c r="V331" s="11">
        <v>48</v>
      </c>
      <c r="W331" s="11"/>
      <c r="X331" s="11"/>
      <c r="Y331" s="11"/>
      <c r="Z331" s="11"/>
      <c r="AA331" s="11"/>
      <c r="AB331" s="11"/>
      <c r="AC331" s="11"/>
      <c r="AD331" s="11"/>
      <c r="AU331" s="7"/>
      <c r="AV331" s="7"/>
    </row>
    <row r="332" spans="1:48" ht="14.25">
      <c r="A332">
        <v>1</v>
      </c>
      <c r="B332" s="26" t="str">
        <f t="shared" si="15"/>
        <v>15861</v>
      </c>
      <c r="C332" s="26" t="str">
        <f t="shared" si="16"/>
        <v>1_15861</v>
      </c>
      <c r="D332" s="26"/>
      <c r="E332" s="26"/>
      <c r="F332" s="33"/>
      <c r="G332" s="26" t="s">
        <v>338</v>
      </c>
      <c r="H332" s="27">
        <v>242</v>
      </c>
      <c r="I332" s="27">
        <v>242</v>
      </c>
      <c r="J332" s="27">
        <v>240</v>
      </c>
      <c r="K332" s="27">
        <v>239</v>
      </c>
      <c r="L332" s="27">
        <v>214</v>
      </c>
      <c r="M332" s="27">
        <v>208</v>
      </c>
      <c r="N332" s="27">
        <v>191</v>
      </c>
      <c r="O332" s="27">
        <v>195</v>
      </c>
      <c r="P332" s="27">
        <v>181</v>
      </c>
      <c r="Q332" s="27">
        <v>175</v>
      </c>
      <c r="R332" s="27">
        <v>194</v>
      </c>
      <c r="S332" s="27">
        <v>165</v>
      </c>
      <c r="T332" s="27">
        <v>182</v>
      </c>
      <c r="U332" s="11">
        <v>168</v>
      </c>
      <c r="V332" s="11">
        <v>140</v>
      </c>
      <c r="W332" s="11"/>
      <c r="X332" s="11"/>
      <c r="Y332" s="11"/>
      <c r="Z332" s="11"/>
      <c r="AA332" s="11"/>
      <c r="AB332" s="11"/>
      <c r="AC332" s="11"/>
      <c r="AD332" s="11"/>
      <c r="AU332" s="7"/>
      <c r="AV332" s="7"/>
    </row>
    <row r="333" spans="1:48" ht="14.25">
      <c r="A333">
        <v>1</v>
      </c>
      <c r="B333" s="26" t="str">
        <f t="shared" si="15"/>
        <v>15879</v>
      </c>
      <c r="C333" s="26" t="str">
        <f t="shared" si="16"/>
        <v>1_15879</v>
      </c>
      <c r="D333" s="26"/>
      <c r="E333" s="26"/>
      <c r="F333" s="33"/>
      <c r="G333" s="26" t="s">
        <v>339</v>
      </c>
      <c r="H333" s="27">
        <v>25</v>
      </c>
      <c r="I333" s="27">
        <v>40</v>
      </c>
      <c r="J333" s="27">
        <v>42</v>
      </c>
      <c r="K333" s="27">
        <v>33</v>
      </c>
      <c r="L333" s="27">
        <v>25</v>
      </c>
      <c r="M333" s="27">
        <v>23</v>
      </c>
      <c r="N333" s="27">
        <v>19</v>
      </c>
      <c r="O333" s="27">
        <v>25</v>
      </c>
      <c r="P333" s="27">
        <v>18</v>
      </c>
      <c r="Q333" s="27">
        <v>22</v>
      </c>
      <c r="R333" s="27">
        <v>19</v>
      </c>
      <c r="S333" s="27">
        <v>20</v>
      </c>
      <c r="T333" s="27">
        <v>22</v>
      </c>
      <c r="U333" s="11">
        <v>14</v>
      </c>
      <c r="V333" s="11">
        <v>14</v>
      </c>
      <c r="W333" s="11"/>
      <c r="X333" s="11"/>
      <c r="Y333" s="11"/>
      <c r="Z333" s="11"/>
      <c r="AA333" s="11"/>
      <c r="AB333" s="11"/>
      <c r="AC333" s="11"/>
      <c r="AD333" s="11"/>
      <c r="AU333" s="7"/>
      <c r="AV333" s="7"/>
    </row>
    <row r="334" spans="1:48" ht="14.25">
      <c r="A334">
        <v>1</v>
      </c>
      <c r="B334" s="26" t="str">
        <f t="shared" si="15"/>
        <v>15897</v>
      </c>
      <c r="C334" s="26" t="str">
        <f t="shared" si="16"/>
        <v>1_15897</v>
      </c>
      <c r="D334" s="26"/>
      <c r="E334" s="26"/>
      <c r="F334" s="33"/>
      <c r="G334" s="26" t="s">
        <v>340</v>
      </c>
      <c r="H334" s="27">
        <v>62</v>
      </c>
      <c r="I334" s="27">
        <v>48</v>
      </c>
      <c r="J334" s="27">
        <v>60</v>
      </c>
      <c r="K334" s="27">
        <v>55</v>
      </c>
      <c r="L334" s="27">
        <v>41</v>
      </c>
      <c r="M334" s="27">
        <v>43</v>
      </c>
      <c r="N334" s="27">
        <v>29</v>
      </c>
      <c r="O334" s="27">
        <v>46</v>
      </c>
      <c r="P334" s="27">
        <v>49</v>
      </c>
      <c r="Q334" s="27">
        <v>29</v>
      </c>
      <c r="R334" s="27">
        <v>35</v>
      </c>
      <c r="S334" s="27">
        <v>38</v>
      </c>
      <c r="T334" s="27">
        <v>52</v>
      </c>
      <c r="U334" s="11">
        <v>35</v>
      </c>
      <c r="V334" s="11">
        <v>31</v>
      </c>
      <c r="W334" s="11"/>
      <c r="X334" s="11"/>
      <c r="Y334" s="11"/>
      <c r="Z334" s="11"/>
      <c r="AA334" s="11"/>
      <c r="AB334" s="11"/>
      <c r="AC334" s="11"/>
      <c r="AD334" s="11"/>
      <c r="AU334" s="7"/>
      <c r="AV334" s="7"/>
    </row>
    <row r="335" spans="1:48" ht="14.25">
      <c r="A335">
        <v>1</v>
      </c>
      <c r="B335" s="26" t="str">
        <f t="shared" si="15"/>
        <v>15999</v>
      </c>
      <c r="C335" s="26" t="str">
        <f t="shared" si="16"/>
        <v>1_15999</v>
      </c>
      <c r="D335" s="26"/>
      <c r="E335" s="26"/>
      <c r="F335" s="33"/>
      <c r="G335" s="26" t="s">
        <v>341</v>
      </c>
      <c r="H335" s="27">
        <v>0</v>
      </c>
      <c r="I335" s="27">
        <v>1</v>
      </c>
      <c r="J335" s="27">
        <v>0</v>
      </c>
      <c r="K335" s="27">
        <v>0</v>
      </c>
      <c r="L335" s="27">
        <v>0</v>
      </c>
      <c r="M335" s="27">
        <v>0</v>
      </c>
      <c r="N335" s="27">
        <v>0</v>
      </c>
      <c r="O335" s="27">
        <v>0</v>
      </c>
      <c r="P335" s="27">
        <v>0</v>
      </c>
      <c r="Q335" s="27">
        <v>0</v>
      </c>
      <c r="R335" s="27">
        <v>0</v>
      </c>
      <c r="S335" s="27">
        <v>0</v>
      </c>
      <c r="T335" s="27">
        <v>0</v>
      </c>
      <c r="U335" s="11">
        <v>0</v>
      </c>
      <c r="V335" s="11">
        <v>0</v>
      </c>
      <c r="W335" s="11"/>
      <c r="X335" s="11"/>
      <c r="Y335" s="11"/>
      <c r="Z335" s="11"/>
      <c r="AA335" s="11"/>
      <c r="AB335" s="11"/>
      <c r="AC335" s="11"/>
      <c r="AD335" s="11"/>
      <c r="AU335" s="7"/>
      <c r="AV335" s="7"/>
    </row>
    <row r="336" spans="1:48" ht="14.25">
      <c r="A336">
        <v>1</v>
      </c>
      <c r="B336" s="26" t="str">
        <f t="shared" si="15"/>
        <v>17000</v>
      </c>
      <c r="C336" s="26" t="str">
        <f t="shared" si="16"/>
        <v>1_17000</v>
      </c>
      <c r="D336" s="26"/>
      <c r="E336" s="26"/>
      <c r="F336" s="33" t="s">
        <v>342</v>
      </c>
      <c r="G336" s="26" t="s">
        <v>13</v>
      </c>
      <c r="H336" s="27">
        <v>10879</v>
      </c>
      <c r="I336" s="27">
        <v>10691</v>
      </c>
      <c r="J336" s="27">
        <v>10555</v>
      </c>
      <c r="K336" s="27">
        <v>10181</v>
      </c>
      <c r="L336" s="27">
        <v>10047</v>
      </c>
      <c r="M336" s="27">
        <v>9731</v>
      </c>
      <c r="N336" s="27">
        <v>9563</v>
      </c>
      <c r="O336" s="27">
        <v>9295</v>
      </c>
      <c r="P336" s="27">
        <v>8638</v>
      </c>
      <c r="Q336" s="27">
        <v>8135</v>
      </c>
      <c r="R336" s="27">
        <v>7936</v>
      </c>
      <c r="S336" s="27">
        <v>7869</v>
      </c>
      <c r="T336" s="27">
        <v>7728</v>
      </c>
      <c r="U336" s="11">
        <v>6704</v>
      </c>
      <c r="V336" s="11">
        <v>5889</v>
      </c>
      <c r="W336" s="11"/>
      <c r="X336" s="11"/>
      <c r="Y336" s="11"/>
      <c r="Z336" s="11"/>
      <c r="AA336" s="11"/>
      <c r="AB336" s="11"/>
      <c r="AC336" s="11"/>
      <c r="AD336" s="11"/>
      <c r="AU336" s="7"/>
      <c r="AV336" s="7"/>
    </row>
    <row r="337" spans="1:48" ht="14.25">
      <c r="A337">
        <v>1</v>
      </c>
      <c r="B337" s="26" t="str">
        <f t="shared" si="15"/>
        <v>17001</v>
      </c>
      <c r="C337" s="26" t="str">
        <f t="shared" si="16"/>
        <v>1_17001</v>
      </c>
      <c r="D337" s="26"/>
      <c r="E337" s="26"/>
      <c r="F337" s="33"/>
      <c r="G337" s="26" t="s">
        <v>343</v>
      </c>
      <c r="H337" s="27">
        <v>3979</v>
      </c>
      <c r="I337" s="27">
        <v>3664</v>
      </c>
      <c r="J337" s="27">
        <v>3884</v>
      </c>
      <c r="K337" s="27">
        <v>3811</v>
      </c>
      <c r="L337" s="27">
        <v>3718</v>
      </c>
      <c r="M337" s="27">
        <v>3632</v>
      </c>
      <c r="N337" s="27">
        <v>3649</v>
      </c>
      <c r="O337" s="27">
        <v>3477</v>
      </c>
      <c r="P337" s="27">
        <v>3201</v>
      </c>
      <c r="Q337" s="27">
        <v>3069</v>
      </c>
      <c r="R337" s="27">
        <v>2917</v>
      </c>
      <c r="S337" s="27">
        <v>2829</v>
      </c>
      <c r="T337" s="27">
        <v>2688</v>
      </c>
      <c r="U337" s="11">
        <v>2389</v>
      </c>
      <c r="V337" s="11">
        <v>2217</v>
      </c>
      <c r="W337" s="11"/>
      <c r="X337" s="11"/>
      <c r="Y337" s="11"/>
      <c r="Z337" s="11"/>
      <c r="AA337" s="11"/>
      <c r="AB337" s="11"/>
      <c r="AC337" s="11"/>
      <c r="AD337" s="11"/>
      <c r="AU337" s="7"/>
      <c r="AV337" s="7"/>
    </row>
    <row r="338" spans="1:48" ht="14.25">
      <c r="A338">
        <v>1</v>
      </c>
      <c r="B338" s="26" t="str">
        <f t="shared" si="15"/>
        <v>17013</v>
      </c>
      <c r="C338" s="26" t="str">
        <f t="shared" si="16"/>
        <v>1_17013</v>
      </c>
      <c r="D338" s="26"/>
      <c r="E338" s="26"/>
      <c r="F338" s="33"/>
      <c r="G338" s="26" t="s">
        <v>344</v>
      </c>
      <c r="H338" s="27">
        <v>250</v>
      </c>
      <c r="I338" s="27">
        <v>239</v>
      </c>
      <c r="J338" s="27">
        <v>246</v>
      </c>
      <c r="K338" s="27">
        <v>238</v>
      </c>
      <c r="L338" s="27">
        <v>215</v>
      </c>
      <c r="M338" s="27">
        <v>251</v>
      </c>
      <c r="N338" s="27">
        <v>221</v>
      </c>
      <c r="O338" s="27">
        <v>201</v>
      </c>
      <c r="P338" s="27">
        <v>203</v>
      </c>
      <c r="Q338" s="27">
        <v>187</v>
      </c>
      <c r="R338" s="27">
        <v>189</v>
      </c>
      <c r="S338" s="27">
        <v>170</v>
      </c>
      <c r="T338" s="27">
        <v>187</v>
      </c>
      <c r="U338" s="11">
        <v>176</v>
      </c>
      <c r="V338" s="11">
        <v>140</v>
      </c>
      <c r="W338" s="11"/>
      <c r="X338" s="11"/>
      <c r="Y338" s="11"/>
      <c r="Z338" s="11"/>
      <c r="AA338" s="11"/>
      <c r="AB338" s="11"/>
      <c r="AC338" s="11"/>
      <c r="AD338" s="11"/>
      <c r="AU338" s="7"/>
      <c r="AV338" s="7"/>
    </row>
    <row r="339" spans="1:48" ht="14.25">
      <c r="A339">
        <v>1</v>
      </c>
      <c r="B339" s="26" t="str">
        <f t="shared" si="15"/>
        <v>17042</v>
      </c>
      <c r="C339" s="26" t="str">
        <f t="shared" si="16"/>
        <v>1_17042</v>
      </c>
      <c r="D339" s="26"/>
      <c r="E339" s="26"/>
      <c r="F339" s="33"/>
      <c r="G339" s="26" t="s">
        <v>345</v>
      </c>
      <c r="H339" s="27">
        <v>393</v>
      </c>
      <c r="I339" s="27">
        <v>397</v>
      </c>
      <c r="J339" s="27">
        <v>377</v>
      </c>
      <c r="K339" s="27">
        <v>388</v>
      </c>
      <c r="L339" s="27">
        <v>379</v>
      </c>
      <c r="M339" s="27">
        <v>313</v>
      </c>
      <c r="N339" s="27">
        <v>339</v>
      </c>
      <c r="O339" s="27">
        <v>269</v>
      </c>
      <c r="P339" s="27">
        <v>280</v>
      </c>
      <c r="Q339" s="27">
        <v>314</v>
      </c>
      <c r="R339" s="27">
        <v>291</v>
      </c>
      <c r="S339" s="27">
        <v>272</v>
      </c>
      <c r="T339" s="27">
        <v>273</v>
      </c>
      <c r="U339" s="11">
        <v>246</v>
      </c>
      <c r="V339" s="11">
        <v>235</v>
      </c>
      <c r="W339" s="11"/>
      <c r="X339" s="11"/>
      <c r="Y339" s="11"/>
      <c r="Z339" s="11"/>
      <c r="AA339" s="11"/>
      <c r="AB339" s="11"/>
      <c r="AC339" s="11"/>
      <c r="AD339" s="11"/>
      <c r="AU339" s="7"/>
      <c r="AV339" s="7"/>
    </row>
    <row r="340" spans="1:48" ht="14.25">
      <c r="A340">
        <v>1</v>
      </c>
      <c r="B340" s="26" t="str">
        <f t="shared" si="15"/>
        <v>17050</v>
      </c>
      <c r="C340" s="26" t="str">
        <f t="shared" si="16"/>
        <v>1_17050</v>
      </c>
      <c r="D340" s="26"/>
      <c r="E340" s="26"/>
      <c r="F340" s="33"/>
      <c r="G340" s="26" t="s">
        <v>346</v>
      </c>
      <c r="H340" s="27">
        <v>159</v>
      </c>
      <c r="I340" s="27">
        <v>172</v>
      </c>
      <c r="J340" s="27">
        <v>102</v>
      </c>
      <c r="K340" s="27">
        <v>137</v>
      </c>
      <c r="L340" s="27">
        <v>113</v>
      </c>
      <c r="M340" s="27">
        <v>146</v>
      </c>
      <c r="N340" s="27">
        <v>144</v>
      </c>
      <c r="O340" s="27">
        <v>113</v>
      </c>
      <c r="P340" s="27">
        <v>138</v>
      </c>
      <c r="Q340" s="27">
        <v>106</v>
      </c>
      <c r="R340" s="27">
        <v>118</v>
      </c>
      <c r="S340" s="27">
        <v>123</v>
      </c>
      <c r="T340" s="27">
        <v>106</v>
      </c>
      <c r="U340" s="11">
        <v>125</v>
      </c>
      <c r="V340" s="11">
        <v>81</v>
      </c>
      <c r="W340" s="11"/>
      <c r="X340" s="11"/>
      <c r="Y340" s="11"/>
      <c r="Z340" s="11"/>
      <c r="AA340" s="11"/>
      <c r="AB340" s="11"/>
      <c r="AC340" s="11"/>
      <c r="AD340" s="11"/>
      <c r="AU340" s="7"/>
      <c r="AV340" s="7"/>
    </row>
    <row r="341" spans="1:48" ht="14.25">
      <c r="A341">
        <v>1</v>
      </c>
      <c r="B341" s="26" t="str">
        <f t="shared" si="15"/>
        <v>17088</v>
      </c>
      <c r="C341" s="26" t="str">
        <f t="shared" si="16"/>
        <v>1_17088</v>
      </c>
      <c r="D341" s="26"/>
      <c r="E341" s="26"/>
      <c r="F341" s="33"/>
      <c r="G341" s="26" t="s">
        <v>347</v>
      </c>
      <c r="H341" s="27">
        <v>145</v>
      </c>
      <c r="I341" s="27">
        <v>171</v>
      </c>
      <c r="J341" s="27">
        <v>146</v>
      </c>
      <c r="K341" s="27">
        <v>147</v>
      </c>
      <c r="L341" s="27">
        <v>138</v>
      </c>
      <c r="M341" s="27">
        <v>140</v>
      </c>
      <c r="N341" s="27">
        <v>137</v>
      </c>
      <c r="O341" s="27">
        <v>130</v>
      </c>
      <c r="P341" s="27">
        <v>141</v>
      </c>
      <c r="Q341" s="27">
        <v>117</v>
      </c>
      <c r="R341" s="27">
        <v>123</v>
      </c>
      <c r="S341" s="27">
        <v>133</v>
      </c>
      <c r="T341" s="27">
        <v>128</v>
      </c>
      <c r="U341" s="11">
        <v>87</v>
      </c>
      <c r="V341" s="11">
        <v>82</v>
      </c>
      <c r="W341" s="11"/>
      <c r="X341" s="11"/>
      <c r="Y341" s="11"/>
      <c r="Z341" s="11"/>
      <c r="AA341" s="11"/>
      <c r="AB341" s="11"/>
      <c r="AC341" s="11"/>
      <c r="AD341" s="11"/>
      <c r="AU341" s="7"/>
      <c r="AV341" s="7"/>
    </row>
    <row r="342" spans="1:48" ht="14.25">
      <c r="A342">
        <v>1</v>
      </c>
      <c r="B342" s="26" t="str">
        <f t="shared" si="15"/>
        <v>17174</v>
      </c>
      <c r="C342" s="26" t="str">
        <f t="shared" si="16"/>
        <v>1_17174</v>
      </c>
      <c r="D342" s="26"/>
      <c r="E342" s="26"/>
      <c r="F342" s="33"/>
      <c r="G342" s="26" t="s">
        <v>348</v>
      </c>
      <c r="H342" s="27">
        <v>737</v>
      </c>
      <c r="I342" s="27">
        <v>667</v>
      </c>
      <c r="J342" s="27">
        <v>624</v>
      </c>
      <c r="K342" s="27">
        <v>591</v>
      </c>
      <c r="L342" s="27">
        <v>615</v>
      </c>
      <c r="M342" s="27">
        <v>595</v>
      </c>
      <c r="N342" s="27">
        <v>562</v>
      </c>
      <c r="O342" s="27">
        <v>562</v>
      </c>
      <c r="P342" s="27">
        <v>555</v>
      </c>
      <c r="Q342" s="27">
        <v>502</v>
      </c>
      <c r="R342" s="27">
        <v>506</v>
      </c>
      <c r="S342" s="27">
        <v>445</v>
      </c>
      <c r="T342" s="27">
        <v>444</v>
      </c>
      <c r="U342" s="11">
        <v>386</v>
      </c>
      <c r="V342" s="11">
        <v>294</v>
      </c>
      <c r="W342" s="11"/>
      <c r="X342" s="11"/>
      <c r="Y342" s="11"/>
      <c r="Z342" s="11"/>
      <c r="AA342" s="11"/>
      <c r="AB342" s="11"/>
      <c r="AC342" s="11"/>
      <c r="AD342" s="11"/>
      <c r="AU342" s="7"/>
      <c r="AV342" s="7"/>
    </row>
    <row r="343" spans="1:48" ht="14.25">
      <c r="A343">
        <v>1</v>
      </c>
      <c r="B343" s="26" t="str">
        <f t="shared" si="15"/>
        <v>17272</v>
      </c>
      <c r="C343" s="26" t="str">
        <f t="shared" si="16"/>
        <v>1_17272</v>
      </c>
      <c r="D343" s="26"/>
      <c r="E343" s="26"/>
      <c r="F343" s="33"/>
      <c r="G343" s="26" t="s">
        <v>349</v>
      </c>
      <c r="H343" s="27">
        <v>123</v>
      </c>
      <c r="I343" s="27">
        <v>115</v>
      </c>
      <c r="J343" s="27">
        <v>117</v>
      </c>
      <c r="K343" s="27">
        <v>85</v>
      </c>
      <c r="L343" s="27">
        <v>90</v>
      </c>
      <c r="M343" s="27">
        <v>68</v>
      </c>
      <c r="N343" s="27">
        <v>90</v>
      </c>
      <c r="O343" s="27">
        <v>81</v>
      </c>
      <c r="P343" s="27">
        <v>81</v>
      </c>
      <c r="Q343" s="27">
        <v>72</v>
      </c>
      <c r="R343" s="27">
        <v>74</v>
      </c>
      <c r="S343" s="27">
        <v>78</v>
      </c>
      <c r="T343" s="27">
        <v>79</v>
      </c>
      <c r="U343" s="11">
        <v>58</v>
      </c>
      <c r="V343" s="11">
        <v>29</v>
      </c>
      <c r="W343" s="11"/>
      <c r="X343" s="11"/>
      <c r="Y343" s="11"/>
      <c r="Z343" s="11"/>
      <c r="AA343" s="11"/>
      <c r="AB343" s="11"/>
      <c r="AC343" s="11"/>
      <c r="AD343" s="11"/>
      <c r="AU343" s="7"/>
      <c r="AV343" s="7"/>
    </row>
    <row r="344" spans="1:48" ht="14.25">
      <c r="A344">
        <v>1</v>
      </c>
      <c r="B344" s="26" t="str">
        <f t="shared" si="15"/>
        <v>17380</v>
      </c>
      <c r="C344" s="26" t="str">
        <f t="shared" si="16"/>
        <v>1_17380</v>
      </c>
      <c r="D344" s="26"/>
      <c r="E344" s="26"/>
      <c r="F344" s="33"/>
      <c r="G344" s="26" t="s">
        <v>350</v>
      </c>
      <c r="H344" s="27">
        <v>1197</v>
      </c>
      <c r="I344" s="27">
        <v>1321</v>
      </c>
      <c r="J344" s="27">
        <v>1330</v>
      </c>
      <c r="K344" s="27">
        <v>1307</v>
      </c>
      <c r="L344" s="27">
        <v>1257</v>
      </c>
      <c r="M344" s="27">
        <v>1157</v>
      </c>
      <c r="N344" s="27">
        <v>1044</v>
      </c>
      <c r="O344" s="27">
        <v>1023</v>
      </c>
      <c r="P344" s="27">
        <v>866</v>
      </c>
      <c r="Q344" s="27">
        <v>828</v>
      </c>
      <c r="R344" s="27">
        <v>811</v>
      </c>
      <c r="S344" s="27">
        <v>776</v>
      </c>
      <c r="T344" s="27">
        <v>790</v>
      </c>
      <c r="U344" s="11">
        <v>652</v>
      </c>
      <c r="V344" s="11">
        <v>536</v>
      </c>
      <c r="W344" s="11"/>
      <c r="X344" s="11"/>
      <c r="Y344" s="11"/>
      <c r="Z344" s="11"/>
      <c r="AA344" s="11"/>
      <c r="AB344" s="11"/>
      <c r="AC344" s="11"/>
      <c r="AD344" s="11"/>
      <c r="AU344" s="7"/>
      <c r="AV344" s="7"/>
    </row>
    <row r="345" spans="1:48" ht="14.25">
      <c r="A345">
        <v>1</v>
      </c>
      <c r="B345" s="26" t="str">
        <f t="shared" si="15"/>
        <v>17388</v>
      </c>
      <c r="C345" s="26" t="str">
        <f t="shared" si="16"/>
        <v>1_17388</v>
      </c>
      <c r="D345" s="26"/>
      <c r="E345" s="26"/>
      <c r="F345" s="33"/>
      <c r="G345" s="26" t="s">
        <v>351</v>
      </c>
      <c r="H345" s="27">
        <v>57</v>
      </c>
      <c r="I345" s="27">
        <v>65</v>
      </c>
      <c r="J345" s="27">
        <v>55</v>
      </c>
      <c r="K345" s="27">
        <v>59</v>
      </c>
      <c r="L345" s="27">
        <v>51</v>
      </c>
      <c r="M345" s="27">
        <v>54</v>
      </c>
      <c r="N345" s="27">
        <v>60</v>
      </c>
      <c r="O345" s="27">
        <v>47</v>
      </c>
      <c r="P345" s="27">
        <v>55</v>
      </c>
      <c r="Q345" s="27">
        <v>40</v>
      </c>
      <c r="R345" s="27">
        <v>53</v>
      </c>
      <c r="S345" s="27">
        <v>55</v>
      </c>
      <c r="T345" s="27">
        <v>44</v>
      </c>
      <c r="U345" s="11">
        <v>36</v>
      </c>
      <c r="V345" s="11">
        <v>36</v>
      </c>
      <c r="W345" s="11"/>
      <c r="X345" s="11"/>
      <c r="Y345" s="11"/>
      <c r="Z345" s="11"/>
      <c r="AA345" s="11"/>
      <c r="AB345" s="11"/>
      <c r="AC345" s="11"/>
      <c r="AD345" s="11"/>
      <c r="AU345" s="7"/>
      <c r="AV345" s="7"/>
    </row>
    <row r="346" spans="1:48" ht="14.25">
      <c r="A346">
        <v>1</v>
      </c>
      <c r="B346" s="26" t="str">
        <f t="shared" si="15"/>
        <v>17433</v>
      </c>
      <c r="C346" s="26" t="str">
        <f t="shared" si="16"/>
        <v>1_17433</v>
      </c>
      <c r="D346" s="26"/>
      <c r="E346" s="26"/>
      <c r="F346" s="33"/>
      <c r="G346" s="26" t="s">
        <v>352</v>
      </c>
      <c r="H346" s="27">
        <v>229</v>
      </c>
      <c r="I346" s="27">
        <v>226</v>
      </c>
      <c r="J346" s="27">
        <v>211</v>
      </c>
      <c r="K346" s="27">
        <v>189</v>
      </c>
      <c r="L346" s="27">
        <v>164</v>
      </c>
      <c r="M346" s="27">
        <v>193</v>
      </c>
      <c r="N346" s="27">
        <v>189</v>
      </c>
      <c r="O346" s="27">
        <v>211</v>
      </c>
      <c r="P346" s="27">
        <v>149</v>
      </c>
      <c r="Q346" s="27">
        <v>161</v>
      </c>
      <c r="R346" s="27">
        <v>151</v>
      </c>
      <c r="S346" s="27">
        <v>139</v>
      </c>
      <c r="T346" s="27">
        <v>160</v>
      </c>
      <c r="U346" s="11">
        <v>128</v>
      </c>
      <c r="V346" s="11">
        <v>148</v>
      </c>
      <c r="W346" s="11"/>
      <c r="X346" s="11"/>
      <c r="Y346" s="11"/>
      <c r="Z346" s="11"/>
      <c r="AA346" s="11"/>
      <c r="AB346" s="11"/>
      <c r="AC346" s="11"/>
      <c r="AD346" s="11"/>
      <c r="AU346" s="7"/>
      <c r="AV346" s="7"/>
    </row>
    <row r="347" spans="1:48" ht="14.25">
      <c r="A347">
        <v>1</v>
      </c>
      <c r="B347" s="26" t="str">
        <f t="shared" si="15"/>
        <v>17442</v>
      </c>
      <c r="C347" s="26" t="str">
        <f t="shared" si="16"/>
        <v>1_17442</v>
      </c>
      <c r="D347" s="26"/>
      <c r="E347" s="26"/>
      <c r="F347" s="33"/>
      <c r="G347" s="26" t="s">
        <v>353</v>
      </c>
      <c r="H347" s="27">
        <v>117</v>
      </c>
      <c r="I347" s="27">
        <v>137</v>
      </c>
      <c r="J347" s="27">
        <v>110</v>
      </c>
      <c r="K347" s="27">
        <v>110</v>
      </c>
      <c r="L347" s="27">
        <v>103</v>
      </c>
      <c r="M347" s="27">
        <v>115</v>
      </c>
      <c r="N347" s="27">
        <v>116</v>
      </c>
      <c r="O347" s="27">
        <v>118</v>
      </c>
      <c r="P347" s="27">
        <v>124</v>
      </c>
      <c r="Q347" s="27">
        <v>115</v>
      </c>
      <c r="R347" s="27">
        <v>115</v>
      </c>
      <c r="S347" s="27">
        <v>136</v>
      </c>
      <c r="T347" s="27">
        <v>156</v>
      </c>
      <c r="U347" s="11">
        <v>105</v>
      </c>
      <c r="V347" s="11">
        <v>97</v>
      </c>
      <c r="W347" s="11"/>
      <c r="X347" s="11"/>
      <c r="Y347" s="11"/>
      <c r="Z347" s="11"/>
      <c r="AA347" s="11"/>
      <c r="AB347" s="11"/>
      <c r="AC347" s="11"/>
      <c r="AD347" s="11"/>
      <c r="AU347" s="7"/>
      <c r="AV347" s="7"/>
    </row>
    <row r="348" spans="1:48" ht="14.25">
      <c r="A348">
        <v>1</v>
      </c>
      <c r="B348" s="26" t="str">
        <f t="shared" si="15"/>
        <v>17444</v>
      </c>
      <c r="C348" s="26" t="str">
        <f t="shared" si="16"/>
        <v>1_17444</v>
      </c>
      <c r="D348" s="26"/>
      <c r="E348" s="26"/>
      <c r="F348" s="33"/>
      <c r="G348" s="26" t="s">
        <v>354</v>
      </c>
      <c r="H348" s="27">
        <v>176</v>
      </c>
      <c r="I348" s="27">
        <v>177</v>
      </c>
      <c r="J348" s="27">
        <v>159</v>
      </c>
      <c r="K348" s="27">
        <v>130</v>
      </c>
      <c r="L348" s="27">
        <v>139</v>
      </c>
      <c r="M348" s="27">
        <v>169</v>
      </c>
      <c r="N348" s="27">
        <v>146</v>
      </c>
      <c r="O348" s="27">
        <v>188</v>
      </c>
      <c r="P348" s="27">
        <v>128</v>
      </c>
      <c r="Q348" s="27">
        <v>115</v>
      </c>
      <c r="R348" s="27">
        <v>133</v>
      </c>
      <c r="S348" s="27">
        <v>149</v>
      </c>
      <c r="T348" s="27">
        <v>132</v>
      </c>
      <c r="U348" s="11">
        <v>121</v>
      </c>
      <c r="V348" s="11">
        <v>86</v>
      </c>
      <c r="W348" s="11"/>
      <c r="X348" s="11"/>
      <c r="Y348" s="11"/>
      <c r="Z348" s="11"/>
      <c r="AA348" s="11"/>
      <c r="AB348" s="11"/>
      <c r="AC348" s="11"/>
      <c r="AD348" s="11"/>
      <c r="AU348" s="7"/>
      <c r="AV348" s="7"/>
    </row>
    <row r="349" spans="1:48" ht="14.25">
      <c r="A349">
        <v>1</v>
      </c>
      <c r="B349" s="26" t="str">
        <f t="shared" si="15"/>
        <v>17446</v>
      </c>
      <c r="C349" s="26" t="str">
        <f t="shared" si="16"/>
        <v>1_17446</v>
      </c>
      <c r="D349" s="26"/>
      <c r="E349" s="26"/>
      <c r="F349" s="33"/>
      <c r="G349" s="26" t="s">
        <v>355</v>
      </c>
      <c r="H349" s="27">
        <v>29</v>
      </c>
      <c r="I349" s="27">
        <v>27</v>
      </c>
      <c r="J349" s="27">
        <v>19</v>
      </c>
      <c r="K349" s="27">
        <v>36</v>
      </c>
      <c r="L349" s="27">
        <v>20</v>
      </c>
      <c r="M349" s="27">
        <v>21</v>
      </c>
      <c r="N349" s="27">
        <v>17</v>
      </c>
      <c r="O349" s="27">
        <v>24</v>
      </c>
      <c r="P349" s="27">
        <v>21</v>
      </c>
      <c r="Q349" s="27">
        <v>27</v>
      </c>
      <c r="R349" s="27">
        <v>22</v>
      </c>
      <c r="S349" s="27">
        <v>17</v>
      </c>
      <c r="T349" s="27">
        <v>15</v>
      </c>
      <c r="U349" s="11">
        <v>22</v>
      </c>
      <c r="V349" s="11">
        <v>18</v>
      </c>
      <c r="W349" s="11"/>
      <c r="X349" s="11"/>
      <c r="Y349" s="11"/>
      <c r="Z349" s="11"/>
      <c r="AA349" s="11"/>
      <c r="AB349" s="11"/>
      <c r="AC349" s="11"/>
      <c r="AD349" s="11"/>
      <c r="AU349" s="7"/>
      <c r="AV349" s="7"/>
    </row>
    <row r="350" spans="1:48" ht="14.25">
      <c r="A350">
        <v>1</v>
      </c>
      <c r="B350" s="26" t="str">
        <f t="shared" si="15"/>
        <v>17486</v>
      </c>
      <c r="C350" s="26" t="str">
        <f t="shared" si="16"/>
        <v>1_17486</v>
      </c>
      <c r="D350" s="26"/>
      <c r="E350" s="26"/>
      <c r="F350" s="33"/>
      <c r="G350" s="26" t="s">
        <v>356</v>
      </c>
      <c r="H350" s="27">
        <v>303</v>
      </c>
      <c r="I350" s="27">
        <v>232</v>
      </c>
      <c r="J350" s="27">
        <v>253</v>
      </c>
      <c r="K350" s="27">
        <v>251</v>
      </c>
      <c r="L350" s="27">
        <v>225</v>
      </c>
      <c r="M350" s="27">
        <v>222</v>
      </c>
      <c r="N350" s="27">
        <v>227</v>
      </c>
      <c r="O350" s="27">
        <v>223</v>
      </c>
      <c r="P350" s="27">
        <v>209</v>
      </c>
      <c r="Q350" s="27">
        <v>177</v>
      </c>
      <c r="R350" s="27">
        <v>145</v>
      </c>
      <c r="S350" s="27">
        <v>176</v>
      </c>
      <c r="T350" s="27">
        <v>155</v>
      </c>
      <c r="U350" s="11">
        <v>169</v>
      </c>
      <c r="V350" s="11">
        <v>127</v>
      </c>
      <c r="W350" s="11"/>
      <c r="X350" s="11"/>
      <c r="Y350" s="11"/>
      <c r="Z350" s="11"/>
      <c r="AA350" s="11"/>
      <c r="AB350" s="11"/>
      <c r="AC350" s="11"/>
      <c r="AD350" s="11"/>
      <c r="AU350" s="7"/>
      <c r="AV350" s="7"/>
    </row>
    <row r="351" spans="1:48" ht="14.25">
      <c r="A351">
        <v>1</v>
      </c>
      <c r="B351" s="26" t="str">
        <f t="shared" si="15"/>
        <v>17495</v>
      </c>
      <c r="C351" s="26" t="str">
        <f t="shared" si="16"/>
        <v>1_17495</v>
      </c>
      <c r="D351" s="26"/>
      <c r="E351" s="26"/>
      <c r="F351" s="33"/>
      <c r="G351" s="26" t="s">
        <v>357</v>
      </c>
      <c r="H351" s="27">
        <v>93</v>
      </c>
      <c r="I351" s="27">
        <v>113</v>
      </c>
      <c r="J351" s="27">
        <v>112</v>
      </c>
      <c r="K351" s="27">
        <v>89</v>
      </c>
      <c r="L351" s="27">
        <v>86</v>
      </c>
      <c r="M351" s="27">
        <v>72</v>
      </c>
      <c r="N351" s="27">
        <v>71</v>
      </c>
      <c r="O351" s="27">
        <v>88</v>
      </c>
      <c r="P351" s="27">
        <v>73</v>
      </c>
      <c r="Q351" s="27">
        <v>67</v>
      </c>
      <c r="R351" s="27">
        <v>73</v>
      </c>
      <c r="S351" s="27">
        <v>84</v>
      </c>
      <c r="T351" s="27">
        <v>90</v>
      </c>
      <c r="U351" s="11">
        <v>66</v>
      </c>
      <c r="V351" s="11">
        <v>67</v>
      </c>
      <c r="W351" s="11"/>
      <c r="X351" s="11"/>
      <c r="Y351" s="11"/>
      <c r="Z351" s="11"/>
      <c r="AA351" s="11"/>
      <c r="AB351" s="11"/>
      <c r="AC351" s="11"/>
      <c r="AD351" s="11"/>
      <c r="AU351" s="7"/>
      <c r="AV351" s="7"/>
    </row>
    <row r="352" spans="1:48" ht="14.25">
      <c r="A352">
        <v>1</v>
      </c>
      <c r="B352" s="26" t="str">
        <f t="shared" si="15"/>
        <v>17513</v>
      </c>
      <c r="C352" s="26" t="str">
        <f t="shared" si="16"/>
        <v>1_17513</v>
      </c>
      <c r="D352" s="26"/>
      <c r="E352" s="26"/>
      <c r="F352" s="33"/>
      <c r="G352" s="26" t="s">
        <v>358</v>
      </c>
      <c r="H352" s="27">
        <v>120</v>
      </c>
      <c r="I352" s="27">
        <v>148</v>
      </c>
      <c r="J352" s="27">
        <v>163</v>
      </c>
      <c r="K352" s="27">
        <v>117</v>
      </c>
      <c r="L352" s="27">
        <v>116</v>
      </c>
      <c r="M352" s="27">
        <v>119</v>
      </c>
      <c r="N352" s="27">
        <v>94</v>
      </c>
      <c r="O352" s="27">
        <v>127</v>
      </c>
      <c r="P352" s="27">
        <v>109</v>
      </c>
      <c r="Q352" s="27">
        <v>130</v>
      </c>
      <c r="R352" s="27">
        <v>104</v>
      </c>
      <c r="S352" s="27">
        <v>106</v>
      </c>
      <c r="T352" s="27">
        <v>100</v>
      </c>
      <c r="U352" s="11">
        <v>75</v>
      </c>
      <c r="V352" s="11">
        <v>78</v>
      </c>
      <c r="W352" s="11"/>
      <c r="X352" s="11"/>
      <c r="Y352" s="11"/>
      <c r="Z352" s="11"/>
      <c r="AA352" s="11"/>
      <c r="AB352" s="11"/>
      <c r="AC352" s="11"/>
      <c r="AD352" s="11"/>
      <c r="AU352" s="7"/>
      <c r="AV352" s="7"/>
    </row>
    <row r="353" spans="1:48" ht="14.25">
      <c r="A353">
        <v>1</v>
      </c>
      <c r="B353" s="26" t="str">
        <f t="shared" si="15"/>
        <v>17524</v>
      </c>
      <c r="C353" s="26" t="str">
        <f t="shared" si="16"/>
        <v>1_17524</v>
      </c>
      <c r="D353" s="26"/>
      <c r="E353" s="26"/>
      <c r="F353" s="33"/>
      <c r="G353" s="26" t="s">
        <v>359</v>
      </c>
      <c r="H353" s="27">
        <v>235</v>
      </c>
      <c r="I353" s="27">
        <v>225</v>
      </c>
      <c r="J353" s="27">
        <v>197</v>
      </c>
      <c r="K353" s="27">
        <v>195</v>
      </c>
      <c r="L353" s="27">
        <v>173</v>
      </c>
      <c r="M353" s="27">
        <v>169</v>
      </c>
      <c r="N353" s="27">
        <v>179</v>
      </c>
      <c r="O353" s="27">
        <v>184</v>
      </c>
      <c r="P353" s="27">
        <v>159</v>
      </c>
      <c r="Q353" s="27">
        <v>143</v>
      </c>
      <c r="R353" s="27">
        <v>131</v>
      </c>
      <c r="S353" s="27">
        <v>171</v>
      </c>
      <c r="T353" s="27">
        <v>155</v>
      </c>
      <c r="U353" s="11">
        <v>131</v>
      </c>
      <c r="V353" s="11">
        <v>119</v>
      </c>
      <c r="W353" s="11"/>
      <c r="X353" s="11"/>
      <c r="Y353" s="11"/>
      <c r="Z353" s="11"/>
      <c r="AA353" s="11"/>
      <c r="AB353" s="11"/>
      <c r="AC353" s="11"/>
      <c r="AD353" s="11"/>
      <c r="AU353" s="7"/>
      <c r="AV353" s="7"/>
    </row>
    <row r="354" spans="1:48" ht="14.25">
      <c r="A354">
        <v>1</v>
      </c>
      <c r="B354" s="26" t="str">
        <f t="shared" si="15"/>
        <v>17541</v>
      </c>
      <c r="C354" s="26" t="str">
        <f t="shared" si="16"/>
        <v>1_17541</v>
      </c>
      <c r="D354" s="26"/>
      <c r="E354" s="26"/>
      <c r="F354" s="33"/>
      <c r="G354" s="26" t="s">
        <v>360</v>
      </c>
      <c r="H354" s="27">
        <v>250</v>
      </c>
      <c r="I354" s="27">
        <v>235</v>
      </c>
      <c r="J354" s="27">
        <v>209</v>
      </c>
      <c r="K354" s="27">
        <v>200</v>
      </c>
      <c r="L354" s="27">
        <v>182</v>
      </c>
      <c r="M354" s="27">
        <v>184</v>
      </c>
      <c r="N354" s="27">
        <v>158</v>
      </c>
      <c r="O354" s="27">
        <v>179</v>
      </c>
      <c r="P354" s="27">
        <v>179</v>
      </c>
      <c r="Q354" s="27">
        <v>146</v>
      </c>
      <c r="R354" s="27">
        <v>147</v>
      </c>
      <c r="S354" s="27">
        <v>163</v>
      </c>
      <c r="T354" s="27">
        <v>206</v>
      </c>
      <c r="U354" s="11">
        <v>130</v>
      </c>
      <c r="V354" s="11">
        <v>112</v>
      </c>
      <c r="W354" s="11"/>
      <c r="X354" s="11"/>
      <c r="Y354" s="11"/>
      <c r="Z354" s="11"/>
      <c r="AA354" s="11"/>
      <c r="AB354" s="11"/>
      <c r="AC354" s="11"/>
      <c r="AD354" s="11"/>
      <c r="AU354" s="7"/>
      <c r="AV354" s="7"/>
    </row>
    <row r="355" spans="1:48" ht="14.25">
      <c r="A355">
        <v>1</v>
      </c>
      <c r="B355" s="26" t="str">
        <f t="shared" si="15"/>
        <v>17614</v>
      </c>
      <c r="C355" s="26" t="str">
        <f t="shared" si="16"/>
        <v>1_17614</v>
      </c>
      <c r="D355" s="26"/>
      <c r="E355" s="26"/>
      <c r="F355" s="33"/>
      <c r="G355" s="26" t="s">
        <v>361</v>
      </c>
      <c r="H355" s="27">
        <v>571</v>
      </c>
      <c r="I355" s="27">
        <v>610</v>
      </c>
      <c r="J355" s="27">
        <v>634</v>
      </c>
      <c r="K355" s="27">
        <v>604</v>
      </c>
      <c r="L355" s="27">
        <v>611</v>
      </c>
      <c r="M355" s="27">
        <v>545</v>
      </c>
      <c r="N355" s="27">
        <v>597</v>
      </c>
      <c r="O355" s="27">
        <v>544</v>
      </c>
      <c r="P355" s="27">
        <v>538</v>
      </c>
      <c r="Q355" s="27">
        <v>510</v>
      </c>
      <c r="R355" s="27">
        <v>473</v>
      </c>
      <c r="S355" s="27">
        <v>462</v>
      </c>
      <c r="T355" s="27">
        <v>466</v>
      </c>
      <c r="U355" s="11">
        <v>393</v>
      </c>
      <c r="V355" s="11">
        <v>363</v>
      </c>
      <c r="W355" s="11"/>
      <c r="X355" s="11"/>
      <c r="Y355" s="11"/>
      <c r="Z355" s="11"/>
      <c r="AA355" s="11"/>
      <c r="AB355" s="11"/>
      <c r="AC355" s="11"/>
      <c r="AD355" s="11"/>
      <c r="AU355" s="7"/>
      <c r="AV355" s="7"/>
    </row>
    <row r="356" spans="1:48" ht="14.25">
      <c r="A356">
        <v>1</v>
      </c>
      <c r="B356" s="26" t="str">
        <f t="shared" si="15"/>
        <v>17616</v>
      </c>
      <c r="C356" s="26" t="str">
        <f t="shared" si="16"/>
        <v>1_17616</v>
      </c>
      <c r="D356" s="26"/>
      <c r="E356" s="26"/>
      <c r="F356" s="33"/>
      <c r="G356" s="26" t="s">
        <v>362</v>
      </c>
      <c r="H356" s="27">
        <v>131</v>
      </c>
      <c r="I356" s="27">
        <v>119</v>
      </c>
      <c r="J356" s="27">
        <v>126</v>
      </c>
      <c r="K356" s="27">
        <v>97</v>
      </c>
      <c r="L356" s="27">
        <v>109</v>
      </c>
      <c r="M356" s="27">
        <v>92</v>
      </c>
      <c r="N356" s="27">
        <v>101</v>
      </c>
      <c r="O356" s="27">
        <v>95</v>
      </c>
      <c r="P356" s="27">
        <v>104</v>
      </c>
      <c r="Q356" s="27">
        <v>87</v>
      </c>
      <c r="R356" s="27">
        <v>98</v>
      </c>
      <c r="S356" s="27">
        <v>100</v>
      </c>
      <c r="T356" s="27">
        <v>84</v>
      </c>
      <c r="U356" s="11">
        <v>70</v>
      </c>
      <c r="V356" s="11">
        <v>71</v>
      </c>
      <c r="W356" s="11"/>
      <c r="X356" s="11"/>
      <c r="Y356" s="11"/>
      <c r="Z356" s="11"/>
      <c r="AA356" s="11"/>
      <c r="AB356" s="11"/>
      <c r="AC356" s="11"/>
      <c r="AD356" s="11"/>
      <c r="AU356" s="7"/>
      <c r="AV356" s="7"/>
    </row>
    <row r="357" spans="1:48" ht="14.25">
      <c r="A357">
        <v>1</v>
      </c>
      <c r="B357" s="26" t="str">
        <f t="shared" si="15"/>
        <v>17653</v>
      </c>
      <c r="C357" s="26" t="str">
        <f t="shared" si="16"/>
        <v>1_17653</v>
      </c>
      <c r="D357" s="26"/>
      <c r="E357" s="26"/>
      <c r="F357" s="33"/>
      <c r="G357" s="26" t="s">
        <v>363</v>
      </c>
      <c r="H357" s="27">
        <v>198</v>
      </c>
      <c r="I357" s="27">
        <v>202</v>
      </c>
      <c r="J357" s="27">
        <v>149</v>
      </c>
      <c r="K357" s="27">
        <v>150</v>
      </c>
      <c r="L357" s="27">
        <v>171</v>
      </c>
      <c r="M357" s="27">
        <v>149</v>
      </c>
      <c r="N357" s="27">
        <v>153</v>
      </c>
      <c r="O357" s="27">
        <v>165</v>
      </c>
      <c r="P357" s="27">
        <v>120</v>
      </c>
      <c r="Q357" s="27">
        <v>140</v>
      </c>
      <c r="R357" s="27">
        <v>123</v>
      </c>
      <c r="S357" s="27">
        <v>134</v>
      </c>
      <c r="T357" s="27">
        <v>159</v>
      </c>
      <c r="U357" s="11">
        <v>122</v>
      </c>
      <c r="V357" s="11">
        <v>101</v>
      </c>
      <c r="W357" s="11"/>
      <c r="X357" s="11"/>
      <c r="Y357" s="11"/>
      <c r="Z357" s="11"/>
      <c r="AA357" s="11"/>
      <c r="AB357" s="11"/>
      <c r="AC357" s="11"/>
      <c r="AD357" s="11"/>
      <c r="AU357" s="7"/>
      <c r="AV357" s="7"/>
    </row>
    <row r="358" spans="1:48" ht="14.25">
      <c r="A358">
        <v>1</v>
      </c>
      <c r="B358" s="26" t="str">
        <f t="shared" si="15"/>
        <v>17662</v>
      </c>
      <c r="C358" s="26" t="str">
        <f t="shared" si="16"/>
        <v>1_17662</v>
      </c>
      <c r="D358" s="26"/>
      <c r="E358" s="26"/>
      <c r="F358" s="33"/>
      <c r="G358" s="26" t="s">
        <v>364</v>
      </c>
      <c r="H358" s="27">
        <v>265</v>
      </c>
      <c r="I358" s="27">
        <v>267</v>
      </c>
      <c r="J358" s="27">
        <v>236</v>
      </c>
      <c r="K358" s="27">
        <v>184</v>
      </c>
      <c r="L358" s="27">
        <v>212</v>
      </c>
      <c r="M358" s="27">
        <v>201</v>
      </c>
      <c r="N358" s="27">
        <v>172</v>
      </c>
      <c r="O358" s="27">
        <v>197</v>
      </c>
      <c r="P358" s="27">
        <v>163</v>
      </c>
      <c r="Q358" s="27">
        <v>148</v>
      </c>
      <c r="R358" s="27">
        <v>168</v>
      </c>
      <c r="S358" s="27">
        <v>145</v>
      </c>
      <c r="T358" s="27">
        <v>160</v>
      </c>
      <c r="U358" s="11">
        <v>156</v>
      </c>
      <c r="V358" s="11">
        <v>126</v>
      </c>
      <c r="W358" s="11"/>
      <c r="X358" s="11"/>
      <c r="Y358" s="11"/>
      <c r="Z358" s="11"/>
      <c r="AA358" s="11"/>
      <c r="AB358" s="11"/>
      <c r="AC358" s="11"/>
      <c r="AD358" s="11"/>
      <c r="AU358" s="7"/>
      <c r="AV358" s="7"/>
    </row>
    <row r="359" spans="1:48" ht="14.25">
      <c r="A359">
        <v>1</v>
      </c>
      <c r="B359" s="26" t="str">
        <f t="shared" si="15"/>
        <v>17665</v>
      </c>
      <c r="C359" s="26" t="str">
        <f t="shared" si="16"/>
        <v>1_17665</v>
      </c>
      <c r="D359" s="26"/>
      <c r="E359" s="26"/>
      <c r="F359" s="33"/>
      <c r="G359" s="26" t="s">
        <v>365</v>
      </c>
      <c r="H359" s="27">
        <v>62</v>
      </c>
      <c r="I359" s="27">
        <v>63</v>
      </c>
      <c r="J359" s="27">
        <v>53</v>
      </c>
      <c r="K359" s="27">
        <v>53</v>
      </c>
      <c r="L359" s="27">
        <v>61</v>
      </c>
      <c r="M359" s="27">
        <v>61</v>
      </c>
      <c r="N359" s="27">
        <v>45</v>
      </c>
      <c r="O359" s="27">
        <v>57</v>
      </c>
      <c r="P359" s="27">
        <v>51</v>
      </c>
      <c r="Q359" s="27">
        <v>47</v>
      </c>
      <c r="R359" s="27">
        <v>45</v>
      </c>
      <c r="S359" s="27">
        <v>52</v>
      </c>
      <c r="T359" s="27">
        <v>44</v>
      </c>
      <c r="U359" s="11">
        <v>41</v>
      </c>
      <c r="V359" s="11">
        <v>37</v>
      </c>
      <c r="W359" s="11"/>
      <c r="X359" s="11"/>
      <c r="Y359" s="11"/>
      <c r="Z359" s="11"/>
      <c r="AA359" s="11"/>
      <c r="AB359" s="11"/>
      <c r="AC359" s="11"/>
      <c r="AD359" s="11"/>
      <c r="AU359" s="7"/>
      <c r="AV359" s="7"/>
    </row>
    <row r="360" spans="1:48" ht="14.25">
      <c r="A360">
        <v>1</v>
      </c>
      <c r="B360" s="26" t="str">
        <f t="shared" si="15"/>
        <v>17777</v>
      </c>
      <c r="C360" s="26" t="str">
        <f t="shared" si="16"/>
        <v>1_17777</v>
      </c>
      <c r="D360" s="26"/>
      <c r="E360" s="26"/>
      <c r="F360" s="33"/>
      <c r="G360" s="26" t="s">
        <v>366</v>
      </c>
      <c r="H360" s="27">
        <v>289</v>
      </c>
      <c r="I360" s="27">
        <v>287</v>
      </c>
      <c r="J360" s="27">
        <v>268</v>
      </c>
      <c r="K360" s="27">
        <v>337</v>
      </c>
      <c r="L360" s="27">
        <v>346</v>
      </c>
      <c r="M360" s="27">
        <v>317</v>
      </c>
      <c r="N360" s="27">
        <v>314</v>
      </c>
      <c r="O360" s="27">
        <v>310</v>
      </c>
      <c r="P360" s="27">
        <v>294</v>
      </c>
      <c r="Q360" s="27">
        <v>250</v>
      </c>
      <c r="R360" s="27">
        <v>279</v>
      </c>
      <c r="S360" s="27">
        <v>329</v>
      </c>
      <c r="T360" s="27">
        <v>287</v>
      </c>
      <c r="U360" s="11">
        <v>231</v>
      </c>
      <c r="V360" s="11">
        <v>218</v>
      </c>
      <c r="W360" s="11"/>
      <c r="X360" s="11"/>
      <c r="Y360" s="11"/>
      <c r="Z360" s="11"/>
      <c r="AA360" s="11"/>
      <c r="AB360" s="11"/>
      <c r="AC360" s="11"/>
      <c r="AD360" s="11"/>
      <c r="AU360" s="7"/>
      <c r="AV360" s="7"/>
    </row>
    <row r="361" spans="1:48" ht="14.25">
      <c r="A361">
        <v>1</v>
      </c>
      <c r="B361" s="26" t="str">
        <f t="shared" si="15"/>
        <v>17867</v>
      </c>
      <c r="C361" s="26" t="str">
        <f t="shared" si="16"/>
        <v>1_17867</v>
      </c>
      <c r="D361" s="26"/>
      <c r="E361" s="26"/>
      <c r="F361" s="33"/>
      <c r="G361" s="26" t="s">
        <v>367</v>
      </c>
      <c r="H361" s="27">
        <v>85</v>
      </c>
      <c r="I361" s="27">
        <v>112</v>
      </c>
      <c r="J361" s="27">
        <v>95</v>
      </c>
      <c r="K361" s="27">
        <v>76</v>
      </c>
      <c r="L361" s="27">
        <v>92</v>
      </c>
      <c r="M361" s="27">
        <v>88</v>
      </c>
      <c r="N361" s="27">
        <v>85</v>
      </c>
      <c r="O361" s="27">
        <v>61</v>
      </c>
      <c r="P361" s="27">
        <v>86</v>
      </c>
      <c r="Q361" s="27">
        <v>64</v>
      </c>
      <c r="R361" s="27">
        <v>91</v>
      </c>
      <c r="S361" s="27">
        <v>73</v>
      </c>
      <c r="T361" s="27">
        <v>69</v>
      </c>
      <c r="U361" s="11">
        <v>61</v>
      </c>
      <c r="V361" s="11">
        <v>53</v>
      </c>
      <c r="W361" s="11"/>
      <c r="X361" s="11"/>
      <c r="Y361" s="11"/>
      <c r="Z361" s="11"/>
      <c r="AA361" s="11"/>
      <c r="AB361" s="11"/>
      <c r="AC361" s="11"/>
      <c r="AD361" s="11"/>
      <c r="AU361" s="7"/>
      <c r="AV361" s="7"/>
    </row>
    <row r="362" spans="1:48" ht="14.25">
      <c r="A362">
        <v>1</v>
      </c>
      <c r="B362" s="26" t="str">
        <f t="shared" si="15"/>
        <v>17873</v>
      </c>
      <c r="C362" s="26" t="str">
        <f t="shared" si="16"/>
        <v>1_17873</v>
      </c>
      <c r="D362" s="26"/>
      <c r="E362" s="26"/>
      <c r="F362" s="33"/>
      <c r="G362" s="26" t="s">
        <v>368</v>
      </c>
      <c r="H362" s="27">
        <v>521</v>
      </c>
      <c r="I362" s="27">
        <v>544</v>
      </c>
      <c r="J362" s="27">
        <v>543</v>
      </c>
      <c r="K362" s="27">
        <v>481</v>
      </c>
      <c r="L362" s="27">
        <v>559</v>
      </c>
      <c r="M362" s="27">
        <v>521</v>
      </c>
      <c r="N362" s="27">
        <v>539</v>
      </c>
      <c r="O362" s="27">
        <v>498</v>
      </c>
      <c r="P362" s="27">
        <v>488</v>
      </c>
      <c r="Q362" s="27">
        <v>472</v>
      </c>
      <c r="R362" s="27">
        <v>439</v>
      </c>
      <c r="S362" s="27">
        <v>452</v>
      </c>
      <c r="T362" s="27">
        <v>445</v>
      </c>
      <c r="U362" s="11">
        <v>427</v>
      </c>
      <c r="V362" s="11">
        <v>347</v>
      </c>
      <c r="W362" s="11"/>
      <c r="X362" s="11"/>
      <c r="Y362" s="11"/>
      <c r="Z362" s="11"/>
      <c r="AA362" s="11"/>
      <c r="AB362" s="11"/>
      <c r="AC362" s="11"/>
      <c r="AD362" s="11"/>
      <c r="AU362" s="7"/>
      <c r="AV362" s="7"/>
    </row>
    <row r="363" spans="1:48" ht="14.25">
      <c r="A363">
        <v>1</v>
      </c>
      <c r="B363" s="26" t="str">
        <f t="shared" si="15"/>
        <v>17877</v>
      </c>
      <c r="C363" s="26" t="str">
        <f t="shared" si="16"/>
        <v>1_17877</v>
      </c>
      <c r="D363" s="26"/>
      <c r="E363" s="26"/>
      <c r="F363" s="33"/>
      <c r="G363" s="26" t="s">
        <v>369</v>
      </c>
      <c r="H363" s="27">
        <v>165</v>
      </c>
      <c r="I363" s="27">
        <v>156</v>
      </c>
      <c r="J363" s="27">
        <v>137</v>
      </c>
      <c r="K363" s="27">
        <v>119</v>
      </c>
      <c r="L363" s="27">
        <v>102</v>
      </c>
      <c r="M363" s="27">
        <v>137</v>
      </c>
      <c r="N363" s="27">
        <v>114</v>
      </c>
      <c r="O363" s="27">
        <v>123</v>
      </c>
      <c r="P363" s="27">
        <v>123</v>
      </c>
      <c r="Q363" s="27">
        <v>101</v>
      </c>
      <c r="R363" s="27">
        <v>117</v>
      </c>
      <c r="S363" s="27">
        <v>100</v>
      </c>
      <c r="T363" s="27">
        <v>106</v>
      </c>
      <c r="U363" s="11">
        <v>101</v>
      </c>
      <c r="V363" s="11">
        <v>71</v>
      </c>
      <c r="W363" s="11"/>
      <c r="X363" s="11"/>
      <c r="Y363" s="11"/>
      <c r="Z363" s="11"/>
      <c r="AA363" s="11"/>
      <c r="AB363" s="11"/>
      <c r="AC363" s="11"/>
      <c r="AD363" s="11"/>
      <c r="AU363" s="7"/>
      <c r="AV363" s="7"/>
    </row>
    <row r="364" spans="1:48" ht="14.25">
      <c r="A364">
        <v>1</v>
      </c>
      <c r="B364" s="26" t="str">
        <f t="shared" si="15"/>
        <v>18000</v>
      </c>
      <c r="C364" s="26" t="str">
        <f t="shared" si="16"/>
        <v>1_18000</v>
      </c>
      <c r="D364" s="26"/>
      <c r="E364" s="26"/>
      <c r="F364" s="33" t="s">
        <v>370</v>
      </c>
      <c r="G364" s="26" t="s">
        <v>13</v>
      </c>
      <c r="H364" s="27">
        <v>7204</v>
      </c>
      <c r="I364" s="27">
        <v>7445</v>
      </c>
      <c r="J364" s="27">
        <v>7829</v>
      </c>
      <c r="K364" s="27">
        <v>7751</v>
      </c>
      <c r="L364" s="27">
        <v>7549</v>
      </c>
      <c r="M364" s="27">
        <v>7330</v>
      </c>
      <c r="N364" s="27">
        <v>6883</v>
      </c>
      <c r="O364" s="27">
        <v>7226</v>
      </c>
      <c r="P364" s="27">
        <v>7023</v>
      </c>
      <c r="Q364" s="27">
        <v>6857</v>
      </c>
      <c r="R364" s="27">
        <v>6280</v>
      </c>
      <c r="S364" s="27">
        <v>6663</v>
      </c>
      <c r="T364" s="27">
        <v>5836</v>
      </c>
      <c r="U364" s="11">
        <v>5137</v>
      </c>
      <c r="V364" s="11">
        <v>4819</v>
      </c>
      <c r="W364" s="11"/>
      <c r="X364" s="11"/>
      <c r="Y364" s="11"/>
      <c r="Z364" s="11"/>
      <c r="AA364" s="11"/>
      <c r="AB364" s="11"/>
      <c r="AC364" s="11"/>
      <c r="AD364" s="11"/>
      <c r="AU364" s="7"/>
      <c r="AV364" s="7"/>
    </row>
    <row r="365" spans="1:48" ht="14.25">
      <c r="A365">
        <v>1</v>
      </c>
      <c r="B365" s="26" t="str">
        <f t="shared" si="15"/>
        <v>18001</v>
      </c>
      <c r="C365" s="26" t="str">
        <f t="shared" si="16"/>
        <v>1_18001</v>
      </c>
      <c r="D365" s="26"/>
      <c r="E365" s="26"/>
      <c r="F365" s="33"/>
      <c r="G365" s="26" t="s">
        <v>371</v>
      </c>
      <c r="H365" s="27">
        <v>3437</v>
      </c>
      <c r="I365" s="27">
        <v>3477</v>
      </c>
      <c r="J365" s="27">
        <v>3449</v>
      </c>
      <c r="K365" s="27">
        <v>3438</v>
      </c>
      <c r="L365" s="27">
        <v>3553</v>
      </c>
      <c r="M365" s="27">
        <v>3446</v>
      </c>
      <c r="N365" s="27">
        <v>3254</v>
      </c>
      <c r="O365" s="27">
        <v>3441</v>
      </c>
      <c r="P365" s="27">
        <v>3317</v>
      </c>
      <c r="Q365" s="27">
        <v>3213</v>
      </c>
      <c r="R365" s="27">
        <v>2989</v>
      </c>
      <c r="S365" s="27">
        <v>2648</v>
      </c>
      <c r="T365" s="27">
        <v>2509</v>
      </c>
      <c r="U365" s="11">
        <v>2268</v>
      </c>
      <c r="V365" s="11">
        <v>2019</v>
      </c>
      <c r="W365" s="11"/>
      <c r="X365" s="11"/>
      <c r="Y365" s="11"/>
      <c r="Z365" s="11"/>
      <c r="AA365" s="11"/>
      <c r="AB365" s="11"/>
      <c r="AC365" s="11"/>
      <c r="AD365" s="11"/>
      <c r="AU365" s="7"/>
      <c r="AV365" s="7"/>
    </row>
    <row r="366" spans="1:48" ht="14.25">
      <c r="A366">
        <v>1</v>
      </c>
      <c r="B366" s="26" t="str">
        <f t="shared" si="15"/>
        <v>18029</v>
      </c>
      <c r="C366" s="26" t="str">
        <f t="shared" si="16"/>
        <v>1_18029</v>
      </c>
      <c r="D366" s="26"/>
      <c r="E366" s="26"/>
      <c r="F366" s="33"/>
      <c r="G366" s="26" t="s">
        <v>372</v>
      </c>
      <c r="H366" s="27">
        <v>64</v>
      </c>
      <c r="I366" s="27">
        <v>73</v>
      </c>
      <c r="J366" s="27">
        <v>68</v>
      </c>
      <c r="K366" s="27">
        <v>68</v>
      </c>
      <c r="L366" s="27">
        <v>52</v>
      </c>
      <c r="M366" s="27">
        <v>60</v>
      </c>
      <c r="N366" s="27">
        <v>60</v>
      </c>
      <c r="O366" s="27">
        <v>81</v>
      </c>
      <c r="P366" s="27">
        <v>76</v>
      </c>
      <c r="Q366" s="27">
        <v>59</v>
      </c>
      <c r="R366" s="27">
        <v>60</v>
      </c>
      <c r="S366" s="27">
        <v>68</v>
      </c>
      <c r="T366" s="27">
        <v>56</v>
      </c>
      <c r="U366" s="11">
        <v>47</v>
      </c>
      <c r="V366" s="11">
        <v>44</v>
      </c>
      <c r="W366" s="11"/>
      <c r="X366" s="11"/>
      <c r="Y366" s="11"/>
      <c r="Z366" s="11"/>
      <c r="AA366" s="11"/>
      <c r="AB366" s="11"/>
      <c r="AC366" s="11"/>
      <c r="AD366" s="11"/>
      <c r="AU366" s="7"/>
      <c r="AV366" s="7"/>
    </row>
    <row r="367" spans="1:48" ht="14.25">
      <c r="A367">
        <v>1</v>
      </c>
      <c r="B367" s="26" t="str">
        <f t="shared" si="15"/>
        <v>18094</v>
      </c>
      <c r="C367" s="26" t="str">
        <f t="shared" si="16"/>
        <v>1_18094</v>
      </c>
      <c r="D367" s="26"/>
      <c r="E367" s="26"/>
      <c r="F367" s="33"/>
      <c r="G367" s="26" t="s">
        <v>373</v>
      </c>
      <c r="H367" s="27">
        <v>168</v>
      </c>
      <c r="I367" s="27">
        <v>163</v>
      </c>
      <c r="J367" s="27">
        <v>161</v>
      </c>
      <c r="K367" s="27">
        <v>157</v>
      </c>
      <c r="L367" s="27">
        <v>140</v>
      </c>
      <c r="M367" s="27">
        <v>148</v>
      </c>
      <c r="N367" s="27">
        <v>161</v>
      </c>
      <c r="O367" s="27">
        <v>169</v>
      </c>
      <c r="P367" s="27">
        <v>135</v>
      </c>
      <c r="Q367" s="27">
        <v>144</v>
      </c>
      <c r="R367" s="27">
        <v>138</v>
      </c>
      <c r="S367" s="27">
        <v>167</v>
      </c>
      <c r="T367" s="27">
        <v>123</v>
      </c>
      <c r="U367" s="11">
        <v>120</v>
      </c>
      <c r="V367" s="11">
        <v>112</v>
      </c>
      <c r="W367" s="11"/>
      <c r="X367" s="11"/>
      <c r="Y367" s="11"/>
      <c r="Z367" s="11"/>
      <c r="AA367" s="11"/>
      <c r="AB367" s="11"/>
      <c r="AC367" s="11"/>
      <c r="AD367" s="11"/>
      <c r="AU367" s="7"/>
      <c r="AV367" s="7"/>
    </row>
    <row r="368" spans="1:48" ht="14.25">
      <c r="A368">
        <v>1</v>
      </c>
      <c r="B368" s="26" t="str">
        <f t="shared" si="15"/>
        <v>18150</v>
      </c>
      <c r="C368" s="26" t="str">
        <f t="shared" si="16"/>
        <v>1_18150</v>
      </c>
      <c r="D368" s="26"/>
      <c r="E368" s="26"/>
      <c r="F368" s="33"/>
      <c r="G368" s="26" t="s">
        <v>374</v>
      </c>
      <c r="H368" s="27">
        <v>401</v>
      </c>
      <c r="I368" s="27">
        <v>437</v>
      </c>
      <c r="J368" s="27">
        <v>586</v>
      </c>
      <c r="K368" s="27">
        <v>638</v>
      </c>
      <c r="L368" s="27">
        <v>649</v>
      </c>
      <c r="M368" s="27">
        <v>587</v>
      </c>
      <c r="N368" s="27">
        <v>538</v>
      </c>
      <c r="O368" s="27">
        <v>546</v>
      </c>
      <c r="P368" s="27">
        <v>545</v>
      </c>
      <c r="Q368" s="27">
        <v>494</v>
      </c>
      <c r="R368" s="27">
        <v>431</v>
      </c>
      <c r="S368" s="27">
        <v>633</v>
      </c>
      <c r="T368" s="27">
        <v>513</v>
      </c>
      <c r="U368" s="11">
        <v>430</v>
      </c>
      <c r="V368" s="11">
        <v>452</v>
      </c>
      <c r="W368" s="11"/>
      <c r="X368" s="11"/>
      <c r="Y368" s="11"/>
      <c r="Z368" s="11"/>
      <c r="AA368" s="11"/>
      <c r="AB368" s="11"/>
      <c r="AC368" s="11"/>
      <c r="AD368" s="11"/>
      <c r="AU368" s="7"/>
      <c r="AV368" s="7"/>
    </row>
    <row r="369" spans="1:48" ht="14.25">
      <c r="A369">
        <v>1</v>
      </c>
      <c r="B369" s="26" t="str">
        <f t="shared" si="15"/>
        <v>18205</v>
      </c>
      <c r="C369" s="26" t="str">
        <f t="shared" si="16"/>
        <v>1_18205</v>
      </c>
      <c r="D369" s="26"/>
      <c r="E369" s="26"/>
      <c r="F369" s="33"/>
      <c r="G369" s="26" t="s">
        <v>375</v>
      </c>
      <c r="H369" s="27">
        <v>187</v>
      </c>
      <c r="I369" s="27">
        <v>182</v>
      </c>
      <c r="J369" s="27">
        <v>211</v>
      </c>
      <c r="K369" s="27">
        <v>184</v>
      </c>
      <c r="L369" s="27">
        <v>163</v>
      </c>
      <c r="M369" s="27">
        <v>171</v>
      </c>
      <c r="N369" s="27">
        <v>133</v>
      </c>
      <c r="O369" s="27">
        <v>141</v>
      </c>
      <c r="P369" s="27">
        <v>134</v>
      </c>
      <c r="Q369" s="27">
        <v>132</v>
      </c>
      <c r="R369" s="27">
        <v>106</v>
      </c>
      <c r="S369" s="27">
        <v>146</v>
      </c>
      <c r="T369" s="27">
        <v>136</v>
      </c>
      <c r="U369" s="11">
        <v>103</v>
      </c>
      <c r="V369" s="11">
        <v>105</v>
      </c>
      <c r="W369" s="11"/>
      <c r="X369" s="11"/>
      <c r="Y369" s="11"/>
      <c r="Z369" s="11"/>
      <c r="AA369" s="11"/>
      <c r="AB369" s="11"/>
      <c r="AC369" s="11"/>
      <c r="AD369" s="11"/>
      <c r="AU369" s="7"/>
      <c r="AV369" s="7"/>
    </row>
    <row r="370" spans="1:48" ht="14.25">
      <c r="A370">
        <v>1</v>
      </c>
      <c r="B370" s="26" t="str">
        <f t="shared" si="15"/>
        <v>18247</v>
      </c>
      <c r="C370" s="26" t="str">
        <f t="shared" si="16"/>
        <v>1_18247</v>
      </c>
      <c r="D370" s="26"/>
      <c r="E370" s="26"/>
      <c r="F370" s="33"/>
      <c r="G370" s="26" t="s">
        <v>376</v>
      </c>
      <c r="H370" s="27">
        <v>336</v>
      </c>
      <c r="I370" s="27">
        <v>318</v>
      </c>
      <c r="J370" s="27">
        <v>308</v>
      </c>
      <c r="K370" s="27">
        <v>330</v>
      </c>
      <c r="L370" s="27">
        <v>338</v>
      </c>
      <c r="M370" s="27">
        <v>288</v>
      </c>
      <c r="N370" s="27">
        <v>275</v>
      </c>
      <c r="O370" s="27">
        <v>309</v>
      </c>
      <c r="P370" s="27">
        <v>285</v>
      </c>
      <c r="Q370" s="27">
        <v>247</v>
      </c>
      <c r="R370" s="27">
        <v>234</v>
      </c>
      <c r="S370" s="27">
        <v>262</v>
      </c>
      <c r="T370" s="27">
        <v>205</v>
      </c>
      <c r="U370" s="11">
        <v>190</v>
      </c>
      <c r="V370" s="11">
        <v>168</v>
      </c>
      <c r="W370" s="11"/>
      <c r="X370" s="11"/>
      <c r="Y370" s="11"/>
      <c r="Z370" s="11"/>
      <c r="AA370" s="11"/>
      <c r="AB370" s="11"/>
      <c r="AC370" s="11"/>
      <c r="AD370" s="11"/>
      <c r="AU370" s="7"/>
      <c r="AV370" s="7"/>
    </row>
    <row r="371" spans="1:48" ht="14.25">
      <c r="A371">
        <v>1</v>
      </c>
      <c r="B371" s="26" t="str">
        <f t="shared" si="15"/>
        <v>18256</v>
      </c>
      <c r="C371" s="26" t="str">
        <f t="shared" si="16"/>
        <v>1_18256</v>
      </c>
      <c r="D371" s="26"/>
      <c r="E371" s="26"/>
      <c r="F371" s="33"/>
      <c r="G371" s="26" t="s">
        <v>377</v>
      </c>
      <c r="H371" s="27">
        <v>243</v>
      </c>
      <c r="I371" s="27">
        <v>237</v>
      </c>
      <c r="J371" s="27">
        <v>270</v>
      </c>
      <c r="K371" s="27">
        <v>284</v>
      </c>
      <c r="L371" s="27">
        <v>233</v>
      </c>
      <c r="M371" s="27">
        <v>260</v>
      </c>
      <c r="N371" s="27">
        <v>216</v>
      </c>
      <c r="O371" s="27">
        <v>230</v>
      </c>
      <c r="P371" s="27">
        <v>216</v>
      </c>
      <c r="Q371" s="27">
        <v>184</v>
      </c>
      <c r="R371" s="27">
        <v>198</v>
      </c>
      <c r="S371" s="27">
        <v>230</v>
      </c>
      <c r="T371" s="27">
        <v>175</v>
      </c>
      <c r="U371" s="11">
        <v>135</v>
      </c>
      <c r="V371" s="11">
        <v>139</v>
      </c>
      <c r="W371" s="11"/>
      <c r="X371" s="11"/>
      <c r="Y371" s="11"/>
      <c r="Z371" s="11"/>
      <c r="AA371" s="11"/>
      <c r="AB371" s="11"/>
      <c r="AC371" s="11"/>
      <c r="AD371" s="11"/>
      <c r="AU371" s="7"/>
      <c r="AV371" s="7"/>
    </row>
    <row r="372" spans="1:48" ht="14.25">
      <c r="A372">
        <v>1</v>
      </c>
      <c r="B372" s="26" t="str">
        <f t="shared" si="15"/>
        <v>18410</v>
      </c>
      <c r="C372" s="26" t="str">
        <f t="shared" si="16"/>
        <v>1_18410</v>
      </c>
      <c r="D372" s="26"/>
      <c r="E372" s="26"/>
      <c r="F372" s="33"/>
      <c r="G372" s="26" t="s">
        <v>378</v>
      </c>
      <c r="H372" s="27">
        <v>191</v>
      </c>
      <c r="I372" s="27">
        <v>246</v>
      </c>
      <c r="J372" s="27">
        <v>233</v>
      </c>
      <c r="K372" s="27">
        <v>224</v>
      </c>
      <c r="L372" s="27">
        <v>171</v>
      </c>
      <c r="M372" s="27">
        <v>194</v>
      </c>
      <c r="N372" s="27">
        <v>196</v>
      </c>
      <c r="O372" s="27">
        <v>184</v>
      </c>
      <c r="P372" s="27">
        <v>179</v>
      </c>
      <c r="Q372" s="27">
        <v>176</v>
      </c>
      <c r="R372" s="27">
        <v>156</v>
      </c>
      <c r="S372" s="27">
        <v>196</v>
      </c>
      <c r="T372" s="27">
        <v>179</v>
      </c>
      <c r="U372" s="11">
        <v>161</v>
      </c>
      <c r="V372" s="11">
        <v>125</v>
      </c>
      <c r="W372" s="11"/>
      <c r="X372" s="11"/>
      <c r="Y372" s="11"/>
      <c r="Z372" s="11"/>
      <c r="AA372" s="11"/>
      <c r="AB372" s="11"/>
      <c r="AC372" s="11"/>
      <c r="AD372" s="11"/>
      <c r="AU372" s="7"/>
      <c r="AV372" s="7"/>
    </row>
    <row r="373" spans="1:48" ht="14.25">
      <c r="A373">
        <v>1</v>
      </c>
      <c r="B373" s="26" t="str">
        <f t="shared" si="15"/>
        <v>18460</v>
      </c>
      <c r="C373" s="26" t="str">
        <f t="shared" si="16"/>
        <v>1_18460</v>
      </c>
      <c r="D373" s="26"/>
      <c r="E373" s="26"/>
      <c r="F373" s="33"/>
      <c r="G373" s="26" t="s">
        <v>379</v>
      </c>
      <c r="H373" s="27">
        <v>156</v>
      </c>
      <c r="I373" s="27">
        <v>141</v>
      </c>
      <c r="J373" s="27">
        <v>162</v>
      </c>
      <c r="K373" s="27">
        <v>125</v>
      </c>
      <c r="L373" s="27">
        <v>117</v>
      </c>
      <c r="M373" s="27">
        <v>107</v>
      </c>
      <c r="N373" s="27">
        <v>111</v>
      </c>
      <c r="O373" s="27">
        <v>104</v>
      </c>
      <c r="P373" s="27">
        <v>141</v>
      </c>
      <c r="Q373" s="27">
        <v>110</v>
      </c>
      <c r="R373" s="27">
        <v>93</v>
      </c>
      <c r="S373" s="27">
        <v>158</v>
      </c>
      <c r="T373" s="27">
        <v>102</v>
      </c>
      <c r="U373" s="11">
        <v>100</v>
      </c>
      <c r="V373" s="11">
        <v>85</v>
      </c>
      <c r="W373" s="11"/>
      <c r="X373" s="11"/>
      <c r="Y373" s="11"/>
      <c r="Z373" s="11"/>
      <c r="AA373" s="11"/>
      <c r="AB373" s="11"/>
      <c r="AC373" s="11"/>
      <c r="AD373" s="11"/>
      <c r="AU373" s="7"/>
      <c r="AV373" s="7"/>
    </row>
    <row r="374" spans="1:48" ht="14.25">
      <c r="A374">
        <v>1</v>
      </c>
      <c r="B374" s="26" t="str">
        <f t="shared" si="15"/>
        <v>18479</v>
      </c>
      <c r="C374" s="26" t="str">
        <f t="shared" si="16"/>
        <v>1_18479</v>
      </c>
      <c r="D374" s="26"/>
      <c r="E374" s="26"/>
      <c r="F374" s="33"/>
      <c r="G374" s="26" t="s">
        <v>380</v>
      </c>
      <c r="H374" s="27">
        <v>55</v>
      </c>
      <c r="I374" s="27">
        <v>42</v>
      </c>
      <c r="J374" s="27">
        <v>70</v>
      </c>
      <c r="K374" s="27">
        <v>63</v>
      </c>
      <c r="L374" s="27">
        <v>48</v>
      </c>
      <c r="M374" s="27">
        <v>51</v>
      </c>
      <c r="N374" s="27">
        <v>60</v>
      </c>
      <c r="O374" s="27">
        <v>57</v>
      </c>
      <c r="P374" s="27">
        <v>61</v>
      </c>
      <c r="Q374" s="27">
        <v>65</v>
      </c>
      <c r="R374" s="27">
        <v>53</v>
      </c>
      <c r="S374" s="27">
        <v>64</v>
      </c>
      <c r="T374" s="27">
        <v>44</v>
      </c>
      <c r="U374" s="11">
        <v>57</v>
      </c>
      <c r="V374" s="11">
        <v>43</v>
      </c>
      <c r="W374" s="11"/>
      <c r="X374" s="11"/>
      <c r="Y374" s="11"/>
      <c r="Z374" s="11"/>
      <c r="AA374" s="11"/>
      <c r="AB374" s="11"/>
      <c r="AC374" s="11"/>
      <c r="AD374" s="11"/>
      <c r="AU374" s="7"/>
      <c r="AV374" s="7"/>
    </row>
    <row r="375" spans="1:48" ht="14.25">
      <c r="A375">
        <v>1</v>
      </c>
      <c r="B375" s="26" t="str">
        <f t="shared" si="15"/>
        <v>18592</v>
      </c>
      <c r="C375" s="26" t="str">
        <f t="shared" si="16"/>
        <v>1_18592</v>
      </c>
      <c r="D375" s="26"/>
      <c r="E375" s="26"/>
      <c r="F375" s="33"/>
      <c r="G375" s="26" t="s">
        <v>381</v>
      </c>
      <c r="H375" s="27">
        <v>487</v>
      </c>
      <c r="I375" s="27">
        <v>499</v>
      </c>
      <c r="J375" s="27">
        <v>517</v>
      </c>
      <c r="K375" s="27">
        <v>508</v>
      </c>
      <c r="L375" s="27">
        <v>444</v>
      </c>
      <c r="M375" s="27">
        <v>445</v>
      </c>
      <c r="N375" s="27">
        <v>401</v>
      </c>
      <c r="O375" s="27">
        <v>403</v>
      </c>
      <c r="P375" s="27">
        <v>380</v>
      </c>
      <c r="Q375" s="27">
        <v>380</v>
      </c>
      <c r="R375" s="27">
        <v>360</v>
      </c>
      <c r="S375" s="27">
        <v>402</v>
      </c>
      <c r="T375" s="27">
        <v>335</v>
      </c>
      <c r="U375" s="11">
        <v>248</v>
      </c>
      <c r="V375" s="11">
        <v>243</v>
      </c>
      <c r="W375" s="11"/>
      <c r="X375" s="11"/>
      <c r="Y375" s="11"/>
      <c r="Z375" s="11"/>
      <c r="AA375" s="11"/>
      <c r="AB375" s="11"/>
      <c r="AC375" s="11"/>
      <c r="AD375" s="11"/>
      <c r="AU375" s="7"/>
      <c r="AV375" s="7"/>
    </row>
    <row r="376" spans="1:48" ht="14.25">
      <c r="A376">
        <v>1</v>
      </c>
      <c r="B376" s="26" t="str">
        <f t="shared" si="15"/>
        <v>18610</v>
      </c>
      <c r="C376" s="26" t="str">
        <f t="shared" si="16"/>
        <v>1_18610</v>
      </c>
      <c r="D376" s="26"/>
      <c r="E376" s="26"/>
      <c r="F376" s="33"/>
      <c r="G376" s="26" t="s">
        <v>382</v>
      </c>
      <c r="H376" s="27">
        <v>201</v>
      </c>
      <c r="I376" s="27">
        <v>223</v>
      </c>
      <c r="J376" s="27">
        <v>215</v>
      </c>
      <c r="K376" s="27">
        <v>206</v>
      </c>
      <c r="L376" s="27">
        <v>228</v>
      </c>
      <c r="M376" s="27">
        <v>181</v>
      </c>
      <c r="N376" s="27">
        <v>210</v>
      </c>
      <c r="O376" s="27">
        <v>228</v>
      </c>
      <c r="P376" s="27">
        <v>249</v>
      </c>
      <c r="Q376" s="27">
        <v>197</v>
      </c>
      <c r="R376" s="27">
        <v>211</v>
      </c>
      <c r="S376" s="27">
        <v>247</v>
      </c>
      <c r="T376" s="27">
        <v>210</v>
      </c>
      <c r="U376" s="11">
        <v>176</v>
      </c>
      <c r="V376" s="11">
        <v>155</v>
      </c>
      <c r="W376" s="11"/>
      <c r="X376" s="11"/>
      <c r="Y376" s="11"/>
      <c r="Z376" s="11"/>
      <c r="AA376" s="11"/>
      <c r="AB376" s="11"/>
      <c r="AC376" s="11"/>
      <c r="AD376" s="11"/>
      <c r="AU376" s="7"/>
      <c r="AV376" s="7"/>
    </row>
    <row r="377" spans="1:48" ht="14.25">
      <c r="A377">
        <v>1</v>
      </c>
      <c r="B377" s="26" t="str">
        <f t="shared" si="15"/>
        <v>18753</v>
      </c>
      <c r="C377" s="26" t="str">
        <f t="shared" si="16"/>
        <v>1_18753</v>
      </c>
      <c r="D377" s="26"/>
      <c r="E377" s="26"/>
      <c r="F377" s="33"/>
      <c r="G377" s="26" t="s">
        <v>383</v>
      </c>
      <c r="H377" s="27">
        <v>830</v>
      </c>
      <c r="I377" s="27">
        <v>955</v>
      </c>
      <c r="J377" s="27">
        <v>1150</v>
      </c>
      <c r="K377" s="27">
        <v>1106</v>
      </c>
      <c r="L377" s="27">
        <v>1006</v>
      </c>
      <c r="M377" s="27">
        <v>1018</v>
      </c>
      <c r="N377" s="27">
        <v>958</v>
      </c>
      <c r="O377" s="27">
        <v>996</v>
      </c>
      <c r="P377" s="27">
        <v>973</v>
      </c>
      <c r="Q377" s="27">
        <v>1082</v>
      </c>
      <c r="R377" s="27">
        <v>911</v>
      </c>
      <c r="S377" s="27">
        <v>1064</v>
      </c>
      <c r="T377" s="27">
        <v>896</v>
      </c>
      <c r="U377" s="11">
        <v>821</v>
      </c>
      <c r="V377" s="11">
        <v>831</v>
      </c>
      <c r="W377" s="11"/>
      <c r="X377" s="11"/>
      <c r="Y377" s="11"/>
      <c r="Z377" s="11"/>
      <c r="AA377" s="11"/>
      <c r="AB377" s="11"/>
      <c r="AC377" s="11"/>
      <c r="AD377" s="11"/>
      <c r="AU377" s="7"/>
      <c r="AV377" s="7"/>
    </row>
    <row r="378" spans="1:48" ht="14.25">
      <c r="A378">
        <v>1</v>
      </c>
      <c r="B378" s="26" t="str">
        <f t="shared" si="15"/>
        <v>18756</v>
      </c>
      <c r="C378" s="26" t="str">
        <f t="shared" si="16"/>
        <v>1_18756</v>
      </c>
      <c r="D378" s="26"/>
      <c r="E378" s="26"/>
      <c r="F378" s="33"/>
      <c r="G378" s="26" t="s">
        <v>384</v>
      </c>
      <c r="H378" s="27">
        <v>118</v>
      </c>
      <c r="I378" s="27">
        <v>143</v>
      </c>
      <c r="J378" s="27">
        <v>144</v>
      </c>
      <c r="K378" s="27">
        <v>162</v>
      </c>
      <c r="L378" s="27">
        <v>172</v>
      </c>
      <c r="M378" s="27">
        <v>152</v>
      </c>
      <c r="N378" s="27">
        <v>99</v>
      </c>
      <c r="O378" s="27">
        <v>136</v>
      </c>
      <c r="P378" s="27">
        <v>137</v>
      </c>
      <c r="Q378" s="27">
        <v>154</v>
      </c>
      <c r="R378" s="27">
        <v>143</v>
      </c>
      <c r="S378" s="27">
        <v>191</v>
      </c>
      <c r="T378" s="27">
        <v>175</v>
      </c>
      <c r="U378" s="11">
        <v>137</v>
      </c>
      <c r="V378" s="11">
        <v>138</v>
      </c>
      <c r="W378" s="11"/>
      <c r="X378" s="11"/>
      <c r="Y378" s="11"/>
      <c r="Z378" s="11"/>
      <c r="AA378" s="11"/>
      <c r="AB378" s="11"/>
      <c r="AC378" s="11"/>
      <c r="AD378" s="11"/>
      <c r="AU378" s="7"/>
      <c r="AV378" s="7"/>
    </row>
    <row r="379" spans="1:48" ht="14.25">
      <c r="A379">
        <v>1</v>
      </c>
      <c r="B379" s="26" t="str">
        <f t="shared" si="15"/>
        <v>18785</v>
      </c>
      <c r="C379" s="26" t="str">
        <f t="shared" si="16"/>
        <v>1_18785</v>
      </c>
      <c r="D379" s="26"/>
      <c r="E379" s="26"/>
      <c r="F379" s="33"/>
      <c r="G379" s="26" t="s">
        <v>385</v>
      </c>
      <c r="H379" s="27">
        <v>140</v>
      </c>
      <c r="I379" s="27">
        <v>160</v>
      </c>
      <c r="J379" s="27">
        <v>156</v>
      </c>
      <c r="K379" s="27">
        <v>159</v>
      </c>
      <c r="L379" s="27">
        <v>141</v>
      </c>
      <c r="M379" s="27">
        <v>121</v>
      </c>
      <c r="N379" s="27">
        <v>120</v>
      </c>
      <c r="O379" s="27">
        <v>119</v>
      </c>
      <c r="P379" s="27">
        <v>116</v>
      </c>
      <c r="Q379" s="27">
        <v>122</v>
      </c>
      <c r="R379" s="27">
        <v>118</v>
      </c>
      <c r="S379" s="27">
        <v>126</v>
      </c>
      <c r="T379" s="27">
        <v>115</v>
      </c>
      <c r="U379" s="11">
        <v>87</v>
      </c>
      <c r="V379" s="11">
        <v>101</v>
      </c>
      <c r="W379" s="11"/>
      <c r="X379" s="11"/>
      <c r="Y379" s="11"/>
      <c r="Z379" s="11"/>
      <c r="AA379" s="11"/>
      <c r="AB379" s="11"/>
      <c r="AC379" s="11"/>
      <c r="AD379" s="11"/>
      <c r="AU379" s="7"/>
      <c r="AV379" s="7"/>
    </row>
    <row r="380" spans="1:48" ht="14.25">
      <c r="A380">
        <v>1</v>
      </c>
      <c r="B380" s="26" t="str">
        <f t="shared" si="15"/>
        <v>18860</v>
      </c>
      <c r="C380" s="26" t="str">
        <f t="shared" si="16"/>
        <v>1_18860</v>
      </c>
      <c r="D380" s="26"/>
      <c r="E380" s="26"/>
      <c r="F380" s="33"/>
      <c r="G380" s="26" t="s">
        <v>386</v>
      </c>
      <c r="H380" s="27">
        <v>120</v>
      </c>
      <c r="I380" s="27">
        <v>112</v>
      </c>
      <c r="J380" s="27">
        <v>117</v>
      </c>
      <c r="K380" s="27">
        <v>99</v>
      </c>
      <c r="L380" s="27">
        <v>94</v>
      </c>
      <c r="M380" s="27">
        <v>101</v>
      </c>
      <c r="N380" s="27">
        <v>91</v>
      </c>
      <c r="O380" s="27">
        <v>82</v>
      </c>
      <c r="P380" s="27">
        <v>79</v>
      </c>
      <c r="Q380" s="27">
        <v>98</v>
      </c>
      <c r="R380" s="27">
        <v>79</v>
      </c>
      <c r="S380" s="27">
        <v>61</v>
      </c>
      <c r="T380" s="27">
        <v>63</v>
      </c>
      <c r="U380" s="11">
        <v>57</v>
      </c>
      <c r="V380" s="11">
        <v>59</v>
      </c>
      <c r="W380" s="11"/>
      <c r="X380" s="11"/>
      <c r="Y380" s="11"/>
      <c r="Z380" s="11"/>
      <c r="AA380" s="11"/>
      <c r="AB380" s="11"/>
      <c r="AC380" s="11"/>
      <c r="AD380" s="11"/>
      <c r="AU380" s="7"/>
      <c r="AV380" s="7"/>
    </row>
    <row r="381" spans="1:48" ht="14.25">
      <c r="A381">
        <v>1</v>
      </c>
      <c r="B381" s="26" t="str">
        <f t="shared" si="15"/>
        <v>18999</v>
      </c>
      <c r="C381" s="26" t="str">
        <f t="shared" si="16"/>
        <v>1_18999</v>
      </c>
      <c r="D381" s="26"/>
      <c r="E381" s="26"/>
      <c r="F381" s="33"/>
      <c r="G381" s="26" t="s">
        <v>387</v>
      </c>
      <c r="H381" s="27">
        <v>70</v>
      </c>
      <c r="I381" s="27">
        <v>37</v>
      </c>
      <c r="J381" s="27">
        <v>12</v>
      </c>
      <c r="K381" s="27">
        <v>0</v>
      </c>
      <c r="L381" s="27">
        <v>0</v>
      </c>
      <c r="M381" s="27">
        <v>0</v>
      </c>
      <c r="N381" s="27">
        <v>0</v>
      </c>
      <c r="O381" s="27">
        <v>0</v>
      </c>
      <c r="P381" s="27">
        <v>0</v>
      </c>
      <c r="Q381" s="27">
        <v>0</v>
      </c>
      <c r="R381" s="27">
        <v>0</v>
      </c>
      <c r="S381" s="27">
        <v>0</v>
      </c>
      <c r="T381" s="27">
        <v>0</v>
      </c>
      <c r="U381" s="11">
        <v>0</v>
      </c>
      <c r="V381" s="11">
        <v>0</v>
      </c>
      <c r="W381" s="11"/>
      <c r="X381" s="11"/>
      <c r="Y381" s="11"/>
      <c r="Z381" s="11"/>
      <c r="AA381" s="11"/>
      <c r="AB381" s="11"/>
      <c r="AC381" s="11"/>
      <c r="AD381" s="11"/>
      <c r="AU381" s="7"/>
      <c r="AV381" s="7"/>
    </row>
    <row r="382" spans="1:48" ht="14.25">
      <c r="A382">
        <v>1</v>
      </c>
      <c r="B382" s="26" t="str">
        <f t="shared" si="15"/>
        <v>19000</v>
      </c>
      <c r="C382" s="26" t="str">
        <f t="shared" si="16"/>
        <v>1_19000</v>
      </c>
      <c r="D382" s="26"/>
      <c r="E382" s="26"/>
      <c r="F382" s="33" t="s">
        <v>388</v>
      </c>
      <c r="G382" s="26" t="s">
        <v>13</v>
      </c>
      <c r="H382" s="27">
        <v>17039</v>
      </c>
      <c r="I382" s="27">
        <v>16799</v>
      </c>
      <c r="J382" s="27">
        <v>17677</v>
      </c>
      <c r="K382" s="27">
        <v>18157</v>
      </c>
      <c r="L382" s="27">
        <v>18331</v>
      </c>
      <c r="M382" s="27">
        <v>18208</v>
      </c>
      <c r="N382" s="27">
        <v>18190</v>
      </c>
      <c r="O382" s="27">
        <v>18780</v>
      </c>
      <c r="P382" s="27">
        <v>17934</v>
      </c>
      <c r="Q382" s="27">
        <v>17011</v>
      </c>
      <c r="R382" s="27">
        <v>17779</v>
      </c>
      <c r="S382" s="27">
        <v>18319</v>
      </c>
      <c r="T382" s="27">
        <v>16375</v>
      </c>
      <c r="U382" s="11">
        <v>14115</v>
      </c>
      <c r="V382" s="11">
        <v>12600</v>
      </c>
      <c r="W382" s="11"/>
      <c r="X382" s="11"/>
      <c r="Y382" s="11"/>
      <c r="Z382" s="11"/>
      <c r="AA382" s="11"/>
      <c r="AB382" s="11"/>
      <c r="AC382" s="11"/>
      <c r="AD382" s="11"/>
      <c r="AU382" s="7"/>
      <c r="AV382" s="7"/>
    </row>
    <row r="383" spans="1:48" ht="14.25">
      <c r="A383">
        <v>1</v>
      </c>
      <c r="B383" s="26" t="str">
        <f t="shared" si="15"/>
        <v>19001</v>
      </c>
      <c r="C383" s="26" t="str">
        <f t="shared" si="16"/>
        <v>1_19001</v>
      </c>
      <c r="D383" s="26"/>
      <c r="E383" s="26"/>
      <c r="F383" s="33"/>
      <c r="G383" s="26" t="s">
        <v>389</v>
      </c>
      <c r="H383" s="27">
        <v>4215</v>
      </c>
      <c r="I383" s="27">
        <v>4203</v>
      </c>
      <c r="J383" s="27">
        <v>4247</v>
      </c>
      <c r="K383" s="27">
        <v>4440</v>
      </c>
      <c r="L383" s="27">
        <v>4605</v>
      </c>
      <c r="M383" s="27">
        <v>4814</v>
      </c>
      <c r="N383" s="27">
        <v>4619</v>
      </c>
      <c r="O383" s="27">
        <v>4559</v>
      </c>
      <c r="P383" s="27">
        <v>4218</v>
      </c>
      <c r="Q383" s="27">
        <v>3856</v>
      </c>
      <c r="R383" s="27">
        <v>3753</v>
      </c>
      <c r="S383" s="27">
        <v>3466</v>
      </c>
      <c r="T383" s="27">
        <v>3380</v>
      </c>
      <c r="U383" s="11">
        <v>3006</v>
      </c>
      <c r="V383" s="11">
        <v>2845</v>
      </c>
      <c r="W383" s="11"/>
      <c r="X383" s="11"/>
      <c r="Y383" s="11"/>
      <c r="Z383" s="11"/>
      <c r="AA383" s="11"/>
      <c r="AB383" s="11"/>
      <c r="AC383" s="11"/>
      <c r="AD383" s="11"/>
      <c r="AU383" s="7"/>
      <c r="AV383" s="7"/>
    </row>
    <row r="384" spans="1:48" ht="14.25">
      <c r="A384">
        <v>1</v>
      </c>
      <c r="B384" s="26" t="str">
        <f t="shared" si="15"/>
        <v>19022</v>
      </c>
      <c r="C384" s="26" t="str">
        <f t="shared" si="16"/>
        <v>1_19022</v>
      </c>
      <c r="D384" s="26"/>
      <c r="E384" s="26"/>
      <c r="F384" s="33"/>
      <c r="G384" s="26" t="s">
        <v>390</v>
      </c>
      <c r="H384" s="27">
        <v>193</v>
      </c>
      <c r="I384" s="27">
        <v>171</v>
      </c>
      <c r="J384" s="27">
        <v>190</v>
      </c>
      <c r="K384" s="27">
        <v>210</v>
      </c>
      <c r="L384" s="27">
        <v>145</v>
      </c>
      <c r="M384" s="27">
        <v>180</v>
      </c>
      <c r="N384" s="27">
        <v>196</v>
      </c>
      <c r="O384" s="27">
        <v>193</v>
      </c>
      <c r="P384" s="27">
        <v>173</v>
      </c>
      <c r="Q384" s="27">
        <v>180</v>
      </c>
      <c r="R384" s="27">
        <v>156</v>
      </c>
      <c r="S384" s="27">
        <v>208</v>
      </c>
      <c r="T384" s="27">
        <v>143</v>
      </c>
      <c r="U384" s="11">
        <v>107</v>
      </c>
      <c r="V384" s="11">
        <v>106</v>
      </c>
      <c r="W384" s="11"/>
      <c r="X384" s="11"/>
      <c r="Y384" s="11"/>
      <c r="Z384" s="11"/>
      <c r="AA384" s="11"/>
      <c r="AB384" s="11"/>
      <c r="AC384" s="11"/>
      <c r="AD384" s="11"/>
      <c r="AU384" s="7"/>
      <c r="AV384" s="7"/>
    </row>
    <row r="385" spans="1:48" ht="14.25">
      <c r="A385">
        <v>1</v>
      </c>
      <c r="B385" s="26" t="str">
        <f t="shared" si="15"/>
        <v>19050</v>
      </c>
      <c r="C385" s="26" t="str">
        <f t="shared" si="16"/>
        <v>1_19050</v>
      </c>
      <c r="D385" s="26"/>
      <c r="E385" s="26"/>
      <c r="F385" s="33"/>
      <c r="G385" s="26" t="s">
        <v>391</v>
      </c>
      <c r="H385" s="27">
        <v>423</v>
      </c>
      <c r="I385" s="27">
        <v>373</v>
      </c>
      <c r="J385" s="27">
        <v>397</v>
      </c>
      <c r="K385" s="27">
        <v>380</v>
      </c>
      <c r="L385" s="27">
        <v>380</v>
      </c>
      <c r="M385" s="27">
        <v>348</v>
      </c>
      <c r="N385" s="27">
        <v>360</v>
      </c>
      <c r="O385" s="27">
        <v>376</v>
      </c>
      <c r="P385" s="27">
        <v>377</v>
      </c>
      <c r="Q385" s="27">
        <v>409</v>
      </c>
      <c r="R385" s="27">
        <v>497</v>
      </c>
      <c r="S385" s="27">
        <v>410</v>
      </c>
      <c r="T385" s="27">
        <v>396</v>
      </c>
      <c r="U385" s="11">
        <v>300</v>
      </c>
      <c r="V385" s="11">
        <v>259</v>
      </c>
      <c r="W385" s="11"/>
      <c r="X385" s="11"/>
      <c r="Y385" s="11"/>
      <c r="Z385" s="11"/>
      <c r="AA385" s="11"/>
      <c r="AB385" s="11"/>
      <c r="AC385" s="11"/>
      <c r="AD385" s="11"/>
      <c r="AU385" s="7"/>
      <c r="AV385" s="7"/>
    </row>
    <row r="386" spans="1:48" ht="14.25">
      <c r="A386">
        <v>1</v>
      </c>
      <c r="B386" s="26" t="str">
        <f t="shared" si="15"/>
        <v>19075</v>
      </c>
      <c r="C386" s="26" t="str">
        <f t="shared" si="16"/>
        <v>1_19075</v>
      </c>
      <c r="D386" s="26"/>
      <c r="E386" s="26"/>
      <c r="F386" s="33"/>
      <c r="G386" s="26" t="s">
        <v>392</v>
      </c>
      <c r="H386" s="27">
        <v>277</v>
      </c>
      <c r="I386" s="27">
        <v>259</v>
      </c>
      <c r="J386" s="27">
        <v>308</v>
      </c>
      <c r="K386" s="27">
        <v>273</v>
      </c>
      <c r="L386" s="27">
        <v>277</v>
      </c>
      <c r="M386" s="27">
        <v>268</v>
      </c>
      <c r="N386" s="27">
        <v>248</v>
      </c>
      <c r="O386" s="27">
        <v>289</v>
      </c>
      <c r="P386" s="27">
        <v>250</v>
      </c>
      <c r="Q386" s="27">
        <v>230</v>
      </c>
      <c r="R386" s="27">
        <v>244</v>
      </c>
      <c r="S386" s="27">
        <v>251</v>
      </c>
      <c r="T386" s="27">
        <v>246</v>
      </c>
      <c r="U386" s="11">
        <v>180</v>
      </c>
      <c r="V386" s="11">
        <v>184</v>
      </c>
      <c r="W386" s="11"/>
      <c r="X386" s="11"/>
      <c r="Y386" s="11"/>
      <c r="Z386" s="11"/>
      <c r="AA386" s="11"/>
      <c r="AB386" s="11"/>
      <c r="AC386" s="11"/>
      <c r="AD386" s="11"/>
      <c r="AU386" s="7"/>
      <c r="AV386" s="7"/>
    </row>
    <row r="387" spans="1:48" ht="14.25">
      <c r="A387">
        <v>1</v>
      </c>
      <c r="B387" s="26" t="str">
        <f t="shared" si="15"/>
        <v>19100</v>
      </c>
      <c r="C387" s="26" t="str">
        <f t="shared" si="16"/>
        <v>1_19100</v>
      </c>
      <c r="D387" s="26"/>
      <c r="E387" s="26"/>
      <c r="F387" s="33"/>
      <c r="G387" s="26" t="s">
        <v>393</v>
      </c>
      <c r="H387" s="27">
        <v>527</v>
      </c>
      <c r="I387" s="27">
        <v>476</v>
      </c>
      <c r="J387" s="27">
        <v>460</v>
      </c>
      <c r="K387" s="27">
        <v>501</v>
      </c>
      <c r="L387" s="27">
        <v>373</v>
      </c>
      <c r="M387" s="27">
        <v>410</v>
      </c>
      <c r="N387" s="27">
        <v>412</v>
      </c>
      <c r="O387" s="27">
        <v>402</v>
      </c>
      <c r="P387" s="27">
        <v>326</v>
      </c>
      <c r="Q387" s="27">
        <v>330</v>
      </c>
      <c r="R387" s="27">
        <v>389</v>
      </c>
      <c r="S387" s="27">
        <v>363</v>
      </c>
      <c r="T387" s="27">
        <v>335</v>
      </c>
      <c r="U387" s="11">
        <v>255</v>
      </c>
      <c r="V387" s="11">
        <v>185</v>
      </c>
      <c r="W387" s="11"/>
      <c r="X387" s="11"/>
      <c r="Y387" s="11"/>
      <c r="Z387" s="11"/>
      <c r="AA387" s="11"/>
      <c r="AB387" s="11"/>
      <c r="AC387" s="11"/>
      <c r="AD387" s="11"/>
      <c r="AU387" s="7"/>
      <c r="AV387" s="7"/>
    </row>
    <row r="388" spans="1:48" ht="14.25">
      <c r="A388">
        <v>1</v>
      </c>
      <c r="B388" s="26" t="str">
        <f t="shared" si="15"/>
        <v>19110</v>
      </c>
      <c r="C388" s="26" t="str">
        <f t="shared" si="16"/>
        <v>1_19110</v>
      </c>
      <c r="D388" s="26"/>
      <c r="E388" s="26"/>
      <c r="F388" s="33"/>
      <c r="G388" s="26" t="s">
        <v>394</v>
      </c>
      <c r="H388" s="27">
        <v>298</v>
      </c>
      <c r="I388" s="27">
        <v>355</v>
      </c>
      <c r="J388" s="27">
        <v>383</v>
      </c>
      <c r="K388" s="27">
        <v>346</v>
      </c>
      <c r="L388" s="27">
        <v>304</v>
      </c>
      <c r="M388" s="27">
        <v>259</v>
      </c>
      <c r="N388" s="27">
        <v>317</v>
      </c>
      <c r="O388" s="27">
        <v>382</v>
      </c>
      <c r="P388" s="27">
        <v>309</v>
      </c>
      <c r="Q388" s="27">
        <v>289</v>
      </c>
      <c r="R388" s="27">
        <v>333</v>
      </c>
      <c r="S388" s="27">
        <v>362</v>
      </c>
      <c r="T388" s="27">
        <v>283</v>
      </c>
      <c r="U388" s="11">
        <v>218</v>
      </c>
      <c r="V388" s="11">
        <v>211</v>
      </c>
      <c r="W388" s="11"/>
      <c r="X388" s="11"/>
      <c r="Y388" s="11"/>
      <c r="Z388" s="11"/>
      <c r="AA388" s="11"/>
      <c r="AB388" s="11"/>
      <c r="AC388" s="11"/>
      <c r="AD388" s="11"/>
      <c r="AU388" s="7"/>
      <c r="AV388" s="7"/>
    </row>
    <row r="389" spans="1:48" ht="14.25">
      <c r="A389">
        <v>1</v>
      </c>
      <c r="B389" s="26" t="str">
        <f t="shared" si="15"/>
        <v>19130</v>
      </c>
      <c r="C389" s="26" t="str">
        <f t="shared" si="16"/>
        <v>1_19130</v>
      </c>
      <c r="D389" s="26"/>
      <c r="E389" s="26"/>
      <c r="F389" s="33"/>
      <c r="G389" s="26" t="s">
        <v>395</v>
      </c>
      <c r="H389" s="27">
        <v>590</v>
      </c>
      <c r="I389" s="27">
        <v>510</v>
      </c>
      <c r="J389" s="27">
        <v>549</v>
      </c>
      <c r="K389" s="27">
        <v>535</v>
      </c>
      <c r="L389" s="27">
        <v>515</v>
      </c>
      <c r="M389" s="27">
        <v>485</v>
      </c>
      <c r="N389" s="27">
        <v>479</v>
      </c>
      <c r="O389" s="27">
        <v>522</v>
      </c>
      <c r="P389" s="27">
        <v>473</v>
      </c>
      <c r="Q389" s="27">
        <v>439</v>
      </c>
      <c r="R389" s="27">
        <v>474</v>
      </c>
      <c r="S389" s="27">
        <v>471</v>
      </c>
      <c r="T389" s="27">
        <v>412</v>
      </c>
      <c r="U389" s="11">
        <v>354</v>
      </c>
      <c r="V389" s="11">
        <v>321</v>
      </c>
      <c r="W389" s="11"/>
      <c r="X389" s="11"/>
      <c r="Y389" s="11"/>
      <c r="Z389" s="11"/>
      <c r="AA389" s="11"/>
      <c r="AB389" s="11"/>
      <c r="AC389" s="11"/>
      <c r="AD389" s="11"/>
      <c r="AU389" s="7"/>
      <c r="AV389" s="7"/>
    </row>
    <row r="390" spans="1:48" ht="14.25">
      <c r="A390">
        <v>1</v>
      </c>
      <c r="B390" s="26" t="str">
        <f t="shared" si="15"/>
        <v>19137</v>
      </c>
      <c r="C390" s="26" t="str">
        <f t="shared" si="16"/>
        <v>1_19137</v>
      </c>
      <c r="D390" s="26"/>
      <c r="E390" s="26"/>
      <c r="F390" s="33"/>
      <c r="G390" s="26" t="s">
        <v>396</v>
      </c>
      <c r="H390" s="27">
        <v>312</v>
      </c>
      <c r="I390" s="27">
        <v>351</v>
      </c>
      <c r="J390" s="27">
        <v>415</v>
      </c>
      <c r="K390" s="27">
        <v>433</v>
      </c>
      <c r="L390" s="27">
        <v>423</v>
      </c>
      <c r="M390" s="27">
        <v>506</v>
      </c>
      <c r="N390" s="27">
        <v>563</v>
      </c>
      <c r="O390" s="27">
        <v>504</v>
      </c>
      <c r="P390" s="27">
        <v>466</v>
      </c>
      <c r="Q390" s="27">
        <v>520</v>
      </c>
      <c r="R390" s="27">
        <v>682</v>
      </c>
      <c r="S390" s="27">
        <v>858</v>
      </c>
      <c r="T390" s="27">
        <v>640</v>
      </c>
      <c r="U390" s="11">
        <v>599</v>
      </c>
      <c r="V390" s="11">
        <v>541</v>
      </c>
      <c r="W390" s="11"/>
      <c r="X390" s="11"/>
      <c r="Y390" s="11"/>
      <c r="Z390" s="11"/>
      <c r="AA390" s="11"/>
      <c r="AB390" s="11"/>
      <c r="AC390" s="11"/>
      <c r="AD390" s="11"/>
      <c r="AU390" s="7"/>
      <c r="AV390" s="7"/>
    </row>
    <row r="391" spans="1:48" ht="14.25">
      <c r="A391">
        <v>1</v>
      </c>
      <c r="B391" s="26" t="str">
        <f t="shared" si="15"/>
        <v>19142</v>
      </c>
      <c r="C391" s="26" t="str">
        <f t="shared" si="16"/>
        <v>1_19142</v>
      </c>
      <c r="D391" s="26"/>
      <c r="E391" s="26"/>
      <c r="F391" s="33"/>
      <c r="G391" s="26" t="s">
        <v>397</v>
      </c>
      <c r="H391" s="27">
        <v>385</v>
      </c>
      <c r="I391" s="27">
        <v>441</v>
      </c>
      <c r="J391" s="27">
        <v>366</v>
      </c>
      <c r="K391" s="27">
        <v>379</v>
      </c>
      <c r="L391" s="27">
        <v>323</v>
      </c>
      <c r="M391" s="27">
        <v>384</v>
      </c>
      <c r="N391" s="27">
        <v>394</v>
      </c>
      <c r="O391" s="27">
        <v>419</v>
      </c>
      <c r="P391" s="27">
        <v>399</v>
      </c>
      <c r="Q391" s="27">
        <v>356</v>
      </c>
      <c r="R391" s="27">
        <v>367</v>
      </c>
      <c r="S391" s="27">
        <v>368</v>
      </c>
      <c r="T391" s="27">
        <v>350</v>
      </c>
      <c r="U391" s="11">
        <v>328</v>
      </c>
      <c r="V391" s="11">
        <v>242</v>
      </c>
      <c r="W391" s="11"/>
      <c r="X391" s="11"/>
      <c r="Y391" s="11"/>
      <c r="Z391" s="11"/>
      <c r="AA391" s="11"/>
      <c r="AB391" s="11"/>
      <c r="AC391" s="11"/>
      <c r="AD391" s="11"/>
      <c r="AU391" s="7"/>
      <c r="AV391" s="7"/>
    </row>
    <row r="392" spans="1:48" ht="14.25">
      <c r="A392">
        <v>1</v>
      </c>
      <c r="B392" s="26" t="str">
        <f t="shared" ref="B392:B455" si="17">IF(G392="Total",CONCATENATE(MID(G393,1,2),"000"),MID(G392,1,5))</f>
        <v>19212</v>
      </c>
      <c r="C392" s="26" t="str">
        <f t="shared" ref="C392:C455" si="18">A392&amp;"_"&amp;B392</f>
        <v>1_19212</v>
      </c>
      <c r="D392" s="26"/>
      <c r="E392" s="26"/>
      <c r="F392" s="33"/>
      <c r="G392" s="26" t="s">
        <v>398</v>
      </c>
      <c r="H392" s="27">
        <v>387</v>
      </c>
      <c r="I392" s="27">
        <v>404</v>
      </c>
      <c r="J392" s="27">
        <v>379</v>
      </c>
      <c r="K392" s="27">
        <v>388</v>
      </c>
      <c r="L392" s="27">
        <v>377</v>
      </c>
      <c r="M392" s="27">
        <v>389</v>
      </c>
      <c r="N392" s="27">
        <v>376</v>
      </c>
      <c r="O392" s="27">
        <v>389</v>
      </c>
      <c r="P392" s="27">
        <v>357</v>
      </c>
      <c r="Q392" s="27">
        <v>344</v>
      </c>
      <c r="R392" s="27">
        <v>317</v>
      </c>
      <c r="S392" s="27">
        <v>398</v>
      </c>
      <c r="T392" s="27">
        <v>301</v>
      </c>
      <c r="U392" s="11">
        <v>284</v>
      </c>
      <c r="V392" s="11">
        <v>226</v>
      </c>
      <c r="W392" s="11"/>
      <c r="X392" s="11"/>
      <c r="Y392" s="11"/>
      <c r="Z392" s="11"/>
      <c r="AA392" s="11"/>
      <c r="AB392" s="11"/>
      <c r="AC392" s="11"/>
      <c r="AD392" s="11"/>
      <c r="AU392" s="7"/>
      <c r="AV392" s="7"/>
    </row>
    <row r="393" spans="1:48" ht="14.25">
      <c r="A393">
        <v>1</v>
      </c>
      <c r="B393" s="26" t="str">
        <f t="shared" si="17"/>
        <v>19256</v>
      </c>
      <c r="C393" s="26" t="str">
        <f t="shared" si="18"/>
        <v>1_19256</v>
      </c>
      <c r="D393" s="26"/>
      <c r="E393" s="26"/>
      <c r="F393" s="33"/>
      <c r="G393" s="26" t="s">
        <v>399</v>
      </c>
      <c r="H393" s="27">
        <v>665</v>
      </c>
      <c r="I393" s="27">
        <v>554</v>
      </c>
      <c r="J393" s="27">
        <v>620</v>
      </c>
      <c r="K393" s="27">
        <v>585</v>
      </c>
      <c r="L393" s="27">
        <v>537</v>
      </c>
      <c r="M393" s="27">
        <v>537</v>
      </c>
      <c r="N393" s="27">
        <v>472</v>
      </c>
      <c r="O393" s="27">
        <v>561</v>
      </c>
      <c r="P393" s="27">
        <v>523</v>
      </c>
      <c r="Q393" s="27">
        <v>463</v>
      </c>
      <c r="R393" s="27">
        <v>475</v>
      </c>
      <c r="S393" s="27">
        <v>552</v>
      </c>
      <c r="T393" s="27">
        <v>549</v>
      </c>
      <c r="U393" s="11">
        <v>454</v>
      </c>
      <c r="V393" s="11">
        <v>379</v>
      </c>
      <c r="W393" s="11"/>
      <c r="X393" s="11"/>
      <c r="Y393" s="11"/>
      <c r="Z393" s="11"/>
      <c r="AA393" s="11"/>
      <c r="AB393" s="11"/>
      <c r="AC393" s="11"/>
      <c r="AD393" s="11"/>
      <c r="AU393" s="7"/>
      <c r="AV393" s="7"/>
    </row>
    <row r="394" spans="1:48" ht="14.25">
      <c r="A394">
        <v>1</v>
      </c>
      <c r="B394" s="26" t="str">
        <f t="shared" si="17"/>
        <v>19290</v>
      </c>
      <c r="C394" s="26" t="str">
        <f t="shared" si="18"/>
        <v>1_19290</v>
      </c>
      <c r="D394" s="26"/>
      <c r="E394" s="26"/>
      <c r="F394" s="33"/>
      <c r="G394" s="26" t="s">
        <v>400</v>
      </c>
      <c r="H394" s="27">
        <v>86</v>
      </c>
      <c r="I394" s="27">
        <v>83</v>
      </c>
      <c r="J394" s="27">
        <v>76</v>
      </c>
      <c r="K394" s="27">
        <v>57</v>
      </c>
      <c r="L394" s="27">
        <v>59</v>
      </c>
      <c r="M394" s="27">
        <v>62</v>
      </c>
      <c r="N394" s="27">
        <v>71</v>
      </c>
      <c r="O394" s="27">
        <v>74</v>
      </c>
      <c r="P394" s="27">
        <v>54</v>
      </c>
      <c r="Q394" s="27">
        <v>62</v>
      </c>
      <c r="R394" s="27">
        <v>63</v>
      </c>
      <c r="S394" s="27">
        <v>67</v>
      </c>
      <c r="T394" s="27">
        <v>61</v>
      </c>
      <c r="U394" s="11">
        <v>68</v>
      </c>
      <c r="V394" s="11">
        <v>51</v>
      </c>
      <c r="W394" s="11"/>
      <c r="X394" s="11"/>
      <c r="Y394" s="11"/>
      <c r="Z394" s="11"/>
      <c r="AA394" s="11"/>
      <c r="AB394" s="11"/>
      <c r="AC394" s="11"/>
      <c r="AD394" s="11"/>
      <c r="AU394" s="7"/>
      <c r="AV394" s="7"/>
    </row>
    <row r="395" spans="1:48" ht="14.25">
      <c r="A395">
        <v>1</v>
      </c>
      <c r="B395" s="26" t="str">
        <f t="shared" si="17"/>
        <v>19300</v>
      </c>
      <c r="C395" s="26" t="str">
        <f t="shared" si="18"/>
        <v>1_19300</v>
      </c>
      <c r="D395" s="26"/>
      <c r="E395" s="26"/>
      <c r="F395" s="33"/>
      <c r="G395" s="26" t="s">
        <v>401</v>
      </c>
      <c r="H395" s="27">
        <v>101</v>
      </c>
      <c r="I395" s="27">
        <v>1</v>
      </c>
      <c r="J395" s="27">
        <v>154</v>
      </c>
      <c r="K395" s="27">
        <v>164</v>
      </c>
      <c r="L395" s="27">
        <v>181</v>
      </c>
      <c r="M395" s="27">
        <v>196</v>
      </c>
      <c r="N395" s="27">
        <v>162</v>
      </c>
      <c r="O395" s="27">
        <v>200</v>
      </c>
      <c r="P395" s="27">
        <v>258</v>
      </c>
      <c r="Q395" s="27">
        <v>233</v>
      </c>
      <c r="R395" s="27">
        <v>292</v>
      </c>
      <c r="S395" s="27">
        <v>301</v>
      </c>
      <c r="T395" s="27">
        <v>235</v>
      </c>
      <c r="U395" s="11">
        <v>220</v>
      </c>
      <c r="V395" s="11">
        <v>189</v>
      </c>
      <c r="W395" s="11"/>
      <c r="X395" s="11"/>
      <c r="Y395" s="11"/>
      <c r="Z395" s="11"/>
      <c r="AA395" s="11"/>
      <c r="AB395" s="11"/>
      <c r="AC395" s="11"/>
      <c r="AD395" s="11"/>
      <c r="AU395" s="7"/>
      <c r="AV395" s="7"/>
    </row>
    <row r="396" spans="1:48" ht="14.25">
      <c r="A396">
        <v>1</v>
      </c>
      <c r="B396" s="26" t="str">
        <f t="shared" si="17"/>
        <v>19318</v>
      </c>
      <c r="C396" s="26" t="str">
        <f t="shared" si="18"/>
        <v>1_19318</v>
      </c>
      <c r="D396" s="26"/>
      <c r="E396" s="26"/>
      <c r="F396" s="33"/>
      <c r="G396" s="26" t="s">
        <v>402</v>
      </c>
      <c r="H396" s="27">
        <v>374</v>
      </c>
      <c r="I396" s="27">
        <v>458</v>
      </c>
      <c r="J396" s="27">
        <v>438</v>
      </c>
      <c r="K396" s="27">
        <v>470</v>
      </c>
      <c r="L396" s="27">
        <v>487</v>
      </c>
      <c r="M396" s="27">
        <v>413</v>
      </c>
      <c r="N396" s="27">
        <v>355</v>
      </c>
      <c r="O396" s="27">
        <v>361</v>
      </c>
      <c r="P396" s="27">
        <v>402</v>
      </c>
      <c r="Q396" s="27">
        <v>306</v>
      </c>
      <c r="R396" s="27">
        <v>347</v>
      </c>
      <c r="S396" s="27">
        <v>354</v>
      </c>
      <c r="T396" s="27">
        <v>258</v>
      </c>
      <c r="U396" s="11">
        <v>256</v>
      </c>
      <c r="V396" s="11">
        <v>185</v>
      </c>
      <c r="W396" s="11"/>
      <c r="X396" s="11"/>
      <c r="Y396" s="11"/>
      <c r="Z396" s="11"/>
      <c r="AA396" s="11"/>
      <c r="AB396" s="11"/>
      <c r="AC396" s="11"/>
      <c r="AD396" s="11"/>
      <c r="AU396" s="7"/>
      <c r="AV396" s="7"/>
    </row>
    <row r="397" spans="1:48" ht="14.25">
      <c r="A397">
        <v>1</v>
      </c>
      <c r="B397" s="26" t="str">
        <f t="shared" si="17"/>
        <v>19355</v>
      </c>
      <c r="C397" s="26" t="str">
        <f t="shared" si="18"/>
        <v>1_19355</v>
      </c>
      <c r="D397" s="26"/>
      <c r="E397" s="26"/>
      <c r="F397" s="33"/>
      <c r="G397" s="26" t="s">
        <v>403</v>
      </c>
      <c r="H397" s="27">
        <v>385</v>
      </c>
      <c r="I397" s="27">
        <v>383</v>
      </c>
      <c r="J397" s="27">
        <v>431</v>
      </c>
      <c r="K397" s="27">
        <v>444</v>
      </c>
      <c r="L397" s="27">
        <v>479</v>
      </c>
      <c r="M397" s="27">
        <v>484</v>
      </c>
      <c r="N397" s="27">
        <v>517</v>
      </c>
      <c r="O397" s="27">
        <v>580</v>
      </c>
      <c r="P397" s="27">
        <v>487</v>
      </c>
      <c r="Q397" s="27">
        <v>397</v>
      </c>
      <c r="R397" s="27">
        <v>434</v>
      </c>
      <c r="S397" s="27">
        <v>484</v>
      </c>
      <c r="T397" s="27">
        <v>451</v>
      </c>
      <c r="U397" s="11">
        <v>380</v>
      </c>
      <c r="V397" s="11">
        <v>330</v>
      </c>
      <c r="W397" s="11"/>
      <c r="X397" s="11"/>
      <c r="Y397" s="11"/>
      <c r="Z397" s="11"/>
      <c r="AA397" s="11"/>
      <c r="AB397" s="11"/>
      <c r="AC397" s="11"/>
      <c r="AD397" s="11"/>
      <c r="AU397" s="7"/>
      <c r="AV397" s="7"/>
    </row>
    <row r="398" spans="1:48" ht="14.25">
      <c r="A398">
        <v>1</v>
      </c>
      <c r="B398" s="26" t="str">
        <f t="shared" si="17"/>
        <v>19364</v>
      </c>
      <c r="C398" s="26" t="str">
        <f t="shared" si="18"/>
        <v>1_19364</v>
      </c>
      <c r="D398" s="26"/>
      <c r="E398" s="26"/>
      <c r="F398" s="33"/>
      <c r="G398" s="26" t="s">
        <v>404</v>
      </c>
      <c r="H398" s="27">
        <v>82</v>
      </c>
      <c r="I398" s="27">
        <v>115</v>
      </c>
      <c r="J398" s="27">
        <v>104</v>
      </c>
      <c r="K398" s="27">
        <v>150</v>
      </c>
      <c r="L398" s="27">
        <v>213</v>
      </c>
      <c r="M398" s="27">
        <v>215</v>
      </c>
      <c r="N398" s="27">
        <v>189</v>
      </c>
      <c r="O398" s="27">
        <v>203</v>
      </c>
      <c r="P398" s="27">
        <v>240</v>
      </c>
      <c r="Q398" s="27">
        <v>250</v>
      </c>
      <c r="R398" s="27">
        <v>275</v>
      </c>
      <c r="S398" s="27">
        <v>307</v>
      </c>
      <c r="T398" s="27">
        <v>240</v>
      </c>
      <c r="U398" s="11">
        <v>212</v>
      </c>
      <c r="V398" s="11">
        <v>168</v>
      </c>
      <c r="W398" s="11"/>
      <c r="X398" s="11"/>
      <c r="Y398" s="11"/>
      <c r="Z398" s="11"/>
      <c r="AA398" s="11"/>
      <c r="AB398" s="11"/>
      <c r="AC398" s="11"/>
      <c r="AD398" s="11"/>
      <c r="AU398" s="7"/>
      <c r="AV398" s="7"/>
    </row>
    <row r="399" spans="1:48" ht="14.25">
      <c r="A399">
        <v>1</v>
      </c>
      <c r="B399" s="26" t="str">
        <f t="shared" si="17"/>
        <v>19392</v>
      </c>
      <c r="C399" s="26" t="str">
        <f t="shared" si="18"/>
        <v>1_19392</v>
      </c>
      <c r="D399" s="26"/>
      <c r="E399" s="26"/>
      <c r="F399" s="33"/>
      <c r="G399" s="26" t="s">
        <v>405</v>
      </c>
      <c r="H399" s="27">
        <v>132</v>
      </c>
      <c r="I399" s="27">
        <v>116</v>
      </c>
      <c r="J399" s="27">
        <v>133</v>
      </c>
      <c r="K399" s="27">
        <v>125</v>
      </c>
      <c r="L399" s="27">
        <v>112</v>
      </c>
      <c r="M399" s="27">
        <v>104</v>
      </c>
      <c r="N399" s="27">
        <v>117</v>
      </c>
      <c r="O399" s="27">
        <v>115</v>
      </c>
      <c r="P399" s="27">
        <v>94</v>
      </c>
      <c r="Q399" s="27">
        <v>100</v>
      </c>
      <c r="R399" s="27">
        <v>108</v>
      </c>
      <c r="S399" s="27">
        <v>108</v>
      </c>
      <c r="T399" s="27">
        <v>90</v>
      </c>
      <c r="U399" s="11">
        <v>78</v>
      </c>
      <c r="V399" s="11">
        <v>56</v>
      </c>
      <c r="W399" s="11"/>
      <c r="X399" s="11"/>
      <c r="Y399" s="11"/>
      <c r="Z399" s="11"/>
      <c r="AA399" s="11"/>
      <c r="AB399" s="11"/>
      <c r="AC399" s="11"/>
      <c r="AD399" s="11"/>
      <c r="AU399" s="7"/>
      <c r="AV399" s="7"/>
    </row>
    <row r="400" spans="1:48" ht="14.25">
      <c r="A400">
        <v>1</v>
      </c>
      <c r="B400" s="26" t="str">
        <f t="shared" si="17"/>
        <v>19397</v>
      </c>
      <c r="C400" s="26" t="str">
        <f t="shared" si="18"/>
        <v>1_19397</v>
      </c>
      <c r="D400" s="26"/>
      <c r="E400" s="26"/>
      <c r="F400" s="33"/>
      <c r="G400" s="26" t="s">
        <v>406</v>
      </c>
      <c r="H400" s="27">
        <v>220</v>
      </c>
      <c r="I400" s="27">
        <v>278</v>
      </c>
      <c r="J400" s="27">
        <v>220</v>
      </c>
      <c r="K400" s="27">
        <v>226</v>
      </c>
      <c r="L400" s="27">
        <v>246</v>
      </c>
      <c r="M400" s="27">
        <v>185</v>
      </c>
      <c r="N400" s="27">
        <v>185</v>
      </c>
      <c r="O400" s="27">
        <v>177</v>
      </c>
      <c r="P400" s="27">
        <v>167</v>
      </c>
      <c r="Q400" s="27">
        <v>173</v>
      </c>
      <c r="R400" s="27">
        <v>177</v>
      </c>
      <c r="S400" s="27">
        <v>160</v>
      </c>
      <c r="T400" s="27">
        <v>135</v>
      </c>
      <c r="U400" s="11">
        <v>113</v>
      </c>
      <c r="V400" s="11">
        <v>103</v>
      </c>
      <c r="W400" s="11"/>
      <c r="X400" s="11"/>
      <c r="Y400" s="11"/>
      <c r="Z400" s="11"/>
      <c r="AA400" s="11"/>
      <c r="AB400" s="11"/>
      <c r="AC400" s="11"/>
      <c r="AD400" s="11"/>
      <c r="AU400" s="7"/>
      <c r="AV400" s="7"/>
    </row>
    <row r="401" spans="1:48" ht="14.25">
      <c r="A401">
        <v>1</v>
      </c>
      <c r="B401" s="26" t="str">
        <f t="shared" si="17"/>
        <v>19418</v>
      </c>
      <c r="C401" s="26" t="str">
        <f t="shared" si="18"/>
        <v>1_19418</v>
      </c>
      <c r="D401" s="26"/>
      <c r="E401" s="26"/>
      <c r="F401" s="33"/>
      <c r="G401" s="26" t="s">
        <v>407</v>
      </c>
      <c r="H401" s="27">
        <v>56</v>
      </c>
      <c r="I401" s="27">
        <v>46</v>
      </c>
      <c r="J401" s="27">
        <v>45</v>
      </c>
      <c r="K401" s="27">
        <v>81</v>
      </c>
      <c r="L401" s="27">
        <v>78</v>
      </c>
      <c r="M401" s="27">
        <v>61</v>
      </c>
      <c r="N401" s="27">
        <v>69</v>
      </c>
      <c r="O401" s="27">
        <v>65</v>
      </c>
      <c r="P401" s="27">
        <v>78</v>
      </c>
      <c r="Q401" s="27">
        <v>66</v>
      </c>
      <c r="R401" s="27">
        <v>106</v>
      </c>
      <c r="S401" s="27">
        <v>107</v>
      </c>
      <c r="T401" s="27">
        <v>86</v>
      </c>
      <c r="U401" s="11">
        <v>60</v>
      </c>
      <c r="V401" s="11">
        <v>60</v>
      </c>
      <c r="W401" s="11"/>
      <c r="X401" s="11"/>
      <c r="Y401" s="11"/>
      <c r="Z401" s="11"/>
      <c r="AA401" s="11"/>
      <c r="AB401" s="11"/>
      <c r="AC401" s="11"/>
      <c r="AD401" s="11"/>
      <c r="AU401" s="7"/>
      <c r="AV401" s="7"/>
    </row>
    <row r="402" spans="1:48" ht="14.25">
      <c r="A402">
        <v>1</v>
      </c>
      <c r="B402" s="26" t="str">
        <f t="shared" si="17"/>
        <v>19450</v>
      </c>
      <c r="C402" s="26" t="str">
        <f t="shared" si="18"/>
        <v>1_19450</v>
      </c>
      <c r="D402" s="26"/>
      <c r="E402" s="26"/>
      <c r="F402" s="33"/>
      <c r="G402" s="26" t="s">
        <v>408</v>
      </c>
      <c r="H402" s="27">
        <v>180</v>
      </c>
      <c r="I402" s="27">
        <v>187</v>
      </c>
      <c r="J402" s="27">
        <v>203</v>
      </c>
      <c r="K402" s="27">
        <v>185</v>
      </c>
      <c r="L402" s="27">
        <v>173</v>
      </c>
      <c r="M402" s="27">
        <v>140</v>
      </c>
      <c r="N402" s="27">
        <v>150</v>
      </c>
      <c r="O402" s="27">
        <v>169</v>
      </c>
      <c r="P402" s="27">
        <v>165</v>
      </c>
      <c r="Q402" s="27">
        <v>144</v>
      </c>
      <c r="R402" s="27">
        <v>169</v>
      </c>
      <c r="S402" s="27">
        <v>147</v>
      </c>
      <c r="T402" s="27">
        <v>152</v>
      </c>
      <c r="U402" s="11">
        <v>113</v>
      </c>
      <c r="V402" s="11">
        <v>75</v>
      </c>
      <c r="W402" s="11"/>
      <c r="X402" s="11"/>
      <c r="Y402" s="11"/>
      <c r="Z402" s="11"/>
      <c r="AA402" s="11"/>
      <c r="AB402" s="11"/>
      <c r="AC402" s="11"/>
      <c r="AD402" s="11"/>
      <c r="AU402" s="7"/>
      <c r="AV402" s="7"/>
    </row>
    <row r="403" spans="1:48" ht="14.25">
      <c r="A403">
        <v>1</v>
      </c>
      <c r="B403" s="26" t="str">
        <f t="shared" si="17"/>
        <v>19455</v>
      </c>
      <c r="C403" s="26" t="str">
        <f t="shared" si="18"/>
        <v>1_19455</v>
      </c>
      <c r="D403" s="26"/>
      <c r="E403" s="26"/>
      <c r="F403" s="33"/>
      <c r="G403" s="26" t="s">
        <v>409</v>
      </c>
      <c r="H403" s="27">
        <v>402</v>
      </c>
      <c r="I403" s="27">
        <v>369</v>
      </c>
      <c r="J403" s="27">
        <v>384</v>
      </c>
      <c r="K403" s="27">
        <v>354</v>
      </c>
      <c r="L403" s="27">
        <v>359</v>
      </c>
      <c r="M403" s="27">
        <v>312</v>
      </c>
      <c r="N403" s="27">
        <v>329</v>
      </c>
      <c r="O403" s="27">
        <v>341</v>
      </c>
      <c r="P403" s="27">
        <v>369</v>
      </c>
      <c r="Q403" s="27">
        <v>365</v>
      </c>
      <c r="R403" s="27">
        <v>361</v>
      </c>
      <c r="S403" s="27">
        <v>326</v>
      </c>
      <c r="T403" s="27">
        <v>320</v>
      </c>
      <c r="U403" s="11">
        <v>233</v>
      </c>
      <c r="V403" s="11">
        <v>232</v>
      </c>
      <c r="W403" s="11"/>
      <c r="X403" s="11"/>
      <c r="Y403" s="11"/>
      <c r="Z403" s="11"/>
      <c r="AA403" s="11"/>
      <c r="AB403" s="11"/>
      <c r="AC403" s="11"/>
      <c r="AD403" s="11"/>
      <c r="AU403" s="7"/>
      <c r="AV403" s="7"/>
    </row>
    <row r="404" spans="1:48" ht="14.25">
      <c r="A404">
        <v>1</v>
      </c>
      <c r="B404" s="26" t="str">
        <f t="shared" si="17"/>
        <v>19473</v>
      </c>
      <c r="C404" s="26" t="str">
        <f t="shared" si="18"/>
        <v>1_19473</v>
      </c>
      <c r="D404" s="26"/>
      <c r="E404" s="26"/>
      <c r="F404" s="33"/>
      <c r="G404" s="26" t="s">
        <v>410</v>
      </c>
      <c r="H404" s="27">
        <v>339</v>
      </c>
      <c r="I404" s="27">
        <v>285</v>
      </c>
      <c r="J404" s="27">
        <v>324</v>
      </c>
      <c r="K404" s="27">
        <v>337</v>
      </c>
      <c r="L404" s="27">
        <v>380</v>
      </c>
      <c r="M404" s="27">
        <v>375</v>
      </c>
      <c r="N404" s="27">
        <v>354</v>
      </c>
      <c r="O404" s="27">
        <v>436</v>
      </c>
      <c r="P404" s="27">
        <v>421</v>
      </c>
      <c r="Q404" s="27">
        <v>371</v>
      </c>
      <c r="R404" s="27">
        <v>536</v>
      </c>
      <c r="S404" s="27">
        <v>620</v>
      </c>
      <c r="T404" s="27">
        <v>526</v>
      </c>
      <c r="U404" s="11">
        <v>460</v>
      </c>
      <c r="V404" s="11">
        <v>442</v>
      </c>
      <c r="W404" s="11"/>
      <c r="X404" s="11"/>
      <c r="Y404" s="11"/>
      <c r="Z404" s="11"/>
      <c r="AA404" s="11"/>
      <c r="AB404" s="11"/>
      <c r="AC404" s="11"/>
      <c r="AD404" s="11"/>
      <c r="AU404" s="7"/>
      <c r="AV404" s="7"/>
    </row>
    <row r="405" spans="1:48" ht="14.25">
      <c r="A405">
        <v>1</v>
      </c>
      <c r="B405" s="26" t="str">
        <f t="shared" si="17"/>
        <v>19513</v>
      </c>
      <c r="C405" s="26" t="str">
        <f t="shared" si="18"/>
        <v>1_19513</v>
      </c>
      <c r="D405" s="26"/>
      <c r="E405" s="26"/>
      <c r="F405" s="33"/>
      <c r="G405" s="26" t="s">
        <v>411</v>
      </c>
      <c r="H405" s="27">
        <v>114</v>
      </c>
      <c r="I405" s="27">
        <v>89</v>
      </c>
      <c r="J405" s="27">
        <v>127</v>
      </c>
      <c r="K405" s="27">
        <v>112</v>
      </c>
      <c r="L405" s="27">
        <v>101</v>
      </c>
      <c r="M405" s="27">
        <v>83</v>
      </c>
      <c r="N405" s="27">
        <v>90</v>
      </c>
      <c r="O405" s="27">
        <v>111</v>
      </c>
      <c r="P405" s="27">
        <v>98</v>
      </c>
      <c r="Q405" s="27">
        <v>97</v>
      </c>
      <c r="R405" s="27">
        <v>122</v>
      </c>
      <c r="S405" s="27">
        <v>112</v>
      </c>
      <c r="T405" s="27">
        <v>111</v>
      </c>
      <c r="U405" s="11">
        <v>82</v>
      </c>
      <c r="V405" s="11">
        <v>70</v>
      </c>
      <c r="W405" s="11"/>
      <c r="X405" s="11"/>
      <c r="Y405" s="11"/>
      <c r="Z405" s="11"/>
      <c r="AA405" s="11"/>
      <c r="AB405" s="11"/>
      <c r="AC405" s="11"/>
      <c r="AD405" s="11"/>
      <c r="AU405" s="7"/>
      <c r="AV405" s="7"/>
    </row>
    <row r="406" spans="1:48" ht="14.25">
      <c r="A406">
        <v>1</v>
      </c>
      <c r="B406" s="26" t="str">
        <f t="shared" si="17"/>
        <v>19517</v>
      </c>
      <c r="C406" s="26" t="str">
        <f t="shared" si="18"/>
        <v>1_19517</v>
      </c>
      <c r="D406" s="26"/>
      <c r="E406" s="26"/>
      <c r="F406" s="33"/>
      <c r="G406" s="26" t="s">
        <v>412</v>
      </c>
      <c r="H406" s="27">
        <v>615</v>
      </c>
      <c r="I406" s="27">
        <v>617</v>
      </c>
      <c r="J406" s="27">
        <v>840</v>
      </c>
      <c r="K406" s="27">
        <v>826</v>
      </c>
      <c r="L406" s="27">
        <v>803</v>
      </c>
      <c r="M406" s="27">
        <v>786</v>
      </c>
      <c r="N406" s="27">
        <v>804</v>
      </c>
      <c r="O406" s="27">
        <v>826</v>
      </c>
      <c r="P406" s="27">
        <v>838</v>
      </c>
      <c r="Q406" s="27">
        <v>781</v>
      </c>
      <c r="R406" s="27">
        <v>681</v>
      </c>
      <c r="S406" s="27">
        <v>820</v>
      </c>
      <c r="T406" s="27">
        <v>720</v>
      </c>
      <c r="U406" s="11">
        <v>675</v>
      </c>
      <c r="V406" s="11">
        <v>582</v>
      </c>
      <c r="W406" s="11"/>
      <c r="X406" s="11"/>
      <c r="Y406" s="11"/>
      <c r="Z406" s="11"/>
      <c r="AA406" s="11"/>
      <c r="AB406" s="11"/>
      <c r="AC406" s="11"/>
      <c r="AD406" s="11"/>
      <c r="AU406" s="7"/>
      <c r="AV406" s="7"/>
    </row>
    <row r="407" spans="1:48" ht="14.25">
      <c r="A407">
        <v>1</v>
      </c>
      <c r="B407" s="26" t="str">
        <f t="shared" si="17"/>
        <v>19532</v>
      </c>
      <c r="C407" s="26" t="str">
        <f t="shared" si="18"/>
        <v>1_19532</v>
      </c>
      <c r="D407" s="26"/>
      <c r="E407" s="26"/>
      <c r="F407" s="33"/>
      <c r="G407" s="26" t="s">
        <v>413</v>
      </c>
      <c r="H407" s="27">
        <v>402</v>
      </c>
      <c r="I407" s="27">
        <v>372</v>
      </c>
      <c r="J407" s="27">
        <v>421</v>
      </c>
      <c r="K407" s="27">
        <v>428</v>
      </c>
      <c r="L407" s="27">
        <v>433</v>
      </c>
      <c r="M407" s="27">
        <v>380</v>
      </c>
      <c r="N407" s="27">
        <v>426</v>
      </c>
      <c r="O407" s="27">
        <v>412</v>
      </c>
      <c r="P407" s="27">
        <v>394</v>
      </c>
      <c r="Q407" s="27">
        <v>386</v>
      </c>
      <c r="R407" s="27">
        <v>490</v>
      </c>
      <c r="S407" s="27">
        <v>476</v>
      </c>
      <c r="T407" s="27">
        <v>439</v>
      </c>
      <c r="U407" s="11">
        <v>363</v>
      </c>
      <c r="V407" s="11">
        <v>330</v>
      </c>
      <c r="W407" s="11"/>
      <c r="X407" s="11"/>
      <c r="Y407" s="11"/>
      <c r="Z407" s="11"/>
      <c r="AA407" s="11"/>
      <c r="AB407" s="11"/>
      <c r="AC407" s="11"/>
      <c r="AD407" s="11"/>
      <c r="AU407" s="7"/>
      <c r="AV407" s="7"/>
    </row>
    <row r="408" spans="1:48" ht="14.25">
      <c r="A408">
        <v>1</v>
      </c>
      <c r="B408" s="26" t="str">
        <f t="shared" si="17"/>
        <v>19533</v>
      </c>
      <c r="C408" s="26" t="str">
        <f t="shared" si="18"/>
        <v>1_19533</v>
      </c>
      <c r="D408" s="26"/>
      <c r="E408" s="26"/>
      <c r="F408" s="33"/>
      <c r="G408" s="26" t="s">
        <v>414</v>
      </c>
      <c r="H408" s="27">
        <v>78</v>
      </c>
      <c r="I408" s="27">
        <v>83</v>
      </c>
      <c r="J408" s="27">
        <v>92</v>
      </c>
      <c r="K408" s="27">
        <v>111</v>
      </c>
      <c r="L408" s="27">
        <v>113</v>
      </c>
      <c r="M408" s="27">
        <v>88</v>
      </c>
      <c r="N408" s="27">
        <v>87</v>
      </c>
      <c r="O408" s="27">
        <v>128</v>
      </c>
      <c r="P408" s="27">
        <v>125</v>
      </c>
      <c r="Q408" s="27">
        <v>144</v>
      </c>
      <c r="R408" s="27">
        <v>120</v>
      </c>
      <c r="S408" s="27">
        <v>138</v>
      </c>
      <c r="T408" s="27">
        <v>158</v>
      </c>
      <c r="U408" s="11">
        <v>115</v>
      </c>
      <c r="V408" s="11">
        <v>85</v>
      </c>
      <c r="W408" s="11"/>
      <c r="X408" s="11"/>
      <c r="Y408" s="11"/>
      <c r="Z408" s="11"/>
      <c r="AA408" s="11"/>
      <c r="AB408" s="11"/>
      <c r="AC408" s="11"/>
      <c r="AD408" s="11"/>
      <c r="AU408" s="7"/>
      <c r="AV408" s="7"/>
    </row>
    <row r="409" spans="1:48" ht="14.25">
      <c r="A409">
        <v>1</v>
      </c>
      <c r="B409" s="26" t="str">
        <f t="shared" si="17"/>
        <v>19548</v>
      </c>
      <c r="C409" s="26" t="str">
        <f t="shared" si="18"/>
        <v>1_19548</v>
      </c>
      <c r="D409" s="26"/>
      <c r="E409" s="26"/>
      <c r="F409" s="33"/>
      <c r="G409" s="26" t="s">
        <v>415</v>
      </c>
      <c r="H409" s="27">
        <v>533</v>
      </c>
      <c r="I409" s="27">
        <v>507</v>
      </c>
      <c r="J409" s="27">
        <v>507</v>
      </c>
      <c r="K409" s="27">
        <v>573</v>
      </c>
      <c r="L409" s="27">
        <v>565</v>
      </c>
      <c r="M409" s="27">
        <v>546</v>
      </c>
      <c r="N409" s="27">
        <v>612</v>
      </c>
      <c r="O409" s="27">
        <v>578</v>
      </c>
      <c r="P409" s="27">
        <v>557</v>
      </c>
      <c r="Q409" s="27">
        <v>485</v>
      </c>
      <c r="R409" s="27">
        <v>487</v>
      </c>
      <c r="S409" s="27">
        <v>499</v>
      </c>
      <c r="T409" s="27">
        <v>466</v>
      </c>
      <c r="U409" s="11">
        <v>420</v>
      </c>
      <c r="V409" s="11">
        <v>353</v>
      </c>
      <c r="W409" s="11"/>
      <c r="X409" s="11"/>
      <c r="Y409" s="11"/>
      <c r="Z409" s="11"/>
      <c r="AA409" s="11"/>
      <c r="AB409" s="11"/>
      <c r="AC409" s="11"/>
      <c r="AD409" s="11"/>
      <c r="AU409" s="7"/>
      <c r="AV409" s="7"/>
    </row>
    <row r="410" spans="1:48" ht="14.25">
      <c r="A410">
        <v>1</v>
      </c>
      <c r="B410" s="26" t="str">
        <f t="shared" si="17"/>
        <v>19573</v>
      </c>
      <c r="C410" s="26" t="str">
        <f t="shared" si="18"/>
        <v>1_19573</v>
      </c>
      <c r="D410" s="26"/>
      <c r="E410" s="26"/>
      <c r="F410" s="33"/>
      <c r="G410" s="26" t="s">
        <v>416</v>
      </c>
      <c r="H410" s="27">
        <v>702</v>
      </c>
      <c r="I410" s="27">
        <v>632</v>
      </c>
      <c r="J410" s="27">
        <v>703</v>
      </c>
      <c r="K410" s="27">
        <v>634</v>
      </c>
      <c r="L410" s="27">
        <v>665</v>
      </c>
      <c r="M410" s="27">
        <v>614</v>
      </c>
      <c r="N410" s="27">
        <v>622</v>
      </c>
      <c r="O410" s="27">
        <v>660</v>
      </c>
      <c r="P410" s="27">
        <v>604</v>
      </c>
      <c r="Q410" s="27">
        <v>578</v>
      </c>
      <c r="R410" s="27">
        <v>622</v>
      </c>
      <c r="S410" s="27">
        <v>620</v>
      </c>
      <c r="T410" s="27">
        <v>574</v>
      </c>
      <c r="U410" s="11">
        <v>423</v>
      </c>
      <c r="V410" s="11">
        <v>414</v>
      </c>
      <c r="W410" s="11"/>
      <c r="X410" s="11"/>
      <c r="Y410" s="11"/>
      <c r="Z410" s="11"/>
      <c r="AA410" s="11"/>
      <c r="AB410" s="11"/>
      <c r="AC410" s="11"/>
      <c r="AD410" s="11"/>
      <c r="AU410" s="7"/>
      <c r="AV410" s="7"/>
    </row>
    <row r="411" spans="1:48" ht="14.25">
      <c r="A411">
        <v>1</v>
      </c>
      <c r="B411" s="26" t="str">
        <f t="shared" si="17"/>
        <v>19585</v>
      </c>
      <c r="C411" s="26" t="str">
        <f t="shared" si="18"/>
        <v>1_19585</v>
      </c>
      <c r="D411" s="26"/>
      <c r="E411" s="26"/>
      <c r="F411" s="33"/>
      <c r="G411" s="26" t="s">
        <v>417</v>
      </c>
      <c r="H411" s="27">
        <v>192</v>
      </c>
      <c r="I411" s="27">
        <v>183</v>
      </c>
      <c r="J411" s="27">
        <v>193</v>
      </c>
      <c r="K411" s="27">
        <v>219</v>
      </c>
      <c r="L411" s="27">
        <v>189</v>
      </c>
      <c r="M411" s="27">
        <v>224</v>
      </c>
      <c r="N411" s="27">
        <v>217</v>
      </c>
      <c r="O411" s="27">
        <v>191</v>
      </c>
      <c r="P411" s="27">
        <v>188</v>
      </c>
      <c r="Q411" s="27">
        <v>193</v>
      </c>
      <c r="R411" s="27">
        <v>193</v>
      </c>
      <c r="S411" s="27">
        <v>194</v>
      </c>
      <c r="T411" s="27">
        <v>174</v>
      </c>
      <c r="U411" s="11">
        <v>132</v>
      </c>
      <c r="V411" s="11">
        <v>121</v>
      </c>
      <c r="W411" s="11"/>
      <c r="X411" s="11"/>
      <c r="Y411" s="11"/>
      <c r="Z411" s="11"/>
      <c r="AA411" s="11"/>
      <c r="AB411" s="11"/>
      <c r="AC411" s="11"/>
      <c r="AD411" s="11"/>
      <c r="AU411" s="7"/>
      <c r="AV411" s="7"/>
    </row>
    <row r="412" spans="1:48" ht="14.25">
      <c r="A412">
        <v>1</v>
      </c>
      <c r="B412" s="26" t="str">
        <f t="shared" si="17"/>
        <v>19622</v>
      </c>
      <c r="C412" s="26" t="str">
        <f t="shared" si="18"/>
        <v>1_19622</v>
      </c>
      <c r="D412" s="26"/>
      <c r="E412" s="26"/>
      <c r="F412" s="33"/>
      <c r="G412" s="26" t="s">
        <v>418</v>
      </c>
      <c r="H412" s="27">
        <v>101</v>
      </c>
      <c r="I412" s="27">
        <v>122</v>
      </c>
      <c r="J412" s="27">
        <v>139</v>
      </c>
      <c r="K412" s="27">
        <v>128</v>
      </c>
      <c r="L412" s="27">
        <v>125</v>
      </c>
      <c r="M412" s="27">
        <v>94</v>
      </c>
      <c r="N412" s="27">
        <v>118</v>
      </c>
      <c r="O412" s="27">
        <v>82</v>
      </c>
      <c r="P412" s="27">
        <v>93</v>
      </c>
      <c r="Q412" s="27">
        <v>73</v>
      </c>
      <c r="R412" s="27">
        <v>91</v>
      </c>
      <c r="S412" s="27">
        <v>91</v>
      </c>
      <c r="T412" s="27">
        <v>61</v>
      </c>
      <c r="U412" s="11">
        <v>52</v>
      </c>
      <c r="V412" s="11">
        <v>45</v>
      </c>
      <c r="W412" s="11"/>
      <c r="X412" s="11"/>
      <c r="Y412" s="11"/>
      <c r="Z412" s="11"/>
      <c r="AA412" s="11"/>
      <c r="AB412" s="11"/>
      <c r="AC412" s="11"/>
      <c r="AD412" s="11"/>
      <c r="AU412" s="7"/>
      <c r="AV412" s="7"/>
    </row>
    <row r="413" spans="1:48" ht="14.25">
      <c r="A413">
        <v>1</v>
      </c>
      <c r="B413" s="26" t="str">
        <f t="shared" si="17"/>
        <v>19693</v>
      </c>
      <c r="C413" s="26" t="str">
        <f t="shared" si="18"/>
        <v>1_19693</v>
      </c>
      <c r="D413" s="26"/>
      <c r="E413" s="26"/>
      <c r="F413" s="33"/>
      <c r="G413" s="26" t="s">
        <v>419</v>
      </c>
      <c r="H413" s="27">
        <v>122</v>
      </c>
      <c r="I413" s="27">
        <v>133</v>
      </c>
      <c r="J413" s="27">
        <v>113</v>
      </c>
      <c r="K413" s="27">
        <v>106</v>
      </c>
      <c r="L413" s="27">
        <v>83</v>
      </c>
      <c r="M413" s="27">
        <v>69</v>
      </c>
      <c r="N413" s="27">
        <v>70</v>
      </c>
      <c r="O413" s="27">
        <v>82</v>
      </c>
      <c r="P413" s="27">
        <v>79</v>
      </c>
      <c r="Q413" s="27">
        <v>91</v>
      </c>
      <c r="R413" s="27">
        <v>74</v>
      </c>
      <c r="S413" s="27">
        <v>82</v>
      </c>
      <c r="T413" s="27">
        <v>65</v>
      </c>
      <c r="U413" s="11">
        <v>55</v>
      </c>
      <c r="V413" s="11">
        <v>42</v>
      </c>
      <c r="W413" s="11"/>
      <c r="X413" s="11"/>
      <c r="Y413" s="11"/>
      <c r="Z413" s="11"/>
      <c r="AA413" s="11"/>
      <c r="AB413" s="11"/>
      <c r="AC413" s="11"/>
      <c r="AD413" s="11"/>
      <c r="AU413" s="7"/>
      <c r="AV413" s="7"/>
    </row>
    <row r="414" spans="1:48" ht="14.25">
      <c r="A414">
        <v>1</v>
      </c>
      <c r="B414" s="26" t="str">
        <f t="shared" si="17"/>
        <v>19698</v>
      </c>
      <c r="C414" s="26" t="str">
        <f t="shared" si="18"/>
        <v>1_19698</v>
      </c>
      <c r="D414" s="26"/>
      <c r="E414" s="26"/>
      <c r="F414" s="33"/>
      <c r="G414" s="26" t="s">
        <v>420</v>
      </c>
      <c r="H414" s="27">
        <v>1367</v>
      </c>
      <c r="I414" s="27">
        <v>1392</v>
      </c>
      <c r="J414" s="27">
        <v>1374</v>
      </c>
      <c r="K414" s="27">
        <v>1457</v>
      </c>
      <c r="L414" s="27">
        <v>1506</v>
      </c>
      <c r="M414" s="27">
        <v>1552</v>
      </c>
      <c r="N414" s="27">
        <v>1542</v>
      </c>
      <c r="O414" s="27">
        <v>1523</v>
      </c>
      <c r="P414" s="27">
        <v>1557</v>
      </c>
      <c r="Q414" s="27">
        <v>1567</v>
      </c>
      <c r="R414" s="27">
        <v>1548</v>
      </c>
      <c r="S414" s="27">
        <v>1610</v>
      </c>
      <c r="T414" s="27">
        <v>1536</v>
      </c>
      <c r="U414" s="11">
        <v>1335</v>
      </c>
      <c r="V414" s="11">
        <v>1168</v>
      </c>
      <c r="W414" s="11"/>
      <c r="X414" s="11"/>
      <c r="Y414" s="11"/>
      <c r="Z414" s="11"/>
      <c r="AA414" s="11"/>
      <c r="AB414" s="11"/>
      <c r="AC414" s="11"/>
      <c r="AD414" s="11"/>
      <c r="AU414" s="7"/>
      <c r="AV414" s="7"/>
    </row>
    <row r="415" spans="1:48" ht="14.25">
      <c r="A415">
        <v>1</v>
      </c>
      <c r="B415" s="26" t="str">
        <f t="shared" si="17"/>
        <v>19701</v>
      </c>
      <c r="C415" s="26" t="str">
        <f t="shared" si="18"/>
        <v>1_19701</v>
      </c>
      <c r="D415" s="26"/>
      <c r="E415" s="26"/>
      <c r="F415" s="33"/>
      <c r="G415" s="26" t="s">
        <v>421</v>
      </c>
      <c r="H415" s="27">
        <v>41</v>
      </c>
      <c r="I415" s="27">
        <v>63</v>
      </c>
      <c r="J415" s="27">
        <v>63</v>
      </c>
      <c r="K415" s="27">
        <v>73</v>
      </c>
      <c r="L415" s="27">
        <v>61</v>
      </c>
      <c r="M415" s="27">
        <v>46</v>
      </c>
      <c r="N415" s="27">
        <v>34</v>
      </c>
      <c r="O415" s="27">
        <v>49</v>
      </c>
      <c r="P415" s="27">
        <v>57</v>
      </c>
      <c r="Q415" s="27">
        <v>48</v>
      </c>
      <c r="R415" s="27">
        <v>34</v>
      </c>
      <c r="S415" s="27">
        <v>51</v>
      </c>
      <c r="T415" s="27">
        <v>35</v>
      </c>
      <c r="U415" s="11">
        <v>32</v>
      </c>
      <c r="V415" s="11">
        <v>40</v>
      </c>
      <c r="W415" s="11"/>
      <c r="X415" s="11"/>
      <c r="Y415" s="11"/>
      <c r="Z415" s="11"/>
      <c r="AA415" s="11"/>
      <c r="AB415" s="11"/>
      <c r="AC415" s="11"/>
      <c r="AD415" s="11"/>
      <c r="AU415" s="7"/>
      <c r="AV415" s="7"/>
    </row>
    <row r="416" spans="1:48" ht="14.25">
      <c r="A416">
        <v>1</v>
      </c>
      <c r="B416" s="26" t="str">
        <f t="shared" si="17"/>
        <v>19743</v>
      </c>
      <c r="C416" s="26" t="str">
        <f t="shared" si="18"/>
        <v>1_19743</v>
      </c>
      <c r="D416" s="26"/>
      <c r="E416" s="26"/>
      <c r="F416" s="33"/>
      <c r="G416" s="26" t="s">
        <v>422</v>
      </c>
      <c r="H416" s="27">
        <v>424</v>
      </c>
      <c r="I416" s="27">
        <v>371</v>
      </c>
      <c r="J416" s="27">
        <v>390</v>
      </c>
      <c r="K416" s="27">
        <v>394</v>
      </c>
      <c r="L416" s="27">
        <v>419</v>
      </c>
      <c r="M416" s="27">
        <v>464</v>
      </c>
      <c r="N416" s="27">
        <v>511</v>
      </c>
      <c r="O416" s="27">
        <v>534</v>
      </c>
      <c r="P416" s="27">
        <v>524</v>
      </c>
      <c r="Q416" s="27">
        <v>447</v>
      </c>
      <c r="R416" s="27">
        <v>434</v>
      </c>
      <c r="S416" s="27">
        <v>479</v>
      </c>
      <c r="T416" s="27">
        <v>425</v>
      </c>
      <c r="U416" s="11">
        <v>330</v>
      </c>
      <c r="V416" s="11">
        <v>317</v>
      </c>
      <c r="W416" s="11"/>
      <c r="X416" s="11"/>
      <c r="Y416" s="11"/>
      <c r="Z416" s="11"/>
      <c r="AA416" s="11"/>
      <c r="AB416" s="11"/>
      <c r="AC416" s="11"/>
      <c r="AD416" s="11"/>
      <c r="AU416" s="7"/>
      <c r="AV416" s="7"/>
    </row>
    <row r="417" spans="1:48" ht="14.25">
      <c r="A417">
        <v>1</v>
      </c>
      <c r="B417" s="26" t="str">
        <f t="shared" si="17"/>
        <v>19760</v>
      </c>
      <c r="C417" s="26" t="str">
        <f t="shared" si="18"/>
        <v>1_19760</v>
      </c>
      <c r="D417" s="26"/>
      <c r="E417" s="26"/>
      <c r="F417" s="33"/>
      <c r="G417" s="26" t="s">
        <v>423</v>
      </c>
      <c r="H417" s="27">
        <v>112</v>
      </c>
      <c r="I417" s="27">
        <v>97</v>
      </c>
      <c r="J417" s="27">
        <v>98</v>
      </c>
      <c r="K417" s="27">
        <v>126</v>
      </c>
      <c r="L417" s="27">
        <v>105</v>
      </c>
      <c r="M417" s="27">
        <v>92</v>
      </c>
      <c r="N417" s="27">
        <v>74</v>
      </c>
      <c r="O417" s="27">
        <v>69</v>
      </c>
      <c r="P417" s="27">
        <v>87</v>
      </c>
      <c r="Q417" s="27">
        <v>82</v>
      </c>
      <c r="R417" s="27">
        <v>71</v>
      </c>
      <c r="S417" s="27">
        <v>101</v>
      </c>
      <c r="T417" s="27">
        <v>54</v>
      </c>
      <c r="U417" s="11">
        <v>50</v>
      </c>
      <c r="V417" s="11">
        <v>58</v>
      </c>
      <c r="W417" s="11"/>
      <c r="X417" s="11"/>
      <c r="Y417" s="11"/>
      <c r="Z417" s="11"/>
      <c r="AA417" s="11"/>
      <c r="AB417" s="11"/>
      <c r="AC417" s="11"/>
      <c r="AD417" s="11"/>
      <c r="AU417" s="7"/>
      <c r="AV417" s="7"/>
    </row>
    <row r="418" spans="1:48" ht="14.25">
      <c r="A418">
        <v>1</v>
      </c>
      <c r="B418" s="26" t="str">
        <f t="shared" si="17"/>
        <v>19780</v>
      </c>
      <c r="C418" s="26" t="str">
        <f t="shared" si="18"/>
        <v>1_19780</v>
      </c>
      <c r="D418" s="26"/>
      <c r="E418" s="26"/>
      <c r="F418" s="33"/>
      <c r="G418" s="26" t="s">
        <v>424</v>
      </c>
      <c r="H418" s="27">
        <v>214</v>
      </c>
      <c r="I418" s="27">
        <v>276</v>
      </c>
      <c r="J418" s="27">
        <v>245</v>
      </c>
      <c r="K418" s="27">
        <v>292</v>
      </c>
      <c r="L418" s="27">
        <v>290</v>
      </c>
      <c r="M418" s="27">
        <v>259</v>
      </c>
      <c r="N418" s="27">
        <v>259</v>
      </c>
      <c r="O418" s="27">
        <v>287</v>
      </c>
      <c r="P418" s="27">
        <v>277</v>
      </c>
      <c r="Q418" s="27">
        <v>313</v>
      </c>
      <c r="R418" s="27">
        <v>344</v>
      </c>
      <c r="S418" s="27">
        <v>394</v>
      </c>
      <c r="T418" s="27">
        <v>320</v>
      </c>
      <c r="U418" s="11">
        <v>292</v>
      </c>
      <c r="V418" s="11">
        <v>299</v>
      </c>
      <c r="W418" s="11"/>
      <c r="X418" s="11"/>
      <c r="Y418" s="11"/>
      <c r="Z418" s="11"/>
      <c r="AA418" s="11"/>
      <c r="AB418" s="11"/>
      <c r="AC418" s="11"/>
      <c r="AD418" s="11"/>
      <c r="AU418" s="7"/>
      <c r="AV418" s="7"/>
    </row>
    <row r="419" spans="1:48" ht="14.25">
      <c r="A419">
        <v>1</v>
      </c>
      <c r="B419" s="26" t="str">
        <f t="shared" si="17"/>
        <v>19785</v>
      </c>
      <c r="C419" s="26" t="str">
        <f t="shared" si="18"/>
        <v>1_19785</v>
      </c>
      <c r="D419" s="26"/>
      <c r="E419" s="26"/>
      <c r="F419" s="33"/>
      <c r="G419" s="26" t="s">
        <v>425</v>
      </c>
      <c r="H419" s="27">
        <v>83</v>
      </c>
      <c r="I419" s="27">
        <v>70</v>
      </c>
      <c r="J419" s="27">
        <v>99</v>
      </c>
      <c r="K419" s="27">
        <v>74</v>
      </c>
      <c r="L419" s="27">
        <v>88</v>
      </c>
      <c r="M419" s="27">
        <v>64</v>
      </c>
      <c r="N419" s="27">
        <v>70</v>
      </c>
      <c r="O419" s="27">
        <v>59</v>
      </c>
      <c r="P419" s="27">
        <v>60</v>
      </c>
      <c r="Q419" s="27">
        <v>55</v>
      </c>
      <c r="R419" s="27">
        <v>86</v>
      </c>
      <c r="S419" s="27">
        <v>78</v>
      </c>
      <c r="T419" s="27">
        <v>59</v>
      </c>
      <c r="U419" s="11">
        <v>48</v>
      </c>
      <c r="V419" s="11">
        <v>43</v>
      </c>
      <c r="W419" s="11"/>
      <c r="X419" s="11"/>
      <c r="Y419" s="11"/>
      <c r="Z419" s="11"/>
      <c r="AA419" s="11"/>
      <c r="AB419" s="11"/>
      <c r="AC419" s="11"/>
      <c r="AD419" s="11"/>
      <c r="AU419" s="7"/>
      <c r="AV419" s="7"/>
    </row>
    <row r="420" spans="1:48" ht="14.25">
      <c r="A420">
        <v>1</v>
      </c>
      <c r="B420" s="26" t="str">
        <f t="shared" si="17"/>
        <v>19807</v>
      </c>
      <c r="C420" s="26" t="str">
        <f t="shared" si="18"/>
        <v>1_19807</v>
      </c>
      <c r="D420" s="26"/>
      <c r="E420" s="26"/>
      <c r="F420" s="33"/>
      <c r="G420" s="26" t="s">
        <v>426</v>
      </c>
      <c r="H420" s="27">
        <v>427</v>
      </c>
      <c r="I420" s="27">
        <v>424</v>
      </c>
      <c r="J420" s="27">
        <v>441</v>
      </c>
      <c r="K420" s="27">
        <v>448</v>
      </c>
      <c r="L420" s="27">
        <v>482</v>
      </c>
      <c r="M420" s="27">
        <v>434</v>
      </c>
      <c r="N420" s="27">
        <v>381</v>
      </c>
      <c r="O420" s="27">
        <v>410</v>
      </c>
      <c r="P420" s="27">
        <v>415</v>
      </c>
      <c r="Q420" s="27">
        <v>412</v>
      </c>
      <c r="R420" s="27">
        <v>396</v>
      </c>
      <c r="S420" s="27">
        <v>367</v>
      </c>
      <c r="T420" s="27">
        <v>373</v>
      </c>
      <c r="U420" s="11">
        <v>305</v>
      </c>
      <c r="V420" s="11">
        <v>271</v>
      </c>
      <c r="W420" s="11"/>
      <c r="X420" s="11"/>
      <c r="Y420" s="11"/>
      <c r="Z420" s="11"/>
      <c r="AA420" s="11"/>
      <c r="AB420" s="11"/>
      <c r="AC420" s="11"/>
      <c r="AD420" s="11"/>
      <c r="AU420" s="7"/>
      <c r="AV420" s="7"/>
    </row>
    <row r="421" spans="1:48" ht="14.25">
      <c r="A421">
        <v>1</v>
      </c>
      <c r="B421" s="26" t="str">
        <f t="shared" si="17"/>
        <v>19809</v>
      </c>
      <c r="C421" s="26" t="str">
        <f t="shared" si="18"/>
        <v>1_19809</v>
      </c>
      <c r="D421" s="26"/>
      <c r="E421" s="26"/>
      <c r="F421" s="33"/>
      <c r="G421" s="26" t="s">
        <v>427</v>
      </c>
      <c r="H421" s="27">
        <v>54</v>
      </c>
      <c r="I421" s="27">
        <v>138</v>
      </c>
      <c r="J421" s="27">
        <v>167</v>
      </c>
      <c r="K421" s="27">
        <v>208</v>
      </c>
      <c r="L421" s="27">
        <v>233</v>
      </c>
      <c r="M421" s="27">
        <v>219</v>
      </c>
      <c r="N421" s="27">
        <v>177</v>
      </c>
      <c r="O421" s="27">
        <v>243</v>
      </c>
      <c r="P421" s="27">
        <v>245</v>
      </c>
      <c r="Q421" s="27">
        <v>213</v>
      </c>
      <c r="R421" s="27">
        <v>237</v>
      </c>
      <c r="S421" s="27">
        <v>290</v>
      </c>
      <c r="T421" s="27">
        <v>180</v>
      </c>
      <c r="U421" s="11">
        <v>175</v>
      </c>
      <c r="V421" s="11">
        <v>136</v>
      </c>
      <c r="W421" s="11"/>
      <c r="X421" s="11"/>
      <c r="Y421" s="11"/>
      <c r="Z421" s="11"/>
      <c r="AA421" s="11"/>
      <c r="AB421" s="11"/>
      <c r="AC421" s="11"/>
      <c r="AD421" s="11"/>
      <c r="AU421" s="7"/>
      <c r="AV421" s="7"/>
    </row>
    <row r="422" spans="1:48" ht="14.25">
      <c r="A422">
        <v>1</v>
      </c>
      <c r="B422" s="26" t="str">
        <f t="shared" si="17"/>
        <v>19821</v>
      </c>
      <c r="C422" s="26" t="str">
        <f t="shared" si="18"/>
        <v>1_19821</v>
      </c>
      <c r="D422" s="26"/>
      <c r="E422" s="26"/>
      <c r="F422" s="33"/>
      <c r="G422" s="26" t="s">
        <v>428</v>
      </c>
      <c r="H422" s="27">
        <v>281</v>
      </c>
      <c r="I422" s="27">
        <v>308</v>
      </c>
      <c r="J422" s="27">
        <v>297</v>
      </c>
      <c r="K422" s="27">
        <v>347</v>
      </c>
      <c r="L422" s="27">
        <v>458</v>
      </c>
      <c r="M422" s="27">
        <v>490</v>
      </c>
      <c r="N422" s="27">
        <v>568</v>
      </c>
      <c r="O422" s="27">
        <v>627</v>
      </c>
      <c r="P422" s="27">
        <v>596</v>
      </c>
      <c r="Q422" s="27">
        <v>634</v>
      </c>
      <c r="R422" s="27">
        <v>604</v>
      </c>
      <c r="S422" s="27">
        <v>578</v>
      </c>
      <c r="T422" s="27">
        <v>519</v>
      </c>
      <c r="U422" s="11">
        <v>491</v>
      </c>
      <c r="V422" s="11">
        <v>426</v>
      </c>
      <c r="W422" s="11"/>
      <c r="X422" s="11"/>
      <c r="Y422" s="11"/>
      <c r="Z422" s="11"/>
      <c r="AA422" s="11"/>
      <c r="AB422" s="11"/>
      <c r="AC422" s="11"/>
      <c r="AD422" s="11"/>
      <c r="AU422" s="7"/>
      <c r="AV422" s="7"/>
    </row>
    <row r="423" spans="1:48" ht="14.25">
      <c r="A423">
        <v>1</v>
      </c>
      <c r="B423" s="26" t="str">
        <f t="shared" si="17"/>
        <v>19824</v>
      </c>
      <c r="C423" s="26" t="str">
        <f t="shared" si="18"/>
        <v>1_19824</v>
      </c>
      <c r="D423" s="26"/>
      <c r="E423" s="26"/>
      <c r="F423" s="33"/>
      <c r="G423" s="26" t="s">
        <v>429</v>
      </c>
      <c r="H423" s="27">
        <v>339</v>
      </c>
      <c r="I423" s="27">
        <v>287</v>
      </c>
      <c r="J423" s="27">
        <v>326</v>
      </c>
      <c r="K423" s="27">
        <v>298</v>
      </c>
      <c r="L423" s="27">
        <v>322</v>
      </c>
      <c r="M423" s="27">
        <v>350</v>
      </c>
      <c r="N423" s="27">
        <v>336</v>
      </c>
      <c r="O423" s="27">
        <v>337</v>
      </c>
      <c r="P423" s="27">
        <v>321</v>
      </c>
      <c r="Q423" s="27">
        <v>275</v>
      </c>
      <c r="R423" s="27">
        <v>307</v>
      </c>
      <c r="S423" s="27">
        <v>360</v>
      </c>
      <c r="T423" s="27">
        <v>282</v>
      </c>
      <c r="U423" s="11">
        <v>272</v>
      </c>
      <c r="V423" s="11">
        <v>242</v>
      </c>
      <c r="W423" s="11"/>
      <c r="X423" s="11"/>
      <c r="Y423" s="11"/>
      <c r="Z423" s="11"/>
      <c r="AA423" s="11"/>
      <c r="AB423" s="11"/>
      <c r="AC423" s="11"/>
      <c r="AD423" s="11"/>
      <c r="AU423" s="7"/>
      <c r="AV423" s="7"/>
    </row>
    <row r="424" spans="1:48" ht="14.25">
      <c r="A424">
        <v>1</v>
      </c>
      <c r="B424" s="26" t="str">
        <f t="shared" si="17"/>
        <v>19845</v>
      </c>
      <c r="C424" s="26" t="str">
        <f t="shared" si="18"/>
        <v>1_19845</v>
      </c>
      <c r="D424" s="26"/>
      <c r="E424" s="26"/>
      <c r="F424" s="33"/>
      <c r="G424" s="26" t="s">
        <v>430</v>
      </c>
      <c r="H424" s="27">
        <v>198</v>
      </c>
      <c r="I424" s="27">
        <v>215</v>
      </c>
      <c r="J424" s="27">
        <v>216</v>
      </c>
      <c r="K424" s="27">
        <v>240</v>
      </c>
      <c r="L424" s="27">
        <v>264</v>
      </c>
      <c r="M424" s="27">
        <v>227</v>
      </c>
      <c r="N424" s="27">
        <v>258</v>
      </c>
      <c r="O424" s="27">
        <v>255</v>
      </c>
      <c r="P424" s="27">
        <v>213</v>
      </c>
      <c r="Q424" s="27">
        <v>254</v>
      </c>
      <c r="R424" s="27">
        <v>283</v>
      </c>
      <c r="S424" s="27">
        <v>291</v>
      </c>
      <c r="T424" s="27">
        <v>235</v>
      </c>
      <c r="U424" s="11">
        <v>190</v>
      </c>
      <c r="V424" s="11">
        <v>168</v>
      </c>
      <c r="W424" s="11"/>
      <c r="X424" s="11"/>
      <c r="Y424" s="11"/>
      <c r="Z424" s="11"/>
      <c r="AA424" s="11"/>
      <c r="AB424" s="11"/>
      <c r="AC424" s="11"/>
      <c r="AD424" s="11"/>
      <c r="AU424" s="7"/>
      <c r="AV424" s="7"/>
    </row>
    <row r="425" spans="1:48" ht="14.25">
      <c r="A425">
        <v>1</v>
      </c>
      <c r="B425" s="26" t="str">
        <f t="shared" si="17"/>
        <v>19999</v>
      </c>
      <c r="C425" s="26" t="str">
        <f t="shared" si="18"/>
        <v>1_19999</v>
      </c>
      <c r="D425" s="26"/>
      <c r="E425" s="26"/>
      <c r="F425" s="33"/>
      <c r="G425" s="26" t="s">
        <v>431</v>
      </c>
      <c r="H425" s="27">
        <v>11</v>
      </c>
      <c r="I425" s="27">
        <v>2</v>
      </c>
      <c r="J425" s="27">
        <v>0</v>
      </c>
      <c r="K425" s="27">
        <v>0</v>
      </c>
      <c r="L425" s="27">
        <v>0</v>
      </c>
      <c r="M425" s="27">
        <v>0</v>
      </c>
      <c r="N425" s="27">
        <v>0</v>
      </c>
      <c r="O425" s="27">
        <v>0</v>
      </c>
      <c r="P425" s="27">
        <v>0</v>
      </c>
      <c r="Q425" s="27">
        <v>0</v>
      </c>
      <c r="R425" s="27">
        <v>0</v>
      </c>
      <c r="S425" s="27">
        <v>0</v>
      </c>
      <c r="T425" s="27">
        <v>0</v>
      </c>
      <c r="U425" s="11">
        <v>0</v>
      </c>
      <c r="V425" s="11">
        <v>0</v>
      </c>
      <c r="W425" s="11"/>
      <c r="X425" s="11"/>
      <c r="Y425" s="11"/>
      <c r="Z425" s="11"/>
      <c r="AA425" s="11"/>
      <c r="AB425" s="11"/>
      <c r="AC425" s="11"/>
      <c r="AD425" s="11"/>
      <c r="AU425" s="7"/>
      <c r="AV425" s="7"/>
    </row>
    <row r="426" spans="1:48" ht="14.25">
      <c r="A426">
        <v>1</v>
      </c>
      <c r="B426" s="26" t="str">
        <f t="shared" si="17"/>
        <v>20000</v>
      </c>
      <c r="C426" s="26" t="str">
        <f t="shared" si="18"/>
        <v>1_20000</v>
      </c>
      <c r="D426" s="26"/>
      <c r="E426" s="26"/>
      <c r="F426" s="33" t="s">
        <v>432</v>
      </c>
      <c r="G426" s="26" t="s">
        <v>13</v>
      </c>
      <c r="H426" s="27">
        <v>18762</v>
      </c>
      <c r="I426" s="27">
        <v>20824</v>
      </c>
      <c r="J426" s="27">
        <v>20918</v>
      </c>
      <c r="K426" s="27">
        <v>20753</v>
      </c>
      <c r="L426" s="27">
        <v>21607</v>
      </c>
      <c r="M426" s="27">
        <v>20768</v>
      </c>
      <c r="N426" s="27">
        <v>20701</v>
      </c>
      <c r="O426" s="27">
        <v>20504</v>
      </c>
      <c r="P426" s="27">
        <v>22679</v>
      </c>
      <c r="Q426" s="27">
        <v>23370</v>
      </c>
      <c r="R426" s="27">
        <v>23157</v>
      </c>
      <c r="S426" s="27">
        <v>23806</v>
      </c>
      <c r="T426" s="27">
        <v>21498</v>
      </c>
      <c r="U426" s="11">
        <v>18144</v>
      </c>
      <c r="V426" s="11">
        <v>14802</v>
      </c>
      <c r="W426" s="11"/>
      <c r="X426" s="11"/>
      <c r="Y426" s="11"/>
      <c r="Z426" s="11"/>
      <c r="AA426" s="11"/>
      <c r="AB426" s="11"/>
      <c r="AC426" s="11"/>
      <c r="AD426" s="11"/>
      <c r="AU426" s="7"/>
      <c r="AV426" s="7"/>
    </row>
    <row r="427" spans="1:48" ht="14.25">
      <c r="A427">
        <v>1</v>
      </c>
      <c r="B427" s="26" t="str">
        <f t="shared" si="17"/>
        <v>20001</v>
      </c>
      <c r="C427" s="26" t="str">
        <f t="shared" si="18"/>
        <v>1_20001</v>
      </c>
      <c r="D427" s="26"/>
      <c r="E427" s="26"/>
      <c r="F427" s="33"/>
      <c r="G427" s="26" t="s">
        <v>433</v>
      </c>
      <c r="H427" s="27">
        <v>8689</v>
      </c>
      <c r="I427" s="27">
        <v>9440</v>
      </c>
      <c r="J427" s="27">
        <v>9513</v>
      </c>
      <c r="K427" s="27">
        <v>9504</v>
      </c>
      <c r="L427" s="27">
        <v>9843</v>
      </c>
      <c r="M427" s="27">
        <v>9489</v>
      </c>
      <c r="N427" s="27">
        <v>9526</v>
      </c>
      <c r="O427" s="27">
        <v>8807</v>
      </c>
      <c r="P427" s="27">
        <v>9816</v>
      </c>
      <c r="Q427" s="27">
        <v>10273</v>
      </c>
      <c r="R427" s="27">
        <v>9726</v>
      </c>
      <c r="S427" s="27">
        <v>9570</v>
      </c>
      <c r="T427" s="27">
        <v>8757</v>
      </c>
      <c r="U427" s="11">
        <v>7408</v>
      </c>
      <c r="V427" s="11">
        <v>6243</v>
      </c>
      <c r="W427" s="11"/>
      <c r="X427" s="11"/>
      <c r="Y427" s="11"/>
      <c r="Z427" s="11"/>
      <c r="AA427" s="11"/>
      <c r="AB427" s="11"/>
      <c r="AC427" s="11"/>
      <c r="AD427" s="11"/>
      <c r="AU427" s="7"/>
      <c r="AV427" s="7"/>
    </row>
    <row r="428" spans="1:48" ht="14.25">
      <c r="A428">
        <v>1</v>
      </c>
      <c r="B428" s="26" t="str">
        <f t="shared" si="17"/>
        <v>20011</v>
      </c>
      <c r="C428" s="26" t="str">
        <f t="shared" si="18"/>
        <v>1_20011</v>
      </c>
      <c r="D428" s="26"/>
      <c r="E428" s="26"/>
      <c r="F428" s="33"/>
      <c r="G428" s="26" t="s">
        <v>434</v>
      </c>
      <c r="H428" s="27">
        <v>1746</v>
      </c>
      <c r="I428" s="27">
        <v>1889</v>
      </c>
      <c r="J428" s="27">
        <v>1816</v>
      </c>
      <c r="K428" s="27">
        <v>1824</v>
      </c>
      <c r="L428" s="27">
        <v>2130</v>
      </c>
      <c r="M428" s="27">
        <v>1868</v>
      </c>
      <c r="N428" s="27">
        <v>1913</v>
      </c>
      <c r="O428" s="27">
        <v>2021</v>
      </c>
      <c r="P428" s="27">
        <v>2028</v>
      </c>
      <c r="Q428" s="27">
        <v>1921</v>
      </c>
      <c r="R428" s="27">
        <v>1979</v>
      </c>
      <c r="S428" s="27">
        <v>2007</v>
      </c>
      <c r="T428" s="27">
        <v>1985</v>
      </c>
      <c r="U428" s="11">
        <v>1593</v>
      </c>
      <c r="V428" s="11">
        <v>1334</v>
      </c>
      <c r="W428" s="11"/>
      <c r="X428" s="11"/>
      <c r="Y428" s="11"/>
      <c r="Z428" s="11"/>
      <c r="AA428" s="11"/>
      <c r="AB428" s="11"/>
      <c r="AC428" s="11"/>
      <c r="AD428" s="11"/>
      <c r="AU428" s="7"/>
      <c r="AV428" s="7"/>
    </row>
    <row r="429" spans="1:48" ht="14.25">
      <c r="A429">
        <v>1</v>
      </c>
      <c r="B429" s="26" t="str">
        <f t="shared" si="17"/>
        <v>20013</v>
      </c>
      <c r="C429" s="26" t="str">
        <f t="shared" si="18"/>
        <v>1_20013</v>
      </c>
      <c r="D429" s="26"/>
      <c r="E429" s="26"/>
      <c r="F429" s="33"/>
      <c r="G429" s="26" t="s">
        <v>435</v>
      </c>
      <c r="H429" s="27">
        <v>893</v>
      </c>
      <c r="I429" s="27">
        <v>1145</v>
      </c>
      <c r="J429" s="27">
        <v>1045</v>
      </c>
      <c r="K429" s="27">
        <v>1083</v>
      </c>
      <c r="L429" s="27">
        <v>1151</v>
      </c>
      <c r="M429" s="27">
        <v>1026</v>
      </c>
      <c r="N429" s="27">
        <v>1052</v>
      </c>
      <c r="O429" s="27">
        <v>1160</v>
      </c>
      <c r="P429" s="27">
        <v>1303</v>
      </c>
      <c r="Q429" s="27">
        <v>1317</v>
      </c>
      <c r="R429" s="27">
        <v>1457</v>
      </c>
      <c r="S429" s="27">
        <v>1475</v>
      </c>
      <c r="T429" s="27">
        <v>1255</v>
      </c>
      <c r="U429" s="11">
        <v>1145</v>
      </c>
      <c r="V429" s="11">
        <v>988</v>
      </c>
      <c r="W429" s="11"/>
      <c r="X429" s="11"/>
      <c r="Y429" s="11"/>
      <c r="Z429" s="11"/>
      <c r="AA429" s="11"/>
      <c r="AB429" s="11"/>
      <c r="AC429" s="11"/>
      <c r="AD429" s="11"/>
      <c r="AU429" s="7"/>
      <c r="AV429" s="7"/>
    </row>
    <row r="430" spans="1:48" ht="14.25">
      <c r="A430">
        <v>1</v>
      </c>
      <c r="B430" s="26" t="str">
        <f t="shared" si="17"/>
        <v>20032</v>
      </c>
      <c r="C430" s="26" t="str">
        <f t="shared" si="18"/>
        <v>1_20032</v>
      </c>
      <c r="D430" s="26"/>
      <c r="E430" s="26"/>
      <c r="F430" s="33"/>
      <c r="G430" s="26" t="s">
        <v>436</v>
      </c>
      <c r="H430" s="27">
        <v>344</v>
      </c>
      <c r="I430" s="27">
        <v>350</v>
      </c>
      <c r="J430" s="27">
        <v>382</v>
      </c>
      <c r="K430" s="27">
        <v>375</v>
      </c>
      <c r="L430" s="27">
        <v>368</v>
      </c>
      <c r="M430" s="27">
        <v>357</v>
      </c>
      <c r="N430" s="27">
        <v>356</v>
      </c>
      <c r="O430" s="27">
        <v>367</v>
      </c>
      <c r="P430" s="27">
        <v>375</v>
      </c>
      <c r="Q430" s="27">
        <v>418</v>
      </c>
      <c r="R430" s="27">
        <v>411</v>
      </c>
      <c r="S430" s="27">
        <v>464</v>
      </c>
      <c r="T430" s="27">
        <v>393</v>
      </c>
      <c r="U430" s="11">
        <v>360</v>
      </c>
      <c r="V430" s="11">
        <v>241</v>
      </c>
      <c r="W430" s="11"/>
      <c r="X430" s="11"/>
      <c r="Y430" s="11"/>
      <c r="Z430" s="11"/>
      <c r="AA430" s="11"/>
      <c r="AB430" s="11"/>
      <c r="AC430" s="11"/>
      <c r="AD430" s="11"/>
      <c r="AU430" s="7"/>
      <c r="AV430" s="7"/>
    </row>
    <row r="431" spans="1:48" ht="14.25">
      <c r="A431">
        <v>1</v>
      </c>
      <c r="B431" s="26" t="str">
        <f t="shared" si="17"/>
        <v>20045</v>
      </c>
      <c r="C431" s="26" t="str">
        <f t="shared" si="18"/>
        <v>1_20045</v>
      </c>
      <c r="D431" s="26"/>
      <c r="E431" s="26"/>
      <c r="F431" s="33"/>
      <c r="G431" s="26" t="s">
        <v>437</v>
      </c>
      <c r="H431" s="27">
        <v>245</v>
      </c>
      <c r="I431" s="27">
        <v>335</v>
      </c>
      <c r="J431" s="27">
        <v>344</v>
      </c>
      <c r="K431" s="27">
        <v>361</v>
      </c>
      <c r="L431" s="27">
        <v>335</v>
      </c>
      <c r="M431" s="27">
        <v>337</v>
      </c>
      <c r="N431" s="27">
        <v>347</v>
      </c>
      <c r="O431" s="27">
        <v>343</v>
      </c>
      <c r="P431" s="27">
        <v>468</v>
      </c>
      <c r="Q431" s="27">
        <v>489</v>
      </c>
      <c r="R431" s="27">
        <v>534</v>
      </c>
      <c r="S431" s="27">
        <v>485</v>
      </c>
      <c r="T431" s="27">
        <v>444</v>
      </c>
      <c r="U431" s="11">
        <v>361</v>
      </c>
      <c r="V431" s="11">
        <v>271</v>
      </c>
      <c r="W431" s="11"/>
      <c r="X431" s="11"/>
      <c r="Y431" s="11"/>
      <c r="Z431" s="11"/>
      <c r="AA431" s="11"/>
      <c r="AB431" s="11"/>
      <c r="AC431" s="11"/>
      <c r="AD431" s="11"/>
      <c r="AU431" s="7"/>
      <c r="AV431" s="7"/>
    </row>
    <row r="432" spans="1:48" ht="14.25">
      <c r="A432">
        <v>1</v>
      </c>
      <c r="B432" s="26" t="str">
        <f t="shared" si="17"/>
        <v>20060</v>
      </c>
      <c r="C432" s="26" t="str">
        <f t="shared" si="18"/>
        <v>1_20060</v>
      </c>
      <c r="D432" s="26"/>
      <c r="E432" s="26"/>
      <c r="F432" s="33"/>
      <c r="G432" s="26" t="s">
        <v>438</v>
      </c>
      <c r="H432" s="27">
        <v>625</v>
      </c>
      <c r="I432" s="27">
        <v>825</v>
      </c>
      <c r="J432" s="27">
        <v>773</v>
      </c>
      <c r="K432" s="27">
        <v>764</v>
      </c>
      <c r="L432" s="27">
        <v>749</v>
      </c>
      <c r="M432" s="27">
        <v>787</v>
      </c>
      <c r="N432" s="27">
        <v>757</v>
      </c>
      <c r="O432" s="27">
        <v>848</v>
      </c>
      <c r="P432" s="27">
        <v>958</v>
      </c>
      <c r="Q432" s="27">
        <v>946</v>
      </c>
      <c r="R432" s="27">
        <v>935</v>
      </c>
      <c r="S432" s="27">
        <v>1017</v>
      </c>
      <c r="T432" s="27">
        <v>1003</v>
      </c>
      <c r="U432" s="11">
        <v>791</v>
      </c>
      <c r="V432" s="11">
        <v>610</v>
      </c>
      <c r="W432" s="11"/>
      <c r="X432" s="11"/>
      <c r="Y432" s="11"/>
      <c r="Z432" s="11"/>
      <c r="AA432" s="11"/>
      <c r="AB432" s="11"/>
      <c r="AC432" s="11"/>
      <c r="AD432" s="11"/>
      <c r="AU432" s="7"/>
      <c r="AV432" s="7"/>
    </row>
    <row r="433" spans="1:48" ht="14.25">
      <c r="A433">
        <v>1</v>
      </c>
      <c r="B433" s="26" t="str">
        <f t="shared" si="17"/>
        <v>20175</v>
      </c>
      <c r="C433" s="26" t="str">
        <f t="shared" si="18"/>
        <v>1_20175</v>
      </c>
      <c r="D433" s="26"/>
      <c r="E433" s="26"/>
      <c r="F433" s="33"/>
      <c r="G433" s="26" t="s">
        <v>439</v>
      </c>
      <c r="H433" s="27">
        <v>432</v>
      </c>
      <c r="I433" s="27">
        <v>554</v>
      </c>
      <c r="J433" s="27">
        <v>527</v>
      </c>
      <c r="K433" s="27">
        <v>462</v>
      </c>
      <c r="L433" s="27">
        <v>597</v>
      </c>
      <c r="M433" s="27">
        <v>486</v>
      </c>
      <c r="N433" s="27">
        <v>539</v>
      </c>
      <c r="O433" s="27">
        <v>590</v>
      </c>
      <c r="P433" s="27">
        <v>628</v>
      </c>
      <c r="Q433" s="27">
        <v>603</v>
      </c>
      <c r="R433" s="27">
        <v>557</v>
      </c>
      <c r="S433" s="27">
        <v>681</v>
      </c>
      <c r="T433" s="27">
        <v>626</v>
      </c>
      <c r="U433" s="11">
        <v>478</v>
      </c>
      <c r="V433" s="11">
        <v>339</v>
      </c>
      <c r="W433" s="11"/>
      <c r="X433" s="11"/>
      <c r="Y433" s="11"/>
      <c r="Z433" s="11"/>
      <c r="AA433" s="11"/>
      <c r="AB433" s="11"/>
      <c r="AC433" s="11"/>
      <c r="AD433" s="11"/>
      <c r="AU433" s="7"/>
      <c r="AV433" s="7"/>
    </row>
    <row r="434" spans="1:48" ht="14.25">
      <c r="A434">
        <v>1</v>
      </c>
      <c r="B434" s="26" t="str">
        <f t="shared" si="17"/>
        <v>20178</v>
      </c>
      <c r="C434" s="26" t="str">
        <f t="shared" si="18"/>
        <v>1_20178</v>
      </c>
      <c r="D434" s="26"/>
      <c r="E434" s="26"/>
      <c r="F434" s="33"/>
      <c r="G434" s="26" t="s">
        <v>440</v>
      </c>
      <c r="H434" s="27">
        <v>509</v>
      </c>
      <c r="I434" s="27">
        <v>518</v>
      </c>
      <c r="J434" s="27">
        <v>601</v>
      </c>
      <c r="K434" s="27">
        <v>639</v>
      </c>
      <c r="L434" s="27">
        <v>643</v>
      </c>
      <c r="M434" s="27">
        <v>608</v>
      </c>
      <c r="N434" s="27">
        <v>451</v>
      </c>
      <c r="O434" s="27">
        <v>453</v>
      </c>
      <c r="P434" s="27">
        <v>479</v>
      </c>
      <c r="Q434" s="27">
        <v>513</v>
      </c>
      <c r="R434" s="27">
        <v>901</v>
      </c>
      <c r="S434" s="27">
        <v>708</v>
      </c>
      <c r="T434" s="27">
        <v>602</v>
      </c>
      <c r="U434" s="11">
        <v>447</v>
      </c>
      <c r="V434" s="11">
        <v>367</v>
      </c>
      <c r="W434" s="11"/>
      <c r="X434" s="11"/>
      <c r="Y434" s="11"/>
      <c r="Z434" s="11"/>
      <c r="AA434" s="11"/>
      <c r="AB434" s="11"/>
      <c r="AC434" s="11"/>
      <c r="AD434" s="11"/>
      <c r="AU434" s="7"/>
      <c r="AV434" s="7"/>
    </row>
    <row r="435" spans="1:48" ht="14.25">
      <c r="A435">
        <v>1</v>
      </c>
      <c r="B435" s="26" t="str">
        <f t="shared" si="17"/>
        <v>20228</v>
      </c>
      <c r="C435" s="26" t="str">
        <f t="shared" si="18"/>
        <v>1_20228</v>
      </c>
      <c r="D435" s="26"/>
      <c r="E435" s="26"/>
      <c r="F435" s="33"/>
      <c r="G435" s="26" t="s">
        <v>441</v>
      </c>
      <c r="H435" s="27">
        <v>535</v>
      </c>
      <c r="I435" s="27">
        <v>575</v>
      </c>
      <c r="J435" s="27">
        <v>596</v>
      </c>
      <c r="K435" s="27">
        <v>582</v>
      </c>
      <c r="L435" s="27">
        <v>578</v>
      </c>
      <c r="M435" s="27">
        <v>590</v>
      </c>
      <c r="N435" s="27">
        <v>560</v>
      </c>
      <c r="O435" s="27">
        <v>614</v>
      </c>
      <c r="P435" s="27">
        <v>643</v>
      </c>
      <c r="Q435" s="27">
        <v>705</v>
      </c>
      <c r="R435" s="27">
        <v>559</v>
      </c>
      <c r="S435" s="27">
        <v>801</v>
      </c>
      <c r="T435" s="27">
        <v>766</v>
      </c>
      <c r="U435" s="11">
        <v>642</v>
      </c>
      <c r="V435" s="11">
        <v>489</v>
      </c>
      <c r="W435" s="11"/>
      <c r="X435" s="11"/>
      <c r="Y435" s="11"/>
      <c r="Z435" s="11"/>
      <c r="AA435" s="11"/>
      <c r="AB435" s="11"/>
      <c r="AC435" s="11"/>
      <c r="AD435" s="11"/>
      <c r="AU435" s="7"/>
      <c r="AV435" s="7"/>
    </row>
    <row r="436" spans="1:48" ht="14.25">
      <c r="A436">
        <v>1</v>
      </c>
      <c r="B436" s="26" t="str">
        <f t="shared" si="17"/>
        <v>20238</v>
      </c>
      <c r="C436" s="26" t="str">
        <f t="shared" si="18"/>
        <v>1_20238</v>
      </c>
      <c r="D436" s="26"/>
      <c r="E436" s="26"/>
      <c r="F436" s="33"/>
      <c r="G436" s="26" t="s">
        <v>442</v>
      </c>
      <c r="H436" s="27">
        <v>417</v>
      </c>
      <c r="I436" s="27">
        <v>532</v>
      </c>
      <c r="J436" s="27">
        <v>568</v>
      </c>
      <c r="K436" s="27">
        <v>521</v>
      </c>
      <c r="L436" s="27">
        <v>537</v>
      </c>
      <c r="M436" s="27">
        <v>537</v>
      </c>
      <c r="N436" s="27">
        <v>464</v>
      </c>
      <c r="O436" s="27">
        <v>480</v>
      </c>
      <c r="P436" s="27">
        <v>507</v>
      </c>
      <c r="Q436" s="27">
        <v>553</v>
      </c>
      <c r="R436" s="27">
        <v>531</v>
      </c>
      <c r="S436" s="27">
        <v>593</v>
      </c>
      <c r="T436" s="27">
        <v>579</v>
      </c>
      <c r="U436" s="11">
        <v>502</v>
      </c>
      <c r="V436" s="11">
        <v>416</v>
      </c>
      <c r="W436" s="11"/>
      <c r="X436" s="11"/>
      <c r="Y436" s="11"/>
      <c r="Z436" s="11"/>
      <c r="AA436" s="11"/>
      <c r="AB436" s="11"/>
      <c r="AC436" s="11"/>
      <c r="AD436" s="11"/>
      <c r="AU436" s="7"/>
      <c r="AV436" s="7"/>
    </row>
    <row r="437" spans="1:48" ht="14.25">
      <c r="A437">
        <v>1</v>
      </c>
      <c r="B437" s="26" t="str">
        <f t="shared" si="17"/>
        <v>20250</v>
      </c>
      <c r="C437" s="26" t="str">
        <f t="shared" si="18"/>
        <v>1_20250</v>
      </c>
      <c r="D437" s="26"/>
      <c r="E437" s="26"/>
      <c r="F437" s="33"/>
      <c r="G437" s="26" t="s">
        <v>443</v>
      </c>
      <c r="H437" s="27">
        <v>595</v>
      </c>
      <c r="I437" s="27">
        <v>586</v>
      </c>
      <c r="J437" s="27">
        <v>686</v>
      </c>
      <c r="K437" s="27">
        <v>661</v>
      </c>
      <c r="L437" s="27">
        <v>660</v>
      </c>
      <c r="M437" s="27">
        <v>645</v>
      </c>
      <c r="N437" s="27">
        <v>642</v>
      </c>
      <c r="O437" s="27">
        <v>682</v>
      </c>
      <c r="P437" s="27">
        <v>811</v>
      </c>
      <c r="Q437" s="27">
        <v>787</v>
      </c>
      <c r="R437" s="27">
        <v>907</v>
      </c>
      <c r="S437" s="27">
        <v>949</v>
      </c>
      <c r="T437" s="27">
        <v>809</v>
      </c>
      <c r="U437" s="11">
        <v>708</v>
      </c>
      <c r="V437" s="11">
        <v>597</v>
      </c>
      <c r="W437" s="11"/>
      <c r="X437" s="11"/>
      <c r="Y437" s="11"/>
      <c r="Z437" s="11"/>
      <c r="AA437" s="11"/>
      <c r="AB437" s="11"/>
      <c r="AC437" s="11"/>
      <c r="AD437" s="11"/>
      <c r="AU437" s="7"/>
      <c r="AV437" s="7"/>
    </row>
    <row r="438" spans="1:48" ht="14.25">
      <c r="A438">
        <v>1</v>
      </c>
      <c r="B438" s="26" t="str">
        <f t="shared" si="17"/>
        <v>20295</v>
      </c>
      <c r="C438" s="26" t="str">
        <f t="shared" si="18"/>
        <v>1_20295</v>
      </c>
      <c r="D438" s="26"/>
      <c r="E438" s="26"/>
      <c r="F438" s="33"/>
      <c r="G438" s="26" t="s">
        <v>444</v>
      </c>
      <c r="H438" s="27">
        <v>175</v>
      </c>
      <c r="I438" s="27">
        <v>152</v>
      </c>
      <c r="J438" s="27">
        <v>139</v>
      </c>
      <c r="K438" s="27">
        <v>139</v>
      </c>
      <c r="L438" s="27">
        <v>159</v>
      </c>
      <c r="M438" s="27">
        <v>135</v>
      </c>
      <c r="N438" s="27">
        <v>217</v>
      </c>
      <c r="O438" s="27">
        <v>190</v>
      </c>
      <c r="P438" s="27">
        <v>176</v>
      </c>
      <c r="Q438" s="27">
        <v>169</v>
      </c>
      <c r="R438" s="27">
        <v>185</v>
      </c>
      <c r="S438" s="27">
        <v>253</v>
      </c>
      <c r="T438" s="27">
        <v>197</v>
      </c>
      <c r="U438" s="11">
        <v>145</v>
      </c>
      <c r="V438" s="11">
        <v>105</v>
      </c>
      <c r="W438" s="11"/>
      <c r="X438" s="11"/>
      <c r="Y438" s="11"/>
      <c r="Z438" s="11"/>
      <c r="AA438" s="11"/>
      <c r="AB438" s="11"/>
      <c r="AC438" s="11"/>
      <c r="AD438" s="11"/>
      <c r="AU438" s="7"/>
      <c r="AV438" s="7"/>
    </row>
    <row r="439" spans="1:48" ht="14.25">
      <c r="A439">
        <v>1</v>
      </c>
      <c r="B439" s="26" t="str">
        <f t="shared" si="17"/>
        <v>20310</v>
      </c>
      <c r="C439" s="26" t="str">
        <f t="shared" si="18"/>
        <v>1_20310</v>
      </c>
      <c r="D439" s="26"/>
      <c r="E439" s="26"/>
      <c r="F439" s="33"/>
      <c r="G439" s="26" t="s">
        <v>445</v>
      </c>
      <c r="H439" s="27">
        <v>21</v>
      </c>
      <c r="I439" s="27">
        <v>35</v>
      </c>
      <c r="J439" s="27">
        <v>57</v>
      </c>
      <c r="K439" s="27">
        <v>45</v>
      </c>
      <c r="L439" s="27">
        <v>39</v>
      </c>
      <c r="M439" s="27">
        <v>50</v>
      </c>
      <c r="N439" s="27">
        <v>28</v>
      </c>
      <c r="O439" s="27">
        <v>32</v>
      </c>
      <c r="P439" s="27">
        <v>24</v>
      </c>
      <c r="Q439" s="27">
        <v>22</v>
      </c>
      <c r="R439" s="27">
        <v>22</v>
      </c>
      <c r="S439" s="27">
        <v>26</v>
      </c>
      <c r="T439" s="27">
        <v>34</v>
      </c>
      <c r="U439" s="11">
        <v>31</v>
      </c>
      <c r="V439" s="11">
        <v>23</v>
      </c>
      <c r="W439" s="11"/>
      <c r="X439" s="11"/>
      <c r="Y439" s="11"/>
      <c r="Z439" s="11"/>
      <c r="AA439" s="11"/>
      <c r="AB439" s="11"/>
      <c r="AC439" s="11"/>
      <c r="AD439" s="11"/>
      <c r="AU439" s="7"/>
      <c r="AV439" s="7"/>
    </row>
    <row r="440" spans="1:48" ht="14.25">
      <c r="A440">
        <v>1</v>
      </c>
      <c r="B440" s="26" t="str">
        <f t="shared" si="17"/>
        <v>20383</v>
      </c>
      <c r="C440" s="26" t="str">
        <f t="shared" si="18"/>
        <v>1_20383</v>
      </c>
      <c r="D440" s="26"/>
      <c r="E440" s="26"/>
      <c r="F440" s="33"/>
      <c r="G440" s="26" t="s">
        <v>446</v>
      </c>
      <c r="H440" s="27">
        <v>219</v>
      </c>
      <c r="I440" s="27">
        <v>184</v>
      </c>
      <c r="J440" s="27">
        <v>202</v>
      </c>
      <c r="K440" s="27">
        <v>196</v>
      </c>
      <c r="L440" s="27">
        <v>195</v>
      </c>
      <c r="M440" s="27">
        <v>213</v>
      </c>
      <c r="N440" s="27">
        <v>225</v>
      </c>
      <c r="O440" s="27">
        <v>215</v>
      </c>
      <c r="P440" s="27">
        <v>203</v>
      </c>
      <c r="Q440" s="27">
        <v>218</v>
      </c>
      <c r="R440" s="27">
        <v>224</v>
      </c>
      <c r="S440" s="27">
        <v>212</v>
      </c>
      <c r="T440" s="27">
        <v>171</v>
      </c>
      <c r="U440" s="11">
        <v>144</v>
      </c>
      <c r="V440" s="11">
        <v>132</v>
      </c>
      <c r="W440" s="11"/>
      <c r="X440" s="11"/>
      <c r="Y440" s="11"/>
      <c r="Z440" s="11"/>
      <c r="AA440" s="11"/>
      <c r="AB440" s="11"/>
      <c r="AC440" s="11"/>
      <c r="AD440" s="11"/>
      <c r="AU440" s="7"/>
      <c r="AV440" s="7"/>
    </row>
    <row r="441" spans="1:48" ht="14.25">
      <c r="A441">
        <v>1</v>
      </c>
      <c r="B441" s="26" t="str">
        <f t="shared" si="17"/>
        <v>20400</v>
      </c>
      <c r="C441" s="26" t="str">
        <f t="shared" si="18"/>
        <v>1_20400</v>
      </c>
      <c r="D441" s="26"/>
      <c r="E441" s="26"/>
      <c r="F441" s="33"/>
      <c r="G441" s="26" t="s">
        <v>447</v>
      </c>
      <c r="H441" s="27">
        <v>578</v>
      </c>
      <c r="I441" s="27">
        <v>636</v>
      </c>
      <c r="J441" s="27">
        <v>665</v>
      </c>
      <c r="K441" s="27">
        <v>686</v>
      </c>
      <c r="L441" s="27">
        <v>668</v>
      </c>
      <c r="M441" s="27">
        <v>719</v>
      </c>
      <c r="N441" s="27">
        <v>737</v>
      </c>
      <c r="O441" s="27">
        <v>697</v>
      </c>
      <c r="P441" s="27">
        <v>760</v>
      </c>
      <c r="Q441" s="27">
        <v>925</v>
      </c>
      <c r="R441" s="27">
        <v>836</v>
      </c>
      <c r="S441" s="27">
        <v>853</v>
      </c>
      <c r="T441" s="27">
        <v>774</v>
      </c>
      <c r="U441" s="11">
        <v>641</v>
      </c>
      <c r="V441" s="11">
        <v>471</v>
      </c>
      <c r="W441" s="11"/>
      <c r="X441" s="11"/>
      <c r="Y441" s="11"/>
      <c r="Z441" s="11"/>
      <c r="AA441" s="11"/>
      <c r="AB441" s="11"/>
      <c r="AC441" s="11"/>
      <c r="AD441" s="11"/>
      <c r="AU441" s="7"/>
      <c r="AV441" s="7"/>
    </row>
    <row r="442" spans="1:48" ht="14.25">
      <c r="A442">
        <v>1</v>
      </c>
      <c r="B442" s="26" t="str">
        <f t="shared" si="17"/>
        <v>20443</v>
      </c>
      <c r="C442" s="26" t="str">
        <f t="shared" si="18"/>
        <v>1_20443</v>
      </c>
      <c r="D442" s="26"/>
      <c r="E442" s="26"/>
      <c r="F442" s="33"/>
      <c r="G442" s="26" t="s">
        <v>448</v>
      </c>
      <c r="H442" s="27">
        <v>113</v>
      </c>
      <c r="I442" s="27">
        <v>129</v>
      </c>
      <c r="J442" s="27">
        <v>136</v>
      </c>
      <c r="K442" s="27">
        <v>146</v>
      </c>
      <c r="L442" s="27">
        <v>147</v>
      </c>
      <c r="M442" s="27">
        <v>139</v>
      </c>
      <c r="N442" s="27">
        <v>134</v>
      </c>
      <c r="O442" s="27">
        <v>152</v>
      </c>
      <c r="P442" s="27">
        <v>186</v>
      </c>
      <c r="Q442" s="27">
        <v>190</v>
      </c>
      <c r="R442" s="27">
        <v>184</v>
      </c>
      <c r="S442" s="27">
        <v>191</v>
      </c>
      <c r="T442" s="27">
        <v>169</v>
      </c>
      <c r="U442" s="11">
        <v>149</v>
      </c>
      <c r="V442" s="11">
        <v>131</v>
      </c>
      <c r="W442" s="11"/>
      <c r="X442" s="11"/>
      <c r="Y442" s="11"/>
      <c r="Z442" s="11"/>
      <c r="AA442" s="11"/>
      <c r="AB442" s="11"/>
      <c r="AC442" s="11"/>
      <c r="AD442" s="11"/>
      <c r="AU442" s="7"/>
      <c r="AV442" s="7"/>
    </row>
    <row r="443" spans="1:48" ht="14.25">
      <c r="A443">
        <v>1</v>
      </c>
      <c r="B443" s="26" t="str">
        <f t="shared" si="17"/>
        <v>20517</v>
      </c>
      <c r="C443" s="26" t="str">
        <f t="shared" si="18"/>
        <v>1_20517</v>
      </c>
      <c r="D443" s="26"/>
      <c r="E443" s="26"/>
      <c r="F443" s="33"/>
      <c r="G443" s="26" t="s">
        <v>449</v>
      </c>
      <c r="H443" s="27">
        <v>295</v>
      </c>
      <c r="I443" s="27">
        <v>329</v>
      </c>
      <c r="J443" s="27">
        <v>309</v>
      </c>
      <c r="K443" s="27">
        <v>254</v>
      </c>
      <c r="L443" s="27">
        <v>306</v>
      </c>
      <c r="M443" s="27">
        <v>317</v>
      </c>
      <c r="N443" s="27">
        <v>317</v>
      </c>
      <c r="O443" s="27">
        <v>312</v>
      </c>
      <c r="P443" s="27">
        <v>375</v>
      </c>
      <c r="Q443" s="27">
        <v>357</v>
      </c>
      <c r="R443" s="27">
        <v>307</v>
      </c>
      <c r="S443" s="27">
        <v>362</v>
      </c>
      <c r="T443" s="27">
        <v>327</v>
      </c>
      <c r="U443" s="11">
        <v>258</v>
      </c>
      <c r="V443" s="11">
        <v>202</v>
      </c>
      <c r="W443" s="11"/>
      <c r="X443" s="11"/>
      <c r="Y443" s="11"/>
      <c r="Z443" s="11"/>
      <c r="AA443" s="11"/>
      <c r="AB443" s="11"/>
      <c r="AC443" s="11"/>
      <c r="AD443" s="11"/>
      <c r="AU443" s="7"/>
      <c r="AV443" s="7"/>
    </row>
    <row r="444" spans="1:48" ht="14.25">
      <c r="A444">
        <v>1</v>
      </c>
      <c r="B444" s="26" t="str">
        <f t="shared" si="17"/>
        <v>20550</v>
      </c>
      <c r="C444" s="26" t="str">
        <f t="shared" si="18"/>
        <v>1_20550</v>
      </c>
      <c r="D444" s="26"/>
      <c r="E444" s="26"/>
      <c r="F444" s="33"/>
      <c r="G444" s="26" t="s">
        <v>450</v>
      </c>
      <c r="H444" s="27">
        <v>366</v>
      </c>
      <c r="I444" s="27">
        <v>364</v>
      </c>
      <c r="J444" s="27">
        <v>339</v>
      </c>
      <c r="K444" s="27">
        <v>311</v>
      </c>
      <c r="L444" s="27">
        <v>307</v>
      </c>
      <c r="M444" s="27">
        <v>324</v>
      </c>
      <c r="N444" s="27">
        <v>341</v>
      </c>
      <c r="O444" s="27">
        <v>367</v>
      </c>
      <c r="P444" s="27">
        <v>394</v>
      </c>
      <c r="Q444" s="27">
        <v>361</v>
      </c>
      <c r="R444" s="27">
        <v>358</v>
      </c>
      <c r="S444" s="27">
        <v>449</v>
      </c>
      <c r="T444" s="27">
        <v>387</v>
      </c>
      <c r="U444" s="11">
        <v>315</v>
      </c>
      <c r="V444" s="11">
        <v>235</v>
      </c>
      <c r="W444" s="11"/>
      <c r="X444" s="11"/>
      <c r="Y444" s="11"/>
      <c r="Z444" s="11"/>
      <c r="AA444" s="11"/>
      <c r="AB444" s="11"/>
      <c r="AC444" s="11"/>
      <c r="AD444" s="11"/>
      <c r="AU444" s="7"/>
      <c r="AV444" s="7"/>
    </row>
    <row r="445" spans="1:48" ht="14.25">
      <c r="A445">
        <v>1</v>
      </c>
      <c r="B445" s="26" t="str">
        <f t="shared" si="17"/>
        <v>20570</v>
      </c>
      <c r="C445" s="26" t="str">
        <f t="shared" si="18"/>
        <v>1_20570</v>
      </c>
      <c r="D445" s="26"/>
      <c r="E445" s="26"/>
      <c r="F445" s="33"/>
      <c r="G445" s="26" t="s">
        <v>451</v>
      </c>
      <c r="H445" s="27">
        <v>178</v>
      </c>
      <c r="I445" s="27">
        <v>212</v>
      </c>
      <c r="J445" s="27">
        <v>252</v>
      </c>
      <c r="K445" s="27">
        <v>235</v>
      </c>
      <c r="L445" s="27">
        <v>228</v>
      </c>
      <c r="M445" s="27">
        <v>221</v>
      </c>
      <c r="N445" s="27">
        <v>259</v>
      </c>
      <c r="O445" s="27">
        <v>232</v>
      </c>
      <c r="P445" s="27">
        <v>501</v>
      </c>
      <c r="Q445" s="27">
        <v>586</v>
      </c>
      <c r="R445" s="27">
        <v>629</v>
      </c>
      <c r="S445" s="27">
        <v>687</v>
      </c>
      <c r="T445" s="27">
        <v>314</v>
      </c>
      <c r="U445" s="11">
        <v>313</v>
      </c>
      <c r="V445" s="11">
        <v>292</v>
      </c>
      <c r="W445" s="11"/>
      <c r="X445" s="11"/>
      <c r="Y445" s="11"/>
      <c r="Z445" s="11"/>
      <c r="AA445" s="11"/>
      <c r="AB445" s="11"/>
      <c r="AC445" s="11"/>
      <c r="AD445" s="11"/>
      <c r="AU445" s="7"/>
      <c r="AV445" s="7"/>
    </row>
    <row r="446" spans="1:48" ht="14.25">
      <c r="A446">
        <v>1</v>
      </c>
      <c r="B446" s="26" t="str">
        <f t="shared" si="17"/>
        <v>20614</v>
      </c>
      <c r="C446" s="26" t="str">
        <f t="shared" si="18"/>
        <v>1_20614</v>
      </c>
      <c r="D446" s="26"/>
      <c r="E446" s="26"/>
      <c r="F446" s="33"/>
      <c r="G446" s="26" t="s">
        <v>452</v>
      </c>
      <c r="H446" s="27">
        <v>155</v>
      </c>
      <c r="I446" s="27">
        <v>190</v>
      </c>
      <c r="J446" s="27">
        <v>167</v>
      </c>
      <c r="K446" s="27">
        <v>180</v>
      </c>
      <c r="L446" s="27">
        <v>170</v>
      </c>
      <c r="M446" s="27">
        <v>143</v>
      </c>
      <c r="N446" s="27">
        <v>120</v>
      </c>
      <c r="O446" s="27">
        <v>130</v>
      </c>
      <c r="P446" s="27">
        <v>138</v>
      </c>
      <c r="Q446" s="27">
        <v>110</v>
      </c>
      <c r="R446" s="27">
        <v>97</v>
      </c>
      <c r="S446" s="27">
        <v>140</v>
      </c>
      <c r="T446" s="27">
        <v>109</v>
      </c>
      <c r="U446" s="11">
        <v>132</v>
      </c>
      <c r="V446" s="11">
        <v>105</v>
      </c>
      <c r="W446" s="11"/>
      <c r="X446" s="11"/>
      <c r="Y446" s="11"/>
      <c r="Z446" s="11"/>
      <c r="AA446" s="11"/>
      <c r="AB446" s="11"/>
      <c r="AC446" s="11"/>
      <c r="AD446" s="11"/>
      <c r="AU446" s="7"/>
      <c r="AV446" s="7"/>
    </row>
    <row r="447" spans="1:48" ht="14.25">
      <c r="A447">
        <v>1</v>
      </c>
      <c r="B447" s="26" t="str">
        <f t="shared" si="17"/>
        <v>20621</v>
      </c>
      <c r="C447" s="26" t="str">
        <f t="shared" si="18"/>
        <v>1_20621</v>
      </c>
      <c r="D447" s="26"/>
      <c r="E447" s="26"/>
      <c r="F447" s="33"/>
      <c r="G447" s="26" t="s">
        <v>453</v>
      </c>
      <c r="H447" s="27">
        <v>322</v>
      </c>
      <c r="I447" s="27">
        <v>433</v>
      </c>
      <c r="J447" s="27">
        <v>410</v>
      </c>
      <c r="K447" s="27">
        <v>419</v>
      </c>
      <c r="L447" s="27">
        <v>434</v>
      </c>
      <c r="M447" s="27">
        <v>431</v>
      </c>
      <c r="N447" s="27">
        <v>426</v>
      </c>
      <c r="O447" s="27">
        <v>424</v>
      </c>
      <c r="P447" s="27">
        <v>508</v>
      </c>
      <c r="Q447" s="27">
        <v>473</v>
      </c>
      <c r="R447" s="27">
        <v>479</v>
      </c>
      <c r="S447" s="27">
        <v>445</v>
      </c>
      <c r="T447" s="27">
        <v>408</v>
      </c>
      <c r="U447" s="11">
        <v>344</v>
      </c>
      <c r="V447" s="11">
        <v>268</v>
      </c>
      <c r="W447" s="11"/>
      <c r="X447" s="11"/>
      <c r="Y447" s="11"/>
      <c r="Z447" s="11"/>
      <c r="AA447" s="11"/>
      <c r="AB447" s="11"/>
      <c r="AC447" s="11"/>
      <c r="AD447" s="11"/>
      <c r="AU447" s="7"/>
      <c r="AV447" s="7"/>
    </row>
    <row r="448" spans="1:48" ht="14.25">
      <c r="A448">
        <v>1</v>
      </c>
      <c r="B448" s="26" t="str">
        <f t="shared" si="17"/>
        <v>20710</v>
      </c>
      <c r="C448" s="26" t="str">
        <f t="shared" si="18"/>
        <v>1_20710</v>
      </c>
      <c r="D448" s="26"/>
      <c r="E448" s="26"/>
      <c r="F448" s="33"/>
      <c r="G448" s="26" t="s">
        <v>454</v>
      </c>
      <c r="H448" s="27">
        <v>433</v>
      </c>
      <c r="I448" s="27">
        <v>550</v>
      </c>
      <c r="J448" s="27">
        <v>511</v>
      </c>
      <c r="K448" s="27">
        <v>486</v>
      </c>
      <c r="L448" s="27">
        <v>500</v>
      </c>
      <c r="M448" s="27">
        <v>453</v>
      </c>
      <c r="N448" s="27">
        <v>411</v>
      </c>
      <c r="O448" s="27">
        <v>452</v>
      </c>
      <c r="P448" s="27">
        <v>436</v>
      </c>
      <c r="Q448" s="27">
        <v>448</v>
      </c>
      <c r="R448" s="27">
        <v>450</v>
      </c>
      <c r="S448" s="27">
        <v>468</v>
      </c>
      <c r="T448" s="27">
        <v>425</v>
      </c>
      <c r="U448" s="11">
        <v>421</v>
      </c>
      <c r="V448" s="11">
        <v>276</v>
      </c>
      <c r="W448" s="11"/>
      <c r="X448" s="11"/>
      <c r="Y448" s="11"/>
      <c r="Z448" s="11"/>
      <c r="AA448" s="11"/>
      <c r="AB448" s="11"/>
      <c r="AC448" s="11"/>
      <c r="AD448" s="11"/>
      <c r="AU448" s="7"/>
      <c r="AV448" s="7"/>
    </row>
    <row r="449" spans="1:48" ht="14.25">
      <c r="A449">
        <v>1</v>
      </c>
      <c r="B449" s="26" t="str">
        <f t="shared" si="17"/>
        <v>20750</v>
      </c>
      <c r="C449" s="26" t="str">
        <f t="shared" si="18"/>
        <v>1_20750</v>
      </c>
      <c r="D449" s="26"/>
      <c r="E449" s="26"/>
      <c r="F449" s="33"/>
      <c r="G449" s="26" t="s">
        <v>455</v>
      </c>
      <c r="H449" s="27">
        <v>249</v>
      </c>
      <c r="I449" s="27">
        <v>314</v>
      </c>
      <c r="J449" s="27">
        <v>318</v>
      </c>
      <c r="K449" s="27">
        <v>327</v>
      </c>
      <c r="L449" s="27">
        <v>325</v>
      </c>
      <c r="M449" s="27">
        <v>284</v>
      </c>
      <c r="N449" s="27">
        <v>306</v>
      </c>
      <c r="O449" s="27">
        <v>312</v>
      </c>
      <c r="P449" s="27">
        <v>324</v>
      </c>
      <c r="Q449" s="27">
        <v>324</v>
      </c>
      <c r="R449" s="27">
        <v>287</v>
      </c>
      <c r="S449" s="27">
        <v>282</v>
      </c>
      <c r="T449" s="27">
        <v>312</v>
      </c>
      <c r="U449" s="11">
        <v>308</v>
      </c>
      <c r="V449" s="11">
        <v>231</v>
      </c>
      <c r="W449" s="11"/>
      <c r="X449" s="11"/>
      <c r="Y449" s="11"/>
      <c r="Z449" s="11"/>
      <c r="AA449" s="11"/>
      <c r="AB449" s="11"/>
      <c r="AC449" s="11"/>
      <c r="AD449" s="11"/>
      <c r="AU449" s="7"/>
      <c r="AV449" s="7"/>
    </row>
    <row r="450" spans="1:48" ht="14.25">
      <c r="A450">
        <v>1</v>
      </c>
      <c r="B450" s="26" t="str">
        <f t="shared" si="17"/>
        <v>20770</v>
      </c>
      <c r="C450" s="26" t="str">
        <f t="shared" si="18"/>
        <v>1_20770</v>
      </c>
      <c r="D450" s="26"/>
      <c r="E450" s="26"/>
      <c r="F450" s="33"/>
      <c r="G450" s="26" t="s">
        <v>456</v>
      </c>
      <c r="H450" s="27">
        <v>319</v>
      </c>
      <c r="I450" s="27">
        <v>328</v>
      </c>
      <c r="J450" s="27">
        <v>337</v>
      </c>
      <c r="K450" s="27">
        <v>317</v>
      </c>
      <c r="L450" s="27">
        <v>311</v>
      </c>
      <c r="M450" s="27">
        <v>400</v>
      </c>
      <c r="N450" s="27">
        <v>354</v>
      </c>
      <c r="O450" s="27">
        <v>373</v>
      </c>
      <c r="P450" s="27">
        <v>388</v>
      </c>
      <c r="Q450" s="27">
        <v>417</v>
      </c>
      <c r="R450" s="27">
        <v>397</v>
      </c>
      <c r="S450" s="27">
        <v>406</v>
      </c>
      <c r="T450" s="27">
        <v>401</v>
      </c>
      <c r="U450" s="11">
        <v>338</v>
      </c>
      <c r="V450" s="11">
        <v>284</v>
      </c>
      <c r="W450" s="11"/>
      <c r="X450" s="11"/>
      <c r="Y450" s="11"/>
      <c r="Z450" s="11"/>
      <c r="AA450" s="11"/>
      <c r="AB450" s="11"/>
      <c r="AC450" s="11"/>
      <c r="AD450" s="11"/>
      <c r="AU450" s="7"/>
      <c r="AV450" s="7"/>
    </row>
    <row r="451" spans="1:48" ht="14.25">
      <c r="A451">
        <v>1</v>
      </c>
      <c r="B451" s="26" t="str">
        <f t="shared" si="17"/>
        <v>20787</v>
      </c>
      <c r="C451" s="26" t="str">
        <f t="shared" si="18"/>
        <v>1_20787</v>
      </c>
      <c r="D451" s="26"/>
      <c r="E451" s="26"/>
      <c r="F451" s="33"/>
      <c r="G451" s="26" t="s">
        <v>457</v>
      </c>
      <c r="H451" s="27">
        <v>220</v>
      </c>
      <c r="I451" s="27">
        <v>208</v>
      </c>
      <c r="J451" s="27">
        <v>225</v>
      </c>
      <c r="K451" s="27">
        <v>236</v>
      </c>
      <c r="L451" s="27">
        <v>227</v>
      </c>
      <c r="M451" s="27">
        <v>209</v>
      </c>
      <c r="N451" s="27">
        <v>219</v>
      </c>
      <c r="O451" s="27">
        <v>251</v>
      </c>
      <c r="P451" s="27">
        <v>250</v>
      </c>
      <c r="Q451" s="27">
        <v>245</v>
      </c>
      <c r="R451" s="27">
        <v>205</v>
      </c>
      <c r="S451" s="27">
        <v>282</v>
      </c>
      <c r="T451" s="27">
        <v>251</v>
      </c>
      <c r="U451" s="11">
        <v>170</v>
      </c>
      <c r="V451" s="11">
        <v>152</v>
      </c>
      <c r="W451" s="11"/>
      <c r="X451" s="11"/>
      <c r="Y451" s="11"/>
      <c r="Z451" s="11"/>
      <c r="AA451" s="11"/>
      <c r="AB451" s="11"/>
      <c r="AC451" s="11"/>
      <c r="AD451" s="11"/>
      <c r="AU451" s="7"/>
      <c r="AV451" s="7"/>
    </row>
    <row r="452" spans="1:48" ht="14.25">
      <c r="A452">
        <v>1</v>
      </c>
      <c r="B452" s="26" t="str">
        <f t="shared" si="17"/>
        <v>20999</v>
      </c>
      <c r="C452" s="26" t="str">
        <f t="shared" si="18"/>
        <v>1_20999</v>
      </c>
      <c r="D452" s="26"/>
      <c r="E452" s="26"/>
      <c r="F452" s="33"/>
      <c r="G452" s="26" t="s">
        <v>458</v>
      </c>
      <c r="H452" s="27">
        <v>89</v>
      </c>
      <c r="I452" s="27">
        <v>11</v>
      </c>
      <c r="J452" s="27">
        <v>0</v>
      </c>
      <c r="K452" s="27">
        <v>0</v>
      </c>
      <c r="L452" s="27">
        <v>0</v>
      </c>
      <c r="M452" s="27">
        <v>0</v>
      </c>
      <c r="N452" s="27">
        <v>0</v>
      </c>
      <c r="O452" s="27">
        <v>0</v>
      </c>
      <c r="P452" s="27">
        <v>0</v>
      </c>
      <c r="Q452" s="27">
        <v>0</v>
      </c>
      <c r="R452" s="27">
        <v>0</v>
      </c>
      <c r="S452" s="27">
        <v>0</v>
      </c>
      <c r="T452" s="27">
        <v>0</v>
      </c>
      <c r="U452" s="11">
        <v>0</v>
      </c>
      <c r="V452" s="11">
        <v>0</v>
      </c>
      <c r="W452" s="11"/>
      <c r="X452" s="11"/>
      <c r="Y452" s="11"/>
      <c r="Z452" s="11"/>
      <c r="AA452" s="11"/>
      <c r="AB452" s="11"/>
      <c r="AC452" s="11"/>
      <c r="AD452" s="11"/>
      <c r="AU452" s="7"/>
      <c r="AV452" s="7"/>
    </row>
    <row r="453" spans="1:48" ht="14.25">
      <c r="A453">
        <v>1</v>
      </c>
      <c r="B453" s="26" t="str">
        <f t="shared" si="17"/>
        <v>23000</v>
      </c>
      <c r="C453" s="26" t="str">
        <f t="shared" si="18"/>
        <v>1_23000</v>
      </c>
      <c r="D453" s="26"/>
      <c r="E453" s="26"/>
      <c r="F453" s="33" t="s">
        <v>459</v>
      </c>
      <c r="G453" s="26" t="s">
        <v>13</v>
      </c>
      <c r="H453" s="27">
        <v>23154</v>
      </c>
      <c r="I453" s="27">
        <v>27364</v>
      </c>
      <c r="J453" s="27">
        <v>28150</v>
      </c>
      <c r="K453" s="27">
        <v>26864</v>
      </c>
      <c r="L453" s="27">
        <v>27291</v>
      </c>
      <c r="M453" s="27">
        <v>26295</v>
      </c>
      <c r="N453" s="27">
        <v>25919</v>
      </c>
      <c r="O453" s="27">
        <v>26668</v>
      </c>
      <c r="P453" s="27">
        <v>26239</v>
      </c>
      <c r="Q453" s="27">
        <v>25004</v>
      </c>
      <c r="R453" s="27">
        <v>24767</v>
      </c>
      <c r="S453" s="27">
        <v>25975</v>
      </c>
      <c r="T453" s="27">
        <v>24207</v>
      </c>
      <c r="U453" s="11">
        <v>21080</v>
      </c>
      <c r="V453" s="11">
        <v>17625</v>
      </c>
      <c r="W453" s="11"/>
      <c r="X453" s="11"/>
      <c r="Y453" s="11"/>
      <c r="Z453" s="11"/>
      <c r="AA453" s="11"/>
      <c r="AB453" s="11"/>
      <c r="AC453" s="11"/>
      <c r="AD453" s="11"/>
      <c r="AU453" s="7"/>
      <c r="AV453" s="7"/>
    </row>
    <row r="454" spans="1:48" ht="14.25">
      <c r="A454">
        <v>1</v>
      </c>
      <c r="B454" s="26" t="str">
        <f t="shared" si="17"/>
        <v>23001</v>
      </c>
      <c r="C454" s="26" t="str">
        <f t="shared" si="18"/>
        <v>1_23001</v>
      </c>
      <c r="D454" s="26"/>
      <c r="E454" s="26"/>
      <c r="F454" s="33"/>
      <c r="G454" s="26" t="s">
        <v>460</v>
      </c>
      <c r="H454" s="27">
        <v>7704</v>
      </c>
      <c r="I454" s="27">
        <v>8696</v>
      </c>
      <c r="J454" s="27">
        <v>8714</v>
      </c>
      <c r="K454" s="27">
        <v>8847</v>
      </c>
      <c r="L454" s="27">
        <v>8566</v>
      </c>
      <c r="M454" s="27">
        <v>8477</v>
      </c>
      <c r="N454" s="27">
        <v>8268</v>
      </c>
      <c r="O454" s="27">
        <v>8442</v>
      </c>
      <c r="P454" s="27">
        <v>8203</v>
      </c>
      <c r="Q454" s="27">
        <v>7575</v>
      </c>
      <c r="R454" s="27">
        <v>7082</v>
      </c>
      <c r="S454" s="27">
        <v>7231</v>
      </c>
      <c r="T454" s="27">
        <v>6991</v>
      </c>
      <c r="U454" s="11">
        <v>6102</v>
      </c>
      <c r="V454" s="11">
        <v>5311</v>
      </c>
      <c r="W454" s="11"/>
      <c r="X454" s="11"/>
      <c r="Y454" s="11"/>
      <c r="Z454" s="11"/>
      <c r="AA454" s="11"/>
      <c r="AB454" s="11"/>
      <c r="AC454" s="11"/>
      <c r="AD454" s="11"/>
      <c r="AU454" s="7"/>
      <c r="AV454" s="7"/>
    </row>
    <row r="455" spans="1:48" ht="14.25">
      <c r="A455">
        <v>1</v>
      </c>
      <c r="B455" s="26" t="str">
        <f t="shared" si="17"/>
        <v>23068</v>
      </c>
      <c r="C455" s="26" t="str">
        <f t="shared" si="18"/>
        <v>1_23068</v>
      </c>
      <c r="D455" s="26"/>
      <c r="E455" s="26"/>
      <c r="F455" s="33"/>
      <c r="G455" s="26" t="s">
        <v>461</v>
      </c>
      <c r="H455" s="27">
        <v>585</v>
      </c>
      <c r="I455" s="27">
        <v>816</v>
      </c>
      <c r="J455" s="27">
        <v>770</v>
      </c>
      <c r="K455" s="27">
        <v>687</v>
      </c>
      <c r="L455" s="27">
        <v>715</v>
      </c>
      <c r="M455" s="27">
        <v>667</v>
      </c>
      <c r="N455" s="27">
        <v>661</v>
      </c>
      <c r="O455" s="27">
        <v>673</v>
      </c>
      <c r="P455" s="27">
        <v>681</v>
      </c>
      <c r="Q455" s="27">
        <v>710</v>
      </c>
      <c r="R455" s="27">
        <v>679</v>
      </c>
      <c r="S455" s="27">
        <v>833</v>
      </c>
      <c r="T455" s="27">
        <v>732</v>
      </c>
      <c r="U455" s="11">
        <v>701</v>
      </c>
      <c r="V455" s="11">
        <v>583</v>
      </c>
      <c r="W455" s="11"/>
      <c r="X455" s="11"/>
      <c r="Y455" s="11"/>
      <c r="Z455" s="11"/>
      <c r="AA455" s="11"/>
      <c r="AB455" s="11"/>
      <c r="AC455" s="11"/>
      <c r="AD455" s="11"/>
      <c r="AU455" s="7"/>
      <c r="AV455" s="7"/>
    </row>
    <row r="456" spans="1:48" ht="14.25">
      <c r="A456">
        <v>1</v>
      </c>
      <c r="B456" s="26" t="str">
        <f t="shared" ref="B456:B519" si="19">IF(G456="Total",CONCATENATE(MID(G457,1,2),"000"),MID(G456,1,5))</f>
        <v>23079</v>
      </c>
      <c r="C456" s="26" t="str">
        <f t="shared" ref="C456:C519" si="20">A456&amp;"_"&amp;B456</f>
        <v>1_23079</v>
      </c>
      <c r="D456" s="26"/>
      <c r="E456" s="26"/>
      <c r="F456" s="33"/>
      <c r="G456" s="26" t="s">
        <v>462</v>
      </c>
      <c r="H456" s="27">
        <v>270</v>
      </c>
      <c r="I456" s="27">
        <v>283</v>
      </c>
      <c r="J456" s="27">
        <v>327</v>
      </c>
      <c r="K456" s="27">
        <v>282</v>
      </c>
      <c r="L456" s="27">
        <v>304</v>
      </c>
      <c r="M456" s="27">
        <v>215</v>
      </c>
      <c r="N456" s="27">
        <v>221</v>
      </c>
      <c r="O456" s="27">
        <v>215</v>
      </c>
      <c r="P456" s="27">
        <v>277</v>
      </c>
      <c r="Q456" s="27">
        <v>270</v>
      </c>
      <c r="R456" s="27">
        <v>253</v>
      </c>
      <c r="S456" s="27">
        <v>296</v>
      </c>
      <c r="T456" s="27">
        <v>296</v>
      </c>
      <c r="U456" s="11">
        <v>241</v>
      </c>
      <c r="V456" s="11">
        <v>211</v>
      </c>
      <c r="W456" s="11"/>
      <c r="X456" s="11"/>
      <c r="Y456" s="11"/>
      <c r="Z456" s="11"/>
      <c r="AA456" s="11"/>
      <c r="AB456" s="11"/>
      <c r="AC456" s="11"/>
      <c r="AD456" s="11"/>
      <c r="AU456" s="7"/>
      <c r="AV456" s="7"/>
    </row>
    <row r="457" spans="1:48" ht="14.25">
      <c r="A457">
        <v>1</v>
      </c>
      <c r="B457" s="26" t="str">
        <f t="shared" si="19"/>
        <v>23090</v>
      </c>
      <c r="C457" s="26" t="str">
        <f t="shared" si="20"/>
        <v>1_23090</v>
      </c>
      <c r="D457" s="26"/>
      <c r="E457" s="26"/>
      <c r="F457" s="33"/>
      <c r="G457" s="26" t="s">
        <v>463</v>
      </c>
      <c r="H457" s="27">
        <v>259</v>
      </c>
      <c r="I457" s="27">
        <v>326</v>
      </c>
      <c r="J457" s="27">
        <v>309</v>
      </c>
      <c r="K457" s="27">
        <v>274</v>
      </c>
      <c r="L457" s="27">
        <v>279</v>
      </c>
      <c r="M457" s="27">
        <v>267</v>
      </c>
      <c r="N457" s="27">
        <v>225</v>
      </c>
      <c r="O457" s="27">
        <v>273</v>
      </c>
      <c r="P457" s="27">
        <v>238</v>
      </c>
      <c r="Q457" s="27">
        <v>238</v>
      </c>
      <c r="R457" s="27">
        <v>249</v>
      </c>
      <c r="S457" s="27">
        <v>281</v>
      </c>
      <c r="T457" s="27">
        <v>243</v>
      </c>
      <c r="U457" s="11">
        <v>218</v>
      </c>
      <c r="V457" s="11">
        <v>185</v>
      </c>
      <c r="W457" s="11"/>
      <c r="X457" s="11"/>
      <c r="Y457" s="11"/>
      <c r="Z457" s="11"/>
      <c r="AA457" s="11"/>
      <c r="AB457" s="11"/>
      <c r="AC457" s="11"/>
      <c r="AD457" s="11"/>
      <c r="AU457" s="7"/>
      <c r="AV457" s="7"/>
    </row>
    <row r="458" spans="1:48" ht="14.25">
      <c r="A458">
        <v>1</v>
      </c>
      <c r="B458" s="26" t="str">
        <f t="shared" si="19"/>
        <v>23162</v>
      </c>
      <c r="C458" s="26" t="str">
        <f t="shared" si="20"/>
        <v>1_23162</v>
      </c>
      <c r="D458" s="26"/>
      <c r="E458" s="26"/>
      <c r="F458" s="33"/>
      <c r="G458" s="26" t="s">
        <v>464</v>
      </c>
      <c r="H458" s="27">
        <v>1014</v>
      </c>
      <c r="I458" s="27">
        <v>1310</v>
      </c>
      <c r="J458" s="27">
        <v>1509</v>
      </c>
      <c r="K458" s="27">
        <v>1347</v>
      </c>
      <c r="L458" s="27">
        <v>1380</v>
      </c>
      <c r="M458" s="27">
        <v>1364</v>
      </c>
      <c r="N458" s="27">
        <v>1419</v>
      </c>
      <c r="O458" s="27">
        <v>1371</v>
      </c>
      <c r="P458" s="27">
        <v>1343</v>
      </c>
      <c r="Q458" s="27">
        <v>1251</v>
      </c>
      <c r="R458" s="27">
        <v>1259</v>
      </c>
      <c r="S458" s="27">
        <v>1240</v>
      </c>
      <c r="T458" s="27">
        <v>1135</v>
      </c>
      <c r="U458" s="11">
        <v>1011</v>
      </c>
      <c r="V458" s="11">
        <v>822</v>
      </c>
      <c r="W458" s="11"/>
      <c r="X458" s="11"/>
      <c r="Y458" s="11"/>
      <c r="Z458" s="11"/>
      <c r="AA458" s="11"/>
      <c r="AB458" s="11"/>
      <c r="AC458" s="11"/>
      <c r="AD458" s="11"/>
      <c r="AU458" s="7"/>
      <c r="AV458" s="7"/>
    </row>
    <row r="459" spans="1:48" ht="14.25">
      <c r="A459">
        <v>1</v>
      </c>
      <c r="B459" s="26" t="str">
        <f t="shared" si="19"/>
        <v>23168</v>
      </c>
      <c r="C459" s="26" t="str">
        <f t="shared" si="20"/>
        <v>1_23168</v>
      </c>
      <c r="D459" s="26"/>
      <c r="E459" s="26"/>
      <c r="F459" s="33"/>
      <c r="G459" s="26" t="s">
        <v>465</v>
      </c>
      <c r="H459" s="27">
        <v>152</v>
      </c>
      <c r="I459" s="27">
        <v>123</v>
      </c>
      <c r="J459" s="27">
        <v>149</v>
      </c>
      <c r="K459" s="27">
        <v>148</v>
      </c>
      <c r="L459" s="27">
        <v>131</v>
      </c>
      <c r="M459" s="27">
        <v>151</v>
      </c>
      <c r="N459" s="27">
        <v>122</v>
      </c>
      <c r="O459" s="27">
        <v>142</v>
      </c>
      <c r="P459" s="27">
        <v>125</v>
      </c>
      <c r="Q459" s="27">
        <v>139</v>
      </c>
      <c r="R459" s="27">
        <v>156</v>
      </c>
      <c r="S459" s="27">
        <v>147</v>
      </c>
      <c r="T459" s="27">
        <v>149</v>
      </c>
      <c r="U459" s="11">
        <v>110</v>
      </c>
      <c r="V459" s="11">
        <v>98</v>
      </c>
      <c r="W459" s="11"/>
      <c r="X459" s="11"/>
      <c r="Y459" s="11"/>
      <c r="Z459" s="11"/>
      <c r="AA459" s="11"/>
      <c r="AB459" s="11"/>
      <c r="AC459" s="11"/>
      <c r="AD459" s="11"/>
      <c r="AU459" s="7"/>
      <c r="AV459" s="7"/>
    </row>
    <row r="460" spans="1:48" ht="14.25">
      <c r="A460">
        <v>1</v>
      </c>
      <c r="B460" s="26" t="str">
        <f t="shared" si="19"/>
        <v>23182</v>
      </c>
      <c r="C460" s="26" t="str">
        <f t="shared" si="20"/>
        <v>1_23182</v>
      </c>
      <c r="D460" s="26"/>
      <c r="E460" s="26"/>
      <c r="F460" s="33"/>
      <c r="G460" s="26" t="s">
        <v>466</v>
      </c>
      <c r="H460" s="27">
        <v>622</v>
      </c>
      <c r="I460" s="27">
        <v>615</v>
      </c>
      <c r="J460" s="27">
        <v>601</v>
      </c>
      <c r="K460" s="27">
        <v>559</v>
      </c>
      <c r="L460" s="27">
        <v>521</v>
      </c>
      <c r="M460" s="27">
        <v>538</v>
      </c>
      <c r="N460" s="27">
        <v>596</v>
      </c>
      <c r="O460" s="27">
        <v>586</v>
      </c>
      <c r="P460" s="27">
        <v>565</v>
      </c>
      <c r="Q460" s="27">
        <v>578</v>
      </c>
      <c r="R460" s="27">
        <v>568</v>
      </c>
      <c r="S460" s="27">
        <v>504</v>
      </c>
      <c r="T460" s="27">
        <v>494</v>
      </c>
      <c r="U460" s="11">
        <v>480</v>
      </c>
      <c r="V460" s="11">
        <v>335</v>
      </c>
      <c r="W460" s="11"/>
      <c r="X460" s="11"/>
      <c r="Y460" s="11"/>
      <c r="Z460" s="11"/>
      <c r="AA460" s="11"/>
      <c r="AB460" s="11"/>
      <c r="AC460" s="11"/>
      <c r="AD460" s="11"/>
      <c r="AU460" s="7"/>
      <c r="AV460" s="7"/>
    </row>
    <row r="461" spans="1:48" ht="14.25">
      <c r="A461">
        <v>1</v>
      </c>
      <c r="B461" s="26" t="str">
        <f t="shared" si="19"/>
        <v>23189</v>
      </c>
      <c r="C461" s="26" t="str">
        <f t="shared" si="20"/>
        <v>1_23189</v>
      </c>
      <c r="D461" s="26"/>
      <c r="E461" s="26"/>
      <c r="F461" s="33"/>
      <c r="G461" s="26" t="s">
        <v>467</v>
      </c>
      <c r="H461" s="27">
        <v>644</v>
      </c>
      <c r="I461" s="27">
        <v>752</v>
      </c>
      <c r="J461" s="27">
        <v>809</v>
      </c>
      <c r="K461" s="27">
        <v>674</v>
      </c>
      <c r="L461" s="27">
        <v>705</v>
      </c>
      <c r="M461" s="27">
        <v>684</v>
      </c>
      <c r="N461" s="27">
        <v>748</v>
      </c>
      <c r="O461" s="27">
        <v>751</v>
      </c>
      <c r="P461" s="27">
        <v>733</v>
      </c>
      <c r="Q461" s="27">
        <v>712</v>
      </c>
      <c r="R461" s="27">
        <v>711</v>
      </c>
      <c r="S461" s="27">
        <v>771</v>
      </c>
      <c r="T461" s="27">
        <v>747</v>
      </c>
      <c r="U461" s="11">
        <v>649</v>
      </c>
      <c r="V461" s="11">
        <v>531</v>
      </c>
      <c r="W461" s="11"/>
      <c r="X461" s="11"/>
      <c r="Y461" s="11"/>
      <c r="Z461" s="11"/>
      <c r="AA461" s="11"/>
      <c r="AB461" s="11"/>
      <c r="AC461" s="11"/>
      <c r="AD461" s="11"/>
      <c r="AU461" s="7"/>
      <c r="AV461" s="7"/>
    </row>
    <row r="462" spans="1:48" ht="14.25">
      <c r="A462">
        <v>1</v>
      </c>
      <c r="B462" s="26" t="str">
        <f t="shared" si="19"/>
        <v>23300</v>
      </c>
      <c r="C462" s="26" t="str">
        <f t="shared" si="20"/>
        <v>1_23300</v>
      </c>
      <c r="D462" s="26"/>
      <c r="E462" s="26"/>
      <c r="F462" s="33"/>
      <c r="G462" s="26" t="s">
        <v>468</v>
      </c>
      <c r="H462" s="27">
        <v>135</v>
      </c>
      <c r="I462" s="27">
        <v>206</v>
      </c>
      <c r="J462" s="27">
        <v>223</v>
      </c>
      <c r="K462" s="27">
        <v>199</v>
      </c>
      <c r="L462" s="27">
        <v>206</v>
      </c>
      <c r="M462" s="27">
        <v>207</v>
      </c>
      <c r="N462" s="27">
        <v>239</v>
      </c>
      <c r="O462" s="27">
        <v>203</v>
      </c>
      <c r="P462" s="27">
        <v>234</v>
      </c>
      <c r="Q462" s="27">
        <v>222</v>
      </c>
      <c r="R462" s="27">
        <v>261</v>
      </c>
      <c r="S462" s="27">
        <v>224</v>
      </c>
      <c r="T462" s="27">
        <v>229</v>
      </c>
      <c r="U462" s="11">
        <v>199</v>
      </c>
      <c r="V462" s="11">
        <v>152</v>
      </c>
      <c r="W462" s="11"/>
      <c r="X462" s="11"/>
      <c r="Y462" s="11"/>
      <c r="Z462" s="11"/>
      <c r="AA462" s="11"/>
      <c r="AB462" s="11"/>
      <c r="AC462" s="11"/>
      <c r="AD462" s="11"/>
      <c r="AU462" s="7"/>
      <c r="AV462" s="7"/>
    </row>
    <row r="463" spans="1:48" ht="14.25">
      <c r="A463">
        <v>1</v>
      </c>
      <c r="B463" s="26" t="str">
        <f t="shared" si="19"/>
        <v>23350</v>
      </c>
      <c r="C463" s="26" t="str">
        <f t="shared" si="20"/>
        <v>1_23350</v>
      </c>
      <c r="D463" s="26"/>
      <c r="E463" s="26"/>
      <c r="F463" s="33"/>
      <c r="G463" s="26" t="s">
        <v>469</v>
      </c>
      <c r="H463" s="27">
        <v>196</v>
      </c>
      <c r="I463" s="27">
        <v>222</v>
      </c>
      <c r="J463" s="27">
        <v>256</v>
      </c>
      <c r="K463" s="27">
        <v>191</v>
      </c>
      <c r="L463" s="27">
        <v>238</v>
      </c>
      <c r="M463" s="27">
        <v>172</v>
      </c>
      <c r="N463" s="27">
        <v>190</v>
      </c>
      <c r="O463" s="27">
        <v>224</v>
      </c>
      <c r="P463" s="27">
        <v>167</v>
      </c>
      <c r="Q463" s="27">
        <v>151</v>
      </c>
      <c r="R463" s="27">
        <v>164</v>
      </c>
      <c r="S463" s="27">
        <v>184</v>
      </c>
      <c r="T463" s="27">
        <v>168</v>
      </c>
      <c r="U463" s="11">
        <v>162</v>
      </c>
      <c r="V463" s="11">
        <v>135</v>
      </c>
      <c r="W463" s="11"/>
      <c r="X463" s="11"/>
      <c r="Y463" s="11"/>
      <c r="Z463" s="11"/>
      <c r="AA463" s="11"/>
      <c r="AB463" s="11"/>
      <c r="AC463" s="11"/>
      <c r="AD463" s="11"/>
      <c r="AU463" s="7"/>
      <c r="AV463" s="7"/>
    </row>
    <row r="464" spans="1:48" ht="14.25">
      <c r="A464">
        <v>1</v>
      </c>
      <c r="B464" s="26" t="str">
        <f t="shared" si="19"/>
        <v>23417</v>
      </c>
      <c r="C464" s="26" t="str">
        <f t="shared" si="20"/>
        <v>1_23417</v>
      </c>
      <c r="D464" s="26"/>
      <c r="E464" s="26"/>
      <c r="F464" s="33"/>
      <c r="G464" s="26" t="s">
        <v>470</v>
      </c>
      <c r="H464" s="27">
        <v>1765</v>
      </c>
      <c r="I464" s="27">
        <v>1775</v>
      </c>
      <c r="J464" s="27">
        <v>1818</v>
      </c>
      <c r="K464" s="27">
        <v>1651</v>
      </c>
      <c r="L464" s="27">
        <v>1799</v>
      </c>
      <c r="M464" s="27">
        <v>1741</v>
      </c>
      <c r="N464" s="27">
        <v>1771</v>
      </c>
      <c r="O464" s="27">
        <v>1780</v>
      </c>
      <c r="P464" s="27">
        <v>1810</v>
      </c>
      <c r="Q464" s="27">
        <v>1800</v>
      </c>
      <c r="R464" s="27">
        <v>1859</v>
      </c>
      <c r="S464" s="27">
        <v>1946</v>
      </c>
      <c r="T464" s="27">
        <v>1823</v>
      </c>
      <c r="U464" s="11">
        <v>1492</v>
      </c>
      <c r="V464" s="11">
        <v>1294</v>
      </c>
      <c r="W464" s="11"/>
      <c r="X464" s="11"/>
      <c r="Y464" s="11"/>
      <c r="Z464" s="11"/>
      <c r="AA464" s="11"/>
      <c r="AB464" s="11"/>
      <c r="AC464" s="11"/>
      <c r="AD464" s="11"/>
      <c r="AU464" s="7"/>
      <c r="AV464" s="7"/>
    </row>
    <row r="465" spans="1:48" ht="14.25">
      <c r="A465">
        <v>1</v>
      </c>
      <c r="B465" s="26" t="str">
        <f t="shared" si="19"/>
        <v>23419</v>
      </c>
      <c r="C465" s="26" t="str">
        <f t="shared" si="20"/>
        <v>1_23419</v>
      </c>
      <c r="D465" s="26"/>
      <c r="E465" s="26"/>
      <c r="F465" s="33"/>
      <c r="G465" s="26" t="s">
        <v>471</v>
      </c>
      <c r="H465" s="27">
        <v>216</v>
      </c>
      <c r="I465" s="27">
        <v>221</v>
      </c>
      <c r="J465" s="27">
        <v>249</v>
      </c>
      <c r="K465" s="27">
        <v>247</v>
      </c>
      <c r="L465" s="27">
        <v>225</v>
      </c>
      <c r="M465" s="27">
        <v>227</v>
      </c>
      <c r="N465" s="27">
        <v>244</v>
      </c>
      <c r="O465" s="27">
        <v>237</v>
      </c>
      <c r="P465" s="27">
        <v>254</v>
      </c>
      <c r="Q465" s="27">
        <v>240</v>
      </c>
      <c r="R465" s="27">
        <v>219</v>
      </c>
      <c r="S465" s="27">
        <v>233</v>
      </c>
      <c r="T465" s="27">
        <v>250</v>
      </c>
      <c r="U465" s="11">
        <v>184</v>
      </c>
      <c r="V465" s="11">
        <v>150</v>
      </c>
      <c r="W465" s="11"/>
      <c r="X465" s="11"/>
      <c r="Y465" s="11"/>
      <c r="Z465" s="11"/>
      <c r="AA465" s="11"/>
      <c r="AB465" s="11"/>
      <c r="AC465" s="11"/>
      <c r="AD465" s="11"/>
      <c r="AU465" s="7"/>
      <c r="AV465" s="7"/>
    </row>
    <row r="466" spans="1:48" ht="14.25">
      <c r="A466">
        <v>1</v>
      </c>
      <c r="B466" s="26" t="str">
        <f t="shared" si="19"/>
        <v>23464</v>
      </c>
      <c r="C466" s="26" t="str">
        <f t="shared" si="20"/>
        <v>1_23464</v>
      </c>
      <c r="D466" s="26"/>
      <c r="E466" s="26"/>
      <c r="F466" s="33"/>
      <c r="G466" s="26" t="s">
        <v>472</v>
      </c>
      <c r="H466" s="27">
        <v>157</v>
      </c>
      <c r="I466" s="27">
        <v>219</v>
      </c>
      <c r="J466" s="27">
        <v>209</v>
      </c>
      <c r="K466" s="27">
        <v>191</v>
      </c>
      <c r="L466" s="27">
        <v>209</v>
      </c>
      <c r="M466" s="27">
        <v>192</v>
      </c>
      <c r="N466" s="27">
        <v>192</v>
      </c>
      <c r="O466" s="27">
        <v>213</v>
      </c>
      <c r="P466" s="27">
        <v>231</v>
      </c>
      <c r="Q466" s="27">
        <v>216</v>
      </c>
      <c r="R466" s="27">
        <v>208</v>
      </c>
      <c r="S466" s="27">
        <v>228</v>
      </c>
      <c r="T466" s="27">
        <v>193</v>
      </c>
      <c r="U466" s="11">
        <v>185</v>
      </c>
      <c r="V466" s="11">
        <v>169</v>
      </c>
      <c r="W466" s="11"/>
      <c r="X466" s="11"/>
      <c r="Y466" s="11"/>
      <c r="Z466" s="11"/>
      <c r="AA466" s="11"/>
      <c r="AB466" s="11"/>
      <c r="AC466" s="11"/>
      <c r="AD466" s="11"/>
      <c r="AU466" s="7"/>
      <c r="AV466" s="7"/>
    </row>
    <row r="467" spans="1:48" ht="14.25">
      <c r="A467">
        <v>1</v>
      </c>
      <c r="B467" s="26" t="str">
        <f t="shared" si="19"/>
        <v>23466</v>
      </c>
      <c r="C467" s="26" t="str">
        <f t="shared" si="20"/>
        <v>1_23466</v>
      </c>
      <c r="D467" s="26"/>
      <c r="E467" s="26"/>
      <c r="F467" s="33"/>
      <c r="G467" s="26" t="s">
        <v>473</v>
      </c>
      <c r="H467" s="27">
        <v>889</v>
      </c>
      <c r="I467" s="27">
        <v>1484</v>
      </c>
      <c r="J467" s="27">
        <v>1624</v>
      </c>
      <c r="K467" s="27">
        <v>1427</v>
      </c>
      <c r="L467" s="27">
        <v>1484</v>
      </c>
      <c r="M467" s="27">
        <v>1424</v>
      </c>
      <c r="N467" s="27">
        <v>1433</v>
      </c>
      <c r="O467" s="27">
        <v>1409</v>
      </c>
      <c r="P467" s="27">
        <v>1329</v>
      </c>
      <c r="Q467" s="27">
        <v>1395</v>
      </c>
      <c r="R467" s="27">
        <v>1542</v>
      </c>
      <c r="S467" s="27">
        <v>1414</v>
      </c>
      <c r="T467" s="27">
        <v>1297</v>
      </c>
      <c r="U467" s="11">
        <v>1131</v>
      </c>
      <c r="V467" s="11">
        <v>985</v>
      </c>
      <c r="W467" s="11"/>
      <c r="X467" s="11"/>
      <c r="Y467" s="11"/>
      <c r="Z467" s="11"/>
      <c r="AA467" s="11"/>
      <c r="AB467" s="11"/>
      <c r="AC467" s="11"/>
      <c r="AD467" s="11"/>
      <c r="AU467" s="7"/>
      <c r="AV467" s="7"/>
    </row>
    <row r="468" spans="1:48" ht="14.25">
      <c r="A468">
        <v>1</v>
      </c>
      <c r="B468" s="26" t="str">
        <f t="shared" si="19"/>
        <v>23500</v>
      </c>
      <c r="C468" s="26" t="str">
        <f t="shared" si="20"/>
        <v>1_23500</v>
      </c>
      <c r="D468" s="26"/>
      <c r="E468" s="26"/>
      <c r="F468" s="33"/>
      <c r="G468" s="26" t="s">
        <v>474</v>
      </c>
      <c r="H468" s="27">
        <v>308</v>
      </c>
      <c r="I468" s="27">
        <v>393</v>
      </c>
      <c r="J468" s="27">
        <v>378</v>
      </c>
      <c r="K468" s="27">
        <v>334</v>
      </c>
      <c r="L468" s="27">
        <v>357</v>
      </c>
      <c r="M468" s="27">
        <v>418</v>
      </c>
      <c r="N468" s="27">
        <v>357</v>
      </c>
      <c r="O468" s="27">
        <v>390</v>
      </c>
      <c r="P468" s="27">
        <v>388</v>
      </c>
      <c r="Q468" s="27">
        <v>342</v>
      </c>
      <c r="R468" s="27">
        <v>399</v>
      </c>
      <c r="S468" s="27">
        <v>455</v>
      </c>
      <c r="T468" s="27">
        <v>411</v>
      </c>
      <c r="U468" s="11">
        <v>380</v>
      </c>
      <c r="V468" s="11">
        <v>319</v>
      </c>
      <c r="W468" s="11"/>
      <c r="X468" s="11"/>
      <c r="Y468" s="11"/>
      <c r="Z468" s="11"/>
      <c r="AA468" s="11"/>
      <c r="AB468" s="11"/>
      <c r="AC468" s="11"/>
      <c r="AD468" s="11"/>
      <c r="AU468" s="7"/>
      <c r="AV468" s="7"/>
    </row>
    <row r="469" spans="1:48" ht="14.25">
      <c r="A469">
        <v>1</v>
      </c>
      <c r="B469" s="26" t="str">
        <f t="shared" si="19"/>
        <v>23555</v>
      </c>
      <c r="C469" s="26" t="str">
        <f t="shared" si="20"/>
        <v>1_23555</v>
      </c>
      <c r="D469" s="26"/>
      <c r="E469" s="26"/>
      <c r="F469" s="33"/>
      <c r="G469" s="26" t="s">
        <v>475</v>
      </c>
      <c r="H469" s="27">
        <v>778</v>
      </c>
      <c r="I469" s="27">
        <v>1104</v>
      </c>
      <c r="J469" s="27">
        <v>1064</v>
      </c>
      <c r="K469" s="27">
        <v>1042</v>
      </c>
      <c r="L469" s="27">
        <v>1235</v>
      </c>
      <c r="M469" s="27">
        <v>1135</v>
      </c>
      <c r="N469" s="27">
        <v>1073</v>
      </c>
      <c r="O469" s="27">
        <v>1187</v>
      </c>
      <c r="P469" s="27">
        <v>1032</v>
      </c>
      <c r="Q469" s="27">
        <v>1050</v>
      </c>
      <c r="R469" s="27">
        <v>981</v>
      </c>
      <c r="S469" s="27">
        <v>1004</v>
      </c>
      <c r="T469" s="27">
        <v>981</v>
      </c>
      <c r="U469" s="11">
        <v>845</v>
      </c>
      <c r="V469" s="11">
        <v>753</v>
      </c>
      <c r="W469" s="11"/>
      <c r="X469" s="11"/>
      <c r="Y469" s="11"/>
      <c r="Z469" s="11"/>
      <c r="AA469" s="11"/>
      <c r="AB469" s="11"/>
      <c r="AC469" s="11"/>
      <c r="AD469" s="11"/>
      <c r="AU469" s="7"/>
      <c r="AV469" s="7"/>
    </row>
    <row r="470" spans="1:48" ht="14.25">
      <c r="A470">
        <v>1</v>
      </c>
      <c r="B470" s="26" t="str">
        <f t="shared" si="19"/>
        <v>23570</v>
      </c>
      <c r="C470" s="26" t="str">
        <f t="shared" si="20"/>
        <v>1_23570</v>
      </c>
      <c r="D470" s="26"/>
      <c r="E470" s="26"/>
      <c r="F470" s="33"/>
      <c r="G470" s="26" t="s">
        <v>476</v>
      </c>
      <c r="H470" s="27">
        <v>360</v>
      </c>
      <c r="I470" s="27">
        <v>405</v>
      </c>
      <c r="J470" s="27">
        <v>410</v>
      </c>
      <c r="K470" s="27">
        <v>382</v>
      </c>
      <c r="L470" s="27">
        <v>427</v>
      </c>
      <c r="M470" s="27">
        <v>418</v>
      </c>
      <c r="N470" s="27">
        <v>419</v>
      </c>
      <c r="O470" s="27">
        <v>445</v>
      </c>
      <c r="P470" s="27">
        <v>447</v>
      </c>
      <c r="Q470" s="27">
        <v>413</v>
      </c>
      <c r="R470" s="27">
        <v>399</v>
      </c>
      <c r="S470" s="27">
        <v>396</v>
      </c>
      <c r="T470" s="27">
        <v>392</v>
      </c>
      <c r="U470" s="11">
        <v>341</v>
      </c>
      <c r="V470" s="11">
        <v>270</v>
      </c>
      <c r="W470" s="11"/>
      <c r="X470" s="11"/>
      <c r="Y470" s="11"/>
      <c r="Z470" s="11"/>
      <c r="AA470" s="11"/>
      <c r="AB470" s="11"/>
      <c r="AC470" s="11"/>
      <c r="AD470" s="11"/>
      <c r="AU470" s="7"/>
      <c r="AV470" s="7"/>
    </row>
    <row r="471" spans="1:48" ht="14.25">
      <c r="A471">
        <v>1</v>
      </c>
      <c r="B471" s="26" t="str">
        <f t="shared" si="19"/>
        <v>23574</v>
      </c>
      <c r="C471" s="26" t="str">
        <f t="shared" si="20"/>
        <v>1_23574</v>
      </c>
      <c r="D471" s="26"/>
      <c r="E471" s="26"/>
      <c r="F471" s="33"/>
      <c r="G471" s="26" t="s">
        <v>477</v>
      </c>
      <c r="H471" s="27">
        <v>283</v>
      </c>
      <c r="I471" s="27">
        <v>318</v>
      </c>
      <c r="J471" s="27">
        <v>291</v>
      </c>
      <c r="K471" s="27">
        <v>246</v>
      </c>
      <c r="L471" s="27">
        <v>296</v>
      </c>
      <c r="M471" s="27">
        <v>305</v>
      </c>
      <c r="N471" s="27">
        <v>320</v>
      </c>
      <c r="O471" s="27">
        <v>348</v>
      </c>
      <c r="P471" s="27">
        <v>339</v>
      </c>
      <c r="Q471" s="27">
        <v>307</v>
      </c>
      <c r="R471" s="27">
        <v>277</v>
      </c>
      <c r="S471" s="27">
        <v>308</v>
      </c>
      <c r="T471" s="27">
        <v>294</v>
      </c>
      <c r="U471" s="11">
        <v>253</v>
      </c>
      <c r="V471" s="11">
        <v>194</v>
      </c>
      <c r="W471" s="11"/>
      <c r="X471" s="11"/>
      <c r="Y471" s="11"/>
      <c r="Z471" s="11"/>
      <c r="AA471" s="11"/>
      <c r="AB471" s="11"/>
      <c r="AC471" s="11"/>
      <c r="AD471" s="11"/>
      <c r="AU471" s="7"/>
      <c r="AV471" s="7"/>
    </row>
    <row r="472" spans="1:48" ht="14.25">
      <c r="A472">
        <v>1</v>
      </c>
      <c r="B472" s="26" t="str">
        <f t="shared" si="19"/>
        <v>23580</v>
      </c>
      <c r="C472" s="26" t="str">
        <f t="shared" si="20"/>
        <v>1_23580</v>
      </c>
      <c r="D472" s="26"/>
      <c r="E472" s="26"/>
      <c r="F472" s="33"/>
      <c r="G472" s="26" t="s">
        <v>478</v>
      </c>
      <c r="H472" s="27">
        <v>420</v>
      </c>
      <c r="I472" s="27">
        <v>739</v>
      </c>
      <c r="J472" s="27">
        <v>642</v>
      </c>
      <c r="K472" s="27">
        <v>710</v>
      </c>
      <c r="L472" s="27">
        <v>647</v>
      </c>
      <c r="M472" s="27">
        <v>636</v>
      </c>
      <c r="N472" s="27">
        <v>544</v>
      </c>
      <c r="O472" s="27">
        <v>650</v>
      </c>
      <c r="P472" s="27">
        <v>635</v>
      </c>
      <c r="Q472" s="27">
        <v>572</v>
      </c>
      <c r="R472" s="27">
        <v>606</v>
      </c>
      <c r="S472" s="27">
        <v>804</v>
      </c>
      <c r="T472" s="27">
        <v>690</v>
      </c>
      <c r="U472" s="11">
        <v>623</v>
      </c>
      <c r="V472" s="11">
        <v>504</v>
      </c>
      <c r="W472" s="11"/>
      <c r="X472" s="11"/>
      <c r="Y472" s="11"/>
      <c r="Z472" s="11"/>
      <c r="AA472" s="11"/>
      <c r="AB472" s="11"/>
      <c r="AC472" s="11"/>
      <c r="AD472" s="11"/>
      <c r="AU472" s="7"/>
      <c r="AV472" s="7"/>
    </row>
    <row r="473" spans="1:48" ht="14.25">
      <c r="A473">
        <v>1</v>
      </c>
      <c r="B473" s="26" t="str">
        <f t="shared" si="19"/>
        <v>23586</v>
      </c>
      <c r="C473" s="26" t="str">
        <f t="shared" si="20"/>
        <v>1_23586</v>
      </c>
      <c r="D473" s="26"/>
      <c r="E473" s="26"/>
      <c r="F473" s="33"/>
      <c r="G473" s="26" t="s">
        <v>479</v>
      </c>
      <c r="H473" s="27">
        <v>196</v>
      </c>
      <c r="I473" s="27">
        <v>201</v>
      </c>
      <c r="J473" s="27">
        <v>233</v>
      </c>
      <c r="K473" s="27">
        <v>211</v>
      </c>
      <c r="L473" s="27">
        <v>189</v>
      </c>
      <c r="M473" s="27">
        <v>193</v>
      </c>
      <c r="N473" s="27">
        <v>189</v>
      </c>
      <c r="O473" s="27">
        <v>193</v>
      </c>
      <c r="P473" s="27">
        <v>222</v>
      </c>
      <c r="Q473" s="27">
        <v>168</v>
      </c>
      <c r="R473" s="27">
        <v>163</v>
      </c>
      <c r="S473" s="27">
        <v>224</v>
      </c>
      <c r="T473" s="27">
        <v>180</v>
      </c>
      <c r="U473" s="11">
        <v>194</v>
      </c>
      <c r="V473" s="11">
        <v>157</v>
      </c>
      <c r="W473" s="11"/>
      <c r="X473" s="11"/>
      <c r="Y473" s="11"/>
      <c r="Z473" s="11"/>
      <c r="AA473" s="11"/>
      <c r="AB473" s="11"/>
      <c r="AC473" s="11"/>
      <c r="AD473" s="11"/>
      <c r="AU473" s="7"/>
      <c r="AV473" s="7"/>
    </row>
    <row r="474" spans="1:48" ht="14.25">
      <c r="A474">
        <v>1</v>
      </c>
      <c r="B474" s="26" t="str">
        <f t="shared" si="19"/>
        <v>23660</v>
      </c>
      <c r="C474" s="26" t="str">
        <f t="shared" si="20"/>
        <v>1_23660</v>
      </c>
      <c r="D474" s="26"/>
      <c r="E474" s="26"/>
      <c r="F474" s="33"/>
      <c r="G474" s="26" t="s">
        <v>480</v>
      </c>
      <c r="H474" s="27">
        <v>1555</v>
      </c>
      <c r="I474" s="27">
        <v>1736</v>
      </c>
      <c r="J474" s="27">
        <v>1707</v>
      </c>
      <c r="K474" s="27">
        <v>1616</v>
      </c>
      <c r="L474" s="27">
        <v>1672</v>
      </c>
      <c r="M474" s="27">
        <v>1413</v>
      </c>
      <c r="N474" s="27">
        <v>1434</v>
      </c>
      <c r="O474" s="27">
        <v>1509</v>
      </c>
      <c r="P474" s="27">
        <v>1461</v>
      </c>
      <c r="Q474" s="27">
        <v>1416</v>
      </c>
      <c r="R474" s="27">
        <v>1317</v>
      </c>
      <c r="S474" s="27">
        <v>1307</v>
      </c>
      <c r="T474" s="27">
        <v>1197</v>
      </c>
      <c r="U474" s="11">
        <v>1059</v>
      </c>
      <c r="V474" s="11">
        <v>840</v>
      </c>
      <c r="W474" s="11"/>
      <c r="X474" s="11"/>
      <c r="Y474" s="11"/>
      <c r="Z474" s="11"/>
      <c r="AA474" s="11"/>
      <c r="AB474" s="11"/>
      <c r="AC474" s="11"/>
      <c r="AD474" s="11"/>
      <c r="AU474" s="7"/>
      <c r="AV474" s="7"/>
    </row>
    <row r="475" spans="1:48" ht="14.25">
      <c r="A475">
        <v>1</v>
      </c>
      <c r="B475" s="26" t="str">
        <f t="shared" si="19"/>
        <v>23670</v>
      </c>
      <c r="C475" s="26" t="str">
        <f t="shared" si="20"/>
        <v>1_23670</v>
      </c>
      <c r="D475" s="26"/>
      <c r="E475" s="26"/>
      <c r="F475" s="33"/>
      <c r="G475" s="26" t="s">
        <v>481</v>
      </c>
      <c r="H475" s="27">
        <v>702</v>
      </c>
      <c r="I475" s="27">
        <v>879</v>
      </c>
      <c r="J475" s="27">
        <v>760</v>
      </c>
      <c r="K475" s="27">
        <v>708</v>
      </c>
      <c r="L475" s="27">
        <v>774</v>
      </c>
      <c r="M475" s="27">
        <v>684</v>
      </c>
      <c r="N475" s="27">
        <v>640</v>
      </c>
      <c r="O475" s="27">
        <v>665</v>
      </c>
      <c r="P475" s="27">
        <v>678</v>
      </c>
      <c r="Q475" s="27">
        <v>591</v>
      </c>
      <c r="R475" s="27">
        <v>587</v>
      </c>
      <c r="S475" s="27">
        <v>628</v>
      </c>
      <c r="T475" s="27">
        <v>571</v>
      </c>
      <c r="U475" s="11">
        <v>530</v>
      </c>
      <c r="V475" s="11">
        <v>431</v>
      </c>
      <c r="W475" s="11"/>
      <c r="X475" s="11"/>
      <c r="Y475" s="11"/>
      <c r="Z475" s="11"/>
      <c r="AA475" s="11"/>
      <c r="AB475" s="11"/>
      <c r="AC475" s="11"/>
      <c r="AD475" s="11"/>
      <c r="AU475" s="7"/>
      <c r="AV475" s="7"/>
    </row>
    <row r="476" spans="1:48" ht="14.25">
      <c r="A476">
        <v>1</v>
      </c>
      <c r="B476" s="26" t="str">
        <f t="shared" si="19"/>
        <v>23672</v>
      </c>
      <c r="C476" s="26" t="str">
        <f t="shared" si="20"/>
        <v>1_23672</v>
      </c>
      <c r="D476" s="26"/>
      <c r="E476" s="26"/>
      <c r="F476" s="33"/>
      <c r="G476" s="26" t="s">
        <v>482</v>
      </c>
      <c r="H476" s="27">
        <v>447</v>
      </c>
      <c r="I476" s="27">
        <v>483</v>
      </c>
      <c r="J476" s="27">
        <v>533</v>
      </c>
      <c r="K476" s="27">
        <v>487</v>
      </c>
      <c r="L476" s="27">
        <v>540</v>
      </c>
      <c r="M476" s="27">
        <v>523</v>
      </c>
      <c r="N476" s="27">
        <v>501</v>
      </c>
      <c r="O476" s="27">
        <v>468</v>
      </c>
      <c r="P476" s="27">
        <v>503</v>
      </c>
      <c r="Q476" s="27">
        <v>466</v>
      </c>
      <c r="R476" s="27">
        <v>458</v>
      </c>
      <c r="S476" s="27">
        <v>514</v>
      </c>
      <c r="T476" s="27">
        <v>441</v>
      </c>
      <c r="U476" s="11">
        <v>390</v>
      </c>
      <c r="V476" s="11">
        <v>293</v>
      </c>
      <c r="W476" s="11"/>
      <c r="X476" s="11"/>
      <c r="Y476" s="11"/>
      <c r="Z476" s="11"/>
      <c r="AA476" s="11"/>
      <c r="AB476" s="11"/>
      <c r="AC476" s="11"/>
      <c r="AD476" s="11"/>
      <c r="AU476" s="7"/>
      <c r="AV476" s="7"/>
    </row>
    <row r="477" spans="1:48" ht="14.25">
      <c r="A477">
        <v>1</v>
      </c>
      <c r="B477" s="26" t="str">
        <f t="shared" si="19"/>
        <v>23675</v>
      </c>
      <c r="C477" s="26" t="str">
        <f t="shared" si="20"/>
        <v>1_23675</v>
      </c>
      <c r="D477" s="26"/>
      <c r="E477" s="26"/>
      <c r="F477" s="33"/>
      <c r="G477" s="26" t="s">
        <v>483</v>
      </c>
      <c r="H477" s="27">
        <v>407</v>
      </c>
      <c r="I477" s="27">
        <v>473</v>
      </c>
      <c r="J477" s="27">
        <v>471</v>
      </c>
      <c r="K477" s="27">
        <v>383</v>
      </c>
      <c r="L477" s="27">
        <v>439</v>
      </c>
      <c r="M477" s="27">
        <v>440</v>
      </c>
      <c r="N477" s="27">
        <v>415</v>
      </c>
      <c r="O477" s="27">
        <v>495</v>
      </c>
      <c r="P477" s="27">
        <v>491</v>
      </c>
      <c r="Q477" s="27">
        <v>490</v>
      </c>
      <c r="R477" s="27">
        <v>442</v>
      </c>
      <c r="S477" s="27">
        <v>507</v>
      </c>
      <c r="T477" s="27">
        <v>456</v>
      </c>
      <c r="U477" s="11">
        <v>357</v>
      </c>
      <c r="V477" s="11">
        <v>335</v>
      </c>
      <c r="W477" s="11"/>
      <c r="X477" s="11"/>
      <c r="Y477" s="11"/>
      <c r="Z477" s="11"/>
      <c r="AA477" s="11"/>
      <c r="AB477" s="11"/>
      <c r="AC477" s="11"/>
      <c r="AD477" s="11"/>
      <c r="AU477" s="7"/>
      <c r="AV477" s="7"/>
    </row>
    <row r="478" spans="1:48" ht="14.25">
      <c r="A478">
        <v>1</v>
      </c>
      <c r="B478" s="26" t="str">
        <f t="shared" si="19"/>
        <v>23678</v>
      </c>
      <c r="C478" s="26" t="str">
        <f t="shared" si="20"/>
        <v>1_23678</v>
      </c>
      <c r="D478" s="26"/>
      <c r="E478" s="26"/>
      <c r="F478" s="33"/>
      <c r="G478" s="26" t="s">
        <v>484</v>
      </c>
      <c r="H478" s="27">
        <v>203</v>
      </c>
      <c r="I478" s="27">
        <v>242</v>
      </c>
      <c r="J478" s="27">
        <v>283</v>
      </c>
      <c r="K478" s="27">
        <v>278</v>
      </c>
      <c r="L478" s="27">
        <v>295</v>
      </c>
      <c r="M478" s="27">
        <v>260</v>
      </c>
      <c r="N478" s="27">
        <v>262</v>
      </c>
      <c r="O478" s="27">
        <v>298</v>
      </c>
      <c r="P478" s="27">
        <v>225</v>
      </c>
      <c r="Q478" s="27">
        <v>238</v>
      </c>
      <c r="R478" s="27">
        <v>271</v>
      </c>
      <c r="S478" s="27">
        <v>321</v>
      </c>
      <c r="T478" s="27">
        <v>293</v>
      </c>
      <c r="U478" s="11">
        <v>213</v>
      </c>
      <c r="V478" s="11">
        <v>183</v>
      </c>
      <c r="W478" s="11"/>
      <c r="X478" s="11"/>
      <c r="Y478" s="11"/>
      <c r="Z478" s="11"/>
      <c r="AA478" s="11"/>
      <c r="AB478" s="11"/>
      <c r="AC478" s="11"/>
      <c r="AD478" s="11"/>
      <c r="AU478" s="7"/>
      <c r="AV478" s="7"/>
    </row>
    <row r="479" spans="1:48" ht="14.25">
      <c r="A479">
        <v>1</v>
      </c>
      <c r="B479" s="26" t="str">
        <f t="shared" si="19"/>
        <v>23682</v>
      </c>
      <c r="C479" s="26" t="str">
        <f t="shared" si="20"/>
        <v>1_23682</v>
      </c>
      <c r="D479" s="26"/>
      <c r="E479" s="26"/>
      <c r="F479" s="33"/>
      <c r="G479" s="26" t="s">
        <v>485</v>
      </c>
      <c r="H479" s="27">
        <v>11</v>
      </c>
      <c r="I479" s="27">
        <v>68</v>
      </c>
      <c r="J479" s="27">
        <v>125</v>
      </c>
      <c r="K479" s="27">
        <v>126</v>
      </c>
      <c r="L479" s="27">
        <v>94</v>
      </c>
      <c r="M479" s="27">
        <v>131</v>
      </c>
      <c r="N479" s="27">
        <v>114</v>
      </c>
      <c r="O479" s="27">
        <v>117</v>
      </c>
      <c r="P479" s="27">
        <v>121</v>
      </c>
      <c r="Q479" s="27">
        <v>121</v>
      </c>
      <c r="R479" s="27">
        <v>130</v>
      </c>
      <c r="S479" s="27">
        <v>139</v>
      </c>
      <c r="T479" s="27">
        <v>160</v>
      </c>
      <c r="U479" s="11">
        <v>152</v>
      </c>
      <c r="V479" s="11">
        <v>87</v>
      </c>
      <c r="W479" s="11"/>
      <c r="X479" s="11"/>
      <c r="Y479" s="11"/>
      <c r="Z479" s="11"/>
      <c r="AA479" s="11"/>
      <c r="AB479" s="11"/>
      <c r="AC479" s="11"/>
      <c r="AD479" s="11"/>
      <c r="AU479" s="7"/>
      <c r="AV479" s="7"/>
    </row>
    <row r="480" spans="1:48" ht="14.25">
      <c r="A480">
        <v>1</v>
      </c>
      <c r="B480" s="26" t="str">
        <f t="shared" si="19"/>
        <v>23686</v>
      </c>
      <c r="C480" s="26" t="str">
        <f t="shared" si="20"/>
        <v>1_23686</v>
      </c>
      <c r="D480" s="26"/>
      <c r="E480" s="26"/>
      <c r="F480" s="33"/>
      <c r="G480" s="26" t="s">
        <v>486</v>
      </c>
      <c r="H480" s="27">
        <v>342</v>
      </c>
      <c r="I480" s="27">
        <v>416</v>
      </c>
      <c r="J480" s="27">
        <v>445</v>
      </c>
      <c r="K480" s="27">
        <v>403</v>
      </c>
      <c r="L480" s="27">
        <v>478</v>
      </c>
      <c r="M480" s="27">
        <v>432</v>
      </c>
      <c r="N480" s="27">
        <v>438</v>
      </c>
      <c r="O480" s="27">
        <v>467</v>
      </c>
      <c r="P480" s="27">
        <v>447</v>
      </c>
      <c r="Q480" s="27">
        <v>466</v>
      </c>
      <c r="R480" s="27">
        <v>463</v>
      </c>
      <c r="S480" s="27">
        <v>458</v>
      </c>
      <c r="T480" s="27">
        <v>453</v>
      </c>
      <c r="U480" s="11">
        <v>388</v>
      </c>
      <c r="V480" s="11">
        <v>330</v>
      </c>
      <c r="W480" s="11"/>
      <c r="X480" s="11"/>
      <c r="Y480" s="11"/>
      <c r="Z480" s="11"/>
      <c r="AA480" s="11"/>
      <c r="AB480" s="11"/>
      <c r="AC480" s="11"/>
      <c r="AD480" s="11"/>
      <c r="AU480" s="7"/>
      <c r="AV480" s="7"/>
    </row>
    <row r="481" spans="1:48" ht="14.25">
      <c r="A481">
        <v>1</v>
      </c>
      <c r="B481" s="26" t="str">
        <f t="shared" si="19"/>
        <v>23807</v>
      </c>
      <c r="C481" s="26" t="str">
        <f t="shared" si="20"/>
        <v>1_23807</v>
      </c>
      <c r="D481" s="26"/>
      <c r="E481" s="26"/>
      <c r="F481" s="33"/>
      <c r="G481" s="26" t="s">
        <v>487</v>
      </c>
      <c r="H481" s="27">
        <v>1409</v>
      </c>
      <c r="I481" s="27">
        <v>1732</v>
      </c>
      <c r="J481" s="27">
        <v>1894</v>
      </c>
      <c r="K481" s="27">
        <v>1862</v>
      </c>
      <c r="L481" s="27">
        <v>1859</v>
      </c>
      <c r="M481" s="27">
        <v>1742</v>
      </c>
      <c r="N481" s="27">
        <v>1721</v>
      </c>
      <c r="O481" s="27">
        <v>1769</v>
      </c>
      <c r="P481" s="27">
        <v>1839</v>
      </c>
      <c r="Q481" s="27">
        <v>1775</v>
      </c>
      <c r="R481" s="27">
        <v>1903</v>
      </c>
      <c r="S481" s="27">
        <v>2009</v>
      </c>
      <c r="T481" s="27">
        <v>1814</v>
      </c>
      <c r="U481" s="11">
        <v>1471</v>
      </c>
      <c r="V481" s="11">
        <v>1114</v>
      </c>
      <c r="W481" s="11"/>
      <c r="X481" s="11"/>
      <c r="Y481" s="11"/>
      <c r="Z481" s="11"/>
      <c r="AA481" s="11"/>
      <c r="AB481" s="11"/>
      <c r="AC481" s="11"/>
      <c r="AD481" s="11"/>
      <c r="AU481" s="7"/>
      <c r="AV481" s="7"/>
    </row>
    <row r="482" spans="1:48" ht="14.25">
      <c r="A482">
        <v>1</v>
      </c>
      <c r="B482" s="26" t="str">
        <f t="shared" si="19"/>
        <v>23815</v>
      </c>
      <c r="C482" s="26" t="str">
        <f t="shared" si="20"/>
        <v>1_23815</v>
      </c>
      <c r="D482" s="26"/>
      <c r="E482" s="26"/>
      <c r="F482" s="33"/>
      <c r="G482" s="26" t="s">
        <v>488</v>
      </c>
      <c r="H482" s="27">
        <v>568</v>
      </c>
      <c r="I482" s="27">
        <v>620</v>
      </c>
      <c r="J482" s="27">
        <v>739</v>
      </c>
      <c r="K482" s="27">
        <v>794</v>
      </c>
      <c r="L482" s="27">
        <v>723</v>
      </c>
      <c r="M482" s="27">
        <v>728</v>
      </c>
      <c r="N482" s="27">
        <v>670</v>
      </c>
      <c r="O482" s="27">
        <v>620</v>
      </c>
      <c r="P482" s="27">
        <v>685</v>
      </c>
      <c r="Q482" s="27">
        <v>608</v>
      </c>
      <c r="R482" s="27">
        <v>632</v>
      </c>
      <c r="S482" s="27">
        <v>753</v>
      </c>
      <c r="T482" s="27">
        <v>619</v>
      </c>
      <c r="U482" s="11">
        <v>603</v>
      </c>
      <c r="V482" s="11">
        <v>507</v>
      </c>
      <c r="W482" s="11"/>
      <c r="X482" s="11"/>
      <c r="Y482" s="11"/>
      <c r="Z482" s="11"/>
      <c r="AA482" s="11"/>
      <c r="AB482" s="11"/>
      <c r="AC482" s="11"/>
      <c r="AD482" s="11"/>
      <c r="AU482" s="7"/>
      <c r="AV482" s="7"/>
    </row>
    <row r="483" spans="1:48" ht="14.25">
      <c r="A483">
        <v>1</v>
      </c>
      <c r="B483" s="26" t="str">
        <f t="shared" si="19"/>
        <v>23855</v>
      </c>
      <c r="C483" s="26" t="str">
        <f t="shared" si="20"/>
        <v>1_23855</v>
      </c>
      <c r="D483" s="26"/>
      <c r="E483" s="26"/>
      <c r="F483" s="33"/>
      <c r="G483" s="26" t="s">
        <v>489</v>
      </c>
      <c r="H483" s="27">
        <v>495</v>
      </c>
      <c r="I483" s="27">
        <v>506</v>
      </c>
      <c r="J483" s="27">
        <v>608</v>
      </c>
      <c r="K483" s="27">
        <v>558</v>
      </c>
      <c r="L483" s="27">
        <v>504</v>
      </c>
      <c r="M483" s="27">
        <v>511</v>
      </c>
      <c r="N483" s="27">
        <v>493</v>
      </c>
      <c r="O483" s="27">
        <v>528</v>
      </c>
      <c r="P483" s="27">
        <v>536</v>
      </c>
      <c r="Q483" s="27">
        <v>484</v>
      </c>
      <c r="R483" s="27">
        <v>529</v>
      </c>
      <c r="S483" s="27">
        <v>616</v>
      </c>
      <c r="T483" s="27">
        <v>508</v>
      </c>
      <c r="U483" s="11">
        <v>416</v>
      </c>
      <c r="V483" s="11">
        <v>347</v>
      </c>
      <c r="W483" s="11"/>
      <c r="X483" s="11"/>
      <c r="Y483" s="11"/>
      <c r="Z483" s="11"/>
      <c r="AA483" s="11"/>
      <c r="AB483" s="11"/>
      <c r="AC483" s="11"/>
      <c r="AD483" s="11"/>
      <c r="AU483" s="7"/>
      <c r="AV483" s="7"/>
    </row>
    <row r="484" spans="1:48" ht="14.25">
      <c r="A484">
        <v>1</v>
      </c>
      <c r="B484" s="26" t="str">
        <f t="shared" si="19"/>
        <v>23999</v>
      </c>
      <c r="C484" s="26" t="str">
        <f t="shared" si="20"/>
        <v>1_23999</v>
      </c>
      <c r="D484" s="26"/>
      <c r="E484" s="26"/>
      <c r="F484" s="33"/>
      <c r="G484" s="26" t="s">
        <v>490</v>
      </c>
      <c r="H484" s="27">
        <v>62</v>
      </c>
      <c r="I484" s="27">
        <v>1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7">
        <v>0</v>
      </c>
      <c r="Q484" s="27">
        <v>0</v>
      </c>
      <c r="R484" s="27">
        <v>0</v>
      </c>
      <c r="S484" s="27">
        <v>0</v>
      </c>
      <c r="T484" s="27">
        <v>0</v>
      </c>
      <c r="U484" s="11">
        <v>0</v>
      </c>
      <c r="V484" s="11">
        <v>0</v>
      </c>
      <c r="W484" s="11"/>
      <c r="X484" s="11"/>
      <c r="Y484" s="11"/>
      <c r="Z484" s="11"/>
      <c r="AA484" s="11"/>
      <c r="AB484" s="11"/>
      <c r="AC484" s="11"/>
      <c r="AD484" s="11"/>
      <c r="AU484" s="7"/>
      <c r="AV484" s="7"/>
    </row>
    <row r="485" spans="1:48" ht="14.25">
      <c r="A485">
        <v>1</v>
      </c>
      <c r="B485" s="26" t="str">
        <f t="shared" si="19"/>
        <v>25000</v>
      </c>
      <c r="C485" s="26" t="str">
        <f t="shared" si="20"/>
        <v>1_25000</v>
      </c>
      <c r="D485" s="26"/>
      <c r="E485" s="26"/>
      <c r="F485" s="33" t="s">
        <v>491</v>
      </c>
      <c r="G485" s="26" t="s">
        <v>13</v>
      </c>
      <c r="H485" s="27">
        <v>34555</v>
      </c>
      <c r="I485" s="27">
        <v>33583</v>
      </c>
      <c r="J485" s="27">
        <v>34239</v>
      </c>
      <c r="K485" s="27">
        <v>34282</v>
      </c>
      <c r="L485" s="27">
        <v>34935</v>
      </c>
      <c r="M485" s="27">
        <v>35949</v>
      </c>
      <c r="N485" s="27">
        <v>35594</v>
      </c>
      <c r="O485" s="27">
        <v>35771</v>
      </c>
      <c r="P485" s="27">
        <v>34867</v>
      </c>
      <c r="Q485" s="27">
        <v>35064</v>
      </c>
      <c r="R485" s="27">
        <v>34859</v>
      </c>
      <c r="S485" s="27">
        <v>32009</v>
      </c>
      <c r="T485" s="27">
        <v>31155</v>
      </c>
      <c r="U485" s="11">
        <v>29061</v>
      </c>
      <c r="V485" s="11">
        <v>27060</v>
      </c>
      <c r="W485" s="11"/>
      <c r="X485" s="11"/>
      <c r="Y485" s="11"/>
      <c r="Z485" s="11"/>
      <c r="AA485" s="11"/>
      <c r="AB485" s="11"/>
      <c r="AC485" s="11"/>
      <c r="AD485" s="11"/>
      <c r="AU485" s="7"/>
      <c r="AV485" s="7"/>
    </row>
    <row r="486" spans="1:48" ht="14.25">
      <c r="A486">
        <v>1</v>
      </c>
      <c r="B486" s="26" t="str">
        <f t="shared" si="19"/>
        <v>25001</v>
      </c>
      <c r="C486" s="26" t="str">
        <f t="shared" si="20"/>
        <v>1_25001</v>
      </c>
      <c r="D486" s="26"/>
      <c r="E486" s="26"/>
      <c r="F486" s="33"/>
      <c r="G486" s="26" t="s">
        <v>492</v>
      </c>
      <c r="H486" s="27">
        <v>137</v>
      </c>
      <c r="I486" s="27">
        <v>101</v>
      </c>
      <c r="J486" s="27">
        <v>93</v>
      </c>
      <c r="K486" s="27">
        <v>105</v>
      </c>
      <c r="L486" s="27">
        <v>69</v>
      </c>
      <c r="M486" s="27">
        <v>103</v>
      </c>
      <c r="N486" s="27">
        <v>80</v>
      </c>
      <c r="O486" s="27">
        <v>101</v>
      </c>
      <c r="P486" s="27">
        <v>84</v>
      </c>
      <c r="Q486" s="27">
        <v>60</v>
      </c>
      <c r="R486" s="27">
        <v>79</v>
      </c>
      <c r="S486" s="27">
        <v>97</v>
      </c>
      <c r="T486" s="27">
        <v>75</v>
      </c>
      <c r="U486" s="11">
        <v>77</v>
      </c>
      <c r="V486" s="11">
        <v>57</v>
      </c>
      <c r="W486" s="11"/>
      <c r="X486" s="11"/>
      <c r="Y486" s="11"/>
      <c r="Z486" s="11"/>
      <c r="AA486" s="11"/>
      <c r="AB486" s="11"/>
      <c r="AC486" s="11"/>
      <c r="AD486" s="11"/>
      <c r="AU486" s="7"/>
      <c r="AV486" s="7"/>
    </row>
    <row r="487" spans="1:48" ht="14.25">
      <c r="A487">
        <v>1</v>
      </c>
      <c r="B487" s="26" t="str">
        <f t="shared" si="19"/>
        <v>25019</v>
      </c>
      <c r="C487" s="26" t="str">
        <f t="shared" si="20"/>
        <v>1_25019</v>
      </c>
      <c r="D487" s="26"/>
      <c r="E487" s="26"/>
      <c r="F487" s="33"/>
      <c r="G487" s="26" t="s">
        <v>493</v>
      </c>
      <c r="H487" s="27">
        <v>74</v>
      </c>
      <c r="I487" s="27">
        <v>75</v>
      </c>
      <c r="J487" s="27">
        <v>67</v>
      </c>
      <c r="K487" s="27">
        <v>52</v>
      </c>
      <c r="L487" s="27">
        <v>63</v>
      </c>
      <c r="M487" s="27">
        <v>52</v>
      </c>
      <c r="N487" s="27">
        <v>61</v>
      </c>
      <c r="O487" s="27">
        <v>58</v>
      </c>
      <c r="P487" s="27">
        <v>49</v>
      </c>
      <c r="Q487" s="27">
        <v>51</v>
      </c>
      <c r="R487" s="27">
        <v>55</v>
      </c>
      <c r="S487" s="27">
        <v>45</v>
      </c>
      <c r="T487" s="27">
        <v>34</v>
      </c>
      <c r="U487" s="11">
        <v>38</v>
      </c>
      <c r="V487" s="11">
        <v>42</v>
      </c>
      <c r="W487" s="11"/>
      <c r="X487" s="11"/>
      <c r="Y487" s="11"/>
      <c r="Z487" s="11"/>
      <c r="AA487" s="11"/>
      <c r="AB487" s="11"/>
      <c r="AC487" s="11"/>
      <c r="AD487" s="11"/>
      <c r="AU487" s="7"/>
      <c r="AV487" s="7"/>
    </row>
    <row r="488" spans="1:48" ht="14.25">
      <c r="A488">
        <v>1</v>
      </c>
      <c r="B488" s="26" t="str">
        <f t="shared" si="19"/>
        <v>25035</v>
      </c>
      <c r="C488" s="26" t="str">
        <f t="shared" si="20"/>
        <v>1_25035</v>
      </c>
      <c r="D488" s="26"/>
      <c r="E488" s="26"/>
      <c r="F488" s="33"/>
      <c r="G488" s="26" t="s">
        <v>494</v>
      </c>
      <c r="H488" s="27">
        <v>190</v>
      </c>
      <c r="I488" s="27">
        <v>144</v>
      </c>
      <c r="J488" s="27">
        <v>144</v>
      </c>
      <c r="K488" s="27">
        <v>152</v>
      </c>
      <c r="L488" s="27">
        <v>159</v>
      </c>
      <c r="M488" s="27">
        <v>156</v>
      </c>
      <c r="N488" s="27">
        <v>145</v>
      </c>
      <c r="O488" s="27">
        <v>161</v>
      </c>
      <c r="P488" s="27">
        <v>158</v>
      </c>
      <c r="Q488" s="27">
        <v>169</v>
      </c>
      <c r="R488" s="27">
        <v>135</v>
      </c>
      <c r="S488" s="27">
        <v>135</v>
      </c>
      <c r="T488" s="27">
        <v>126</v>
      </c>
      <c r="U488" s="11">
        <v>93</v>
      </c>
      <c r="V488" s="11">
        <v>107</v>
      </c>
      <c r="W488" s="11"/>
      <c r="X488" s="11"/>
      <c r="Y488" s="11"/>
      <c r="Z488" s="11"/>
      <c r="AA488" s="11"/>
      <c r="AB488" s="11"/>
      <c r="AC488" s="11"/>
      <c r="AD488" s="11"/>
      <c r="AU488" s="7"/>
      <c r="AV488" s="7"/>
    </row>
    <row r="489" spans="1:48" ht="14.25">
      <c r="A489">
        <v>1</v>
      </c>
      <c r="B489" s="26" t="str">
        <f t="shared" si="19"/>
        <v>25040</v>
      </c>
      <c r="C489" s="26" t="str">
        <f t="shared" si="20"/>
        <v>1_25040</v>
      </c>
      <c r="D489" s="26"/>
      <c r="E489" s="26"/>
      <c r="F489" s="33"/>
      <c r="G489" s="26" t="s">
        <v>495</v>
      </c>
      <c r="H489" s="27">
        <v>139</v>
      </c>
      <c r="I489" s="27">
        <v>126</v>
      </c>
      <c r="J489" s="27">
        <v>121</v>
      </c>
      <c r="K489" s="27">
        <v>120</v>
      </c>
      <c r="L489" s="27">
        <v>140</v>
      </c>
      <c r="M489" s="27">
        <v>124</v>
      </c>
      <c r="N489" s="27">
        <v>123</v>
      </c>
      <c r="O489" s="27">
        <v>107</v>
      </c>
      <c r="P489" s="27">
        <v>125</v>
      </c>
      <c r="Q489" s="27">
        <v>113</v>
      </c>
      <c r="R489" s="27">
        <v>124</v>
      </c>
      <c r="S489" s="27">
        <v>127</v>
      </c>
      <c r="T489" s="27">
        <v>110</v>
      </c>
      <c r="U489" s="11">
        <v>92</v>
      </c>
      <c r="V489" s="11">
        <v>123</v>
      </c>
      <c r="W489" s="11"/>
      <c r="X489" s="11"/>
      <c r="Y489" s="11"/>
      <c r="Z489" s="11"/>
      <c r="AA489" s="11"/>
      <c r="AB489" s="11"/>
      <c r="AC489" s="11"/>
      <c r="AD489" s="11"/>
      <c r="AU489" s="7"/>
      <c r="AV489" s="7"/>
    </row>
    <row r="490" spans="1:48" ht="14.25">
      <c r="A490">
        <v>1</v>
      </c>
      <c r="B490" s="26" t="str">
        <f t="shared" si="19"/>
        <v>25053</v>
      </c>
      <c r="C490" s="26" t="str">
        <f t="shared" si="20"/>
        <v>1_25053</v>
      </c>
      <c r="D490" s="26"/>
      <c r="E490" s="26"/>
      <c r="F490" s="33"/>
      <c r="G490" s="26" t="s">
        <v>496</v>
      </c>
      <c r="H490" s="27">
        <v>151</v>
      </c>
      <c r="I490" s="27">
        <v>142</v>
      </c>
      <c r="J490" s="27">
        <v>123</v>
      </c>
      <c r="K490" s="27">
        <v>104</v>
      </c>
      <c r="L490" s="27">
        <v>100</v>
      </c>
      <c r="M490" s="27">
        <v>96</v>
      </c>
      <c r="N490" s="27">
        <v>85</v>
      </c>
      <c r="O490" s="27">
        <v>87</v>
      </c>
      <c r="P490" s="27">
        <v>100</v>
      </c>
      <c r="Q490" s="27">
        <v>83</v>
      </c>
      <c r="R490" s="27">
        <v>101</v>
      </c>
      <c r="S490" s="27">
        <v>78</v>
      </c>
      <c r="T490" s="27">
        <v>75</v>
      </c>
      <c r="U490" s="11">
        <v>59</v>
      </c>
      <c r="V490" s="11">
        <v>54</v>
      </c>
      <c r="W490" s="11"/>
      <c r="X490" s="11"/>
      <c r="Y490" s="11"/>
      <c r="Z490" s="11"/>
      <c r="AA490" s="11"/>
      <c r="AB490" s="11"/>
      <c r="AC490" s="11"/>
      <c r="AD490" s="11"/>
      <c r="AU490" s="7"/>
      <c r="AV490" s="7"/>
    </row>
    <row r="491" spans="1:48" ht="14.25">
      <c r="A491">
        <v>1</v>
      </c>
      <c r="B491" s="26" t="str">
        <f t="shared" si="19"/>
        <v>25086</v>
      </c>
      <c r="C491" s="26" t="str">
        <f t="shared" si="20"/>
        <v>1_25086</v>
      </c>
      <c r="D491" s="26"/>
      <c r="E491" s="26"/>
      <c r="F491" s="33"/>
      <c r="G491" s="26" t="s">
        <v>497</v>
      </c>
      <c r="H491" s="27">
        <v>23</v>
      </c>
      <c r="I491" s="27">
        <v>19</v>
      </c>
      <c r="J491" s="27">
        <v>19</v>
      </c>
      <c r="K491" s="27">
        <v>17</v>
      </c>
      <c r="L491" s="27">
        <v>10</v>
      </c>
      <c r="M491" s="27">
        <v>16</v>
      </c>
      <c r="N491" s="27">
        <v>21</v>
      </c>
      <c r="O491" s="27">
        <v>16</v>
      </c>
      <c r="P491" s="27">
        <v>16</v>
      </c>
      <c r="Q491" s="27">
        <v>13</v>
      </c>
      <c r="R491" s="27">
        <v>19</v>
      </c>
      <c r="S491" s="27">
        <v>17</v>
      </c>
      <c r="T491" s="27">
        <v>8</v>
      </c>
      <c r="U491" s="11">
        <v>6</v>
      </c>
      <c r="V491" s="11">
        <v>10</v>
      </c>
      <c r="W491" s="11"/>
      <c r="X491" s="11"/>
      <c r="Y491" s="11"/>
      <c r="Z491" s="11"/>
      <c r="AA491" s="11"/>
      <c r="AB491" s="11"/>
      <c r="AC491" s="11"/>
      <c r="AD491" s="11"/>
      <c r="AU491" s="7"/>
      <c r="AV491" s="7"/>
    </row>
    <row r="492" spans="1:48" ht="14.25">
      <c r="A492">
        <v>1</v>
      </c>
      <c r="B492" s="26" t="str">
        <f t="shared" si="19"/>
        <v>25095</v>
      </c>
      <c r="C492" s="26" t="str">
        <f t="shared" si="20"/>
        <v>1_25095</v>
      </c>
      <c r="D492" s="26"/>
      <c r="E492" s="26"/>
      <c r="F492" s="33"/>
      <c r="G492" s="26" t="s">
        <v>498</v>
      </c>
      <c r="H492" s="27">
        <v>21</v>
      </c>
      <c r="I492" s="27">
        <v>14</v>
      </c>
      <c r="J492" s="27">
        <v>25</v>
      </c>
      <c r="K492" s="27">
        <v>22</v>
      </c>
      <c r="L492" s="27">
        <v>13</v>
      </c>
      <c r="M492" s="27">
        <v>7</v>
      </c>
      <c r="N492" s="27">
        <v>16</v>
      </c>
      <c r="O492" s="27">
        <v>13</v>
      </c>
      <c r="P492" s="27">
        <v>7</v>
      </c>
      <c r="Q492" s="27">
        <v>8</v>
      </c>
      <c r="R492" s="27">
        <v>10</v>
      </c>
      <c r="S492" s="27">
        <v>9</v>
      </c>
      <c r="T492" s="27">
        <v>13</v>
      </c>
      <c r="U492" s="11">
        <v>12</v>
      </c>
      <c r="V492" s="11">
        <v>11</v>
      </c>
      <c r="W492" s="11"/>
      <c r="X492" s="11"/>
      <c r="Y492" s="11"/>
      <c r="Z492" s="11"/>
      <c r="AA492" s="11"/>
      <c r="AB492" s="11"/>
      <c r="AC492" s="11"/>
      <c r="AD492" s="11"/>
      <c r="AU492" s="7"/>
      <c r="AV492" s="7"/>
    </row>
    <row r="493" spans="1:48" ht="14.25">
      <c r="A493">
        <v>1</v>
      </c>
      <c r="B493" s="26" t="str">
        <f t="shared" si="19"/>
        <v>25099</v>
      </c>
      <c r="C493" s="26" t="str">
        <f t="shared" si="20"/>
        <v>1_25099</v>
      </c>
      <c r="D493" s="26"/>
      <c r="E493" s="26"/>
      <c r="F493" s="33"/>
      <c r="G493" s="26" t="s">
        <v>499</v>
      </c>
      <c r="H493" s="27">
        <v>126</v>
      </c>
      <c r="I493" s="27">
        <v>103</v>
      </c>
      <c r="J493" s="27">
        <v>99</v>
      </c>
      <c r="K493" s="27">
        <v>108</v>
      </c>
      <c r="L493" s="27">
        <v>109</v>
      </c>
      <c r="M493" s="27">
        <v>120</v>
      </c>
      <c r="N493" s="27">
        <v>131</v>
      </c>
      <c r="O493" s="27">
        <v>136</v>
      </c>
      <c r="P493" s="27">
        <v>133</v>
      </c>
      <c r="Q493" s="27">
        <v>102</v>
      </c>
      <c r="R493" s="27">
        <v>129</v>
      </c>
      <c r="S493" s="27">
        <v>103</v>
      </c>
      <c r="T493" s="27">
        <v>86</v>
      </c>
      <c r="U493" s="11">
        <v>120</v>
      </c>
      <c r="V493" s="11">
        <v>101</v>
      </c>
      <c r="W493" s="11"/>
      <c r="X493" s="11"/>
      <c r="Y493" s="11"/>
      <c r="Z493" s="11"/>
      <c r="AA493" s="11"/>
      <c r="AB493" s="11"/>
      <c r="AC493" s="11"/>
      <c r="AD493" s="11"/>
      <c r="AU493" s="7"/>
      <c r="AV493" s="7"/>
    </row>
    <row r="494" spans="1:48" ht="14.25">
      <c r="A494">
        <v>1</v>
      </c>
      <c r="B494" s="26" t="str">
        <f t="shared" si="19"/>
        <v>25120</v>
      </c>
      <c r="C494" s="26" t="str">
        <f t="shared" si="20"/>
        <v>1_25120</v>
      </c>
      <c r="D494" s="26"/>
      <c r="E494" s="26"/>
      <c r="F494" s="33"/>
      <c r="G494" s="26" t="s">
        <v>500</v>
      </c>
      <c r="H494" s="27">
        <v>75</v>
      </c>
      <c r="I494" s="27">
        <v>82</v>
      </c>
      <c r="J494" s="27">
        <v>58</v>
      </c>
      <c r="K494" s="27">
        <v>65</v>
      </c>
      <c r="L494" s="27">
        <v>58</v>
      </c>
      <c r="M494" s="27">
        <v>56</v>
      </c>
      <c r="N494" s="27">
        <v>45</v>
      </c>
      <c r="O494" s="27">
        <v>47</v>
      </c>
      <c r="P494" s="27">
        <v>50</v>
      </c>
      <c r="Q494" s="27">
        <v>47</v>
      </c>
      <c r="R494" s="27">
        <v>56</v>
      </c>
      <c r="S494" s="27">
        <v>53</v>
      </c>
      <c r="T494" s="27">
        <v>57</v>
      </c>
      <c r="U494" s="11">
        <v>27</v>
      </c>
      <c r="V494" s="11">
        <v>37</v>
      </c>
      <c r="W494" s="11"/>
      <c r="X494" s="11"/>
      <c r="Y494" s="11"/>
      <c r="Z494" s="11"/>
      <c r="AA494" s="11"/>
      <c r="AB494" s="11"/>
      <c r="AC494" s="11"/>
      <c r="AD494" s="11"/>
      <c r="AU494" s="7"/>
      <c r="AV494" s="7"/>
    </row>
    <row r="495" spans="1:48" ht="14.25">
      <c r="A495">
        <v>1</v>
      </c>
      <c r="B495" s="26" t="str">
        <f t="shared" si="19"/>
        <v>25123</v>
      </c>
      <c r="C495" s="26" t="str">
        <f t="shared" si="20"/>
        <v>1_25123</v>
      </c>
      <c r="D495" s="26"/>
      <c r="E495" s="26"/>
      <c r="F495" s="33"/>
      <c r="G495" s="26" t="s">
        <v>501</v>
      </c>
      <c r="H495" s="27">
        <v>104</v>
      </c>
      <c r="I495" s="27">
        <v>100</v>
      </c>
      <c r="J495" s="27">
        <v>90</v>
      </c>
      <c r="K495" s="27">
        <v>105</v>
      </c>
      <c r="L495" s="27">
        <v>102</v>
      </c>
      <c r="M495" s="27">
        <v>86</v>
      </c>
      <c r="N495" s="27">
        <v>107</v>
      </c>
      <c r="O495" s="27">
        <v>109</v>
      </c>
      <c r="P495" s="27">
        <v>108</v>
      </c>
      <c r="Q495" s="27">
        <v>100</v>
      </c>
      <c r="R495" s="27">
        <v>85</v>
      </c>
      <c r="S495" s="27">
        <v>85</v>
      </c>
      <c r="T495" s="27">
        <v>110</v>
      </c>
      <c r="U495" s="11">
        <v>102</v>
      </c>
      <c r="V495" s="11">
        <v>77</v>
      </c>
      <c r="W495" s="11"/>
      <c r="X495" s="11"/>
      <c r="Y495" s="11"/>
      <c r="Z495" s="11"/>
      <c r="AA495" s="11"/>
      <c r="AB495" s="11"/>
      <c r="AC495" s="11"/>
      <c r="AD495" s="11"/>
      <c r="AU495" s="7"/>
      <c r="AV495" s="7"/>
    </row>
    <row r="496" spans="1:48" ht="14.25">
      <c r="A496">
        <v>1</v>
      </c>
      <c r="B496" s="26" t="str">
        <f t="shared" si="19"/>
        <v>25126</v>
      </c>
      <c r="C496" s="26" t="str">
        <f t="shared" si="20"/>
        <v>1_25126</v>
      </c>
      <c r="D496" s="26"/>
      <c r="E496" s="26"/>
      <c r="F496" s="33"/>
      <c r="G496" s="26" t="s">
        <v>502</v>
      </c>
      <c r="H496" s="27">
        <v>733</v>
      </c>
      <c r="I496" s="27">
        <v>765</v>
      </c>
      <c r="J496" s="27">
        <v>809</v>
      </c>
      <c r="K496" s="27">
        <v>917</v>
      </c>
      <c r="L496" s="27">
        <v>997</v>
      </c>
      <c r="M496" s="27">
        <v>939</v>
      </c>
      <c r="N496" s="27">
        <v>962</v>
      </c>
      <c r="O496" s="27">
        <v>976</v>
      </c>
      <c r="P496" s="27">
        <v>915</v>
      </c>
      <c r="Q496" s="27">
        <v>912</v>
      </c>
      <c r="R496" s="27">
        <v>892</v>
      </c>
      <c r="S496" s="27">
        <v>890</v>
      </c>
      <c r="T496" s="27">
        <v>869</v>
      </c>
      <c r="U496" s="11">
        <v>842</v>
      </c>
      <c r="V496" s="11">
        <v>859</v>
      </c>
      <c r="W496" s="11"/>
      <c r="X496" s="11"/>
      <c r="Y496" s="11"/>
      <c r="Z496" s="11"/>
      <c r="AA496" s="11"/>
      <c r="AB496" s="11"/>
      <c r="AC496" s="11"/>
      <c r="AD496" s="11"/>
      <c r="AU496" s="7"/>
      <c r="AV496" s="7"/>
    </row>
    <row r="497" spans="1:48" ht="14.25">
      <c r="A497">
        <v>1</v>
      </c>
      <c r="B497" s="26" t="str">
        <f t="shared" si="19"/>
        <v>25148</v>
      </c>
      <c r="C497" s="26" t="str">
        <f t="shared" si="20"/>
        <v>1_25148</v>
      </c>
      <c r="D497" s="26"/>
      <c r="E497" s="26"/>
      <c r="F497" s="33"/>
      <c r="G497" s="26" t="s">
        <v>503</v>
      </c>
      <c r="H497" s="27">
        <v>114</v>
      </c>
      <c r="I497" s="27">
        <v>109</v>
      </c>
      <c r="J497" s="27">
        <v>116</v>
      </c>
      <c r="K497" s="27">
        <v>93</v>
      </c>
      <c r="L497" s="27">
        <v>105</v>
      </c>
      <c r="M497" s="27">
        <v>89</v>
      </c>
      <c r="N497" s="27">
        <v>63</v>
      </c>
      <c r="O497" s="27">
        <v>85</v>
      </c>
      <c r="P497" s="27">
        <v>78</v>
      </c>
      <c r="Q497" s="27">
        <v>74</v>
      </c>
      <c r="R497" s="27">
        <v>71</v>
      </c>
      <c r="S497" s="27">
        <v>93</v>
      </c>
      <c r="T497" s="27">
        <v>74</v>
      </c>
      <c r="U497" s="11">
        <v>43</v>
      </c>
      <c r="V497" s="11">
        <v>51</v>
      </c>
      <c r="W497" s="11"/>
      <c r="X497" s="11"/>
      <c r="Y497" s="11"/>
      <c r="Z497" s="11"/>
      <c r="AA497" s="11"/>
      <c r="AB497" s="11"/>
      <c r="AC497" s="11"/>
      <c r="AD497" s="11"/>
      <c r="AU497" s="7"/>
      <c r="AV497" s="7"/>
    </row>
    <row r="498" spans="1:48" ht="14.25">
      <c r="A498">
        <v>1</v>
      </c>
      <c r="B498" s="26" t="str">
        <f t="shared" si="19"/>
        <v>25151</v>
      </c>
      <c r="C498" s="26" t="str">
        <f t="shared" si="20"/>
        <v>1_25151</v>
      </c>
      <c r="D498" s="26"/>
      <c r="E498" s="26"/>
      <c r="F498" s="33"/>
      <c r="G498" s="26" t="s">
        <v>504</v>
      </c>
      <c r="H498" s="27">
        <v>214</v>
      </c>
      <c r="I498" s="27">
        <v>247</v>
      </c>
      <c r="J498" s="27">
        <v>215</v>
      </c>
      <c r="K498" s="27">
        <v>277</v>
      </c>
      <c r="L498" s="27">
        <v>214</v>
      </c>
      <c r="M498" s="27">
        <v>228</v>
      </c>
      <c r="N498" s="27">
        <v>243</v>
      </c>
      <c r="O498" s="27">
        <v>242</v>
      </c>
      <c r="P498" s="27">
        <v>226</v>
      </c>
      <c r="Q498" s="27">
        <v>202</v>
      </c>
      <c r="R498" s="27">
        <v>222</v>
      </c>
      <c r="S498" s="27">
        <v>199</v>
      </c>
      <c r="T498" s="27">
        <v>178</v>
      </c>
      <c r="U498" s="11">
        <v>187</v>
      </c>
      <c r="V498" s="11">
        <v>171</v>
      </c>
      <c r="W498" s="11"/>
      <c r="X498" s="11"/>
      <c r="Y498" s="11"/>
      <c r="Z498" s="11"/>
      <c r="AA498" s="11"/>
      <c r="AB498" s="11"/>
      <c r="AC498" s="11"/>
      <c r="AD498" s="11"/>
      <c r="AU498" s="7"/>
      <c r="AV498" s="7"/>
    </row>
    <row r="499" spans="1:48" ht="14.25">
      <c r="A499">
        <v>1</v>
      </c>
      <c r="B499" s="26" t="str">
        <f t="shared" si="19"/>
        <v>25154</v>
      </c>
      <c r="C499" s="26" t="str">
        <f t="shared" si="20"/>
        <v>1_25154</v>
      </c>
      <c r="D499" s="26"/>
      <c r="E499" s="26"/>
      <c r="F499" s="33"/>
      <c r="G499" s="26" t="s">
        <v>505</v>
      </c>
      <c r="H499" s="27">
        <v>131</v>
      </c>
      <c r="I499" s="27">
        <v>105</v>
      </c>
      <c r="J499" s="27">
        <v>96</v>
      </c>
      <c r="K499" s="27">
        <v>92</v>
      </c>
      <c r="L499" s="27">
        <v>64</v>
      </c>
      <c r="M499" s="27">
        <v>83</v>
      </c>
      <c r="N499" s="27">
        <v>78</v>
      </c>
      <c r="O499" s="27">
        <v>68</v>
      </c>
      <c r="P499" s="27">
        <v>73</v>
      </c>
      <c r="Q499" s="27">
        <v>75</v>
      </c>
      <c r="R499" s="27">
        <v>65</v>
      </c>
      <c r="S499" s="27">
        <v>71</v>
      </c>
      <c r="T499" s="27">
        <v>64</v>
      </c>
      <c r="U499" s="11">
        <v>60</v>
      </c>
      <c r="V499" s="11">
        <v>50</v>
      </c>
      <c r="W499" s="11"/>
      <c r="X499" s="11"/>
      <c r="Y499" s="11"/>
      <c r="Z499" s="11"/>
      <c r="AA499" s="11"/>
      <c r="AB499" s="11"/>
      <c r="AC499" s="11"/>
      <c r="AD499" s="11"/>
      <c r="AU499" s="7"/>
      <c r="AV499" s="7"/>
    </row>
    <row r="500" spans="1:48" ht="14.25">
      <c r="A500">
        <v>1</v>
      </c>
      <c r="B500" s="26" t="str">
        <f t="shared" si="19"/>
        <v>25168</v>
      </c>
      <c r="C500" s="26" t="str">
        <f t="shared" si="20"/>
        <v>1_25168</v>
      </c>
      <c r="D500" s="26"/>
      <c r="E500" s="26"/>
      <c r="F500" s="33"/>
      <c r="G500" s="26" t="s">
        <v>506</v>
      </c>
      <c r="H500" s="27">
        <v>30</v>
      </c>
      <c r="I500" s="27">
        <v>28</v>
      </c>
      <c r="J500" s="27">
        <v>35</v>
      </c>
      <c r="K500" s="27">
        <v>19</v>
      </c>
      <c r="L500" s="27">
        <v>20</v>
      </c>
      <c r="M500" s="27">
        <v>20</v>
      </c>
      <c r="N500" s="27">
        <v>18</v>
      </c>
      <c r="O500" s="27">
        <v>29</v>
      </c>
      <c r="P500" s="27">
        <v>27</v>
      </c>
      <c r="Q500" s="27">
        <v>19</v>
      </c>
      <c r="R500" s="27">
        <v>21</v>
      </c>
      <c r="S500" s="27">
        <v>19</v>
      </c>
      <c r="T500" s="27">
        <v>22</v>
      </c>
      <c r="U500" s="11">
        <v>27</v>
      </c>
      <c r="V500" s="11">
        <v>12</v>
      </c>
      <c r="W500" s="11"/>
      <c r="X500" s="11"/>
      <c r="Y500" s="11"/>
      <c r="Z500" s="11"/>
      <c r="AA500" s="11"/>
      <c r="AB500" s="11"/>
      <c r="AC500" s="11"/>
      <c r="AD500" s="11"/>
      <c r="AU500" s="7"/>
      <c r="AV500" s="7"/>
    </row>
    <row r="501" spans="1:48" ht="14.25">
      <c r="A501">
        <v>1</v>
      </c>
      <c r="B501" s="26" t="str">
        <f t="shared" si="19"/>
        <v>25175</v>
      </c>
      <c r="C501" s="26" t="str">
        <f t="shared" si="20"/>
        <v>1_25175</v>
      </c>
      <c r="D501" s="26"/>
      <c r="E501" s="26"/>
      <c r="F501" s="33"/>
      <c r="G501" s="26" t="s">
        <v>507</v>
      </c>
      <c r="H501" s="27">
        <v>1643</v>
      </c>
      <c r="I501" s="27">
        <v>1661</v>
      </c>
      <c r="J501" s="27">
        <v>1562</v>
      </c>
      <c r="K501" s="27">
        <v>1541</v>
      </c>
      <c r="L501" s="27">
        <v>1702</v>
      </c>
      <c r="M501" s="27">
        <v>1724</v>
      </c>
      <c r="N501" s="27">
        <v>1742</v>
      </c>
      <c r="O501" s="27">
        <v>1599</v>
      </c>
      <c r="P501" s="27">
        <v>1612</v>
      </c>
      <c r="Q501" s="27">
        <v>1864</v>
      </c>
      <c r="R501" s="27">
        <v>1554</v>
      </c>
      <c r="S501" s="27">
        <v>1335</v>
      </c>
      <c r="T501" s="27">
        <v>1342</v>
      </c>
      <c r="U501" s="11">
        <v>1391</v>
      </c>
      <c r="V501" s="11">
        <v>1236</v>
      </c>
      <c r="W501" s="11"/>
      <c r="X501" s="11"/>
      <c r="Y501" s="11"/>
      <c r="Z501" s="11"/>
      <c r="AA501" s="11"/>
      <c r="AB501" s="11"/>
      <c r="AC501" s="11"/>
      <c r="AD501" s="11"/>
      <c r="AU501" s="7"/>
      <c r="AV501" s="7"/>
    </row>
    <row r="502" spans="1:48" ht="14.25">
      <c r="A502">
        <v>1</v>
      </c>
      <c r="B502" s="26" t="str">
        <f t="shared" si="19"/>
        <v>25178</v>
      </c>
      <c r="C502" s="26" t="str">
        <f t="shared" si="20"/>
        <v>1_25178</v>
      </c>
      <c r="D502" s="26"/>
      <c r="E502" s="26"/>
      <c r="F502" s="33"/>
      <c r="G502" s="26" t="s">
        <v>508</v>
      </c>
      <c r="H502" s="27">
        <v>118</v>
      </c>
      <c r="I502" s="27">
        <v>114</v>
      </c>
      <c r="J502" s="27">
        <v>124</v>
      </c>
      <c r="K502" s="27">
        <v>123</v>
      </c>
      <c r="L502" s="27">
        <v>123</v>
      </c>
      <c r="M502" s="27">
        <v>129</v>
      </c>
      <c r="N502" s="27">
        <v>101</v>
      </c>
      <c r="O502" s="27">
        <v>98</v>
      </c>
      <c r="P502" s="27">
        <v>113</v>
      </c>
      <c r="Q502" s="27">
        <v>101</v>
      </c>
      <c r="R502" s="27">
        <v>115</v>
      </c>
      <c r="S502" s="27">
        <v>118</v>
      </c>
      <c r="T502" s="27">
        <v>129</v>
      </c>
      <c r="U502" s="11">
        <v>98</v>
      </c>
      <c r="V502" s="11">
        <v>91</v>
      </c>
      <c r="W502" s="11"/>
      <c r="X502" s="11"/>
      <c r="Y502" s="11"/>
      <c r="Z502" s="11"/>
      <c r="AA502" s="11"/>
      <c r="AB502" s="11"/>
      <c r="AC502" s="11"/>
      <c r="AD502" s="11"/>
      <c r="AU502" s="7"/>
      <c r="AV502" s="7"/>
    </row>
    <row r="503" spans="1:48" ht="14.25">
      <c r="A503">
        <v>1</v>
      </c>
      <c r="B503" s="26" t="str">
        <f t="shared" si="19"/>
        <v>25181</v>
      </c>
      <c r="C503" s="26" t="str">
        <f t="shared" si="20"/>
        <v>1_25181</v>
      </c>
      <c r="D503" s="26"/>
      <c r="E503" s="26"/>
      <c r="F503" s="33"/>
      <c r="G503" s="26" t="s">
        <v>509</v>
      </c>
      <c r="H503" s="27">
        <v>141</v>
      </c>
      <c r="I503" s="27">
        <v>113</v>
      </c>
      <c r="J503" s="27">
        <v>128</v>
      </c>
      <c r="K503" s="27">
        <v>116</v>
      </c>
      <c r="L503" s="27">
        <v>128</v>
      </c>
      <c r="M503" s="27">
        <v>105</v>
      </c>
      <c r="N503" s="27">
        <v>100</v>
      </c>
      <c r="O503" s="27">
        <v>106</v>
      </c>
      <c r="P503" s="27">
        <v>128</v>
      </c>
      <c r="Q503" s="27">
        <v>104</v>
      </c>
      <c r="R503" s="27">
        <v>115</v>
      </c>
      <c r="S503" s="27">
        <v>100</v>
      </c>
      <c r="T503" s="27">
        <v>84</v>
      </c>
      <c r="U503" s="11">
        <v>87</v>
      </c>
      <c r="V503" s="11">
        <v>74</v>
      </c>
      <c r="W503" s="11"/>
      <c r="X503" s="11"/>
      <c r="Y503" s="11"/>
      <c r="Z503" s="11"/>
      <c r="AA503" s="11"/>
      <c r="AB503" s="11"/>
      <c r="AC503" s="11"/>
      <c r="AD503" s="11"/>
      <c r="AU503" s="7"/>
      <c r="AV503" s="7"/>
    </row>
    <row r="504" spans="1:48" ht="14.25">
      <c r="A504">
        <v>1</v>
      </c>
      <c r="B504" s="26" t="str">
        <f t="shared" si="19"/>
        <v>25183</v>
      </c>
      <c r="C504" s="26" t="str">
        <f t="shared" si="20"/>
        <v>1_25183</v>
      </c>
      <c r="D504" s="26"/>
      <c r="E504" s="26"/>
      <c r="F504" s="33"/>
      <c r="G504" s="26" t="s">
        <v>510</v>
      </c>
      <c r="H504" s="27">
        <v>461</v>
      </c>
      <c r="I504" s="27">
        <v>426</v>
      </c>
      <c r="J504" s="27">
        <v>465</v>
      </c>
      <c r="K504" s="27">
        <v>413</v>
      </c>
      <c r="L504" s="27">
        <v>334</v>
      </c>
      <c r="M504" s="27">
        <v>375</v>
      </c>
      <c r="N504" s="27">
        <v>321</v>
      </c>
      <c r="O504" s="27">
        <v>289</v>
      </c>
      <c r="P504" s="27">
        <v>363</v>
      </c>
      <c r="Q504" s="27">
        <v>357</v>
      </c>
      <c r="R504" s="27">
        <v>301</v>
      </c>
      <c r="S504" s="27">
        <v>301</v>
      </c>
      <c r="T504" s="27">
        <v>277</v>
      </c>
      <c r="U504" s="11">
        <v>263</v>
      </c>
      <c r="V504" s="11">
        <v>202</v>
      </c>
      <c r="W504" s="11"/>
      <c r="X504" s="11"/>
      <c r="Y504" s="11"/>
      <c r="Z504" s="11"/>
      <c r="AA504" s="11"/>
      <c r="AB504" s="11"/>
      <c r="AC504" s="11"/>
      <c r="AD504" s="11"/>
      <c r="AU504" s="7"/>
      <c r="AV504" s="7"/>
    </row>
    <row r="505" spans="1:48" ht="14.25">
      <c r="A505">
        <v>1</v>
      </c>
      <c r="B505" s="26" t="str">
        <f t="shared" si="19"/>
        <v>25200</v>
      </c>
      <c r="C505" s="26" t="str">
        <f t="shared" si="20"/>
        <v>1_25200</v>
      </c>
      <c r="D505" s="26"/>
      <c r="E505" s="26"/>
      <c r="F505" s="33"/>
      <c r="G505" s="26" t="s">
        <v>511</v>
      </c>
      <c r="H505" s="27">
        <v>269</v>
      </c>
      <c r="I505" s="27">
        <v>267</v>
      </c>
      <c r="J505" s="27">
        <v>291</v>
      </c>
      <c r="K505" s="27">
        <v>265</v>
      </c>
      <c r="L505" s="27">
        <v>282</v>
      </c>
      <c r="M505" s="27">
        <v>256</v>
      </c>
      <c r="N505" s="27">
        <v>249</v>
      </c>
      <c r="O505" s="27">
        <v>271</v>
      </c>
      <c r="P505" s="27">
        <v>236</v>
      </c>
      <c r="Q505" s="27">
        <v>227</v>
      </c>
      <c r="R505" s="27">
        <v>250</v>
      </c>
      <c r="S505" s="27">
        <v>247</v>
      </c>
      <c r="T505" s="27">
        <v>215</v>
      </c>
      <c r="U505" s="11">
        <v>191</v>
      </c>
      <c r="V505" s="11">
        <v>186</v>
      </c>
      <c r="W505" s="11"/>
      <c r="X505" s="11"/>
      <c r="Y505" s="11"/>
      <c r="Z505" s="11"/>
      <c r="AA505" s="11"/>
      <c r="AB505" s="11"/>
      <c r="AC505" s="11"/>
      <c r="AD505" s="11"/>
      <c r="AU505" s="7"/>
      <c r="AV505" s="7"/>
    </row>
    <row r="506" spans="1:48" ht="14.25">
      <c r="A506">
        <v>1</v>
      </c>
      <c r="B506" s="26" t="str">
        <f t="shared" si="19"/>
        <v>25214</v>
      </c>
      <c r="C506" s="26" t="str">
        <f t="shared" si="20"/>
        <v>1_25214</v>
      </c>
      <c r="D506" s="26"/>
      <c r="E506" s="26"/>
      <c r="F506" s="33"/>
      <c r="G506" s="26" t="s">
        <v>512</v>
      </c>
      <c r="H506" s="27">
        <v>342</v>
      </c>
      <c r="I506" s="27">
        <v>318</v>
      </c>
      <c r="J506" s="27">
        <v>304</v>
      </c>
      <c r="K506" s="27">
        <v>355</v>
      </c>
      <c r="L506" s="27">
        <v>319</v>
      </c>
      <c r="M506" s="27">
        <v>376</v>
      </c>
      <c r="N506" s="27">
        <v>434</v>
      </c>
      <c r="O506" s="27">
        <v>363</v>
      </c>
      <c r="P506" s="27">
        <v>369</v>
      </c>
      <c r="Q506" s="27">
        <v>359</v>
      </c>
      <c r="R506" s="27">
        <v>346</v>
      </c>
      <c r="S506" s="27">
        <v>331</v>
      </c>
      <c r="T506" s="27">
        <v>320</v>
      </c>
      <c r="U506" s="11">
        <v>310</v>
      </c>
      <c r="V506" s="11">
        <v>271</v>
      </c>
      <c r="W506" s="11"/>
      <c r="X506" s="11"/>
      <c r="Y506" s="11"/>
      <c r="Z506" s="11"/>
      <c r="AA506" s="11"/>
      <c r="AB506" s="11"/>
      <c r="AC506" s="11"/>
      <c r="AD506" s="11"/>
      <c r="AU506" s="7"/>
      <c r="AV506" s="7"/>
    </row>
    <row r="507" spans="1:48" ht="14.25">
      <c r="A507">
        <v>1</v>
      </c>
      <c r="B507" s="26" t="str">
        <f t="shared" si="19"/>
        <v>25224</v>
      </c>
      <c r="C507" s="26" t="str">
        <f t="shared" si="20"/>
        <v>1_25224</v>
      </c>
      <c r="D507" s="26"/>
      <c r="E507" s="26"/>
      <c r="F507" s="33"/>
      <c r="G507" s="26" t="s">
        <v>513</v>
      </c>
      <c r="H507" s="27">
        <v>120</v>
      </c>
      <c r="I507" s="27">
        <v>106</v>
      </c>
      <c r="J507" s="27">
        <v>110</v>
      </c>
      <c r="K507" s="27">
        <v>112</v>
      </c>
      <c r="L507" s="27">
        <v>120</v>
      </c>
      <c r="M507" s="27">
        <v>97</v>
      </c>
      <c r="N507" s="27">
        <v>89</v>
      </c>
      <c r="O507" s="27">
        <v>108</v>
      </c>
      <c r="P507" s="27">
        <v>82</v>
      </c>
      <c r="Q507" s="27">
        <v>94</v>
      </c>
      <c r="R507" s="27">
        <v>86</v>
      </c>
      <c r="S507" s="27">
        <v>80</v>
      </c>
      <c r="T507" s="27">
        <v>68</v>
      </c>
      <c r="U507" s="11">
        <v>76</v>
      </c>
      <c r="V507" s="11">
        <v>69</v>
      </c>
      <c r="W507" s="11"/>
      <c r="X507" s="11"/>
      <c r="Y507" s="11"/>
      <c r="Z507" s="11"/>
      <c r="AA507" s="11"/>
      <c r="AB507" s="11"/>
      <c r="AC507" s="11"/>
      <c r="AD507" s="11"/>
      <c r="AU507" s="7"/>
      <c r="AV507" s="7"/>
    </row>
    <row r="508" spans="1:48" ht="14.25">
      <c r="A508">
        <v>1</v>
      </c>
      <c r="B508" s="26" t="str">
        <f t="shared" si="19"/>
        <v>25245</v>
      </c>
      <c r="C508" s="26" t="str">
        <f t="shared" si="20"/>
        <v>1_25245</v>
      </c>
      <c r="D508" s="26"/>
      <c r="E508" s="26"/>
      <c r="F508" s="33"/>
      <c r="G508" s="26" t="s">
        <v>514</v>
      </c>
      <c r="H508" s="27">
        <v>234</v>
      </c>
      <c r="I508" s="27">
        <v>215</v>
      </c>
      <c r="J508" s="27">
        <v>194</v>
      </c>
      <c r="K508" s="27">
        <v>212</v>
      </c>
      <c r="L508" s="27">
        <v>203</v>
      </c>
      <c r="M508" s="27">
        <v>184</v>
      </c>
      <c r="N508" s="27">
        <v>179</v>
      </c>
      <c r="O508" s="27">
        <v>155</v>
      </c>
      <c r="P508" s="27">
        <v>171</v>
      </c>
      <c r="Q508" s="27">
        <v>216</v>
      </c>
      <c r="R508" s="27">
        <v>200</v>
      </c>
      <c r="S508" s="27">
        <v>177</v>
      </c>
      <c r="T508" s="27">
        <v>183</v>
      </c>
      <c r="U508" s="11">
        <v>164</v>
      </c>
      <c r="V508" s="11">
        <v>123</v>
      </c>
      <c r="W508" s="11"/>
      <c r="X508" s="11"/>
      <c r="Y508" s="11"/>
      <c r="Z508" s="11"/>
      <c r="AA508" s="11"/>
      <c r="AB508" s="11"/>
      <c r="AC508" s="11"/>
      <c r="AD508" s="11"/>
      <c r="AU508" s="7"/>
      <c r="AV508" s="7"/>
    </row>
    <row r="509" spans="1:48" ht="14.25">
      <c r="A509">
        <v>1</v>
      </c>
      <c r="B509" s="26" t="str">
        <f t="shared" si="19"/>
        <v>25258</v>
      </c>
      <c r="C509" s="26" t="str">
        <f t="shared" si="20"/>
        <v>1_25258</v>
      </c>
      <c r="D509" s="26"/>
      <c r="E509" s="26"/>
      <c r="F509" s="33"/>
      <c r="G509" s="26" t="s">
        <v>515</v>
      </c>
      <c r="H509" s="27">
        <v>40</v>
      </c>
      <c r="I509" s="27">
        <v>41</v>
      </c>
      <c r="J509" s="27">
        <v>41</v>
      </c>
      <c r="K509" s="27">
        <v>31</v>
      </c>
      <c r="L509" s="27">
        <v>31</v>
      </c>
      <c r="M509" s="27">
        <v>25</v>
      </c>
      <c r="N509" s="27">
        <v>29</v>
      </c>
      <c r="O509" s="27">
        <v>30</v>
      </c>
      <c r="P509" s="27">
        <v>27</v>
      </c>
      <c r="Q509" s="27">
        <v>32</v>
      </c>
      <c r="R509" s="27">
        <v>27</v>
      </c>
      <c r="S509" s="27">
        <v>26</v>
      </c>
      <c r="T509" s="27">
        <v>14</v>
      </c>
      <c r="U509" s="11">
        <v>26</v>
      </c>
      <c r="V509" s="11">
        <v>23</v>
      </c>
      <c r="W509" s="11"/>
      <c r="X509" s="11"/>
      <c r="Y509" s="11"/>
      <c r="Z509" s="11"/>
      <c r="AA509" s="11"/>
      <c r="AB509" s="11"/>
      <c r="AC509" s="11"/>
      <c r="AD509" s="11"/>
      <c r="AU509" s="7"/>
      <c r="AV509" s="7"/>
    </row>
    <row r="510" spans="1:48" ht="14.25">
      <c r="A510">
        <v>1</v>
      </c>
      <c r="B510" s="26" t="str">
        <f t="shared" si="19"/>
        <v>25260</v>
      </c>
      <c r="C510" s="26" t="str">
        <f t="shared" si="20"/>
        <v>1_25260</v>
      </c>
      <c r="D510" s="26"/>
      <c r="E510" s="26"/>
      <c r="F510" s="33"/>
      <c r="G510" s="26" t="s">
        <v>516</v>
      </c>
      <c r="H510" s="27">
        <v>296</v>
      </c>
      <c r="I510" s="27">
        <v>285</v>
      </c>
      <c r="J510" s="27">
        <v>347</v>
      </c>
      <c r="K510" s="27">
        <v>324</v>
      </c>
      <c r="L510" s="27">
        <v>337</v>
      </c>
      <c r="M510" s="27">
        <v>366</v>
      </c>
      <c r="N510" s="27">
        <v>384</v>
      </c>
      <c r="O510" s="27">
        <v>414</v>
      </c>
      <c r="P510" s="27">
        <v>401</v>
      </c>
      <c r="Q510" s="27">
        <v>440</v>
      </c>
      <c r="R510" s="27">
        <v>449</v>
      </c>
      <c r="S510" s="27">
        <v>432</v>
      </c>
      <c r="T510" s="27">
        <v>430</v>
      </c>
      <c r="U510" s="11">
        <v>379</v>
      </c>
      <c r="V510" s="11">
        <v>414</v>
      </c>
      <c r="W510" s="11"/>
      <c r="X510" s="11"/>
      <c r="Y510" s="11"/>
      <c r="Z510" s="11"/>
      <c r="AA510" s="11"/>
      <c r="AB510" s="11"/>
      <c r="AC510" s="11"/>
      <c r="AD510" s="11"/>
      <c r="AU510" s="7"/>
      <c r="AV510" s="7"/>
    </row>
    <row r="511" spans="1:48" ht="14.25">
      <c r="A511">
        <v>1</v>
      </c>
      <c r="B511" s="26" t="str">
        <f t="shared" si="19"/>
        <v>25269</v>
      </c>
      <c r="C511" s="26" t="str">
        <f t="shared" si="20"/>
        <v>1_25269</v>
      </c>
      <c r="D511" s="26"/>
      <c r="E511" s="26"/>
      <c r="F511" s="33"/>
      <c r="G511" s="26" t="s">
        <v>517</v>
      </c>
      <c r="H511" s="27">
        <v>2159</v>
      </c>
      <c r="I511" s="27">
        <v>2022</v>
      </c>
      <c r="J511" s="27">
        <v>2039</v>
      </c>
      <c r="K511" s="27">
        <v>2051</v>
      </c>
      <c r="L511" s="27">
        <v>2020</v>
      </c>
      <c r="M511" s="27">
        <v>2044</v>
      </c>
      <c r="N511" s="27">
        <v>2059</v>
      </c>
      <c r="O511" s="27">
        <v>2078</v>
      </c>
      <c r="P511" s="27">
        <v>1979</v>
      </c>
      <c r="Q511" s="27">
        <v>1878</v>
      </c>
      <c r="R511" s="27">
        <v>1834</v>
      </c>
      <c r="S511" s="27">
        <v>1729</v>
      </c>
      <c r="T511" s="27">
        <v>1604</v>
      </c>
      <c r="U511" s="11">
        <v>1612</v>
      </c>
      <c r="V511" s="11">
        <v>1446</v>
      </c>
      <c r="W511" s="11"/>
      <c r="X511" s="11"/>
      <c r="Y511" s="11"/>
      <c r="Z511" s="11"/>
      <c r="AA511" s="11"/>
      <c r="AB511" s="11"/>
      <c r="AC511" s="11"/>
      <c r="AD511" s="11"/>
      <c r="AU511" s="7"/>
      <c r="AV511" s="7"/>
    </row>
    <row r="512" spans="1:48" ht="14.25">
      <c r="A512">
        <v>1</v>
      </c>
      <c r="B512" s="26" t="str">
        <f t="shared" si="19"/>
        <v>25279</v>
      </c>
      <c r="C512" s="26" t="str">
        <f t="shared" si="20"/>
        <v>1_25279</v>
      </c>
      <c r="D512" s="26"/>
      <c r="E512" s="26"/>
      <c r="F512" s="33"/>
      <c r="G512" s="26" t="s">
        <v>518</v>
      </c>
      <c r="H512" s="27">
        <v>144</v>
      </c>
      <c r="I512" s="27">
        <v>119</v>
      </c>
      <c r="J512" s="27">
        <v>103</v>
      </c>
      <c r="K512" s="27">
        <v>138</v>
      </c>
      <c r="L512" s="27">
        <v>121</v>
      </c>
      <c r="M512" s="27">
        <v>146</v>
      </c>
      <c r="N512" s="27">
        <v>131</v>
      </c>
      <c r="O512" s="27">
        <v>147</v>
      </c>
      <c r="P512" s="27">
        <v>137</v>
      </c>
      <c r="Q512" s="27">
        <v>134</v>
      </c>
      <c r="R512" s="27">
        <v>135</v>
      </c>
      <c r="S512" s="27">
        <v>127</v>
      </c>
      <c r="T512" s="27">
        <v>123</v>
      </c>
      <c r="U512" s="11">
        <v>104</v>
      </c>
      <c r="V512" s="11">
        <v>90</v>
      </c>
      <c r="W512" s="11"/>
      <c r="X512" s="11"/>
      <c r="Y512" s="11"/>
      <c r="Z512" s="11"/>
      <c r="AA512" s="11"/>
      <c r="AB512" s="11"/>
      <c r="AC512" s="11"/>
      <c r="AD512" s="11"/>
      <c r="AU512" s="7"/>
      <c r="AV512" s="7"/>
    </row>
    <row r="513" spans="1:48" ht="14.25">
      <c r="A513">
        <v>1</v>
      </c>
      <c r="B513" s="26" t="str">
        <f t="shared" si="19"/>
        <v>25281</v>
      </c>
      <c r="C513" s="26" t="str">
        <f t="shared" si="20"/>
        <v>1_25281</v>
      </c>
      <c r="D513" s="26"/>
      <c r="E513" s="26"/>
      <c r="F513" s="33"/>
      <c r="G513" s="26" t="s">
        <v>519</v>
      </c>
      <c r="H513" s="27">
        <v>123</v>
      </c>
      <c r="I513" s="27">
        <v>108</v>
      </c>
      <c r="J513" s="27">
        <v>98</v>
      </c>
      <c r="K513" s="27">
        <v>88</v>
      </c>
      <c r="L513" s="27">
        <v>74</v>
      </c>
      <c r="M513" s="27">
        <v>74</v>
      </c>
      <c r="N513" s="27">
        <v>81</v>
      </c>
      <c r="O513" s="27">
        <v>78</v>
      </c>
      <c r="P513" s="27">
        <v>89</v>
      </c>
      <c r="Q513" s="27">
        <v>76</v>
      </c>
      <c r="R513" s="27">
        <v>92</v>
      </c>
      <c r="S513" s="27">
        <v>82</v>
      </c>
      <c r="T513" s="27">
        <v>68</v>
      </c>
      <c r="U513" s="11">
        <v>92</v>
      </c>
      <c r="V513" s="11">
        <v>72</v>
      </c>
      <c r="W513" s="11"/>
      <c r="X513" s="11"/>
      <c r="Y513" s="11"/>
      <c r="Z513" s="11"/>
      <c r="AA513" s="11"/>
      <c r="AB513" s="11"/>
      <c r="AC513" s="11"/>
      <c r="AD513" s="11"/>
      <c r="AU513" s="7"/>
      <c r="AV513" s="7"/>
    </row>
    <row r="514" spans="1:48" ht="14.25">
      <c r="A514">
        <v>1</v>
      </c>
      <c r="B514" s="26" t="str">
        <f t="shared" si="19"/>
        <v>25286</v>
      </c>
      <c r="C514" s="26" t="str">
        <f t="shared" si="20"/>
        <v>1_25286</v>
      </c>
      <c r="D514" s="26"/>
      <c r="E514" s="26"/>
      <c r="F514" s="33"/>
      <c r="G514" s="26" t="s">
        <v>520</v>
      </c>
      <c r="H514" s="27">
        <v>1072</v>
      </c>
      <c r="I514" s="27">
        <v>968</v>
      </c>
      <c r="J514" s="27">
        <v>1178</v>
      </c>
      <c r="K514" s="27">
        <v>1108</v>
      </c>
      <c r="L514" s="27">
        <v>1180</v>
      </c>
      <c r="M514" s="27">
        <v>1275</v>
      </c>
      <c r="N514" s="27">
        <v>1207</v>
      </c>
      <c r="O514" s="27">
        <v>1084</v>
      </c>
      <c r="P514" s="27">
        <v>1100</v>
      </c>
      <c r="Q514" s="27">
        <v>1111</v>
      </c>
      <c r="R514" s="27">
        <v>1041</v>
      </c>
      <c r="S514" s="27">
        <v>964</v>
      </c>
      <c r="T514" s="27">
        <v>1028</v>
      </c>
      <c r="U514" s="11">
        <v>857</v>
      </c>
      <c r="V514" s="11">
        <v>823</v>
      </c>
      <c r="W514" s="11"/>
      <c r="X514" s="11"/>
      <c r="Y514" s="11"/>
      <c r="Z514" s="11"/>
      <c r="AA514" s="11"/>
      <c r="AB514" s="11"/>
      <c r="AC514" s="11"/>
      <c r="AD514" s="11"/>
      <c r="AU514" s="7"/>
      <c r="AV514" s="7"/>
    </row>
    <row r="515" spans="1:48" ht="14.25">
      <c r="A515">
        <v>1</v>
      </c>
      <c r="B515" s="26" t="str">
        <f t="shared" si="19"/>
        <v>25288</v>
      </c>
      <c r="C515" s="26" t="str">
        <f t="shared" si="20"/>
        <v>1_25288</v>
      </c>
      <c r="D515" s="26"/>
      <c r="E515" s="26"/>
      <c r="F515" s="33"/>
      <c r="G515" s="26" t="s">
        <v>521</v>
      </c>
      <c r="H515" s="27">
        <v>63</v>
      </c>
      <c r="I515" s="27">
        <v>38</v>
      </c>
      <c r="J515" s="27">
        <v>46</v>
      </c>
      <c r="K515" s="27">
        <v>57</v>
      </c>
      <c r="L515" s="27">
        <v>55</v>
      </c>
      <c r="M515" s="27">
        <v>56</v>
      </c>
      <c r="N515" s="27">
        <v>62</v>
      </c>
      <c r="O515" s="27">
        <v>50</v>
      </c>
      <c r="P515" s="27">
        <v>61</v>
      </c>
      <c r="Q515" s="27">
        <v>56</v>
      </c>
      <c r="R515" s="27">
        <v>59</v>
      </c>
      <c r="S515" s="27">
        <v>55</v>
      </c>
      <c r="T515" s="27">
        <v>46</v>
      </c>
      <c r="U515" s="11">
        <v>33</v>
      </c>
      <c r="V515" s="11">
        <v>29</v>
      </c>
      <c r="W515" s="11"/>
      <c r="X515" s="11"/>
      <c r="Y515" s="11"/>
      <c r="Z515" s="11"/>
      <c r="AA515" s="11"/>
      <c r="AB515" s="11"/>
      <c r="AC515" s="11"/>
      <c r="AD515" s="11"/>
      <c r="AU515" s="7"/>
      <c r="AV515" s="7"/>
    </row>
    <row r="516" spans="1:48" ht="14.25">
      <c r="A516">
        <v>1</v>
      </c>
      <c r="B516" s="26" t="str">
        <f t="shared" si="19"/>
        <v>25290</v>
      </c>
      <c r="C516" s="26" t="str">
        <f t="shared" si="20"/>
        <v>1_25290</v>
      </c>
      <c r="D516" s="26"/>
      <c r="E516" s="26"/>
      <c r="F516" s="33"/>
      <c r="G516" s="26" t="s">
        <v>522</v>
      </c>
      <c r="H516" s="27">
        <v>1646</v>
      </c>
      <c r="I516" s="27">
        <v>1623</v>
      </c>
      <c r="J516" s="27">
        <v>1707</v>
      </c>
      <c r="K516" s="27">
        <v>1639</v>
      </c>
      <c r="L516" s="27">
        <v>1708</v>
      </c>
      <c r="M516" s="27">
        <v>1749</v>
      </c>
      <c r="N516" s="27">
        <v>1708</v>
      </c>
      <c r="O516" s="27">
        <v>1681</v>
      </c>
      <c r="P516" s="27">
        <v>1580</v>
      </c>
      <c r="Q516" s="27">
        <v>1603</v>
      </c>
      <c r="R516" s="27">
        <v>1601</v>
      </c>
      <c r="S516" s="27">
        <v>1431</v>
      </c>
      <c r="T516" s="27">
        <v>1301</v>
      </c>
      <c r="U516" s="11">
        <v>1200</v>
      </c>
      <c r="V516" s="11">
        <v>1145</v>
      </c>
      <c r="W516" s="11"/>
      <c r="X516" s="11"/>
      <c r="Y516" s="11"/>
      <c r="Z516" s="11"/>
      <c r="AA516" s="11"/>
      <c r="AB516" s="11"/>
      <c r="AC516" s="11"/>
      <c r="AD516" s="11"/>
      <c r="AU516" s="7"/>
      <c r="AV516" s="7"/>
    </row>
    <row r="517" spans="1:48" ht="14.25">
      <c r="A517">
        <v>1</v>
      </c>
      <c r="B517" s="26" t="str">
        <f t="shared" si="19"/>
        <v>25293</v>
      </c>
      <c r="C517" s="26" t="str">
        <f t="shared" si="20"/>
        <v>1_25293</v>
      </c>
      <c r="D517" s="26"/>
      <c r="E517" s="26"/>
      <c r="F517" s="33"/>
      <c r="G517" s="26" t="s">
        <v>523</v>
      </c>
      <c r="H517" s="27">
        <v>43</v>
      </c>
      <c r="I517" s="27">
        <v>38</v>
      </c>
      <c r="J517" s="27">
        <v>50</v>
      </c>
      <c r="K517" s="27">
        <v>43</v>
      </c>
      <c r="L517" s="27">
        <v>41</v>
      </c>
      <c r="M517" s="27">
        <v>28</v>
      </c>
      <c r="N517" s="27">
        <v>38</v>
      </c>
      <c r="O517" s="27">
        <v>42</v>
      </c>
      <c r="P517" s="27">
        <v>31</v>
      </c>
      <c r="Q517" s="27">
        <v>30</v>
      </c>
      <c r="R517" s="27">
        <v>21</v>
      </c>
      <c r="S517" s="27">
        <v>27</v>
      </c>
      <c r="T517" s="27">
        <v>23</v>
      </c>
      <c r="U517" s="11">
        <v>16</v>
      </c>
      <c r="V517" s="11">
        <v>22</v>
      </c>
      <c r="W517" s="11"/>
      <c r="X517" s="11"/>
      <c r="Y517" s="11"/>
      <c r="Z517" s="11"/>
      <c r="AA517" s="11"/>
      <c r="AB517" s="11"/>
      <c r="AC517" s="11"/>
      <c r="AD517" s="11"/>
      <c r="AU517" s="7"/>
      <c r="AV517" s="7"/>
    </row>
    <row r="518" spans="1:48" ht="14.25">
      <c r="A518">
        <v>1</v>
      </c>
      <c r="B518" s="26" t="str">
        <f t="shared" si="19"/>
        <v>25295</v>
      </c>
      <c r="C518" s="26" t="str">
        <f t="shared" si="20"/>
        <v>1_25295</v>
      </c>
      <c r="D518" s="26"/>
      <c r="E518" s="26"/>
      <c r="F518" s="33"/>
      <c r="G518" s="26" t="s">
        <v>524</v>
      </c>
      <c r="H518" s="27">
        <v>201</v>
      </c>
      <c r="I518" s="27">
        <v>181</v>
      </c>
      <c r="J518" s="27">
        <v>201</v>
      </c>
      <c r="K518" s="27">
        <v>191</v>
      </c>
      <c r="L518" s="27">
        <v>188</v>
      </c>
      <c r="M518" s="27">
        <v>211</v>
      </c>
      <c r="N518" s="27">
        <v>212</v>
      </c>
      <c r="O518" s="27">
        <v>223</v>
      </c>
      <c r="P518" s="27">
        <v>196</v>
      </c>
      <c r="Q518" s="27">
        <v>250</v>
      </c>
      <c r="R518" s="27">
        <v>280</v>
      </c>
      <c r="S518" s="27">
        <v>257</v>
      </c>
      <c r="T518" s="27">
        <v>239</v>
      </c>
      <c r="U518" s="11">
        <v>241</v>
      </c>
      <c r="V518" s="11">
        <v>241</v>
      </c>
      <c r="W518" s="11"/>
      <c r="X518" s="11"/>
      <c r="Y518" s="11"/>
      <c r="Z518" s="11"/>
      <c r="AA518" s="11"/>
      <c r="AB518" s="11"/>
      <c r="AC518" s="11"/>
      <c r="AD518" s="11"/>
      <c r="AU518" s="7"/>
      <c r="AV518" s="7"/>
    </row>
    <row r="519" spans="1:48" ht="14.25">
      <c r="A519">
        <v>1</v>
      </c>
      <c r="B519" s="26" t="str">
        <f t="shared" si="19"/>
        <v>25297</v>
      </c>
      <c r="C519" s="26" t="str">
        <f t="shared" si="20"/>
        <v>1_25297</v>
      </c>
      <c r="D519" s="26"/>
      <c r="E519" s="26"/>
      <c r="F519" s="33"/>
      <c r="G519" s="26" t="s">
        <v>525</v>
      </c>
      <c r="H519" s="27">
        <v>119</v>
      </c>
      <c r="I519" s="27">
        <v>123</v>
      </c>
      <c r="J519" s="27">
        <v>146</v>
      </c>
      <c r="K519" s="27">
        <v>145</v>
      </c>
      <c r="L519" s="27">
        <v>131</v>
      </c>
      <c r="M519" s="27">
        <v>126</v>
      </c>
      <c r="N519" s="27">
        <v>117</v>
      </c>
      <c r="O519" s="27">
        <v>109</v>
      </c>
      <c r="P519" s="27">
        <v>95</v>
      </c>
      <c r="Q519" s="27">
        <v>96</v>
      </c>
      <c r="R519" s="27">
        <v>93</v>
      </c>
      <c r="S519" s="27">
        <v>97</v>
      </c>
      <c r="T519" s="27">
        <v>66</v>
      </c>
      <c r="U519" s="11">
        <v>90</v>
      </c>
      <c r="V519" s="11">
        <v>59</v>
      </c>
      <c r="W519" s="11"/>
      <c r="X519" s="11"/>
      <c r="Y519" s="11"/>
      <c r="Z519" s="11"/>
      <c r="AA519" s="11"/>
      <c r="AB519" s="11"/>
      <c r="AC519" s="11"/>
      <c r="AD519" s="11"/>
      <c r="AU519" s="7"/>
      <c r="AV519" s="7"/>
    </row>
    <row r="520" spans="1:48" ht="14.25">
      <c r="A520">
        <v>1</v>
      </c>
      <c r="B520" s="26" t="str">
        <f t="shared" ref="B520:B583" si="21">IF(G520="Total",CONCATENATE(MID(G521,1,2),"000"),MID(G520,1,5))</f>
        <v>25299</v>
      </c>
      <c r="C520" s="26" t="str">
        <f t="shared" ref="C520:C583" si="22">A520&amp;"_"&amp;B520</f>
        <v>1_25299</v>
      </c>
      <c r="D520" s="26"/>
      <c r="E520" s="26"/>
      <c r="F520" s="33"/>
      <c r="G520" s="26" t="s">
        <v>526</v>
      </c>
      <c r="H520" s="27">
        <v>35</v>
      </c>
      <c r="I520" s="27">
        <v>34</v>
      </c>
      <c r="J520" s="27">
        <v>31</v>
      </c>
      <c r="K520" s="27">
        <v>25</v>
      </c>
      <c r="L520" s="27">
        <v>26</v>
      </c>
      <c r="M520" s="27">
        <v>25</v>
      </c>
      <c r="N520" s="27">
        <v>24</v>
      </c>
      <c r="O520" s="27">
        <v>30</v>
      </c>
      <c r="P520" s="27">
        <v>28</v>
      </c>
      <c r="Q520" s="27">
        <v>25</v>
      </c>
      <c r="R520" s="27">
        <v>15</v>
      </c>
      <c r="S520" s="27">
        <v>15</v>
      </c>
      <c r="T520" s="27">
        <v>22</v>
      </c>
      <c r="U520" s="11">
        <v>14</v>
      </c>
      <c r="V520" s="11">
        <v>13</v>
      </c>
      <c r="W520" s="11"/>
      <c r="X520" s="11"/>
      <c r="Y520" s="11"/>
      <c r="Z520" s="11"/>
      <c r="AA520" s="11"/>
      <c r="AB520" s="11"/>
      <c r="AC520" s="11"/>
      <c r="AD520" s="11"/>
      <c r="AU520" s="7"/>
      <c r="AV520" s="7"/>
    </row>
    <row r="521" spans="1:48" ht="14.25">
      <c r="A521">
        <v>1</v>
      </c>
      <c r="B521" s="26" t="str">
        <f t="shared" si="21"/>
        <v>25307</v>
      </c>
      <c r="C521" s="26" t="str">
        <f t="shared" si="22"/>
        <v>1_25307</v>
      </c>
      <c r="D521" s="26"/>
      <c r="E521" s="26"/>
      <c r="F521" s="33"/>
      <c r="G521" s="26" t="s">
        <v>527</v>
      </c>
      <c r="H521" s="27">
        <v>1460</v>
      </c>
      <c r="I521" s="27">
        <v>1642</v>
      </c>
      <c r="J521" s="27">
        <v>1609</v>
      </c>
      <c r="K521" s="27">
        <v>1621</v>
      </c>
      <c r="L521" s="27">
        <v>1657</v>
      </c>
      <c r="M521" s="27">
        <v>1584</v>
      </c>
      <c r="N521" s="27">
        <v>1502</v>
      </c>
      <c r="O521" s="27">
        <v>1514</v>
      </c>
      <c r="P521" s="27">
        <v>1373</v>
      </c>
      <c r="Q521" s="27">
        <v>1348</v>
      </c>
      <c r="R521" s="27">
        <v>1260</v>
      </c>
      <c r="S521" s="27">
        <v>1155</v>
      </c>
      <c r="T521" s="27">
        <v>1210</v>
      </c>
      <c r="U521" s="11">
        <v>1059</v>
      </c>
      <c r="V521" s="11">
        <v>969</v>
      </c>
      <c r="W521" s="11"/>
      <c r="X521" s="11"/>
      <c r="Y521" s="11"/>
      <c r="Z521" s="11"/>
      <c r="AA521" s="11"/>
      <c r="AB521" s="11"/>
      <c r="AC521" s="11"/>
      <c r="AD521" s="11"/>
      <c r="AU521" s="7"/>
      <c r="AV521" s="7"/>
    </row>
    <row r="522" spans="1:48" ht="14.25">
      <c r="A522">
        <v>1</v>
      </c>
      <c r="B522" s="26" t="str">
        <f t="shared" si="21"/>
        <v>25312</v>
      </c>
      <c r="C522" s="26" t="str">
        <f t="shared" si="22"/>
        <v>1_25312</v>
      </c>
      <c r="D522" s="26"/>
      <c r="E522" s="26"/>
      <c r="F522" s="33"/>
      <c r="G522" s="26" t="s">
        <v>528</v>
      </c>
      <c r="H522" s="27">
        <v>120</v>
      </c>
      <c r="I522" s="27">
        <v>116</v>
      </c>
      <c r="J522" s="27">
        <v>92</v>
      </c>
      <c r="K522" s="27">
        <v>79</v>
      </c>
      <c r="L522" s="27">
        <v>79</v>
      </c>
      <c r="M522" s="27">
        <v>79</v>
      </c>
      <c r="N522" s="27">
        <v>78</v>
      </c>
      <c r="O522" s="27">
        <v>78</v>
      </c>
      <c r="P522" s="27">
        <v>63</v>
      </c>
      <c r="Q522" s="27">
        <v>70</v>
      </c>
      <c r="R522" s="27">
        <v>88</v>
      </c>
      <c r="S522" s="27">
        <v>80</v>
      </c>
      <c r="T522" s="27">
        <v>59</v>
      </c>
      <c r="U522" s="11">
        <v>61</v>
      </c>
      <c r="V522" s="11">
        <v>49</v>
      </c>
      <c r="W522" s="11"/>
      <c r="X522" s="11"/>
      <c r="Y522" s="11"/>
      <c r="Z522" s="11"/>
      <c r="AA522" s="11"/>
      <c r="AB522" s="11"/>
      <c r="AC522" s="11"/>
      <c r="AD522" s="11"/>
      <c r="AU522" s="7"/>
      <c r="AV522" s="7"/>
    </row>
    <row r="523" spans="1:48" ht="14.25">
      <c r="A523">
        <v>1</v>
      </c>
      <c r="B523" s="26" t="str">
        <f t="shared" si="21"/>
        <v>25317</v>
      </c>
      <c r="C523" s="26" t="str">
        <f t="shared" si="22"/>
        <v>1_25317</v>
      </c>
      <c r="D523" s="26"/>
      <c r="E523" s="26"/>
      <c r="F523" s="33"/>
      <c r="G523" s="26" t="s">
        <v>529</v>
      </c>
      <c r="H523" s="27">
        <v>255</v>
      </c>
      <c r="I523" s="27">
        <v>258</v>
      </c>
      <c r="J523" s="27">
        <v>253</v>
      </c>
      <c r="K523" s="27">
        <v>223</v>
      </c>
      <c r="L523" s="27">
        <v>196</v>
      </c>
      <c r="M523" s="27">
        <v>193</v>
      </c>
      <c r="N523" s="27">
        <v>170</v>
      </c>
      <c r="O523" s="27">
        <v>132</v>
      </c>
      <c r="P523" s="27">
        <v>169</v>
      </c>
      <c r="Q523" s="27">
        <v>166</v>
      </c>
      <c r="R523" s="27">
        <v>181</v>
      </c>
      <c r="S523" s="27">
        <v>133</v>
      </c>
      <c r="T523" s="27">
        <v>149</v>
      </c>
      <c r="U523" s="11">
        <v>141</v>
      </c>
      <c r="V523" s="11">
        <v>123</v>
      </c>
      <c r="W523" s="11"/>
      <c r="X523" s="11"/>
      <c r="Y523" s="11"/>
      <c r="Z523" s="11"/>
      <c r="AA523" s="11"/>
      <c r="AB523" s="11"/>
      <c r="AC523" s="11"/>
      <c r="AD523" s="11"/>
      <c r="AU523" s="7"/>
      <c r="AV523" s="7"/>
    </row>
    <row r="524" spans="1:48" ht="14.25">
      <c r="A524">
        <v>1</v>
      </c>
      <c r="B524" s="26" t="str">
        <f t="shared" si="21"/>
        <v>25320</v>
      </c>
      <c r="C524" s="26" t="str">
        <f t="shared" si="22"/>
        <v>1_25320</v>
      </c>
      <c r="D524" s="26"/>
      <c r="E524" s="26"/>
      <c r="F524" s="33"/>
      <c r="G524" s="26" t="s">
        <v>530</v>
      </c>
      <c r="H524" s="27">
        <v>328</v>
      </c>
      <c r="I524" s="27">
        <v>337</v>
      </c>
      <c r="J524" s="27">
        <v>324</v>
      </c>
      <c r="K524" s="27">
        <v>320</v>
      </c>
      <c r="L524" s="27">
        <v>314</v>
      </c>
      <c r="M524" s="27">
        <v>286</v>
      </c>
      <c r="N524" s="27">
        <v>220</v>
      </c>
      <c r="O524" s="27">
        <v>236</v>
      </c>
      <c r="P524" s="27">
        <v>255</v>
      </c>
      <c r="Q524" s="27">
        <v>249</v>
      </c>
      <c r="R524" s="27">
        <v>240</v>
      </c>
      <c r="S524" s="27">
        <v>251</v>
      </c>
      <c r="T524" s="27">
        <v>193</v>
      </c>
      <c r="U524" s="11">
        <v>200</v>
      </c>
      <c r="V524" s="11">
        <v>161</v>
      </c>
      <c r="W524" s="11"/>
      <c r="X524" s="11"/>
      <c r="Y524" s="11"/>
      <c r="Z524" s="11"/>
      <c r="AA524" s="11"/>
      <c r="AB524" s="11"/>
      <c r="AC524" s="11"/>
      <c r="AD524" s="11"/>
      <c r="AU524" s="7"/>
      <c r="AV524" s="7"/>
    </row>
    <row r="525" spans="1:48" ht="14.25">
      <c r="A525">
        <v>1</v>
      </c>
      <c r="B525" s="26" t="str">
        <f t="shared" si="21"/>
        <v>25322</v>
      </c>
      <c r="C525" s="26" t="str">
        <f t="shared" si="22"/>
        <v>1_25322</v>
      </c>
      <c r="D525" s="26"/>
      <c r="E525" s="26"/>
      <c r="F525" s="33"/>
      <c r="G525" s="26" t="s">
        <v>531</v>
      </c>
      <c r="H525" s="27">
        <v>174</v>
      </c>
      <c r="I525" s="27">
        <v>161</v>
      </c>
      <c r="J525" s="27">
        <v>159</v>
      </c>
      <c r="K525" s="27">
        <v>190</v>
      </c>
      <c r="L525" s="27">
        <v>194</v>
      </c>
      <c r="M525" s="27">
        <v>189</v>
      </c>
      <c r="N525" s="27">
        <v>153</v>
      </c>
      <c r="O525" s="27">
        <v>166</v>
      </c>
      <c r="P525" s="27">
        <v>153</v>
      </c>
      <c r="Q525" s="27">
        <v>141</v>
      </c>
      <c r="R525" s="27">
        <v>174</v>
      </c>
      <c r="S525" s="27">
        <v>155</v>
      </c>
      <c r="T525" s="27">
        <v>163</v>
      </c>
      <c r="U525" s="11">
        <v>160</v>
      </c>
      <c r="V525" s="11">
        <v>173</v>
      </c>
      <c r="W525" s="11"/>
      <c r="X525" s="11"/>
      <c r="Y525" s="11"/>
      <c r="Z525" s="11"/>
      <c r="AA525" s="11"/>
      <c r="AB525" s="11"/>
      <c r="AC525" s="11"/>
      <c r="AD525" s="11"/>
      <c r="AU525" s="7"/>
      <c r="AV525" s="7"/>
    </row>
    <row r="526" spans="1:48" ht="14.25">
      <c r="A526">
        <v>1</v>
      </c>
      <c r="B526" s="26" t="str">
        <f t="shared" si="21"/>
        <v>25324</v>
      </c>
      <c r="C526" s="26" t="str">
        <f t="shared" si="22"/>
        <v>1_25324</v>
      </c>
      <c r="D526" s="26"/>
      <c r="E526" s="26"/>
      <c r="F526" s="33"/>
      <c r="G526" s="26" t="s">
        <v>532</v>
      </c>
      <c r="H526" s="27">
        <v>16</v>
      </c>
      <c r="I526" s="27">
        <v>26</v>
      </c>
      <c r="J526" s="27">
        <v>25</v>
      </c>
      <c r="K526" s="27">
        <v>17</v>
      </c>
      <c r="L526" s="27">
        <v>18</v>
      </c>
      <c r="M526" s="27">
        <v>19</v>
      </c>
      <c r="N526" s="27">
        <v>23</v>
      </c>
      <c r="O526" s="27">
        <v>20</v>
      </c>
      <c r="P526" s="27">
        <v>13</v>
      </c>
      <c r="Q526" s="27">
        <v>27</v>
      </c>
      <c r="R526" s="27">
        <v>12</v>
      </c>
      <c r="S526" s="27">
        <v>18</v>
      </c>
      <c r="T526" s="27">
        <v>29</v>
      </c>
      <c r="U526" s="11">
        <v>18</v>
      </c>
      <c r="V526" s="11">
        <v>15</v>
      </c>
      <c r="W526" s="11"/>
      <c r="X526" s="11"/>
      <c r="Y526" s="11"/>
      <c r="Z526" s="11"/>
      <c r="AA526" s="11"/>
      <c r="AB526" s="11"/>
      <c r="AC526" s="11"/>
      <c r="AD526" s="11"/>
      <c r="AU526" s="7"/>
      <c r="AV526" s="7"/>
    </row>
    <row r="527" spans="1:48" ht="14.25">
      <c r="A527">
        <v>1</v>
      </c>
      <c r="B527" s="26" t="str">
        <f t="shared" si="21"/>
        <v>25326</v>
      </c>
      <c r="C527" s="26" t="str">
        <f t="shared" si="22"/>
        <v>1_25326</v>
      </c>
      <c r="D527" s="26"/>
      <c r="E527" s="26"/>
      <c r="F527" s="33"/>
      <c r="G527" s="26" t="s">
        <v>533</v>
      </c>
      <c r="H527" s="27">
        <v>83</v>
      </c>
      <c r="I527" s="27">
        <v>87</v>
      </c>
      <c r="J527" s="27">
        <v>78</v>
      </c>
      <c r="K527" s="27">
        <v>67</v>
      </c>
      <c r="L527" s="27">
        <v>68</v>
      </c>
      <c r="M527" s="27">
        <v>81</v>
      </c>
      <c r="N527" s="27">
        <v>63</v>
      </c>
      <c r="O527" s="27">
        <v>73</v>
      </c>
      <c r="P527" s="27">
        <v>87</v>
      </c>
      <c r="Q527" s="27">
        <v>57</v>
      </c>
      <c r="R527" s="27">
        <v>50</v>
      </c>
      <c r="S527" s="27">
        <v>80</v>
      </c>
      <c r="T527" s="27">
        <v>54</v>
      </c>
      <c r="U527" s="11">
        <v>57</v>
      </c>
      <c r="V527" s="11">
        <v>49</v>
      </c>
      <c r="W527" s="11"/>
      <c r="X527" s="11"/>
      <c r="Y527" s="11"/>
      <c r="Z527" s="11"/>
      <c r="AA527" s="11"/>
      <c r="AB527" s="11"/>
      <c r="AC527" s="11"/>
      <c r="AD527" s="11"/>
      <c r="AU527" s="7"/>
      <c r="AV527" s="7"/>
    </row>
    <row r="528" spans="1:48" ht="14.25">
      <c r="A528">
        <v>1</v>
      </c>
      <c r="B528" s="26" t="str">
        <f t="shared" si="21"/>
        <v>25328</v>
      </c>
      <c r="C528" s="26" t="str">
        <f t="shared" si="22"/>
        <v>1_25328</v>
      </c>
      <c r="D528" s="26"/>
      <c r="E528" s="26"/>
      <c r="F528" s="33"/>
      <c r="G528" s="26" t="s">
        <v>534</v>
      </c>
      <c r="H528" s="27">
        <v>43</v>
      </c>
      <c r="I528" s="27">
        <v>44</v>
      </c>
      <c r="J528" s="27">
        <v>50</v>
      </c>
      <c r="K528" s="27">
        <v>44</v>
      </c>
      <c r="L528" s="27">
        <v>32</v>
      </c>
      <c r="M528" s="27">
        <v>21</v>
      </c>
      <c r="N528" s="27">
        <v>40</v>
      </c>
      <c r="O528" s="27">
        <v>36</v>
      </c>
      <c r="P528" s="27">
        <v>30</v>
      </c>
      <c r="Q528" s="27">
        <v>33</v>
      </c>
      <c r="R528" s="27">
        <v>40</v>
      </c>
      <c r="S528" s="27">
        <v>28</v>
      </c>
      <c r="T528" s="27">
        <v>27</v>
      </c>
      <c r="U528" s="11">
        <v>26</v>
      </c>
      <c r="V528" s="11">
        <v>21</v>
      </c>
      <c r="W528" s="11"/>
      <c r="X528" s="11"/>
      <c r="Y528" s="11"/>
      <c r="Z528" s="11"/>
      <c r="AA528" s="11"/>
      <c r="AB528" s="11"/>
      <c r="AC528" s="11"/>
      <c r="AD528" s="11"/>
      <c r="AU528" s="7"/>
      <c r="AV528" s="7"/>
    </row>
    <row r="529" spans="1:48" ht="14.25">
      <c r="A529">
        <v>1</v>
      </c>
      <c r="B529" s="26" t="str">
        <f t="shared" si="21"/>
        <v>25335</v>
      </c>
      <c r="C529" s="26" t="str">
        <f t="shared" si="22"/>
        <v>1_25335</v>
      </c>
      <c r="D529" s="26"/>
      <c r="E529" s="26"/>
      <c r="F529" s="33"/>
      <c r="G529" s="26" t="s">
        <v>535</v>
      </c>
      <c r="H529" s="27">
        <v>95</v>
      </c>
      <c r="I529" s="27">
        <v>101</v>
      </c>
      <c r="J529" s="27">
        <v>101</v>
      </c>
      <c r="K529" s="27">
        <v>113</v>
      </c>
      <c r="L529" s="27">
        <v>84</v>
      </c>
      <c r="M529" s="27">
        <v>109</v>
      </c>
      <c r="N529" s="27">
        <v>82</v>
      </c>
      <c r="O529" s="27">
        <v>83</v>
      </c>
      <c r="P529" s="27">
        <v>73</v>
      </c>
      <c r="Q529" s="27">
        <v>86</v>
      </c>
      <c r="R529" s="27">
        <v>70</v>
      </c>
      <c r="S529" s="27">
        <v>75</v>
      </c>
      <c r="T529" s="27">
        <v>80</v>
      </c>
      <c r="U529" s="11">
        <v>56</v>
      </c>
      <c r="V529" s="11">
        <v>46</v>
      </c>
      <c r="W529" s="11"/>
      <c r="X529" s="11"/>
      <c r="Y529" s="11"/>
      <c r="Z529" s="11"/>
      <c r="AA529" s="11"/>
      <c r="AB529" s="11"/>
      <c r="AC529" s="11"/>
      <c r="AD529" s="11"/>
      <c r="AU529" s="7"/>
      <c r="AV529" s="7"/>
    </row>
    <row r="530" spans="1:48" ht="14.25">
      <c r="A530">
        <v>1</v>
      </c>
      <c r="B530" s="26" t="str">
        <f t="shared" si="21"/>
        <v>25339</v>
      </c>
      <c r="C530" s="26" t="str">
        <f t="shared" si="22"/>
        <v>1_25339</v>
      </c>
      <c r="D530" s="26"/>
      <c r="E530" s="26"/>
      <c r="F530" s="33"/>
      <c r="G530" s="26" t="s">
        <v>536</v>
      </c>
      <c r="H530" s="27">
        <v>61</v>
      </c>
      <c r="I530" s="27">
        <v>46</v>
      </c>
      <c r="J530" s="27">
        <v>46</v>
      </c>
      <c r="K530" s="27">
        <v>43</v>
      </c>
      <c r="L530" s="27">
        <v>45</v>
      </c>
      <c r="M530" s="27">
        <v>40</v>
      </c>
      <c r="N530" s="27">
        <v>50</v>
      </c>
      <c r="O530" s="27">
        <v>32</v>
      </c>
      <c r="P530" s="27">
        <v>40</v>
      </c>
      <c r="Q530" s="27">
        <v>35</v>
      </c>
      <c r="R530" s="27">
        <v>63</v>
      </c>
      <c r="S530" s="27">
        <v>59</v>
      </c>
      <c r="T530" s="27">
        <v>42</v>
      </c>
      <c r="U530" s="11">
        <v>34</v>
      </c>
      <c r="V530" s="11">
        <v>29</v>
      </c>
      <c r="W530" s="11"/>
      <c r="X530" s="11"/>
      <c r="Y530" s="11"/>
      <c r="Z530" s="11"/>
      <c r="AA530" s="11"/>
      <c r="AB530" s="11"/>
      <c r="AC530" s="11"/>
      <c r="AD530" s="11"/>
      <c r="AU530" s="7"/>
      <c r="AV530" s="7"/>
    </row>
    <row r="531" spans="1:48" ht="14.25">
      <c r="A531">
        <v>1</v>
      </c>
      <c r="B531" s="26" t="str">
        <f t="shared" si="21"/>
        <v>25368</v>
      </c>
      <c r="C531" s="26" t="str">
        <f t="shared" si="22"/>
        <v>1_25368</v>
      </c>
      <c r="D531" s="26"/>
      <c r="E531" s="26"/>
      <c r="F531" s="33"/>
      <c r="G531" s="26" t="s">
        <v>537</v>
      </c>
      <c r="H531" s="27">
        <v>20</v>
      </c>
      <c r="I531" s="27">
        <v>33</v>
      </c>
      <c r="J531" s="27">
        <v>25</v>
      </c>
      <c r="K531" s="27">
        <v>25</v>
      </c>
      <c r="L531" s="27">
        <v>18</v>
      </c>
      <c r="M531" s="27">
        <v>17</v>
      </c>
      <c r="N531" s="27">
        <v>13</v>
      </c>
      <c r="O531" s="27">
        <v>19</v>
      </c>
      <c r="P531" s="27">
        <v>16</v>
      </c>
      <c r="Q531" s="27">
        <v>16</v>
      </c>
      <c r="R531" s="27">
        <v>11</v>
      </c>
      <c r="S531" s="27">
        <v>17</v>
      </c>
      <c r="T531" s="27">
        <v>18</v>
      </c>
      <c r="U531" s="11">
        <v>12</v>
      </c>
      <c r="V531" s="11">
        <v>7</v>
      </c>
      <c r="W531" s="11"/>
      <c r="X531" s="11"/>
      <c r="Y531" s="11"/>
      <c r="Z531" s="11"/>
      <c r="AA531" s="11"/>
      <c r="AB531" s="11"/>
      <c r="AC531" s="11"/>
      <c r="AD531" s="11"/>
      <c r="AU531" s="7"/>
      <c r="AV531" s="7"/>
    </row>
    <row r="532" spans="1:48" ht="14.25">
      <c r="A532">
        <v>1</v>
      </c>
      <c r="B532" s="26" t="str">
        <f t="shared" si="21"/>
        <v>25372</v>
      </c>
      <c r="C532" s="26" t="str">
        <f t="shared" si="22"/>
        <v>1_25372</v>
      </c>
      <c r="D532" s="26"/>
      <c r="E532" s="26"/>
      <c r="F532" s="33"/>
      <c r="G532" s="26" t="s">
        <v>538</v>
      </c>
      <c r="H532" s="27">
        <v>66</v>
      </c>
      <c r="I532" s="27">
        <v>59</v>
      </c>
      <c r="J532" s="27">
        <v>67</v>
      </c>
      <c r="K532" s="27">
        <v>39</v>
      </c>
      <c r="L532" s="27">
        <v>28</v>
      </c>
      <c r="M532" s="27">
        <v>42</v>
      </c>
      <c r="N532" s="27">
        <v>33</v>
      </c>
      <c r="O532" s="27">
        <v>49</v>
      </c>
      <c r="P532" s="27">
        <v>43</v>
      </c>
      <c r="Q532" s="27">
        <v>45</v>
      </c>
      <c r="R532" s="27">
        <v>45</v>
      </c>
      <c r="S532" s="27">
        <v>48</v>
      </c>
      <c r="T532" s="27">
        <v>26</v>
      </c>
      <c r="U532" s="11">
        <v>34</v>
      </c>
      <c r="V532" s="11">
        <v>33</v>
      </c>
      <c r="W532" s="11"/>
      <c r="X532" s="11"/>
      <c r="Y532" s="11"/>
      <c r="Z532" s="11"/>
      <c r="AA532" s="11"/>
      <c r="AB532" s="11"/>
      <c r="AC532" s="11"/>
      <c r="AD532" s="11"/>
      <c r="AU532" s="7"/>
      <c r="AV532" s="7"/>
    </row>
    <row r="533" spans="1:48" ht="14.25">
      <c r="A533">
        <v>1</v>
      </c>
      <c r="B533" s="26" t="str">
        <f t="shared" si="21"/>
        <v>25377</v>
      </c>
      <c r="C533" s="26" t="str">
        <f t="shared" si="22"/>
        <v>1_25377</v>
      </c>
      <c r="D533" s="26"/>
      <c r="E533" s="26"/>
      <c r="F533" s="33"/>
      <c r="G533" s="26" t="s">
        <v>539</v>
      </c>
      <c r="H533" s="27">
        <v>362</v>
      </c>
      <c r="I533" s="27">
        <v>325</v>
      </c>
      <c r="J533" s="27">
        <v>360</v>
      </c>
      <c r="K533" s="27">
        <v>371</v>
      </c>
      <c r="L533" s="27">
        <v>366</v>
      </c>
      <c r="M533" s="27">
        <v>393</v>
      </c>
      <c r="N533" s="27">
        <v>336</v>
      </c>
      <c r="O533" s="27">
        <v>329</v>
      </c>
      <c r="P533" s="27">
        <v>296</v>
      </c>
      <c r="Q533" s="27">
        <v>338</v>
      </c>
      <c r="R533" s="27">
        <v>289</v>
      </c>
      <c r="S533" s="27">
        <v>294</v>
      </c>
      <c r="T533" s="27">
        <v>295</v>
      </c>
      <c r="U533" s="11">
        <v>261</v>
      </c>
      <c r="V533" s="11">
        <v>239</v>
      </c>
      <c r="W533" s="11"/>
      <c r="X533" s="11"/>
      <c r="Y533" s="11"/>
      <c r="Z533" s="11"/>
      <c r="AA533" s="11"/>
      <c r="AB533" s="11"/>
      <c r="AC533" s="11"/>
      <c r="AD533" s="11"/>
      <c r="AU533" s="7"/>
      <c r="AV533" s="7"/>
    </row>
    <row r="534" spans="1:48" ht="14.25">
      <c r="A534">
        <v>1</v>
      </c>
      <c r="B534" s="26" t="str">
        <f t="shared" si="21"/>
        <v>25386</v>
      </c>
      <c r="C534" s="26" t="str">
        <f t="shared" si="22"/>
        <v>1_25386</v>
      </c>
      <c r="D534" s="26"/>
      <c r="E534" s="26"/>
      <c r="F534" s="33"/>
      <c r="G534" s="26" t="s">
        <v>540</v>
      </c>
      <c r="H534" s="27">
        <v>388</v>
      </c>
      <c r="I534" s="27">
        <v>384</v>
      </c>
      <c r="J534" s="27">
        <v>419</v>
      </c>
      <c r="K534" s="27">
        <v>374</v>
      </c>
      <c r="L534" s="27">
        <v>402</v>
      </c>
      <c r="M534" s="27">
        <v>385</v>
      </c>
      <c r="N534" s="27">
        <v>365</v>
      </c>
      <c r="O534" s="27">
        <v>386</v>
      </c>
      <c r="P534" s="27">
        <v>350</v>
      </c>
      <c r="Q534" s="27">
        <v>369</v>
      </c>
      <c r="R534" s="27">
        <v>410</v>
      </c>
      <c r="S534" s="27">
        <v>342</v>
      </c>
      <c r="T534" s="27">
        <v>361</v>
      </c>
      <c r="U534" s="11">
        <v>320</v>
      </c>
      <c r="V534" s="11">
        <v>270</v>
      </c>
      <c r="W534" s="11"/>
      <c r="X534" s="11"/>
      <c r="Y534" s="11"/>
      <c r="Z534" s="11"/>
      <c r="AA534" s="11"/>
      <c r="AB534" s="11"/>
      <c r="AC534" s="11"/>
      <c r="AD534" s="11"/>
      <c r="AU534" s="7"/>
      <c r="AV534" s="7"/>
    </row>
    <row r="535" spans="1:48" ht="14.25">
      <c r="A535">
        <v>1</v>
      </c>
      <c r="B535" s="26" t="str">
        <f t="shared" si="21"/>
        <v>25394</v>
      </c>
      <c r="C535" s="26" t="str">
        <f t="shared" si="22"/>
        <v>1_25394</v>
      </c>
      <c r="D535" s="26"/>
      <c r="E535" s="26"/>
      <c r="F535" s="33"/>
      <c r="G535" s="26" t="s">
        <v>541</v>
      </c>
      <c r="H535" s="27">
        <v>86</v>
      </c>
      <c r="I535" s="27">
        <v>77</v>
      </c>
      <c r="J535" s="27">
        <v>83</v>
      </c>
      <c r="K535" s="27">
        <v>71</v>
      </c>
      <c r="L535" s="27">
        <v>77</v>
      </c>
      <c r="M535" s="27">
        <v>87</v>
      </c>
      <c r="N535" s="27">
        <v>57</v>
      </c>
      <c r="O535" s="27">
        <v>79</v>
      </c>
      <c r="P535" s="27">
        <v>63</v>
      </c>
      <c r="Q535" s="27">
        <v>68</v>
      </c>
      <c r="R535" s="27">
        <v>54</v>
      </c>
      <c r="S535" s="27">
        <v>65</v>
      </c>
      <c r="T535" s="27">
        <v>52</v>
      </c>
      <c r="U535" s="11">
        <v>31</v>
      </c>
      <c r="V535" s="11">
        <v>40</v>
      </c>
      <c r="W535" s="11"/>
      <c r="X535" s="11"/>
      <c r="Y535" s="11"/>
      <c r="Z535" s="11"/>
      <c r="AA535" s="11"/>
      <c r="AB535" s="11"/>
      <c r="AC535" s="11"/>
      <c r="AD535" s="11"/>
      <c r="AU535" s="7"/>
      <c r="AV535" s="7"/>
    </row>
    <row r="536" spans="1:48" ht="14.25">
      <c r="A536">
        <v>1</v>
      </c>
      <c r="B536" s="26" t="str">
        <f t="shared" si="21"/>
        <v>25398</v>
      </c>
      <c r="C536" s="26" t="str">
        <f t="shared" si="22"/>
        <v>1_25398</v>
      </c>
      <c r="D536" s="26"/>
      <c r="E536" s="26"/>
      <c r="F536" s="33"/>
      <c r="G536" s="26" t="s">
        <v>542</v>
      </c>
      <c r="H536" s="27">
        <v>52</v>
      </c>
      <c r="I536" s="27">
        <v>57</v>
      </c>
      <c r="J536" s="27">
        <v>35</v>
      </c>
      <c r="K536" s="27">
        <v>34</v>
      </c>
      <c r="L536" s="27">
        <v>36</v>
      </c>
      <c r="M536" s="27">
        <v>34</v>
      </c>
      <c r="N536" s="27">
        <v>36</v>
      </c>
      <c r="O536" s="27">
        <v>36</v>
      </c>
      <c r="P536" s="27">
        <v>44</v>
      </c>
      <c r="Q536" s="27">
        <v>24</v>
      </c>
      <c r="R536" s="27">
        <v>34</v>
      </c>
      <c r="S536" s="27">
        <v>29</v>
      </c>
      <c r="T536" s="27">
        <v>29</v>
      </c>
      <c r="U536" s="11">
        <v>27</v>
      </c>
      <c r="V536" s="11">
        <v>19</v>
      </c>
      <c r="W536" s="11"/>
      <c r="X536" s="11"/>
      <c r="Y536" s="11"/>
      <c r="Z536" s="11"/>
      <c r="AA536" s="11"/>
      <c r="AB536" s="11"/>
      <c r="AC536" s="11"/>
      <c r="AD536" s="11"/>
      <c r="AU536" s="7"/>
      <c r="AV536" s="7"/>
    </row>
    <row r="537" spans="1:48" ht="14.25">
      <c r="A537">
        <v>1</v>
      </c>
      <c r="B537" s="26" t="str">
        <f t="shared" si="21"/>
        <v>25402</v>
      </c>
      <c r="C537" s="26" t="str">
        <f t="shared" si="22"/>
        <v>1_25402</v>
      </c>
      <c r="D537" s="26"/>
      <c r="E537" s="26"/>
      <c r="F537" s="33"/>
      <c r="G537" s="26" t="s">
        <v>543</v>
      </c>
      <c r="H537" s="27">
        <v>212</v>
      </c>
      <c r="I537" s="27">
        <v>211</v>
      </c>
      <c r="J537" s="27">
        <v>187</v>
      </c>
      <c r="K537" s="27">
        <v>155</v>
      </c>
      <c r="L537" s="27">
        <v>201</v>
      </c>
      <c r="M537" s="27">
        <v>167</v>
      </c>
      <c r="N537" s="27">
        <v>174</v>
      </c>
      <c r="O537" s="27">
        <v>160</v>
      </c>
      <c r="P537" s="27">
        <v>194</v>
      </c>
      <c r="Q537" s="27">
        <v>160</v>
      </c>
      <c r="R537" s="27">
        <v>160</v>
      </c>
      <c r="S537" s="27">
        <v>157</v>
      </c>
      <c r="T537" s="27">
        <v>158</v>
      </c>
      <c r="U537" s="11">
        <v>120</v>
      </c>
      <c r="V537" s="11">
        <v>109</v>
      </c>
      <c r="W537" s="11"/>
      <c r="X537" s="11"/>
      <c r="Y537" s="11"/>
      <c r="Z537" s="11"/>
      <c r="AA537" s="11"/>
      <c r="AB537" s="11"/>
      <c r="AC537" s="11"/>
      <c r="AD537" s="11"/>
      <c r="AU537" s="7"/>
      <c r="AV537" s="7"/>
    </row>
    <row r="538" spans="1:48" ht="14.25">
      <c r="A538">
        <v>1</v>
      </c>
      <c r="B538" s="26" t="str">
        <f t="shared" si="21"/>
        <v>25407</v>
      </c>
      <c r="C538" s="26" t="str">
        <f t="shared" si="22"/>
        <v>1_25407</v>
      </c>
      <c r="D538" s="26"/>
      <c r="E538" s="26"/>
      <c r="F538" s="33"/>
      <c r="G538" s="26" t="s">
        <v>544</v>
      </c>
      <c r="H538" s="27">
        <v>183</v>
      </c>
      <c r="I538" s="27">
        <v>154</v>
      </c>
      <c r="J538" s="27">
        <v>163</v>
      </c>
      <c r="K538" s="27">
        <v>145</v>
      </c>
      <c r="L538" s="27">
        <v>131</v>
      </c>
      <c r="M538" s="27">
        <v>106</v>
      </c>
      <c r="N538" s="27">
        <v>99</v>
      </c>
      <c r="O538" s="27">
        <v>100</v>
      </c>
      <c r="P538" s="27">
        <v>145</v>
      </c>
      <c r="Q538" s="27">
        <v>140</v>
      </c>
      <c r="R538" s="27">
        <v>134</v>
      </c>
      <c r="S538" s="27">
        <v>120</v>
      </c>
      <c r="T538" s="27">
        <v>104</v>
      </c>
      <c r="U538" s="11">
        <v>109</v>
      </c>
      <c r="V538" s="11">
        <v>91</v>
      </c>
      <c r="W538" s="11"/>
      <c r="X538" s="11"/>
      <c r="Y538" s="11"/>
      <c r="Z538" s="11"/>
      <c r="AA538" s="11"/>
      <c r="AB538" s="11"/>
      <c r="AC538" s="11"/>
      <c r="AD538" s="11"/>
      <c r="AU538" s="7"/>
      <c r="AV538" s="7"/>
    </row>
    <row r="539" spans="1:48" ht="14.25">
      <c r="A539">
        <v>1</v>
      </c>
      <c r="B539" s="26" t="str">
        <f t="shared" si="21"/>
        <v>25426</v>
      </c>
      <c r="C539" s="26" t="str">
        <f t="shared" si="22"/>
        <v>1_25426</v>
      </c>
      <c r="D539" s="26"/>
      <c r="E539" s="26"/>
      <c r="F539" s="33"/>
      <c r="G539" s="26" t="s">
        <v>545</v>
      </c>
      <c r="H539" s="27">
        <v>34</v>
      </c>
      <c r="I539" s="27">
        <v>54</v>
      </c>
      <c r="J539" s="27">
        <v>54</v>
      </c>
      <c r="K539" s="27">
        <v>49</v>
      </c>
      <c r="L539" s="27">
        <v>47</v>
      </c>
      <c r="M539" s="27">
        <v>46</v>
      </c>
      <c r="N539" s="27">
        <v>40</v>
      </c>
      <c r="O539" s="27">
        <v>53</v>
      </c>
      <c r="P539" s="27">
        <v>42</v>
      </c>
      <c r="Q539" s="27">
        <v>42</v>
      </c>
      <c r="R539" s="27">
        <v>58</v>
      </c>
      <c r="S539" s="27">
        <v>33</v>
      </c>
      <c r="T539" s="27">
        <v>52</v>
      </c>
      <c r="U539" s="11">
        <v>39</v>
      </c>
      <c r="V539" s="11">
        <v>36</v>
      </c>
      <c r="W539" s="11"/>
      <c r="X539" s="11"/>
      <c r="Y539" s="11"/>
      <c r="Z539" s="11"/>
      <c r="AA539" s="11"/>
      <c r="AB539" s="11"/>
      <c r="AC539" s="11"/>
      <c r="AD539" s="11"/>
      <c r="AU539" s="7"/>
      <c r="AV539" s="7"/>
    </row>
    <row r="540" spans="1:48" ht="14.25">
      <c r="A540">
        <v>1</v>
      </c>
      <c r="B540" s="26" t="str">
        <f t="shared" si="21"/>
        <v>25430</v>
      </c>
      <c r="C540" s="26" t="str">
        <f t="shared" si="22"/>
        <v>1_25430</v>
      </c>
      <c r="D540" s="26"/>
      <c r="E540" s="26"/>
      <c r="F540" s="33"/>
      <c r="G540" s="26" t="s">
        <v>546</v>
      </c>
      <c r="H540" s="27">
        <v>1179</v>
      </c>
      <c r="I540" s="27">
        <v>1177</v>
      </c>
      <c r="J540" s="27">
        <v>1194</v>
      </c>
      <c r="K540" s="27">
        <v>1285</v>
      </c>
      <c r="L540" s="27">
        <v>1350</v>
      </c>
      <c r="M540" s="27">
        <v>1451</v>
      </c>
      <c r="N540" s="27">
        <v>1460</v>
      </c>
      <c r="O540" s="27">
        <v>1526</v>
      </c>
      <c r="P540" s="27">
        <v>1556</v>
      </c>
      <c r="Q540" s="27">
        <v>1674</v>
      </c>
      <c r="R540" s="27">
        <v>1676</v>
      </c>
      <c r="S540" s="27">
        <v>1539</v>
      </c>
      <c r="T540" s="27">
        <v>1596</v>
      </c>
      <c r="U540" s="11">
        <v>1709</v>
      </c>
      <c r="V540" s="11">
        <v>1692</v>
      </c>
      <c r="W540" s="11"/>
      <c r="X540" s="11"/>
      <c r="Y540" s="11"/>
      <c r="Z540" s="11"/>
      <c r="AA540" s="11"/>
      <c r="AB540" s="11"/>
      <c r="AC540" s="11"/>
      <c r="AD540" s="11"/>
      <c r="AU540" s="7"/>
      <c r="AV540" s="7"/>
    </row>
    <row r="541" spans="1:48" ht="14.25">
      <c r="A541">
        <v>1</v>
      </c>
      <c r="B541" s="26" t="str">
        <f t="shared" si="21"/>
        <v>25436</v>
      </c>
      <c r="C541" s="26" t="str">
        <f t="shared" si="22"/>
        <v>1_25436</v>
      </c>
      <c r="D541" s="26"/>
      <c r="E541" s="26"/>
      <c r="F541" s="33"/>
      <c r="G541" s="26" t="s">
        <v>547</v>
      </c>
      <c r="H541" s="27">
        <v>21</v>
      </c>
      <c r="I541" s="27">
        <v>23</v>
      </c>
      <c r="J541" s="27">
        <v>40</v>
      </c>
      <c r="K541" s="27">
        <v>34</v>
      </c>
      <c r="L541" s="27">
        <v>29</v>
      </c>
      <c r="M541" s="27">
        <v>33</v>
      </c>
      <c r="N541" s="27">
        <v>20</v>
      </c>
      <c r="O541" s="27">
        <v>34</v>
      </c>
      <c r="P541" s="27">
        <v>19</v>
      </c>
      <c r="Q541" s="27">
        <v>17</v>
      </c>
      <c r="R541" s="27">
        <v>21</v>
      </c>
      <c r="S541" s="27">
        <v>24</v>
      </c>
      <c r="T541" s="27">
        <v>12</v>
      </c>
      <c r="U541" s="11">
        <v>21</v>
      </c>
      <c r="V541" s="11">
        <v>18</v>
      </c>
      <c r="W541" s="11"/>
      <c r="X541" s="11"/>
      <c r="Y541" s="11"/>
      <c r="Z541" s="11"/>
      <c r="AA541" s="11"/>
      <c r="AB541" s="11"/>
      <c r="AC541" s="11"/>
      <c r="AD541" s="11"/>
      <c r="AU541" s="7"/>
      <c r="AV541" s="7"/>
    </row>
    <row r="542" spans="1:48" ht="14.25">
      <c r="A542">
        <v>1</v>
      </c>
      <c r="B542" s="26" t="str">
        <f t="shared" si="21"/>
        <v>25438</v>
      </c>
      <c r="C542" s="26" t="str">
        <f t="shared" si="22"/>
        <v>1_25438</v>
      </c>
      <c r="D542" s="26"/>
      <c r="E542" s="26"/>
      <c r="F542" s="33"/>
      <c r="G542" s="26" t="s">
        <v>548</v>
      </c>
      <c r="H542" s="27">
        <v>150</v>
      </c>
      <c r="I542" s="27">
        <v>123</v>
      </c>
      <c r="J542" s="27">
        <v>133</v>
      </c>
      <c r="K542" s="27">
        <v>143</v>
      </c>
      <c r="L542" s="27">
        <v>125</v>
      </c>
      <c r="M542" s="27">
        <v>109</v>
      </c>
      <c r="N542" s="27">
        <v>106</v>
      </c>
      <c r="O542" s="27">
        <v>102</v>
      </c>
      <c r="P542" s="27">
        <v>98</v>
      </c>
      <c r="Q542" s="27">
        <v>88</v>
      </c>
      <c r="R542" s="27">
        <v>82</v>
      </c>
      <c r="S542" s="27">
        <v>104</v>
      </c>
      <c r="T542" s="27">
        <v>85</v>
      </c>
      <c r="U542" s="11">
        <v>75</v>
      </c>
      <c r="V542" s="11">
        <v>69</v>
      </c>
      <c r="W542" s="11"/>
      <c r="X542" s="11"/>
      <c r="Y542" s="11"/>
      <c r="Z542" s="11"/>
      <c r="AA542" s="11"/>
      <c r="AB542" s="11"/>
      <c r="AC542" s="11"/>
      <c r="AD542" s="11"/>
      <c r="AU542" s="7"/>
      <c r="AV542" s="7"/>
    </row>
    <row r="543" spans="1:48" ht="14.25">
      <c r="A543">
        <v>1</v>
      </c>
      <c r="B543" s="26" t="str">
        <f t="shared" si="21"/>
        <v>25473</v>
      </c>
      <c r="C543" s="26" t="str">
        <f t="shared" si="22"/>
        <v>1_25473</v>
      </c>
      <c r="D543" s="26"/>
      <c r="E543" s="26"/>
      <c r="F543" s="33"/>
      <c r="G543" s="26" t="s">
        <v>549</v>
      </c>
      <c r="H543" s="27">
        <v>1202</v>
      </c>
      <c r="I543" s="27">
        <v>1248</v>
      </c>
      <c r="J543" s="27">
        <v>1323</v>
      </c>
      <c r="K543" s="27">
        <v>1396</v>
      </c>
      <c r="L543" s="27">
        <v>1518</v>
      </c>
      <c r="M543" s="27">
        <v>1673</v>
      </c>
      <c r="N543" s="27">
        <v>1704</v>
      </c>
      <c r="O543" s="27">
        <v>1783</v>
      </c>
      <c r="P543" s="27">
        <v>1783</v>
      </c>
      <c r="Q543" s="27">
        <v>1779</v>
      </c>
      <c r="R543" s="27">
        <v>1864</v>
      </c>
      <c r="S543" s="27">
        <v>1540</v>
      </c>
      <c r="T543" s="27">
        <v>1617</v>
      </c>
      <c r="U543" s="11">
        <v>1515</v>
      </c>
      <c r="V543" s="11">
        <v>1441</v>
      </c>
      <c r="W543" s="11"/>
      <c r="X543" s="11"/>
      <c r="Y543" s="11"/>
      <c r="Z543" s="11"/>
      <c r="AA543" s="11"/>
      <c r="AB543" s="11"/>
      <c r="AC543" s="11"/>
      <c r="AD543" s="11"/>
      <c r="AU543" s="7"/>
      <c r="AV543" s="7"/>
    </row>
    <row r="544" spans="1:48" ht="14.25">
      <c r="A544">
        <v>1</v>
      </c>
      <c r="B544" s="26" t="str">
        <f t="shared" si="21"/>
        <v>25483</v>
      </c>
      <c r="C544" s="26" t="str">
        <f t="shared" si="22"/>
        <v>1_25483</v>
      </c>
      <c r="D544" s="26"/>
      <c r="E544" s="26"/>
      <c r="F544" s="33"/>
      <c r="G544" s="26" t="s">
        <v>550</v>
      </c>
      <c r="H544" s="27">
        <v>28</v>
      </c>
      <c r="I544" s="27">
        <v>28</v>
      </c>
      <c r="J544" s="27">
        <v>23</v>
      </c>
      <c r="K544" s="27">
        <v>34</v>
      </c>
      <c r="L544" s="27">
        <v>24</v>
      </c>
      <c r="M544" s="27">
        <v>19</v>
      </c>
      <c r="N544" s="27">
        <v>22</v>
      </c>
      <c r="O544" s="27">
        <v>21</v>
      </c>
      <c r="P544" s="27">
        <v>28</v>
      </c>
      <c r="Q544" s="27">
        <v>32</v>
      </c>
      <c r="R544" s="27">
        <v>25</v>
      </c>
      <c r="S544" s="27">
        <v>20</v>
      </c>
      <c r="T544" s="27">
        <v>15</v>
      </c>
      <c r="U544" s="11">
        <v>18</v>
      </c>
      <c r="V544" s="11">
        <v>15</v>
      </c>
      <c r="W544" s="11"/>
      <c r="X544" s="11"/>
      <c r="Y544" s="11"/>
      <c r="Z544" s="11"/>
      <c r="AA544" s="11"/>
      <c r="AB544" s="11"/>
      <c r="AC544" s="11"/>
      <c r="AD544" s="11"/>
      <c r="AU544" s="7"/>
      <c r="AV544" s="7"/>
    </row>
    <row r="545" spans="1:48" ht="14.25">
      <c r="A545">
        <v>1</v>
      </c>
      <c r="B545" s="26" t="str">
        <f t="shared" si="21"/>
        <v>25486</v>
      </c>
      <c r="C545" s="26" t="str">
        <f t="shared" si="22"/>
        <v>1_25486</v>
      </c>
      <c r="D545" s="26"/>
      <c r="E545" s="26"/>
      <c r="F545" s="33"/>
      <c r="G545" s="26" t="s">
        <v>551</v>
      </c>
      <c r="H545" s="27">
        <v>192</v>
      </c>
      <c r="I545" s="27">
        <v>191</v>
      </c>
      <c r="J545" s="27">
        <v>206</v>
      </c>
      <c r="K545" s="27">
        <v>208</v>
      </c>
      <c r="L545" s="27">
        <v>210</v>
      </c>
      <c r="M545" s="27">
        <v>222</v>
      </c>
      <c r="N545" s="27">
        <v>258</v>
      </c>
      <c r="O545" s="27">
        <v>236</v>
      </c>
      <c r="P545" s="27">
        <v>213</v>
      </c>
      <c r="Q545" s="27">
        <v>224</v>
      </c>
      <c r="R545" s="27">
        <v>224</v>
      </c>
      <c r="S545" s="27">
        <v>229</v>
      </c>
      <c r="T545" s="27">
        <v>271</v>
      </c>
      <c r="U545" s="11">
        <v>236</v>
      </c>
      <c r="V545" s="11">
        <v>198</v>
      </c>
      <c r="W545" s="11"/>
      <c r="X545" s="11"/>
      <c r="Y545" s="11"/>
      <c r="Z545" s="11"/>
      <c r="AA545" s="11"/>
      <c r="AB545" s="11"/>
      <c r="AC545" s="11"/>
      <c r="AD545" s="11"/>
      <c r="AU545" s="7"/>
      <c r="AV545" s="7"/>
    </row>
    <row r="546" spans="1:48" ht="14.25">
      <c r="A546">
        <v>1</v>
      </c>
      <c r="B546" s="26" t="str">
        <f t="shared" si="21"/>
        <v>25488</v>
      </c>
      <c r="C546" s="26" t="str">
        <f t="shared" si="22"/>
        <v>1_25488</v>
      </c>
      <c r="D546" s="26"/>
      <c r="E546" s="26"/>
      <c r="F546" s="33"/>
      <c r="G546" s="26" t="s">
        <v>552</v>
      </c>
      <c r="H546" s="27">
        <v>101</v>
      </c>
      <c r="I546" s="27">
        <v>86</v>
      </c>
      <c r="J546" s="27">
        <v>91</v>
      </c>
      <c r="K546" s="27">
        <v>70</v>
      </c>
      <c r="L546" s="27">
        <v>72</v>
      </c>
      <c r="M546" s="27">
        <v>73</v>
      </c>
      <c r="N546" s="27">
        <v>56</v>
      </c>
      <c r="O546" s="27">
        <v>85</v>
      </c>
      <c r="P546" s="27">
        <v>61</v>
      </c>
      <c r="Q546" s="27">
        <v>80</v>
      </c>
      <c r="R546" s="27">
        <v>47</v>
      </c>
      <c r="S546" s="27">
        <v>44</v>
      </c>
      <c r="T546" s="27">
        <v>63</v>
      </c>
      <c r="U546" s="11">
        <v>40</v>
      </c>
      <c r="V546" s="11">
        <v>46</v>
      </c>
      <c r="W546" s="11"/>
      <c r="X546" s="11"/>
      <c r="Y546" s="11"/>
      <c r="Z546" s="11"/>
      <c r="AA546" s="11"/>
      <c r="AB546" s="11"/>
      <c r="AC546" s="11"/>
      <c r="AD546" s="11"/>
      <c r="AU546" s="7"/>
      <c r="AV546" s="7"/>
    </row>
    <row r="547" spans="1:48" ht="14.25">
      <c r="A547">
        <v>1</v>
      </c>
      <c r="B547" s="26" t="str">
        <f t="shared" si="21"/>
        <v>25489</v>
      </c>
      <c r="C547" s="26" t="str">
        <f t="shared" si="22"/>
        <v>1_25489</v>
      </c>
      <c r="D547" s="26"/>
      <c r="E547" s="26"/>
      <c r="F547" s="33"/>
      <c r="G547" s="26" t="s">
        <v>553</v>
      </c>
      <c r="H547" s="27">
        <v>17</v>
      </c>
      <c r="I547" s="27">
        <v>32</v>
      </c>
      <c r="J547" s="27">
        <v>19</v>
      </c>
      <c r="K547" s="27">
        <v>16</v>
      </c>
      <c r="L547" s="27">
        <v>18</v>
      </c>
      <c r="M547" s="27">
        <v>24</v>
      </c>
      <c r="N547" s="27">
        <v>15</v>
      </c>
      <c r="O547" s="27">
        <v>21</v>
      </c>
      <c r="P547" s="27">
        <v>12</v>
      </c>
      <c r="Q547" s="27">
        <v>11</v>
      </c>
      <c r="R547" s="27">
        <v>15</v>
      </c>
      <c r="S547" s="27">
        <v>21</v>
      </c>
      <c r="T547" s="27">
        <v>15</v>
      </c>
      <c r="U547" s="11">
        <v>13</v>
      </c>
      <c r="V547" s="11">
        <v>9</v>
      </c>
      <c r="W547" s="11"/>
      <c r="X547" s="11"/>
      <c r="Y547" s="11"/>
      <c r="Z547" s="11"/>
      <c r="AA547" s="11"/>
      <c r="AB547" s="11"/>
      <c r="AC547" s="11"/>
      <c r="AD547" s="11"/>
      <c r="AU547" s="7"/>
      <c r="AV547" s="7"/>
    </row>
    <row r="548" spans="1:48" ht="14.25">
      <c r="A548">
        <v>1</v>
      </c>
      <c r="B548" s="26" t="str">
        <f t="shared" si="21"/>
        <v>25491</v>
      </c>
      <c r="C548" s="26" t="str">
        <f t="shared" si="22"/>
        <v>1_25491</v>
      </c>
      <c r="D548" s="26"/>
      <c r="E548" s="26"/>
      <c r="F548" s="33"/>
      <c r="G548" s="26" t="s">
        <v>554</v>
      </c>
      <c r="H548" s="27">
        <v>47</v>
      </c>
      <c r="I548" s="27">
        <v>62</v>
      </c>
      <c r="J548" s="27">
        <v>49</v>
      </c>
      <c r="K548" s="27">
        <v>47</v>
      </c>
      <c r="L548" s="27">
        <v>35</v>
      </c>
      <c r="M548" s="27">
        <v>43</v>
      </c>
      <c r="N548" s="27">
        <v>39</v>
      </c>
      <c r="O548" s="27">
        <v>41</v>
      </c>
      <c r="P548" s="27">
        <v>45</v>
      </c>
      <c r="Q548" s="27">
        <v>34</v>
      </c>
      <c r="R548" s="27">
        <v>32</v>
      </c>
      <c r="S548" s="27">
        <v>31</v>
      </c>
      <c r="T548" s="27">
        <v>34</v>
      </c>
      <c r="U548" s="11">
        <v>29</v>
      </c>
      <c r="V548" s="11">
        <v>24</v>
      </c>
      <c r="W548" s="11"/>
      <c r="X548" s="11"/>
      <c r="Y548" s="11"/>
      <c r="Z548" s="11"/>
      <c r="AA548" s="11"/>
      <c r="AB548" s="11"/>
      <c r="AC548" s="11"/>
      <c r="AD548" s="11"/>
      <c r="AU548" s="7"/>
      <c r="AV548" s="7"/>
    </row>
    <row r="549" spans="1:48" ht="14.25">
      <c r="A549">
        <v>1</v>
      </c>
      <c r="B549" s="26" t="str">
        <f t="shared" si="21"/>
        <v>25506</v>
      </c>
      <c r="C549" s="26" t="str">
        <f t="shared" si="22"/>
        <v>1_25506</v>
      </c>
      <c r="D549" s="26"/>
      <c r="E549" s="26"/>
      <c r="F549" s="33"/>
      <c r="G549" s="26" t="s">
        <v>555</v>
      </c>
      <c r="H549" s="27">
        <v>67</v>
      </c>
      <c r="I549" s="27">
        <v>54</v>
      </c>
      <c r="J549" s="27">
        <v>48</v>
      </c>
      <c r="K549" s="27">
        <v>30</v>
      </c>
      <c r="L549" s="27">
        <v>25</v>
      </c>
      <c r="M549" s="27">
        <v>26</v>
      </c>
      <c r="N549" s="27">
        <v>43</v>
      </c>
      <c r="O549" s="27">
        <v>35</v>
      </c>
      <c r="P549" s="27">
        <v>35</v>
      </c>
      <c r="Q549" s="27">
        <v>33</v>
      </c>
      <c r="R549" s="27">
        <v>32</v>
      </c>
      <c r="S549" s="27">
        <v>32</v>
      </c>
      <c r="T549" s="27">
        <v>28</v>
      </c>
      <c r="U549" s="11">
        <v>29</v>
      </c>
      <c r="V549" s="11">
        <v>12</v>
      </c>
      <c r="W549" s="11"/>
      <c r="X549" s="11"/>
      <c r="Y549" s="11"/>
      <c r="Z549" s="11"/>
      <c r="AA549" s="11"/>
      <c r="AB549" s="11"/>
      <c r="AC549" s="11"/>
      <c r="AD549" s="11"/>
      <c r="AU549" s="7"/>
      <c r="AV549" s="7"/>
    </row>
    <row r="550" spans="1:48" ht="14.25">
      <c r="A550">
        <v>1</v>
      </c>
      <c r="B550" s="26" t="str">
        <f t="shared" si="21"/>
        <v>25513</v>
      </c>
      <c r="C550" s="26" t="str">
        <f t="shared" si="22"/>
        <v>1_25513</v>
      </c>
      <c r="D550" s="26"/>
      <c r="E550" s="26"/>
      <c r="F550" s="33"/>
      <c r="G550" s="26" t="s">
        <v>556</v>
      </c>
      <c r="H550" s="27">
        <v>319</v>
      </c>
      <c r="I550" s="27">
        <v>342</v>
      </c>
      <c r="J550" s="27">
        <v>328</v>
      </c>
      <c r="K550" s="27">
        <v>346</v>
      </c>
      <c r="L550" s="27">
        <v>320</v>
      </c>
      <c r="M550" s="27">
        <v>313</v>
      </c>
      <c r="N550" s="27">
        <v>322</v>
      </c>
      <c r="O550" s="27">
        <v>294</v>
      </c>
      <c r="P550" s="27">
        <v>269</v>
      </c>
      <c r="Q550" s="27">
        <v>265</v>
      </c>
      <c r="R550" s="27">
        <v>299</v>
      </c>
      <c r="S550" s="27">
        <v>242</v>
      </c>
      <c r="T550" s="27">
        <v>208</v>
      </c>
      <c r="U550" s="11">
        <v>221</v>
      </c>
      <c r="V550" s="11">
        <v>197</v>
      </c>
      <c r="W550" s="11"/>
      <c r="X550" s="11"/>
      <c r="Y550" s="11"/>
      <c r="Z550" s="11"/>
      <c r="AA550" s="11"/>
      <c r="AB550" s="11"/>
      <c r="AC550" s="11"/>
      <c r="AD550" s="11"/>
      <c r="AU550" s="7"/>
      <c r="AV550" s="7"/>
    </row>
    <row r="551" spans="1:48" ht="14.25">
      <c r="A551">
        <v>1</v>
      </c>
      <c r="B551" s="26" t="str">
        <f t="shared" si="21"/>
        <v>25518</v>
      </c>
      <c r="C551" s="26" t="str">
        <f t="shared" si="22"/>
        <v>1_25518</v>
      </c>
      <c r="D551" s="26"/>
      <c r="E551" s="26"/>
      <c r="F551" s="33"/>
      <c r="G551" s="26" t="s">
        <v>557</v>
      </c>
      <c r="H551" s="27">
        <v>24</v>
      </c>
      <c r="I551" s="27">
        <v>23</v>
      </c>
      <c r="J551" s="27">
        <v>30</v>
      </c>
      <c r="K551" s="27">
        <v>28</v>
      </c>
      <c r="L551" s="27">
        <v>29</v>
      </c>
      <c r="M551" s="27">
        <v>25</v>
      </c>
      <c r="N551" s="27">
        <v>21</v>
      </c>
      <c r="O551" s="27">
        <v>39</v>
      </c>
      <c r="P551" s="27">
        <v>36</v>
      </c>
      <c r="Q551" s="27">
        <v>19</v>
      </c>
      <c r="R551" s="27">
        <v>21</v>
      </c>
      <c r="S551" s="27">
        <v>21</v>
      </c>
      <c r="T551" s="27">
        <v>18</v>
      </c>
      <c r="U551" s="11">
        <v>17</v>
      </c>
      <c r="V551" s="11">
        <v>15</v>
      </c>
      <c r="W551" s="11"/>
      <c r="X551" s="11"/>
      <c r="Y551" s="11"/>
      <c r="Z551" s="11"/>
      <c r="AA551" s="11"/>
      <c r="AB551" s="11"/>
      <c r="AC551" s="11"/>
      <c r="AD551" s="11"/>
      <c r="AU551" s="7"/>
      <c r="AV551" s="7"/>
    </row>
    <row r="552" spans="1:48" ht="14.25">
      <c r="A552">
        <v>1</v>
      </c>
      <c r="B552" s="26" t="str">
        <f t="shared" si="21"/>
        <v>25524</v>
      </c>
      <c r="C552" s="26" t="str">
        <f t="shared" si="22"/>
        <v>1_25524</v>
      </c>
      <c r="D552" s="26"/>
      <c r="E552" s="26"/>
      <c r="F552" s="33"/>
      <c r="G552" s="26" t="s">
        <v>558</v>
      </c>
      <c r="H552" s="27">
        <v>59</v>
      </c>
      <c r="I552" s="27">
        <v>47</v>
      </c>
      <c r="J552" s="27">
        <v>46</v>
      </c>
      <c r="K552" s="27">
        <v>38</v>
      </c>
      <c r="L552" s="27">
        <v>49</v>
      </c>
      <c r="M552" s="27">
        <v>34</v>
      </c>
      <c r="N552" s="27">
        <v>27</v>
      </c>
      <c r="O552" s="27">
        <v>35</v>
      </c>
      <c r="P552" s="27">
        <v>27</v>
      </c>
      <c r="Q552" s="27">
        <v>47</v>
      </c>
      <c r="R552" s="27">
        <v>23</v>
      </c>
      <c r="S552" s="27">
        <v>37</v>
      </c>
      <c r="T552" s="27">
        <v>26</v>
      </c>
      <c r="U552" s="11">
        <v>29</v>
      </c>
      <c r="V552" s="11">
        <v>22</v>
      </c>
      <c r="W552" s="11"/>
      <c r="X552" s="11"/>
      <c r="Y552" s="11"/>
      <c r="Z552" s="11"/>
      <c r="AA552" s="11"/>
      <c r="AB552" s="11"/>
      <c r="AC552" s="11"/>
      <c r="AD552" s="11"/>
      <c r="AU552" s="7"/>
      <c r="AV552" s="7"/>
    </row>
    <row r="553" spans="1:48" ht="14.25">
      <c r="A553">
        <v>1</v>
      </c>
      <c r="B553" s="26" t="str">
        <f t="shared" si="21"/>
        <v>25530</v>
      </c>
      <c r="C553" s="26" t="str">
        <f t="shared" si="22"/>
        <v>1_25530</v>
      </c>
      <c r="D553" s="26"/>
      <c r="E553" s="26"/>
      <c r="F553" s="33"/>
      <c r="G553" s="26" t="s">
        <v>559</v>
      </c>
      <c r="H553" s="27">
        <v>135</v>
      </c>
      <c r="I553" s="27">
        <v>133</v>
      </c>
      <c r="J553" s="27">
        <v>121</v>
      </c>
      <c r="K553" s="27">
        <v>114</v>
      </c>
      <c r="L553" s="27">
        <v>122</v>
      </c>
      <c r="M553" s="27">
        <v>108</v>
      </c>
      <c r="N553" s="27">
        <v>95</v>
      </c>
      <c r="O553" s="27">
        <v>109</v>
      </c>
      <c r="P553" s="27">
        <v>99</v>
      </c>
      <c r="Q553" s="27">
        <v>113</v>
      </c>
      <c r="R553" s="27">
        <v>138</v>
      </c>
      <c r="S553" s="27">
        <v>127</v>
      </c>
      <c r="T553" s="27">
        <v>90</v>
      </c>
      <c r="U553" s="11">
        <v>93</v>
      </c>
      <c r="V553" s="11">
        <v>102</v>
      </c>
      <c r="W553" s="11"/>
      <c r="X553" s="11"/>
      <c r="Y553" s="11"/>
      <c r="Z553" s="11"/>
      <c r="AA553" s="11"/>
      <c r="AB553" s="11"/>
      <c r="AC553" s="11"/>
      <c r="AD553" s="11"/>
      <c r="AU553" s="7"/>
      <c r="AV553" s="7"/>
    </row>
    <row r="554" spans="1:48" ht="14.25">
      <c r="A554">
        <v>1</v>
      </c>
      <c r="B554" s="26" t="str">
        <f t="shared" si="21"/>
        <v>25535</v>
      </c>
      <c r="C554" s="26" t="str">
        <f t="shared" si="22"/>
        <v>1_25535</v>
      </c>
      <c r="D554" s="26"/>
      <c r="E554" s="26"/>
      <c r="F554" s="33"/>
      <c r="G554" s="26" t="s">
        <v>560</v>
      </c>
      <c r="H554" s="27">
        <v>148</v>
      </c>
      <c r="I554" s="27">
        <v>146</v>
      </c>
      <c r="J554" s="27">
        <v>123</v>
      </c>
      <c r="K554" s="27">
        <v>118</v>
      </c>
      <c r="L554" s="27">
        <v>116</v>
      </c>
      <c r="M554" s="27">
        <v>105</v>
      </c>
      <c r="N554" s="27">
        <v>115</v>
      </c>
      <c r="O554" s="27">
        <v>102</v>
      </c>
      <c r="P554" s="27">
        <v>89</v>
      </c>
      <c r="Q554" s="27">
        <v>105</v>
      </c>
      <c r="R554" s="27">
        <v>105</v>
      </c>
      <c r="S554" s="27">
        <v>116</v>
      </c>
      <c r="T554" s="27">
        <v>104</v>
      </c>
      <c r="U554" s="11">
        <v>93</v>
      </c>
      <c r="V554" s="11">
        <v>70</v>
      </c>
      <c r="W554" s="11"/>
      <c r="X554" s="11"/>
      <c r="Y554" s="11"/>
      <c r="Z554" s="11"/>
      <c r="AA554" s="11"/>
      <c r="AB554" s="11"/>
      <c r="AC554" s="11"/>
      <c r="AD554" s="11"/>
      <c r="AU554" s="7"/>
      <c r="AV554" s="7"/>
    </row>
    <row r="555" spans="1:48" ht="14.25">
      <c r="A555">
        <v>1</v>
      </c>
      <c r="B555" s="26" t="str">
        <f t="shared" si="21"/>
        <v>25572</v>
      </c>
      <c r="C555" s="26" t="str">
        <f t="shared" si="22"/>
        <v>1_25572</v>
      </c>
      <c r="D555" s="26"/>
      <c r="E555" s="26"/>
      <c r="F555" s="33"/>
      <c r="G555" s="26" t="s">
        <v>561</v>
      </c>
      <c r="H555" s="27">
        <v>188</v>
      </c>
      <c r="I555" s="27">
        <v>214</v>
      </c>
      <c r="J555" s="27">
        <v>229</v>
      </c>
      <c r="K555" s="27">
        <v>175</v>
      </c>
      <c r="L555" s="27">
        <v>173</v>
      </c>
      <c r="M555" s="27">
        <v>175</v>
      </c>
      <c r="N555" s="27">
        <v>174</v>
      </c>
      <c r="O555" s="27">
        <v>167</v>
      </c>
      <c r="P555" s="27">
        <v>143</v>
      </c>
      <c r="Q555" s="27">
        <v>156</v>
      </c>
      <c r="R555" s="27">
        <v>147</v>
      </c>
      <c r="S555" s="27">
        <v>144</v>
      </c>
      <c r="T555" s="27">
        <v>123</v>
      </c>
      <c r="U555" s="11">
        <v>129</v>
      </c>
      <c r="V555" s="11">
        <v>112</v>
      </c>
      <c r="W555" s="11"/>
      <c r="X555" s="11"/>
      <c r="Y555" s="11"/>
      <c r="Z555" s="11"/>
      <c r="AA555" s="11"/>
      <c r="AB555" s="11"/>
      <c r="AC555" s="11"/>
      <c r="AD555" s="11"/>
      <c r="AU555" s="7"/>
      <c r="AV555" s="7"/>
    </row>
    <row r="556" spans="1:48" ht="14.25">
      <c r="A556">
        <v>1</v>
      </c>
      <c r="B556" s="26" t="str">
        <f t="shared" si="21"/>
        <v>25580</v>
      </c>
      <c r="C556" s="26" t="str">
        <f t="shared" si="22"/>
        <v>1_25580</v>
      </c>
      <c r="D556" s="26"/>
      <c r="E556" s="26"/>
      <c r="F556" s="33"/>
      <c r="G556" s="26" t="s">
        <v>562</v>
      </c>
      <c r="H556" s="27">
        <v>23</v>
      </c>
      <c r="I556" s="27">
        <v>15</v>
      </c>
      <c r="J556" s="27">
        <v>19</v>
      </c>
      <c r="K556" s="27">
        <v>26</v>
      </c>
      <c r="L556" s="27">
        <v>18</v>
      </c>
      <c r="M556" s="27">
        <v>23</v>
      </c>
      <c r="N556" s="27">
        <v>18</v>
      </c>
      <c r="O556" s="27">
        <v>17</v>
      </c>
      <c r="P556" s="27">
        <v>17</v>
      </c>
      <c r="Q556" s="27">
        <v>24</v>
      </c>
      <c r="R556" s="27">
        <v>10</v>
      </c>
      <c r="S556" s="27">
        <v>11</v>
      </c>
      <c r="T556" s="27">
        <v>15</v>
      </c>
      <c r="U556" s="11">
        <v>7</v>
      </c>
      <c r="V556" s="11">
        <v>4</v>
      </c>
      <c r="W556" s="11"/>
      <c r="X556" s="11"/>
      <c r="Y556" s="11"/>
      <c r="Z556" s="11"/>
      <c r="AA556" s="11"/>
      <c r="AB556" s="11"/>
      <c r="AC556" s="11"/>
      <c r="AD556" s="11"/>
      <c r="AU556" s="7"/>
      <c r="AV556" s="7"/>
    </row>
    <row r="557" spans="1:48" ht="14.25">
      <c r="A557">
        <v>1</v>
      </c>
      <c r="B557" s="26" t="str">
        <f t="shared" si="21"/>
        <v>25592</v>
      </c>
      <c r="C557" s="26" t="str">
        <f t="shared" si="22"/>
        <v>1_25592</v>
      </c>
      <c r="D557" s="26"/>
      <c r="E557" s="26"/>
      <c r="F557" s="33"/>
      <c r="G557" s="26" t="s">
        <v>563</v>
      </c>
      <c r="H557" s="27">
        <v>24</v>
      </c>
      <c r="I557" s="27">
        <v>26</v>
      </c>
      <c r="J557" s="27">
        <v>18</v>
      </c>
      <c r="K557" s="27">
        <v>16</v>
      </c>
      <c r="L557" s="27">
        <v>20</v>
      </c>
      <c r="M557" s="27">
        <v>22</v>
      </c>
      <c r="N557" s="27">
        <v>26</v>
      </c>
      <c r="O557" s="27">
        <v>22</v>
      </c>
      <c r="P557" s="27">
        <v>25</v>
      </c>
      <c r="Q557" s="27">
        <v>22</v>
      </c>
      <c r="R557" s="27">
        <v>20</v>
      </c>
      <c r="S557" s="27">
        <v>19</v>
      </c>
      <c r="T557" s="27">
        <v>12</v>
      </c>
      <c r="U557" s="11">
        <v>7</v>
      </c>
      <c r="V557" s="11">
        <v>15</v>
      </c>
      <c r="W557" s="11"/>
      <c r="X557" s="11"/>
      <c r="Y557" s="11"/>
      <c r="Z557" s="11"/>
      <c r="AA557" s="11"/>
      <c r="AB557" s="11"/>
      <c r="AC557" s="11"/>
      <c r="AD557" s="11"/>
      <c r="AU557" s="7"/>
      <c r="AV557" s="7"/>
    </row>
    <row r="558" spans="1:48" ht="14.25">
      <c r="A558">
        <v>1</v>
      </c>
      <c r="B558" s="26" t="str">
        <f t="shared" si="21"/>
        <v>25594</v>
      </c>
      <c r="C558" s="26" t="str">
        <f t="shared" si="22"/>
        <v>1_25594</v>
      </c>
      <c r="D558" s="26"/>
      <c r="E558" s="26"/>
      <c r="F558" s="33"/>
      <c r="G558" s="26" t="s">
        <v>564</v>
      </c>
      <c r="H558" s="27">
        <v>85</v>
      </c>
      <c r="I558" s="27">
        <v>78</v>
      </c>
      <c r="J558" s="27">
        <v>77</v>
      </c>
      <c r="K558" s="27">
        <v>90</v>
      </c>
      <c r="L558" s="27">
        <v>86</v>
      </c>
      <c r="M558" s="27">
        <v>89</v>
      </c>
      <c r="N558" s="27">
        <v>81</v>
      </c>
      <c r="O558" s="27">
        <v>74</v>
      </c>
      <c r="P558" s="27">
        <v>71</v>
      </c>
      <c r="Q558" s="27">
        <v>68</v>
      </c>
      <c r="R558" s="27">
        <v>77</v>
      </c>
      <c r="S558" s="27">
        <v>72</v>
      </c>
      <c r="T558" s="27">
        <v>60</v>
      </c>
      <c r="U558" s="11">
        <v>51</v>
      </c>
      <c r="V558" s="11">
        <v>51</v>
      </c>
      <c r="W558" s="11"/>
      <c r="X558" s="11"/>
      <c r="Y558" s="11"/>
      <c r="Z558" s="11"/>
      <c r="AA558" s="11"/>
      <c r="AB558" s="11"/>
      <c r="AC558" s="11"/>
      <c r="AD558" s="11"/>
      <c r="AU558" s="7"/>
      <c r="AV558" s="7"/>
    </row>
    <row r="559" spans="1:48" ht="14.25">
      <c r="A559">
        <v>1</v>
      </c>
      <c r="B559" s="26" t="str">
        <f t="shared" si="21"/>
        <v>25596</v>
      </c>
      <c r="C559" s="26" t="str">
        <f t="shared" si="22"/>
        <v>1_25596</v>
      </c>
      <c r="D559" s="26"/>
      <c r="E559" s="26"/>
      <c r="F559" s="33"/>
      <c r="G559" s="26" t="s">
        <v>565</v>
      </c>
      <c r="H559" s="27">
        <v>64</v>
      </c>
      <c r="I559" s="27">
        <v>57</v>
      </c>
      <c r="J559" s="27">
        <v>61</v>
      </c>
      <c r="K559" s="27">
        <v>57</v>
      </c>
      <c r="L559" s="27">
        <v>47</v>
      </c>
      <c r="M559" s="27">
        <v>54</v>
      </c>
      <c r="N559" s="27">
        <v>42</v>
      </c>
      <c r="O559" s="27">
        <v>41</v>
      </c>
      <c r="P559" s="27">
        <v>46</v>
      </c>
      <c r="Q559" s="27">
        <v>46</v>
      </c>
      <c r="R559" s="27">
        <v>55</v>
      </c>
      <c r="S559" s="27">
        <v>40</v>
      </c>
      <c r="T559" s="27">
        <v>36</v>
      </c>
      <c r="U559" s="11">
        <v>45</v>
      </c>
      <c r="V559" s="11">
        <v>24</v>
      </c>
      <c r="W559" s="11"/>
      <c r="X559" s="11"/>
      <c r="Y559" s="11"/>
      <c r="Z559" s="11"/>
      <c r="AA559" s="11"/>
      <c r="AB559" s="11"/>
      <c r="AC559" s="11"/>
      <c r="AD559" s="11"/>
      <c r="AU559" s="7"/>
      <c r="AV559" s="7"/>
    </row>
    <row r="560" spans="1:48" ht="14.25">
      <c r="A560">
        <v>1</v>
      </c>
      <c r="B560" s="26" t="str">
        <f t="shared" si="21"/>
        <v>25599</v>
      </c>
      <c r="C560" s="26" t="str">
        <f t="shared" si="22"/>
        <v>1_25599</v>
      </c>
      <c r="D560" s="26"/>
      <c r="E560" s="26"/>
      <c r="F560" s="33"/>
      <c r="G560" s="26" t="s">
        <v>566</v>
      </c>
      <c r="H560" s="27">
        <v>99</v>
      </c>
      <c r="I560" s="27">
        <v>83</v>
      </c>
      <c r="J560" s="27">
        <v>76</v>
      </c>
      <c r="K560" s="27">
        <v>63</v>
      </c>
      <c r="L560" s="27">
        <v>66</v>
      </c>
      <c r="M560" s="27">
        <v>66</v>
      </c>
      <c r="N560" s="27">
        <v>63</v>
      </c>
      <c r="O560" s="27">
        <v>62</v>
      </c>
      <c r="P560" s="27">
        <v>76</v>
      </c>
      <c r="Q560" s="27">
        <v>62</v>
      </c>
      <c r="R560" s="27">
        <v>59</v>
      </c>
      <c r="S560" s="27">
        <v>53</v>
      </c>
      <c r="T560" s="27">
        <v>72</v>
      </c>
      <c r="U560" s="11">
        <v>64</v>
      </c>
      <c r="V560" s="11">
        <v>56</v>
      </c>
      <c r="W560" s="11"/>
      <c r="X560" s="11"/>
      <c r="Y560" s="11"/>
      <c r="Z560" s="11"/>
      <c r="AA560" s="11"/>
      <c r="AB560" s="11"/>
      <c r="AC560" s="11"/>
      <c r="AD560" s="11"/>
      <c r="AU560" s="7"/>
      <c r="AV560" s="7"/>
    </row>
    <row r="561" spans="1:48" ht="14.25">
      <c r="A561">
        <v>1</v>
      </c>
      <c r="B561" s="26" t="str">
        <f t="shared" si="21"/>
        <v>25612</v>
      </c>
      <c r="C561" s="26" t="str">
        <f t="shared" si="22"/>
        <v>1_25612</v>
      </c>
      <c r="D561" s="26"/>
      <c r="E561" s="26"/>
      <c r="F561" s="33"/>
      <c r="G561" s="26" t="s">
        <v>567</v>
      </c>
      <c r="H561" s="27">
        <v>102</v>
      </c>
      <c r="I561" s="27">
        <v>112</v>
      </c>
      <c r="J561" s="27">
        <v>99</v>
      </c>
      <c r="K561" s="27">
        <v>88</v>
      </c>
      <c r="L561" s="27">
        <v>107</v>
      </c>
      <c r="M561" s="27">
        <v>106</v>
      </c>
      <c r="N561" s="27">
        <v>117</v>
      </c>
      <c r="O561" s="27">
        <v>127</v>
      </c>
      <c r="P561" s="27">
        <v>146</v>
      </c>
      <c r="Q561" s="27">
        <v>112</v>
      </c>
      <c r="R561" s="27">
        <v>108</v>
      </c>
      <c r="S561" s="27">
        <v>104</v>
      </c>
      <c r="T561" s="27">
        <v>105</v>
      </c>
      <c r="U561" s="11">
        <v>101</v>
      </c>
      <c r="V561" s="11">
        <v>84</v>
      </c>
      <c r="W561" s="11"/>
      <c r="X561" s="11"/>
      <c r="Y561" s="11"/>
      <c r="Z561" s="11"/>
      <c r="AA561" s="11"/>
      <c r="AB561" s="11"/>
      <c r="AC561" s="11"/>
      <c r="AD561" s="11"/>
      <c r="AU561" s="7"/>
      <c r="AV561" s="7"/>
    </row>
    <row r="562" spans="1:48" ht="14.25">
      <c r="A562">
        <v>1</v>
      </c>
      <c r="B562" s="26" t="str">
        <f t="shared" si="21"/>
        <v>25645</v>
      </c>
      <c r="C562" s="26" t="str">
        <f t="shared" si="22"/>
        <v>1_25645</v>
      </c>
      <c r="D562" s="26"/>
      <c r="E562" s="26"/>
      <c r="F562" s="33"/>
      <c r="G562" s="26" t="s">
        <v>568</v>
      </c>
      <c r="H562" s="27">
        <v>86</v>
      </c>
      <c r="I562" s="27">
        <v>99</v>
      </c>
      <c r="J562" s="27">
        <v>97</v>
      </c>
      <c r="K562" s="27">
        <v>88</v>
      </c>
      <c r="L562" s="27">
        <v>87</v>
      </c>
      <c r="M562" s="27">
        <v>75</v>
      </c>
      <c r="N562" s="27">
        <v>69</v>
      </c>
      <c r="O562" s="27">
        <v>95</v>
      </c>
      <c r="P562" s="27">
        <v>93</v>
      </c>
      <c r="Q562" s="27">
        <v>74</v>
      </c>
      <c r="R562" s="27">
        <v>91</v>
      </c>
      <c r="S562" s="27">
        <v>61</v>
      </c>
      <c r="T562" s="27">
        <v>69</v>
      </c>
      <c r="U562" s="11">
        <v>64</v>
      </c>
      <c r="V562" s="11">
        <v>56</v>
      </c>
      <c r="W562" s="11"/>
      <c r="X562" s="11"/>
      <c r="Y562" s="11"/>
      <c r="Z562" s="11"/>
      <c r="AA562" s="11"/>
      <c r="AB562" s="11"/>
      <c r="AC562" s="11"/>
      <c r="AD562" s="11"/>
      <c r="AU562" s="7"/>
      <c r="AV562" s="7"/>
    </row>
    <row r="563" spans="1:48" ht="14.25">
      <c r="A563">
        <v>1</v>
      </c>
      <c r="B563" s="26" t="str">
        <f t="shared" si="21"/>
        <v>25649</v>
      </c>
      <c r="C563" s="26" t="str">
        <f t="shared" si="22"/>
        <v>1_25649</v>
      </c>
      <c r="D563" s="26"/>
      <c r="E563" s="26"/>
      <c r="F563" s="33"/>
      <c r="G563" s="26" t="s">
        <v>569</v>
      </c>
      <c r="H563" s="27">
        <v>166</v>
      </c>
      <c r="I563" s="27">
        <v>142</v>
      </c>
      <c r="J563" s="27">
        <v>144</v>
      </c>
      <c r="K563" s="27">
        <v>105</v>
      </c>
      <c r="L563" s="27">
        <v>111</v>
      </c>
      <c r="M563" s="27">
        <v>123</v>
      </c>
      <c r="N563" s="27">
        <v>80</v>
      </c>
      <c r="O563" s="27">
        <v>94</v>
      </c>
      <c r="P563" s="27">
        <v>77</v>
      </c>
      <c r="Q563" s="27">
        <v>81</v>
      </c>
      <c r="R563" s="27">
        <v>89</v>
      </c>
      <c r="S563" s="27">
        <v>91</v>
      </c>
      <c r="T563" s="27">
        <v>66</v>
      </c>
      <c r="U563" s="11">
        <v>64</v>
      </c>
      <c r="V563" s="11">
        <v>37</v>
      </c>
      <c r="W563" s="11"/>
      <c r="X563" s="11"/>
      <c r="Y563" s="11"/>
      <c r="Z563" s="11"/>
      <c r="AA563" s="11"/>
      <c r="AB563" s="11"/>
      <c r="AC563" s="11"/>
      <c r="AD563" s="11"/>
      <c r="AU563" s="7"/>
      <c r="AV563" s="7"/>
    </row>
    <row r="564" spans="1:48" ht="14.25">
      <c r="A564">
        <v>1</v>
      </c>
      <c r="B564" s="26" t="str">
        <f t="shared" si="21"/>
        <v>25653</v>
      </c>
      <c r="C564" s="26" t="str">
        <f t="shared" si="22"/>
        <v>1_25653</v>
      </c>
      <c r="D564" s="26"/>
      <c r="E564" s="26"/>
      <c r="F564" s="33"/>
      <c r="G564" s="26" t="s">
        <v>570</v>
      </c>
      <c r="H564" s="27">
        <v>48</v>
      </c>
      <c r="I564" s="27">
        <v>55</v>
      </c>
      <c r="J564" s="27">
        <v>54</v>
      </c>
      <c r="K564" s="27">
        <v>37</v>
      </c>
      <c r="L564" s="27">
        <v>41</v>
      </c>
      <c r="M564" s="27">
        <v>33</v>
      </c>
      <c r="N564" s="27">
        <v>29</v>
      </c>
      <c r="O564" s="27">
        <v>27</v>
      </c>
      <c r="P564" s="27">
        <v>29</v>
      </c>
      <c r="Q564" s="27">
        <v>22</v>
      </c>
      <c r="R564" s="27">
        <v>32</v>
      </c>
      <c r="S564" s="27">
        <v>31</v>
      </c>
      <c r="T564" s="27">
        <v>16</v>
      </c>
      <c r="U564" s="11">
        <v>19</v>
      </c>
      <c r="V564" s="11">
        <v>28</v>
      </c>
      <c r="W564" s="11"/>
      <c r="X564" s="11"/>
      <c r="Y564" s="11"/>
      <c r="Z564" s="11"/>
      <c r="AA564" s="11"/>
      <c r="AB564" s="11"/>
      <c r="AC564" s="11"/>
      <c r="AD564" s="11"/>
      <c r="AU564" s="7"/>
      <c r="AV564" s="7"/>
    </row>
    <row r="565" spans="1:48" ht="14.25">
      <c r="A565">
        <v>1</v>
      </c>
      <c r="B565" s="26" t="str">
        <f t="shared" si="21"/>
        <v>25658</v>
      </c>
      <c r="C565" s="26" t="str">
        <f t="shared" si="22"/>
        <v>1_25658</v>
      </c>
      <c r="D565" s="26"/>
      <c r="E565" s="26"/>
      <c r="F565" s="33"/>
      <c r="G565" s="26" t="s">
        <v>571</v>
      </c>
      <c r="H565" s="27">
        <v>108</v>
      </c>
      <c r="I565" s="27">
        <v>107</v>
      </c>
      <c r="J565" s="27">
        <v>101</v>
      </c>
      <c r="K565" s="27">
        <v>112</v>
      </c>
      <c r="L565" s="27">
        <v>94</v>
      </c>
      <c r="M565" s="27">
        <v>70</v>
      </c>
      <c r="N565" s="27">
        <v>85</v>
      </c>
      <c r="O565" s="27">
        <v>86</v>
      </c>
      <c r="P565" s="27">
        <v>97</v>
      </c>
      <c r="Q565" s="27">
        <v>97</v>
      </c>
      <c r="R565" s="27">
        <v>86</v>
      </c>
      <c r="S565" s="27">
        <v>65</v>
      </c>
      <c r="T565" s="27">
        <v>89</v>
      </c>
      <c r="U565" s="11">
        <v>75</v>
      </c>
      <c r="V565" s="11">
        <v>76</v>
      </c>
      <c r="W565" s="11"/>
      <c r="X565" s="11"/>
      <c r="Y565" s="11"/>
      <c r="Z565" s="11"/>
      <c r="AA565" s="11"/>
      <c r="AB565" s="11"/>
      <c r="AC565" s="11"/>
      <c r="AD565" s="11"/>
      <c r="AU565" s="7"/>
      <c r="AV565" s="7"/>
    </row>
    <row r="566" spans="1:48" ht="14.25">
      <c r="A566">
        <v>1</v>
      </c>
      <c r="B566" s="26" t="str">
        <f t="shared" si="21"/>
        <v>25662</v>
      </c>
      <c r="C566" s="26" t="str">
        <f t="shared" si="22"/>
        <v>1_25662</v>
      </c>
      <c r="D566" s="26"/>
      <c r="E566" s="26"/>
      <c r="F566" s="33"/>
      <c r="G566" s="26" t="s">
        <v>572</v>
      </c>
      <c r="H566" s="27">
        <v>100</v>
      </c>
      <c r="I566" s="27">
        <v>106</v>
      </c>
      <c r="J566" s="27">
        <v>122</v>
      </c>
      <c r="K566" s="27">
        <v>107</v>
      </c>
      <c r="L566" s="27">
        <v>78</v>
      </c>
      <c r="M566" s="27">
        <v>92</v>
      </c>
      <c r="N566" s="27">
        <v>74</v>
      </c>
      <c r="O566" s="27">
        <v>63</v>
      </c>
      <c r="P566" s="27">
        <v>82</v>
      </c>
      <c r="Q566" s="27">
        <v>45</v>
      </c>
      <c r="R566" s="27">
        <v>64</v>
      </c>
      <c r="S566" s="27">
        <v>78</v>
      </c>
      <c r="T566" s="27">
        <v>61</v>
      </c>
      <c r="U566" s="11">
        <v>45</v>
      </c>
      <c r="V566" s="11">
        <v>42</v>
      </c>
      <c r="W566" s="11"/>
      <c r="X566" s="11"/>
      <c r="Y566" s="11"/>
      <c r="Z566" s="11"/>
      <c r="AA566" s="11"/>
      <c r="AB566" s="11"/>
      <c r="AC566" s="11"/>
      <c r="AD566" s="11"/>
      <c r="AU566" s="7"/>
      <c r="AV566" s="7"/>
    </row>
    <row r="567" spans="1:48" ht="14.25">
      <c r="A567">
        <v>1</v>
      </c>
      <c r="B567" s="26" t="str">
        <f t="shared" si="21"/>
        <v>25718</v>
      </c>
      <c r="C567" s="26" t="str">
        <f t="shared" si="22"/>
        <v>1_25718</v>
      </c>
      <c r="D567" s="26"/>
      <c r="E567" s="26"/>
      <c r="F567" s="33"/>
      <c r="G567" s="26" t="s">
        <v>573</v>
      </c>
      <c r="H567" s="27">
        <v>140</v>
      </c>
      <c r="I567" s="27">
        <v>111</v>
      </c>
      <c r="J567" s="27">
        <v>127</v>
      </c>
      <c r="K567" s="27">
        <v>113</v>
      </c>
      <c r="L567" s="27">
        <v>91</v>
      </c>
      <c r="M567" s="27">
        <v>91</v>
      </c>
      <c r="N567" s="27">
        <v>87</v>
      </c>
      <c r="O567" s="27">
        <v>89</v>
      </c>
      <c r="P567" s="27">
        <v>90</v>
      </c>
      <c r="Q567" s="27">
        <v>88</v>
      </c>
      <c r="R567" s="27">
        <v>103</v>
      </c>
      <c r="S567" s="27">
        <v>73</v>
      </c>
      <c r="T567" s="27">
        <v>79</v>
      </c>
      <c r="U567" s="11">
        <v>77</v>
      </c>
      <c r="V567" s="11">
        <v>67</v>
      </c>
      <c r="W567" s="11"/>
      <c r="X567" s="11"/>
      <c r="Y567" s="11"/>
      <c r="Z567" s="11"/>
      <c r="AA567" s="11"/>
      <c r="AB567" s="11"/>
      <c r="AC567" s="11"/>
      <c r="AD567" s="11"/>
      <c r="AU567" s="7"/>
      <c r="AV567" s="7"/>
    </row>
    <row r="568" spans="1:48" ht="14.25">
      <c r="A568">
        <v>1</v>
      </c>
      <c r="B568" s="26" t="str">
        <f t="shared" si="21"/>
        <v>25736</v>
      </c>
      <c r="C568" s="26" t="str">
        <f t="shared" si="22"/>
        <v>1_25736</v>
      </c>
      <c r="D568" s="26"/>
      <c r="E568" s="26"/>
      <c r="F568" s="33"/>
      <c r="G568" s="26" t="s">
        <v>574</v>
      </c>
      <c r="H568" s="27">
        <v>117</v>
      </c>
      <c r="I568" s="27">
        <v>134</v>
      </c>
      <c r="J568" s="27">
        <v>116</v>
      </c>
      <c r="K568" s="27">
        <v>118</v>
      </c>
      <c r="L568" s="27">
        <v>123</v>
      </c>
      <c r="M568" s="27">
        <v>131</v>
      </c>
      <c r="N568" s="27">
        <v>122</v>
      </c>
      <c r="O568" s="27">
        <v>116</v>
      </c>
      <c r="P568" s="27">
        <v>119</v>
      </c>
      <c r="Q568" s="27">
        <v>136</v>
      </c>
      <c r="R568" s="27">
        <v>143</v>
      </c>
      <c r="S568" s="27">
        <v>132</v>
      </c>
      <c r="T568" s="27">
        <v>139</v>
      </c>
      <c r="U568" s="11">
        <v>149</v>
      </c>
      <c r="V568" s="11">
        <v>133</v>
      </c>
      <c r="W568" s="11"/>
      <c r="X568" s="11"/>
      <c r="Y568" s="11"/>
      <c r="Z568" s="11"/>
      <c r="AA568" s="11"/>
      <c r="AB568" s="11"/>
      <c r="AC568" s="11"/>
      <c r="AD568" s="11"/>
      <c r="AU568" s="7"/>
      <c r="AV568" s="7"/>
    </row>
    <row r="569" spans="1:48" ht="14.25">
      <c r="A569">
        <v>1</v>
      </c>
      <c r="B569" s="26" t="str">
        <f t="shared" si="21"/>
        <v>25740</v>
      </c>
      <c r="C569" s="26" t="str">
        <f t="shared" si="22"/>
        <v>1_25740</v>
      </c>
      <c r="D569" s="26"/>
      <c r="E569" s="26"/>
      <c r="F569" s="33"/>
      <c r="G569" s="26" t="s">
        <v>575</v>
      </c>
      <c r="H569" s="27">
        <v>461</v>
      </c>
      <c r="I569" s="27">
        <v>459</v>
      </c>
      <c r="J569" s="27">
        <v>394</v>
      </c>
      <c r="K569" s="27">
        <v>417</v>
      </c>
      <c r="L569" s="27">
        <v>424</v>
      </c>
      <c r="M569" s="27">
        <v>478</v>
      </c>
      <c r="N569" s="27">
        <v>450</v>
      </c>
      <c r="O569" s="27">
        <v>460</v>
      </c>
      <c r="P569" s="27">
        <v>403</v>
      </c>
      <c r="Q569" s="27">
        <v>434</v>
      </c>
      <c r="R569" s="27">
        <v>429</v>
      </c>
      <c r="S569" s="27">
        <v>361</v>
      </c>
      <c r="T569" s="27">
        <v>293</v>
      </c>
      <c r="U569" s="11">
        <v>288</v>
      </c>
      <c r="V569" s="11">
        <v>289</v>
      </c>
      <c r="W569" s="11"/>
      <c r="X569" s="11"/>
      <c r="Y569" s="11"/>
      <c r="Z569" s="11"/>
      <c r="AA569" s="11"/>
      <c r="AB569" s="11"/>
      <c r="AC569" s="11"/>
      <c r="AD569" s="11"/>
      <c r="AU569" s="7"/>
      <c r="AV569" s="7"/>
    </row>
    <row r="570" spans="1:48" ht="14.25">
      <c r="A570">
        <v>1</v>
      </c>
      <c r="B570" s="26" t="str">
        <f t="shared" si="21"/>
        <v>25743</v>
      </c>
      <c r="C570" s="26" t="str">
        <f t="shared" si="22"/>
        <v>1_25743</v>
      </c>
      <c r="D570" s="26"/>
      <c r="E570" s="26"/>
      <c r="F570" s="33"/>
      <c r="G570" s="26" t="s">
        <v>576</v>
      </c>
      <c r="H570" s="27">
        <v>324</v>
      </c>
      <c r="I570" s="27">
        <v>290</v>
      </c>
      <c r="J570" s="27">
        <v>271</v>
      </c>
      <c r="K570" s="27">
        <v>222</v>
      </c>
      <c r="L570" s="27">
        <v>258</v>
      </c>
      <c r="M570" s="27">
        <v>250</v>
      </c>
      <c r="N570" s="27">
        <v>271</v>
      </c>
      <c r="O570" s="27">
        <v>225</v>
      </c>
      <c r="P570" s="27">
        <v>212</v>
      </c>
      <c r="Q570" s="27">
        <v>204</v>
      </c>
      <c r="R570" s="27">
        <v>254</v>
      </c>
      <c r="S570" s="27">
        <v>224</v>
      </c>
      <c r="T570" s="27">
        <v>195</v>
      </c>
      <c r="U570" s="11">
        <v>156</v>
      </c>
      <c r="V570" s="11">
        <v>148</v>
      </c>
      <c r="W570" s="11"/>
      <c r="X570" s="11"/>
      <c r="Y570" s="11"/>
      <c r="Z570" s="11"/>
      <c r="AA570" s="11"/>
      <c r="AB570" s="11"/>
      <c r="AC570" s="11"/>
      <c r="AD570" s="11"/>
      <c r="AU570" s="7"/>
      <c r="AV570" s="7"/>
    </row>
    <row r="571" spans="1:48" ht="14.25">
      <c r="A571">
        <v>1</v>
      </c>
      <c r="B571" s="26" t="str">
        <f t="shared" si="21"/>
        <v>25745</v>
      </c>
      <c r="C571" s="26" t="str">
        <f t="shared" si="22"/>
        <v>1_25745</v>
      </c>
      <c r="D571" s="26"/>
      <c r="E571" s="26"/>
      <c r="F571" s="33"/>
      <c r="G571" s="26" t="s">
        <v>577</v>
      </c>
      <c r="H571" s="27">
        <v>169</v>
      </c>
      <c r="I571" s="27">
        <v>156</v>
      </c>
      <c r="J571" s="27">
        <v>161</v>
      </c>
      <c r="K571" s="27">
        <v>129</v>
      </c>
      <c r="L571" s="27">
        <v>132</v>
      </c>
      <c r="M571" s="27">
        <v>143</v>
      </c>
      <c r="N571" s="27">
        <v>181</v>
      </c>
      <c r="O571" s="27">
        <v>150</v>
      </c>
      <c r="P571" s="27">
        <v>143</v>
      </c>
      <c r="Q571" s="27">
        <v>140</v>
      </c>
      <c r="R571" s="27">
        <v>167</v>
      </c>
      <c r="S571" s="27">
        <v>134</v>
      </c>
      <c r="T571" s="27">
        <v>131</v>
      </c>
      <c r="U571" s="11">
        <v>109</v>
      </c>
      <c r="V571" s="11">
        <v>102</v>
      </c>
      <c r="W571" s="11"/>
      <c r="X571" s="11"/>
      <c r="Y571" s="11"/>
      <c r="Z571" s="11"/>
      <c r="AA571" s="11"/>
      <c r="AB571" s="11"/>
      <c r="AC571" s="11"/>
      <c r="AD571" s="11"/>
      <c r="AU571" s="7"/>
      <c r="AV571" s="7"/>
    </row>
    <row r="572" spans="1:48" ht="14.25">
      <c r="A572">
        <v>1</v>
      </c>
      <c r="B572" s="26" t="str">
        <f t="shared" si="21"/>
        <v>25754</v>
      </c>
      <c r="C572" s="26" t="str">
        <f t="shared" si="22"/>
        <v>1_25754</v>
      </c>
      <c r="D572" s="26"/>
      <c r="E572" s="26"/>
      <c r="F572" s="33"/>
      <c r="G572" s="26" t="s">
        <v>578</v>
      </c>
      <c r="H572" s="27">
        <v>6449</v>
      </c>
      <c r="I572" s="27">
        <v>6304</v>
      </c>
      <c r="J572" s="27">
        <v>6637</v>
      </c>
      <c r="K572" s="27">
        <v>7147</v>
      </c>
      <c r="L572" s="27">
        <v>7644</v>
      </c>
      <c r="M572" s="27">
        <v>8336</v>
      </c>
      <c r="N572" s="27">
        <v>8402</v>
      </c>
      <c r="O572" s="27">
        <v>8595</v>
      </c>
      <c r="P572" s="27">
        <v>8155</v>
      </c>
      <c r="Q572" s="27">
        <v>8534</v>
      </c>
      <c r="R572" s="27">
        <v>8269</v>
      </c>
      <c r="S572" s="27">
        <v>7508</v>
      </c>
      <c r="T572" s="27">
        <v>7069</v>
      </c>
      <c r="U572" s="11">
        <v>6324</v>
      </c>
      <c r="V572" s="11">
        <v>5977</v>
      </c>
      <c r="W572" s="11"/>
      <c r="X572" s="11"/>
      <c r="Y572" s="11"/>
      <c r="Z572" s="11"/>
      <c r="AA572" s="11"/>
      <c r="AB572" s="11"/>
      <c r="AC572" s="11"/>
      <c r="AD572" s="11"/>
      <c r="AU572" s="7"/>
      <c r="AV572" s="7"/>
    </row>
    <row r="573" spans="1:48" ht="14.25">
      <c r="A573">
        <v>1</v>
      </c>
      <c r="B573" s="26" t="str">
        <f t="shared" si="21"/>
        <v>25758</v>
      </c>
      <c r="C573" s="26" t="str">
        <f t="shared" si="22"/>
        <v>1_25758</v>
      </c>
      <c r="D573" s="26"/>
      <c r="E573" s="26"/>
      <c r="F573" s="33"/>
      <c r="G573" s="26" t="s">
        <v>579</v>
      </c>
      <c r="H573" s="27">
        <v>308</v>
      </c>
      <c r="I573" s="27">
        <v>274</v>
      </c>
      <c r="J573" s="27">
        <v>302</v>
      </c>
      <c r="K573" s="27">
        <v>278</v>
      </c>
      <c r="L573" s="27">
        <v>289</v>
      </c>
      <c r="M573" s="27">
        <v>304</v>
      </c>
      <c r="N573" s="27">
        <v>277</v>
      </c>
      <c r="O573" s="27">
        <v>264</v>
      </c>
      <c r="P573" s="27">
        <v>268</v>
      </c>
      <c r="Q573" s="27">
        <v>263</v>
      </c>
      <c r="R573" s="27">
        <v>252</v>
      </c>
      <c r="S573" s="27">
        <v>219</v>
      </c>
      <c r="T573" s="27">
        <v>204</v>
      </c>
      <c r="U573" s="11">
        <v>191</v>
      </c>
      <c r="V573" s="11">
        <v>188</v>
      </c>
      <c r="W573" s="11"/>
      <c r="X573" s="11"/>
      <c r="Y573" s="11"/>
      <c r="Z573" s="11"/>
      <c r="AA573" s="11"/>
      <c r="AB573" s="11"/>
      <c r="AC573" s="11"/>
      <c r="AD573" s="11"/>
      <c r="AU573" s="7"/>
      <c r="AV573" s="7"/>
    </row>
    <row r="574" spans="1:48" ht="14.25">
      <c r="A574">
        <v>1</v>
      </c>
      <c r="B574" s="26" t="str">
        <f t="shared" si="21"/>
        <v>25769</v>
      </c>
      <c r="C574" s="26" t="str">
        <f t="shared" si="22"/>
        <v>1_25769</v>
      </c>
      <c r="D574" s="26"/>
      <c r="E574" s="26"/>
      <c r="F574" s="33"/>
      <c r="G574" s="26" t="s">
        <v>580</v>
      </c>
      <c r="H574" s="27">
        <v>194</v>
      </c>
      <c r="I574" s="27">
        <v>143</v>
      </c>
      <c r="J574" s="27">
        <v>173</v>
      </c>
      <c r="K574" s="27">
        <v>162</v>
      </c>
      <c r="L574" s="27">
        <v>159</v>
      </c>
      <c r="M574" s="27">
        <v>202</v>
      </c>
      <c r="N574" s="27">
        <v>167</v>
      </c>
      <c r="O574" s="27">
        <v>176</v>
      </c>
      <c r="P574" s="27">
        <v>166</v>
      </c>
      <c r="Q574" s="27">
        <v>152</v>
      </c>
      <c r="R574" s="27">
        <v>165</v>
      </c>
      <c r="S574" s="27">
        <v>159</v>
      </c>
      <c r="T574" s="27">
        <v>130</v>
      </c>
      <c r="U574" s="11">
        <v>124</v>
      </c>
      <c r="V574" s="11">
        <v>127</v>
      </c>
      <c r="W574" s="11"/>
      <c r="X574" s="11"/>
      <c r="Y574" s="11"/>
      <c r="Z574" s="11"/>
      <c r="AA574" s="11"/>
      <c r="AB574" s="11"/>
      <c r="AC574" s="11"/>
      <c r="AD574" s="11"/>
      <c r="AU574" s="7"/>
      <c r="AV574" s="7"/>
    </row>
    <row r="575" spans="1:48" ht="14.25">
      <c r="A575">
        <v>1</v>
      </c>
      <c r="B575" s="26" t="str">
        <f t="shared" si="21"/>
        <v>25772</v>
      </c>
      <c r="C575" s="26" t="str">
        <f t="shared" si="22"/>
        <v>1_25772</v>
      </c>
      <c r="D575" s="26"/>
      <c r="E575" s="26"/>
      <c r="F575" s="33"/>
      <c r="G575" s="26" t="s">
        <v>581</v>
      </c>
      <c r="H575" s="27">
        <v>202</v>
      </c>
      <c r="I575" s="27">
        <v>175</v>
      </c>
      <c r="J575" s="27">
        <v>178</v>
      </c>
      <c r="K575" s="27">
        <v>207</v>
      </c>
      <c r="L575" s="27">
        <v>212</v>
      </c>
      <c r="M575" s="27">
        <v>216</v>
      </c>
      <c r="N575" s="27">
        <v>214</v>
      </c>
      <c r="O575" s="27">
        <v>200</v>
      </c>
      <c r="P575" s="27">
        <v>209</v>
      </c>
      <c r="Q575" s="27">
        <v>219</v>
      </c>
      <c r="R575" s="27">
        <v>239</v>
      </c>
      <c r="S575" s="27">
        <v>220</v>
      </c>
      <c r="T575" s="27">
        <v>189</v>
      </c>
      <c r="U575" s="11">
        <v>198</v>
      </c>
      <c r="V575" s="11">
        <v>167</v>
      </c>
      <c r="W575" s="11"/>
      <c r="X575" s="11"/>
      <c r="Y575" s="11"/>
      <c r="Z575" s="11"/>
      <c r="AA575" s="11"/>
      <c r="AB575" s="11"/>
      <c r="AC575" s="11"/>
      <c r="AD575" s="11"/>
      <c r="AU575" s="7"/>
      <c r="AV575" s="7"/>
    </row>
    <row r="576" spans="1:48" ht="14.25">
      <c r="A576">
        <v>1</v>
      </c>
      <c r="B576" s="26" t="str">
        <f t="shared" si="21"/>
        <v>25777</v>
      </c>
      <c r="C576" s="26" t="str">
        <f t="shared" si="22"/>
        <v>1_25777</v>
      </c>
      <c r="D576" s="26"/>
      <c r="E576" s="26"/>
      <c r="F576" s="33"/>
      <c r="G576" s="26" t="s">
        <v>582</v>
      </c>
      <c r="H576" s="27">
        <v>46</v>
      </c>
      <c r="I576" s="27">
        <v>30</v>
      </c>
      <c r="J576" s="27">
        <v>48</v>
      </c>
      <c r="K576" s="27">
        <v>31</v>
      </c>
      <c r="L576" s="27">
        <v>31</v>
      </c>
      <c r="M576" s="27">
        <v>33</v>
      </c>
      <c r="N576" s="27">
        <v>27</v>
      </c>
      <c r="O576" s="27">
        <v>42</v>
      </c>
      <c r="P576" s="27">
        <v>33</v>
      </c>
      <c r="Q576" s="27">
        <v>33</v>
      </c>
      <c r="R576" s="27">
        <v>38</v>
      </c>
      <c r="S576" s="27">
        <v>45</v>
      </c>
      <c r="T576" s="27">
        <v>24</v>
      </c>
      <c r="U576" s="11">
        <v>38</v>
      </c>
      <c r="V576" s="11">
        <v>32</v>
      </c>
      <c r="W576" s="11"/>
      <c r="X576" s="11"/>
      <c r="Y576" s="11"/>
      <c r="Z576" s="11"/>
      <c r="AA576" s="11"/>
      <c r="AB576" s="11"/>
      <c r="AC576" s="11"/>
      <c r="AD576" s="11"/>
      <c r="AU576" s="7"/>
      <c r="AV576" s="7"/>
    </row>
    <row r="577" spans="1:48" ht="14.25">
      <c r="A577">
        <v>1</v>
      </c>
      <c r="B577" s="26" t="str">
        <f t="shared" si="21"/>
        <v>25779</v>
      </c>
      <c r="C577" s="26" t="str">
        <f t="shared" si="22"/>
        <v>1_25779</v>
      </c>
      <c r="D577" s="26"/>
      <c r="E577" s="26"/>
      <c r="F577" s="33"/>
      <c r="G577" s="26" t="s">
        <v>583</v>
      </c>
      <c r="H577" s="27">
        <v>94</v>
      </c>
      <c r="I577" s="27">
        <v>66</v>
      </c>
      <c r="J577" s="27">
        <v>90</v>
      </c>
      <c r="K577" s="27">
        <v>87</v>
      </c>
      <c r="L577" s="27">
        <v>75</v>
      </c>
      <c r="M577" s="27">
        <v>70</v>
      </c>
      <c r="N577" s="27">
        <v>71</v>
      </c>
      <c r="O577" s="27">
        <v>68</v>
      </c>
      <c r="P577" s="27">
        <v>66</v>
      </c>
      <c r="Q577" s="27">
        <v>52</v>
      </c>
      <c r="R577" s="27">
        <v>85</v>
      </c>
      <c r="S577" s="27">
        <v>52</v>
      </c>
      <c r="T577" s="27">
        <v>75</v>
      </c>
      <c r="U577" s="11">
        <v>58</v>
      </c>
      <c r="V577" s="11">
        <v>60</v>
      </c>
      <c r="W577" s="11"/>
      <c r="X577" s="11"/>
      <c r="Y577" s="11"/>
      <c r="Z577" s="11"/>
      <c r="AA577" s="11"/>
      <c r="AB577" s="11"/>
      <c r="AC577" s="11"/>
      <c r="AD577" s="11"/>
      <c r="AU577" s="7"/>
      <c r="AV577" s="7"/>
    </row>
    <row r="578" spans="1:48" ht="14.25">
      <c r="A578">
        <v>1</v>
      </c>
      <c r="B578" s="26" t="str">
        <f t="shared" si="21"/>
        <v>25781</v>
      </c>
      <c r="C578" s="26" t="str">
        <f t="shared" si="22"/>
        <v>1_25781</v>
      </c>
      <c r="D578" s="26"/>
      <c r="E578" s="26"/>
      <c r="F578" s="33"/>
      <c r="G578" s="26" t="s">
        <v>584</v>
      </c>
      <c r="H578" s="27">
        <v>100</v>
      </c>
      <c r="I578" s="27">
        <v>90</v>
      </c>
      <c r="J578" s="27">
        <v>63</v>
      </c>
      <c r="K578" s="27">
        <v>86</v>
      </c>
      <c r="L578" s="27">
        <v>66</v>
      </c>
      <c r="M578" s="27">
        <v>66</v>
      </c>
      <c r="N578" s="27">
        <v>67</v>
      </c>
      <c r="O578" s="27">
        <v>69</v>
      </c>
      <c r="P578" s="27">
        <v>69</v>
      </c>
      <c r="Q578" s="27">
        <v>62</v>
      </c>
      <c r="R578" s="27">
        <v>60</v>
      </c>
      <c r="S578" s="27">
        <v>58</v>
      </c>
      <c r="T578" s="27">
        <v>61</v>
      </c>
      <c r="U578" s="11">
        <v>49</v>
      </c>
      <c r="V578" s="11">
        <v>67</v>
      </c>
      <c r="W578" s="11"/>
      <c r="X578" s="11"/>
      <c r="Y578" s="11"/>
      <c r="Z578" s="11"/>
      <c r="AA578" s="11"/>
      <c r="AB578" s="11"/>
      <c r="AC578" s="11"/>
      <c r="AD578" s="11"/>
      <c r="AU578" s="7"/>
      <c r="AV578" s="7"/>
    </row>
    <row r="579" spans="1:48" ht="14.25">
      <c r="A579">
        <v>1</v>
      </c>
      <c r="B579" s="26" t="str">
        <f t="shared" si="21"/>
        <v>25785</v>
      </c>
      <c r="C579" s="26" t="str">
        <f t="shared" si="22"/>
        <v>1_25785</v>
      </c>
      <c r="D579" s="26"/>
      <c r="E579" s="26"/>
      <c r="F579" s="33"/>
      <c r="G579" s="26" t="s">
        <v>585</v>
      </c>
      <c r="H579" s="27">
        <v>284</v>
      </c>
      <c r="I579" s="27">
        <v>277</v>
      </c>
      <c r="J579" s="27">
        <v>271</v>
      </c>
      <c r="K579" s="27">
        <v>254</v>
      </c>
      <c r="L579" s="27">
        <v>236</v>
      </c>
      <c r="M579" s="27">
        <v>251</v>
      </c>
      <c r="N579" s="27">
        <v>304</v>
      </c>
      <c r="O579" s="27">
        <v>243</v>
      </c>
      <c r="P579" s="27">
        <v>278</v>
      </c>
      <c r="Q579" s="27">
        <v>280</v>
      </c>
      <c r="R579" s="27">
        <v>267</v>
      </c>
      <c r="S579" s="27">
        <v>246</v>
      </c>
      <c r="T579" s="27">
        <v>284</v>
      </c>
      <c r="U579" s="11">
        <v>269</v>
      </c>
      <c r="V579" s="11">
        <v>241</v>
      </c>
      <c r="W579" s="11"/>
      <c r="X579" s="11"/>
      <c r="Y579" s="11"/>
      <c r="Z579" s="11"/>
      <c r="AA579" s="11"/>
      <c r="AB579" s="11"/>
      <c r="AC579" s="11"/>
      <c r="AD579" s="11"/>
      <c r="AU579" s="7"/>
      <c r="AV579" s="7"/>
    </row>
    <row r="580" spans="1:48" ht="14.25">
      <c r="A580">
        <v>1</v>
      </c>
      <c r="B580" s="26" t="str">
        <f t="shared" si="21"/>
        <v>25793</v>
      </c>
      <c r="C580" s="26" t="str">
        <f t="shared" si="22"/>
        <v>1_25793</v>
      </c>
      <c r="D580" s="26"/>
      <c r="E580" s="26"/>
      <c r="F580" s="33"/>
      <c r="G580" s="26" t="s">
        <v>586</v>
      </c>
      <c r="H580" s="27">
        <v>122</v>
      </c>
      <c r="I580" s="27">
        <v>128</v>
      </c>
      <c r="J580" s="27">
        <v>112</v>
      </c>
      <c r="K580" s="27">
        <v>126</v>
      </c>
      <c r="L580" s="27">
        <v>113</v>
      </c>
      <c r="M580" s="27">
        <v>102</v>
      </c>
      <c r="N580" s="27">
        <v>102</v>
      </c>
      <c r="O580" s="27">
        <v>93</v>
      </c>
      <c r="P580" s="27">
        <v>100</v>
      </c>
      <c r="Q580" s="27">
        <v>104</v>
      </c>
      <c r="R580" s="27">
        <v>92</v>
      </c>
      <c r="S580" s="27">
        <v>79</v>
      </c>
      <c r="T580" s="27">
        <v>108</v>
      </c>
      <c r="U580" s="11">
        <v>95</v>
      </c>
      <c r="V580" s="11">
        <v>79</v>
      </c>
      <c r="W580" s="11"/>
      <c r="X580" s="11"/>
      <c r="Y580" s="11"/>
      <c r="Z580" s="11"/>
      <c r="AA580" s="11"/>
      <c r="AB580" s="11"/>
      <c r="AC580" s="11"/>
      <c r="AD580" s="11"/>
      <c r="AU580" s="7"/>
      <c r="AV580" s="7"/>
    </row>
    <row r="581" spans="1:48" ht="14.25">
      <c r="A581">
        <v>1</v>
      </c>
      <c r="B581" s="26" t="str">
        <f t="shared" si="21"/>
        <v>25797</v>
      </c>
      <c r="C581" s="26" t="str">
        <f t="shared" si="22"/>
        <v>1_25797</v>
      </c>
      <c r="D581" s="26"/>
      <c r="E581" s="26"/>
      <c r="F581" s="33"/>
      <c r="G581" s="26" t="s">
        <v>587</v>
      </c>
      <c r="H581" s="27">
        <v>66</v>
      </c>
      <c r="I581" s="27">
        <v>73</v>
      </c>
      <c r="J581" s="27">
        <v>68</v>
      </c>
      <c r="K581" s="27">
        <v>66</v>
      </c>
      <c r="L581" s="27">
        <v>80</v>
      </c>
      <c r="M581" s="27">
        <v>82</v>
      </c>
      <c r="N581" s="27">
        <v>76</v>
      </c>
      <c r="O581" s="27">
        <v>72</v>
      </c>
      <c r="P581" s="27">
        <v>71</v>
      </c>
      <c r="Q581" s="27">
        <v>99</v>
      </c>
      <c r="R581" s="27">
        <v>86</v>
      </c>
      <c r="S581" s="27">
        <v>66</v>
      </c>
      <c r="T581" s="27">
        <v>71</v>
      </c>
      <c r="U581" s="11">
        <v>62</v>
      </c>
      <c r="V581" s="11">
        <v>53</v>
      </c>
      <c r="W581" s="11"/>
      <c r="X581" s="11"/>
      <c r="Y581" s="11"/>
      <c r="Z581" s="11"/>
      <c r="AA581" s="11"/>
      <c r="AB581" s="11"/>
      <c r="AC581" s="11"/>
      <c r="AD581" s="11"/>
      <c r="AU581" s="7"/>
      <c r="AV581" s="7"/>
    </row>
    <row r="582" spans="1:48" ht="14.25">
      <c r="A582">
        <v>1</v>
      </c>
      <c r="B582" s="26" t="str">
        <f t="shared" si="21"/>
        <v>25799</v>
      </c>
      <c r="C582" s="26" t="str">
        <f t="shared" si="22"/>
        <v>1_25799</v>
      </c>
      <c r="D582" s="26"/>
      <c r="E582" s="26"/>
      <c r="F582" s="33"/>
      <c r="G582" s="26" t="s">
        <v>588</v>
      </c>
      <c r="H582" s="27">
        <v>288</v>
      </c>
      <c r="I582" s="27">
        <v>272</v>
      </c>
      <c r="J582" s="27">
        <v>240</v>
      </c>
      <c r="K582" s="27">
        <v>248</v>
      </c>
      <c r="L582" s="27">
        <v>279</v>
      </c>
      <c r="M582" s="27">
        <v>271</v>
      </c>
      <c r="N582" s="27">
        <v>249</v>
      </c>
      <c r="O582" s="27">
        <v>267</v>
      </c>
      <c r="P582" s="27">
        <v>258</v>
      </c>
      <c r="Q582" s="27">
        <v>226</v>
      </c>
      <c r="R582" s="27">
        <v>242</v>
      </c>
      <c r="S582" s="27">
        <v>239</v>
      </c>
      <c r="T582" s="27">
        <v>257</v>
      </c>
      <c r="U582" s="11">
        <v>242</v>
      </c>
      <c r="V582" s="11">
        <v>239</v>
      </c>
      <c r="W582" s="11"/>
      <c r="X582" s="11"/>
      <c r="Y582" s="11"/>
      <c r="Z582" s="11"/>
      <c r="AA582" s="11"/>
      <c r="AB582" s="11"/>
      <c r="AC582" s="11"/>
      <c r="AD582" s="11"/>
      <c r="AU582" s="7"/>
      <c r="AV582" s="7"/>
    </row>
    <row r="583" spans="1:48" ht="14.25">
      <c r="A583">
        <v>1</v>
      </c>
      <c r="B583" s="26" t="str">
        <f t="shared" si="21"/>
        <v>25805</v>
      </c>
      <c r="C583" s="26" t="str">
        <f t="shared" si="22"/>
        <v>1_25805</v>
      </c>
      <c r="D583" s="26"/>
      <c r="E583" s="26"/>
      <c r="F583" s="33"/>
      <c r="G583" s="26" t="s">
        <v>589</v>
      </c>
      <c r="H583" s="27">
        <v>56</v>
      </c>
      <c r="I583" s="27">
        <v>42</v>
      </c>
      <c r="J583" s="27">
        <v>59</v>
      </c>
      <c r="K583" s="27">
        <v>35</v>
      </c>
      <c r="L583" s="27">
        <v>41</v>
      </c>
      <c r="M583" s="27">
        <v>33</v>
      </c>
      <c r="N583" s="27">
        <v>31</v>
      </c>
      <c r="O583" s="27">
        <v>35</v>
      </c>
      <c r="P583" s="27">
        <v>29</v>
      </c>
      <c r="Q583" s="27">
        <v>34</v>
      </c>
      <c r="R583" s="27">
        <v>28</v>
      </c>
      <c r="S583" s="27">
        <v>29</v>
      </c>
      <c r="T583" s="27">
        <v>18</v>
      </c>
      <c r="U583" s="11">
        <v>10</v>
      </c>
      <c r="V583" s="11">
        <v>13</v>
      </c>
      <c r="W583" s="11"/>
      <c r="X583" s="11"/>
      <c r="Y583" s="11"/>
      <c r="Z583" s="11"/>
      <c r="AA583" s="11"/>
      <c r="AB583" s="11"/>
      <c r="AC583" s="11"/>
      <c r="AD583" s="11"/>
      <c r="AU583" s="7"/>
      <c r="AV583" s="7"/>
    </row>
    <row r="584" spans="1:48" ht="14.25">
      <c r="A584">
        <v>1</v>
      </c>
      <c r="B584" s="26" t="str">
        <f t="shared" ref="B584:B648" si="23">IF(G584="Total",CONCATENATE(MID(G585,1,2),"000"),MID(G584,1,5))</f>
        <v>25807</v>
      </c>
      <c r="C584" s="26" t="str">
        <f t="shared" ref="C584:C648" si="24">A584&amp;"_"&amp;B584</f>
        <v>1_25807</v>
      </c>
      <c r="D584" s="26"/>
      <c r="E584" s="26"/>
      <c r="F584" s="33"/>
      <c r="G584" s="26" t="s">
        <v>590</v>
      </c>
      <c r="H584" s="27">
        <v>18</v>
      </c>
      <c r="I584" s="27">
        <v>19</v>
      </c>
      <c r="J584" s="27">
        <v>8</v>
      </c>
      <c r="K584" s="27">
        <v>18</v>
      </c>
      <c r="L584" s="27">
        <v>8</v>
      </c>
      <c r="M584" s="27">
        <v>12</v>
      </c>
      <c r="N584" s="27">
        <v>17</v>
      </c>
      <c r="O584" s="27">
        <v>18</v>
      </c>
      <c r="P584" s="27">
        <v>20</v>
      </c>
      <c r="Q584" s="27">
        <v>17</v>
      </c>
      <c r="R584" s="27">
        <v>13</v>
      </c>
      <c r="S584" s="27">
        <v>14</v>
      </c>
      <c r="T584" s="27">
        <v>16</v>
      </c>
      <c r="U584" s="11">
        <v>17</v>
      </c>
      <c r="V584" s="11">
        <v>9</v>
      </c>
      <c r="W584" s="11"/>
      <c r="X584" s="11"/>
      <c r="Y584" s="11"/>
      <c r="Z584" s="11"/>
      <c r="AA584" s="11"/>
      <c r="AB584" s="11"/>
      <c r="AC584" s="11"/>
      <c r="AD584" s="11"/>
      <c r="AU584" s="7"/>
      <c r="AV584" s="7"/>
    </row>
    <row r="585" spans="1:48" ht="14.25">
      <c r="A585">
        <v>1</v>
      </c>
      <c r="B585" s="26" t="str">
        <f t="shared" si="23"/>
        <v>25815</v>
      </c>
      <c r="C585" s="26" t="str">
        <f t="shared" si="24"/>
        <v>1_25815</v>
      </c>
      <c r="D585" s="26"/>
      <c r="E585" s="26"/>
      <c r="F585" s="33"/>
      <c r="G585" s="26" t="s">
        <v>591</v>
      </c>
      <c r="H585" s="27">
        <v>191</v>
      </c>
      <c r="I585" s="27">
        <v>171</v>
      </c>
      <c r="J585" s="27">
        <v>173</v>
      </c>
      <c r="K585" s="27">
        <v>181</v>
      </c>
      <c r="L585" s="27">
        <v>163</v>
      </c>
      <c r="M585" s="27">
        <v>147</v>
      </c>
      <c r="N585" s="27">
        <v>123</v>
      </c>
      <c r="O585" s="27">
        <v>173</v>
      </c>
      <c r="P585" s="27">
        <v>152</v>
      </c>
      <c r="Q585" s="27">
        <v>152</v>
      </c>
      <c r="R585" s="27">
        <v>151</v>
      </c>
      <c r="S585" s="27">
        <v>134</v>
      </c>
      <c r="T585" s="27">
        <v>152</v>
      </c>
      <c r="U585" s="11">
        <v>121</v>
      </c>
      <c r="V585" s="11">
        <v>91</v>
      </c>
      <c r="W585" s="11"/>
      <c r="X585" s="11"/>
      <c r="Y585" s="11"/>
      <c r="Z585" s="11"/>
      <c r="AA585" s="11"/>
      <c r="AB585" s="11"/>
      <c r="AC585" s="11"/>
      <c r="AD585" s="11"/>
      <c r="AU585" s="7"/>
      <c r="AV585" s="7"/>
    </row>
    <row r="586" spans="1:48" ht="14.25">
      <c r="A586">
        <v>1</v>
      </c>
      <c r="B586" s="26" t="str">
        <f t="shared" si="23"/>
        <v>25817</v>
      </c>
      <c r="C586" s="26" t="str">
        <f t="shared" si="24"/>
        <v>1_25817</v>
      </c>
      <c r="D586" s="26"/>
      <c r="E586" s="26"/>
      <c r="F586" s="33"/>
      <c r="G586" s="26" t="s">
        <v>592</v>
      </c>
      <c r="H586" s="27">
        <v>564</v>
      </c>
      <c r="I586" s="27">
        <v>444</v>
      </c>
      <c r="J586" s="27">
        <v>454</v>
      </c>
      <c r="K586" s="27">
        <v>497</v>
      </c>
      <c r="L586" s="27">
        <v>508</v>
      </c>
      <c r="M586" s="27">
        <v>539</v>
      </c>
      <c r="N586" s="27">
        <v>610</v>
      </c>
      <c r="O586" s="27">
        <v>563</v>
      </c>
      <c r="P586" s="27">
        <v>588</v>
      </c>
      <c r="Q586" s="27">
        <v>567</v>
      </c>
      <c r="R586" s="27">
        <v>570</v>
      </c>
      <c r="S586" s="27">
        <v>561</v>
      </c>
      <c r="T586" s="27">
        <v>689</v>
      </c>
      <c r="U586" s="11">
        <v>660</v>
      </c>
      <c r="V586" s="11">
        <v>684</v>
      </c>
      <c r="W586" s="11"/>
      <c r="X586" s="11"/>
      <c r="Y586" s="11"/>
      <c r="Z586" s="11"/>
      <c r="AA586" s="11"/>
      <c r="AB586" s="11"/>
      <c r="AC586" s="11"/>
      <c r="AD586" s="11"/>
      <c r="AU586" s="7"/>
      <c r="AV586" s="7"/>
    </row>
    <row r="587" spans="1:48" ht="14.25">
      <c r="A587">
        <v>1</v>
      </c>
      <c r="B587" s="26" t="str">
        <f t="shared" si="23"/>
        <v>25823</v>
      </c>
      <c r="C587" s="26" t="str">
        <f t="shared" si="24"/>
        <v>1_25823</v>
      </c>
      <c r="D587" s="26"/>
      <c r="E587" s="26"/>
      <c r="F587" s="33"/>
      <c r="G587" s="26" t="s">
        <v>593</v>
      </c>
      <c r="H587" s="27">
        <v>39</v>
      </c>
      <c r="I587" s="27">
        <v>24</v>
      </c>
      <c r="J587" s="27">
        <v>22</v>
      </c>
      <c r="K587" s="27">
        <v>29</v>
      </c>
      <c r="L587" s="27">
        <v>33</v>
      </c>
      <c r="M587" s="27">
        <v>24</v>
      </c>
      <c r="N587" s="27">
        <v>24</v>
      </c>
      <c r="O587" s="27">
        <v>31</v>
      </c>
      <c r="P587" s="27">
        <v>19</v>
      </c>
      <c r="Q587" s="27">
        <v>23</v>
      </c>
      <c r="R587" s="27">
        <v>19</v>
      </c>
      <c r="S587" s="27">
        <v>18</v>
      </c>
      <c r="T587" s="27">
        <v>25</v>
      </c>
      <c r="U587" s="11">
        <v>17</v>
      </c>
      <c r="V587" s="11">
        <v>11</v>
      </c>
      <c r="W587" s="11"/>
      <c r="X587" s="11"/>
      <c r="Y587" s="11"/>
      <c r="Z587" s="11"/>
      <c r="AA587" s="11"/>
      <c r="AB587" s="11"/>
      <c r="AC587" s="11"/>
      <c r="AD587" s="11"/>
      <c r="AU587" s="7"/>
      <c r="AV587" s="7"/>
    </row>
    <row r="588" spans="1:48" ht="14.25">
      <c r="A588">
        <v>1</v>
      </c>
      <c r="B588" s="26" t="str">
        <f t="shared" si="23"/>
        <v>25839</v>
      </c>
      <c r="C588" s="26" t="str">
        <f t="shared" si="24"/>
        <v>1_25839</v>
      </c>
      <c r="D588" s="26"/>
      <c r="E588" s="26"/>
      <c r="F588" s="33"/>
      <c r="G588" s="26" t="s">
        <v>594</v>
      </c>
      <c r="H588" s="27">
        <v>75</v>
      </c>
      <c r="I588" s="27">
        <v>84</v>
      </c>
      <c r="J588" s="27">
        <v>82</v>
      </c>
      <c r="K588" s="27">
        <v>97</v>
      </c>
      <c r="L588" s="27">
        <v>55</v>
      </c>
      <c r="M588" s="27">
        <v>48</v>
      </c>
      <c r="N588" s="27">
        <v>61</v>
      </c>
      <c r="O588" s="27">
        <v>74</v>
      </c>
      <c r="P588" s="27">
        <v>77</v>
      </c>
      <c r="Q588" s="27">
        <v>52</v>
      </c>
      <c r="R588" s="27">
        <v>60</v>
      </c>
      <c r="S588" s="27">
        <v>43</v>
      </c>
      <c r="T588" s="27">
        <v>48</v>
      </c>
      <c r="U588" s="11">
        <v>49</v>
      </c>
      <c r="V588" s="11">
        <v>33</v>
      </c>
      <c r="W588" s="11"/>
      <c r="X588" s="11"/>
      <c r="Y588" s="11"/>
      <c r="Z588" s="11"/>
      <c r="AA588" s="11"/>
      <c r="AB588" s="11"/>
      <c r="AC588" s="11"/>
      <c r="AD588" s="11"/>
      <c r="AU588" s="7"/>
      <c r="AV588" s="7"/>
    </row>
    <row r="589" spans="1:48" ht="14.25">
      <c r="A589">
        <v>1</v>
      </c>
      <c r="B589" s="26" t="str">
        <f t="shared" si="23"/>
        <v>25841</v>
      </c>
      <c r="C589" s="26" t="str">
        <f t="shared" si="24"/>
        <v>1_25841</v>
      </c>
      <c r="D589" s="26"/>
      <c r="E589" s="26"/>
      <c r="F589" s="33"/>
      <c r="G589" s="26" t="s">
        <v>595</v>
      </c>
      <c r="H589" s="27">
        <v>99</v>
      </c>
      <c r="I589" s="27">
        <v>107</v>
      </c>
      <c r="J589" s="27">
        <v>114</v>
      </c>
      <c r="K589" s="27">
        <v>88</v>
      </c>
      <c r="L589" s="27">
        <v>99</v>
      </c>
      <c r="M589" s="27">
        <v>93</v>
      </c>
      <c r="N589" s="27">
        <v>92</v>
      </c>
      <c r="O589" s="27">
        <v>110</v>
      </c>
      <c r="P589" s="27">
        <v>131</v>
      </c>
      <c r="Q589" s="27">
        <v>114</v>
      </c>
      <c r="R589" s="27">
        <v>116</v>
      </c>
      <c r="S589" s="27">
        <v>100</v>
      </c>
      <c r="T589" s="27">
        <v>126</v>
      </c>
      <c r="U589" s="11">
        <v>99</v>
      </c>
      <c r="V589" s="11">
        <v>115</v>
      </c>
      <c r="W589" s="11"/>
      <c r="X589" s="11"/>
      <c r="Y589" s="11"/>
      <c r="Z589" s="11"/>
      <c r="AA589" s="11"/>
      <c r="AB589" s="11"/>
      <c r="AC589" s="11"/>
      <c r="AD589" s="11"/>
      <c r="AU589" s="7"/>
      <c r="AV589" s="7"/>
    </row>
    <row r="590" spans="1:48" ht="14.25">
      <c r="A590">
        <v>1</v>
      </c>
      <c r="B590" s="26" t="str">
        <f t="shared" si="23"/>
        <v>25843</v>
      </c>
      <c r="C590" s="26" t="str">
        <f t="shared" si="24"/>
        <v>1_25843</v>
      </c>
      <c r="D590" s="26"/>
      <c r="E590" s="26"/>
      <c r="F590" s="33"/>
      <c r="G590" s="26" t="s">
        <v>596</v>
      </c>
      <c r="H590" s="27">
        <v>756</v>
      </c>
      <c r="I590" s="27">
        <v>904</v>
      </c>
      <c r="J590" s="27">
        <v>888</v>
      </c>
      <c r="K590" s="27">
        <v>834</v>
      </c>
      <c r="L590" s="27">
        <v>645</v>
      </c>
      <c r="M590" s="27">
        <v>641</v>
      </c>
      <c r="N590" s="27">
        <v>619</v>
      </c>
      <c r="O590" s="27">
        <v>685</v>
      </c>
      <c r="P590" s="27">
        <v>676</v>
      </c>
      <c r="Q590" s="27">
        <v>634</v>
      </c>
      <c r="R590" s="27">
        <v>670</v>
      </c>
      <c r="S590" s="27">
        <v>672</v>
      </c>
      <c r="T590" s="27">
        <v>628</v>
      </c>
      <c r="U590" s="11">
        <v>588</v>
      </c>
      <c r="V590" s="11">
        <v>518</v>
      </c>
      <c r="W590" s="11"/>
      <c r="X590" s="11"/>
      <c r="Y590" s="11"/>
      <c r="Z590" s="11"/>
      <c r="AA590" s="11"/>
      <c r="AB590" s="11"/>
      <c r="AC590" s="11"/>
      <c r="AD590" s="11"/>
      <c r="AU590" s="7"/>
      <c r="AV590" s="7"/>
    </row>
    <row r="591" spans="1:48" ht="14.25">
      <c r="A591">
        <v>1</v>
      </c>
      <c r="B591" s="26" t="str">
        <f t="shared" si="23"/>
        <v>25845</v>
      </c>
      <c r="C591" s="26" t="str">
        <f t="shared" si="24"/>
        <v>1_25845</v>
      </c>
      <c r="D591" s="26"/>
      <c r="E591" s="26"/>
      <c r="F591" s="33"/>
      <c r="G591" s="26" t="s">
        <v>597</v>
      </c>
      <c r="H591" s="27">
        <v>62</v>
      </c>
      <c r="I591" s="27">
        <v>85</v>
      </c>
      <c r="J591" s="27">
        <v>95</v>
      </c>
      <c r="K591" s="27">
        <v>65</v>
      </c>
      <c r="L591" s="27">
        <v>79</v>
      </c>
      <c r="M591" s="27">
        <v>80</v>
      </c>
      <c r="N591" s="27">
        <v>81</v>
      </c>
      <c r="O591" s="27">
        <v>78</v>
      </c>
      <c r="P591" s="27">
        <v>92</v>
      </c>
      <c r="Q591" s="27">
        <v>82</v>
      </c>
      <c r="R591" s="27">
        <v>86</v>
      </c>
      <c r="S591" s="27">
        <v>97</v>
      </c>
      <c r="T591" s="27">
        <v>78</v>
      </c>
      <c r="U591" s="11">
        <v>72</v>
      </c>
      <c r="V591" s="11">
        <v>93</v>
      </c>
      <c r="W591" s="11"/>
      <c r="X591" s="11"/>
      <c r="Y591" s="11"/>
      <c r="Z591" s="11"/>
      <c r="AA591" s="11"/>
      <c r="AB591" s="11"/>
      <c r="AC591" s="11"/>
      <c r="AD591" s="11"/>
      <c r="AU591" s="7"/>
      <c r="AV591" s="7"/>
    </row>
    <row r="592" spans="1:48" ht="14.25">
      <c r="A592">
        <v>1</v>
      </c>
      <c r="B592" s="26" t="str">
        <f t="shared" si="23"/>
        <v>25851</v>
      </c>
      <c r="C592" s="26" t="str">
        <f t="shared" si="24"/>
        <v>1_25851</v>
      </c>
      <c r="D592" s="26"/>
      <c r="E592" s="26"/>
      <c r="F592" s="33"/>
      <c r="G592" s="26" t="s">
        <v>598</v>
      </c>
      <c r="H592" s="27">
        <v>30</v>
      </c>
      <c r="I592" s="27">
        <v>45</v>
      </c>
      <c r="J592" s="27">
        <v>50</v>
      </c>
      <c r="K592" s="27">
        <v>29</v>
      </c>
      <c r="L592" s="27">
        <v>37</v>
      </c>
      <c r="M592" s="27">
        <v>27</v>
      </c>
      <c r="N592" s="27">
        <v>23</v>
      </c>
      <c r="O592" s="27">
        <v>27</v>
      </c>
      <c r="P592" s="27">
        <v>27</v>
      </c>
      <c r="Q592" s="27">
        <v>27</v>
      </c>
      <c r="R592" s="27">
        <v>22</v>
      </c>
      <c r="S592" s="27">
        <v>26</v>
      </c>
      <c r="T592" s="27">
        <v>30</v>
      </c>
      <c r="U592" s="11">
        <v>20</v>
      </c>
      <c r="V592" s="11">
        <v>16</v>
      </c>
      <c r="W592" s="11"/>
      <c r="X592" s="11"/>
      <c r="Y592" s="11"/>
      <c r="Z592" s="11"/>
      <c r="AA592" s="11"/>
      <c r="AB592" s="11"/>
      <c r="AC592" s="11"/>
      <c r="AD592" s="11"/>
      <c r="AU592" s="7"/>
      <c r="AV592" s="7"/>
    </row>
    <row r="593" spans="1:48" ht="14.25">
      <c r="A593">
        <v>1</v>
      </c>
      <c r="B593" s="26" t="str">
        <f t="shared" si="23"/>
        <v>25862</v>
      </c>
      <c r="C593" s="26" t="str">
        <f t="shared" si="24"/>
        <v>1_25862</v>
      </c>
      <c r="D593" s="26"/>
      <c r="E593" s="26"/>
      <c r="F593" s="33"/>
      <c r="G593" s="26" t="s">
        <v>599</v>
      </c>
      <c r="H593" s="27">
        <v>78</v>
      </c>
      <c r="I593" s="27">
        <v>57</v>
      </c>
      <c r="J593" s="27">
        <v>71</v>
      </c>
      <c r="K593" s="27">
        <v>50</v>
      </c>
      <c r="L593" s="27">
        <v>37</v>
      </c>
      <c r="M593" s="27">
        <v>33</v>
      </c>
      <c r="N593" s="27">
        <v>40</v>
      </c>
      <c r="O593" s="27">
        <v>33</v>
      </c>
      <c r="P593" s="27">
        <v>62</v>
      </c>
      <c r="Q593" s="27">
        <v>41</v>
      </c>
      <c r="R593" s="27">
        <v>46</v>
      </c>
      <c r="S593" s="27">
        <v>40</v>
      </c>
      <c r="T593" s="27">
        <v>39</v>
      </c>
      <c r="U593" s="11">
        <v>32</v>
      </c>
      <c r="V593" s="11">
        <v>28</v>
      </c>
      <c r="W593" s="11"/>
      <c r="X593" s="11"/>
      <c r="Y593" s="11"/>
      <c r="Z593" s="11"/>
      <c r="AA593" s="11"/>
      <c r="AB593" s="11"/>
      <c r="AC593" s="11"/>
      <c r="AD593" s="11"/>
      <c r="AU593" s="7"/>
      <c r="AV593" s="7"/>
    </row>
    <row r="594" spans="1:48" ht="14.25">
      <c r="A594">
        <v>1</v>
      </c>
      <c r="B594" s="26" t="str">
        <f t="shared" si="23"/>
        <v>25867</v>
      </c>
      <c r="C594" s="26" t="str">
        <f t="shared" si="24"/>
        <v>1_25867</v>
      </c>
      <c r="D594" s="26"/>
      <c r="E594" s="26"/>
      <c r="F594" s="33"/>
      <c r="G594" s="26" t="s">
        <v>600</v>
      </c>
      <c r="H594" s="27">
        <v>46</v>
      </c>
      <c r="I594" s="27">
        <v>49</v>
      </c>
      <c r="J594" s="27">
        <v>44</v>
      </c>
      <c r="K594" s="27">
        <v>35</v>
      </c>
      <c r="L594" s="27">
        <v>38</v>
      </c>
      <c r="M594" s="27">
        <v>44</v>
      </c>
      <c r="N594" s="27">
        <v>34</v>
      </c>
      <c r="O594" s="27">
        <v>37</v>
      </c>
      <c r="P594" s="27">
        <v>28</v>
      </c>
      <c r="Q594" s="27">
        <v>37</v>
      </c>
      <c r="R594" s="27">
        <v>31</v>
      </c>
      <c r="S594" s="27">
        <v>28</v>
      </c>
      <c r="T594" s="27">
        <v>27</v>
      </c>
      <c r="U594" s="11">
        <v>24</v>
      </c>
      <c r="V594" s="11">
        <v>19</v>
      </c>
      <c r="W594" s="11"/>
      <c r="X594" s="11"/>
      <c r="Y594" s="11"/>
      <c r="Z594" s="11"/>
      <c r="AA594" s="11"/>
      <c r="AB594" s="11"/>
      <c r="AC594" s="11"/>
      <c r="AD594" s="11"/>
      <c r="AU594" s="7"/>
      <c r="AV594" s="7"/>
    </row>
    <row r="595" spans="1:48" ht="14.25">
      <c r="A595">
        <v>1</v>
      </c>
      <c r="B595" s="26" t="str">
        <f t="shared" si="23"/>
        <v>25871</v>
      </c>
      <c r="C595" s="26" t="str">
        <f t="shared" si="24"/>
        <v>1_25871</v>
      </c>
      <c r="D595" s="26"/>
      <c r="E595" s="26"/>
      <c r="F595" s="33"/>
      <c r="G595" s="26" t="s">
        <v>601</v>
      </c>
      <c r="H595" s="27">
        <v>18</v>
      </c>
      <c r="I595" s="27">
        <v>14</v>
      </c>
      <c r="J595" s="27">
        <v>13</v>
      </c>
      <c r="K595" s="27">
        <v>11</v>
      </c>
      <c r="L595" s="27">
        <v>11</v>
      </c>
      <c r="M595" s="27">
        <v>12</v>
      </c>
      <c r="N595" s="27">
        <v>19</v>
      </c>
      <c r="O595" s="27">
        <v>12</v>
      </c>
      <c r="P595" s="27">
        <v>13</v>
      </c>
      <c r="Q595" s="27">
        <v>7</v>
      </c>
      <c r="R595" s="27">
        <v>11</v>
      </c>
      <c r="S595" s="27">
        <v>15</v>
      </c>
      <c r="T595" s="27">
        <v>10</v>
      </c>
      <c r="U595" s="11">
        <v>7</v>
      </c>
      <c r="V595" s="11">
        <v>3</v>
      </c>
      <c r="W595" s="11"/>
      <c r="X595" s="11"/>
      <c r="Y595" s="11"/>
      <c r="Z595" s="11"/>
      <c r="AA595" s="11"/>
      <c r="AB595" s="11"/>
      <c r="AC595" s="11"/>
      <c r="AD595" s="11"/>
      <c r="AU595" s="7"/>
      <c r="AV595" s="7"/>
    </row>
    <row r="596" spans="1:48" ht="14.25">
      <c r="A596">
        <v>1</v>
      </c>
      <c r="B596" s="26" t="str">
        <f t="shared" si="23"/>
        <v>25873</v>
      </c>
      <c r="C596" s="26" t="str">
        <f t="shared" si="24"/>
        <v>1_25873</v>
      </c>
      <c r="D596" s="26"/>
      <c r="E596" s="26"/>
      <c r="F596" s="33"/>
      <c r="G596" s="26" t="s">
        <v>602</v>
      </c>
      <c r="H596" s="27">
        <v>208</v>
      </c>
      <c r="I596" s="27">
        <v>196</v>
      </c>
      <c r="J596" s="27">
        <v>195</v>
      </c>
      <c r="K596" s="27">
        <v>235</v>
      </c>
      <c r="L596" s="27">
        <v>213</v>
      </c>
      <c r="M596" s="27">
        <v>167</v>
      </c>
      <c r="N596" s="27">
        <v>226</v>
      </c>
      <c r="O596" s="27">
        <v>207</v>
      </c>
      <c r="P596" s="27">
        <v>192</v>
      </c>
      <c r="Q596" s="27">
        <v>211</v>
      </c>
      <c r="R596" s="27">
        <v>216</v>
      </c>
      <c r="S596" s="27">
        <v>198</v>
      </c>
      <c r="T596" s="27">
        <v>215</v>
      </c>
      <c r="U596" s="11">
        <v>205</v>
      </c>
      <c r="V596" s="11">
        <v>182</v>
      </c>
      <c r="W596" s="11"/>
      <c r="X596" s="11"/>
      <c r="Y596" s="11"/>
      <c r="Z596" s="11"/>
      <c r="AA596" s="11"/>
      <c r="AB596" s="11"/>
      <c r="AC596" s="11"/>
      <c r="AD596" s="11"/>
      <c r="AU596" s="7"/>
      <c r="AV596" s="7"/>
    </row>
    <row r="597" spans="1:48" ht="14.25">
      <c r="A597">
        <v>1</v>
      </c>
      <c r="B597" s="26" t="str">
        <f t="shared" si="23"/>
        <v>25875</v>
      </c>
      <c r="C597" s="26" t="str">
        <f t="shared" si="24"/>
        <v>1_25875</v>
      </c>
      <c r="D597" s="26"/>
      <c r="E597" s="26"/>
      <c r="F597" s="33"/>
      <c r="G597" s="26" t="s">
        <v>603</v>
      </c>
      <c r="H597" s="27">
        <v>378</v>
      </c>
      <c r="I597" s="27">
        <v>367</v>
      </c>
      <c r="J597" s="27">
        <v>394</v>
      </c>
      <c r="K597" s="27">
        <v>360</v>
      </c>
      <c r="L597" s="27">
        <v>373</v>
      </c>
      <c r="M597" s="27">
        <v>326</v>
      </c>
      <c r="N597" s="27">
        <v>296</v>
      </c>
      <c r="O597" s="27">
        <v>312</v>
      </c>
      <c r="P597" s="27">
        <v>299</v>
      </c>
      <c r="Q597" s="27">
        <v>264</v>
      </c>
      <c r="R597" s="27">
        <v>297</v>
      </c>
      <c r="S597" s="27">
        <v>265</v>
      </c>
      <c r="T597" s="27">
        <v>288</v>
      </c>
      <c r="U597" s="11">
        <v>276</v>
      </c>
      <c r="V597" s="11">
        <v>217</v>
      </c>
      <c r="W597" s="11"/>
      <c r="X597" s="11"/>
      <c r="Y597" s="11"/>
      <c r="Z597" s="11"/>
      <c r="AA597" s="11"/>
      <c r="AB597" s="11"/>
      <c r="AC597" s="11"/>
      <c r="AD597" s="11"/>
      <c r="AU597" s="7"/>
      <c r="AV597" s="7"/>
    </row>
    <row r="598" spans="1:48" ht="14.25">
      <c r="A598">
        <v>1</v>
      </c>
      <c r="B598" s="26" t="str">
        <f t="shared" si="23"/>
        <v>25878</v>
      </c>
      <c r="C598" s="26" t="str">
        <f t="shared" si="24"/>
        <v>1_25878</v>
      </c>
      <c r="D598" s="26"/>
      <c r="E598" s="26"/>
      <c r="F598" s="33"/>
      <c r="G598" s="26" t="s">
        <v>604</v>
      </c>
      <c r="H598" s="27">
        <v>157</v>
      </c>
      <c r="I598" s="27">
        <v>164</v>
      </c>
      <c r="J598" s="27">
        <v>154</v>
      </c>
      <c r="K598" s="27">
        <v>143</v>
      </c>
      <c r="L598" s="27">
        <v>138</v>
      </c>
      <c r="M598" s="27">
        <v>135</v>
      </c>
      <c r="N598" s="27">
        <v>115</v>
      </c>
      <c r="O598" s="27">
        <v>133</v>
      </c>
      <c r="P598" s="27">
        <v>110</v>
      </c>
      <c r="Q598" s="27">
        <v>116</v>
      </c>
      <c r="R598" s="27">
        <v>146</v>
      </c>
      <c r="S598" s="27">
        <v>130</v>
      </c>
      <c r="T598" s="27">
        <v>136</v>
      </c>
      <c r="U598" s="11">
        <v>109</v>
      </c>
      <c r="V598" s="11">
        <v>93</v>
      </c>
      <c r="W598" s="11"/>
      <c r="X598" s="11"/>
      <c r="Y598" s="11"/>
      <c r="Z598" s="11"/>
      <c r="AA598" s="11"/>
      <c r="AB598" s="11"/>
      <c r="AC598" s="11"/>
      <c r="AD598" s="11"/>
      <c r="AU598" s="7"/>
      <c r="AV598" s="7"/>
    </row>
    <row r="599" spans="1:48" ht="14.25">
      <c r="A599">
        <v>1</v>
      </c>
      <c r="B599" s="26" t="str">
        <f t="shared" si="23"/>
        <v>25885</v>
      </c>
      <c r="C599" s="26" t="str">
        <f t="shared" si="24"/>
        <v>1_25885</v>
      </c>
      <c r="D599" s="26"/>
      <c r="E599" s="26"/>
      <c r="F599" s="33"/>
      <c r="G599" s="26" t="s">
        <v>605</v>
      </c>
      <c r="H599" s="27">
        <v>136</v>
      </c>
      <c r="I599" s="27">
        <v>125</v>
      </c>
      <c r="J599" s="27">
        <v>113</v>
      </c>
      <c r="K599" s="27">
        <v>78</v>
      </c>
      <c r="L599" s="27">
        <v>100</v>
      </c>
      <c r="M599" s="27">
        <v>98</v>
      </c>
      <c r="N599" s="27">
        <v>77</v>
      </c>
      <c r="O599" s="27">
        <v>80</v>
      </c>
      <c r="P599" s="27">
        <v>90</v>
      </c>
      <c r="Q599" s="27">
        <v>65</v>
      </c>
      <c r="R599" s="27">
        <v>92</v>
      </c>
      <c r="S599" s="27">
        <v>71</v>
      </c>
      <c r="T599" s="27">
        <v>76</v>
      </c>
      <c r="U599" s="11">
        <v>55</v>
      </c>
      <c r="V599" s="11">
        <v>38</v>
      </c>
      <c r="W599" s="11"/>
      <c r="X599" s="11"/>
      <c r="Y599" s="11"/>
      <c r="Z599" s="11"/>
      <c r="AA599" s="11"/>
      <c r="AB599" s="11"/>
      <c r="AC599" s="11"/>
      <c r="AD599" s="11"/>
      <c r="AU599" s="7"/>
      <c r="AV599" s="7"/>
    </row>
    <row r="600" spans="1:48" ht="14.25">
      <c r="A600">
        <v>1</v>
      </c>
      <c r="B600" s="26" t="str">
        <f t="shared" si="23"/>
        <v>25898</v>
      </c>
      <c r="C600" s="26" t="str">
        <f t="shared" si="24"/>
        <v>1_25898</v>
      </c>
      <c r="D600" s="26"/>
      <c r="E600" s="26"/>
      <c r="F600" s="33"/>
      <c r="G600" s="26" t="s">
        <v>606</v>
      </c>
      <c r="H600" s="27">
        <v>58</v>
      </c>
      <c r="I600" s="27">
        <v>46</v>
      </c>
      <c r="J600" s="27">
        <v>32</v>
      </c>
      <c r="K600" s="27">
        <v>43</v>
      </c>
      <c r="L600" s="27">
        <v>55</v>
      </c>
      <c r="M600" s="27">
        <v>48</v>
      </c>
      <c r="N600" s="27">
        <v>48</v>
      </c>
      <c r="O600" s="27">
        <v>42</v>
      </c>
      <c r="P600" s="27">
        <v>52</v>
      </c>
      <c r="Q600" s="27">
        <v>46</v>
      </c>
      <c r="R600" s="27">
        <v>41</v>
      </c>
      <c r="S600" s="27">
        <v>41</v>
      </c>
      <c r="T600" s="27">
        <v>37</v>
      </c>
      <c r="U600" s="11">
        <v>37</v>
      </c>
      <c r="V600" s="11">
        <v>26</v>
      </c>
      <c r="W600" s="11"/>
      <c r="X600" s="11"/>
      <c r="Y600" s="11"/>
      <c r="Z600" s="11"/>
      <c r="AA600" s="11"/>
      <c r="AB600" s="11"/>
      <c r="AC600" s="11"/>
      <c r="AD600" s="11"/>
      <c r="AU600" s="7"/>
      <c r="AV600" s="7"/>
    </row>
    <row r="601" spans="1:48" ht="14.25">
      <c r="A601">
        <v>1</v>
      </c>
      <c r="B601" s="26" t="str">
        <f t="shared" si="23"/>
        <v>25899</v>
      </c>
      <c r="C601" s="26" t="str">
        <f t="shared" si="24"/>
        <v>1_25899</v>
      </c>
      <c r="D601" s="26"/>
      <c r="E601" s="26"/>
      <c r="F601" s="33"/>
      <c r="G601" s="26" t="s">
        <v>607</v>
      </c>
      <c r="H601" s="27">
        <v>1791</v>
      </c>
      <c r="I601" s="27">
        <v>1709</v>
      </c>
      <c r="J601" s="27">
        <v>1751</v>
      </c>
      <c r="K601" s="27">
        <v>1687</v>
      </c>
      <c r="L601" s="27">
        <v>1780</v>
      </c>
      <c r="M601" s="27">
        <v>1806</v>
      </c>
      <c r="N601" s="27">
        <v>1851</v>
      </c>
      <c r="O601" s="27">
        <v>1883</v>
      </c>
      <c r="P601" s="27">
        <v>1902</v>
      </c>
      <c r="Q601" s="27">
        <v>1724</v>
      </c>
      <c r="R601" s="27">
        <v>1860</v>
      </c>
      <c r="S601" s="27">
        <v>1725</v>
      </c>
      <c r="T601" s="27">
        <v>1718</v>
      </c>
      <c r="U601" s="11">
        <v>1631</v>
      </c>
      <c r="V601" s="11">
        <v>1517</v>
      </c>
      <c r="W601" s="11"/>
      <c r="X601" s="11"/>
      <c r="Y601" s="11"/>
      <c r="Z601" s="11"/>
      <c r="AA601" s="11"/>
      <c r="AB601" s="11"/>
      <c r="AC601" s="11"/>
      <c r="AD601" s="11"/>
      <c r="AU601" s="7"/>
      <c r="AV601" s="7"/>
    </row>
    <row r="602" spans="1:48" ht="14.25">
      <c r="A602">
        <v>1</v>
      </c>
      <c r="B602" s="26" t="str">
        <f t="shared" si="23"/>
        <v>25999</v>
      </c>
      <c r="C602" s="26" t="str">
        <f t="shared" si="24"/>
        <v>1_25999</v>
      </c>
      <c r="D602" s="26"/>
      <c r="E602" s="26"/>
      <c r="F602" s="33"/>
      <c r="G602" s="26" t="s">
        <v>608</v>
      </c>
      <c r="H602" s="27">
        <v>80</v>
      </c>
      <c r="I602" s="27">
        <v>8</v>
      </c>
      <c r="J602" s="27">
        <v>0</v>
      </c>
      <c r="K602" s="27">
        <v>0</v>
      </c>
      <c r="L602" s="27">
        <v>1</v>
      </c>
      <c r="M602" s="27">
        <v>0</v>
      </c>
      <c r="N602" s="27">
        <v>0</v>
      </c>
      <c r="O602" s="27">
        <v>0</v>
      </c>
      <c r="P602" s="27">
        <v>0</v>
      </c>
      <c r="Q602" s="27">
        <v>0</v>
      </c>
      <c r="R602" s="27">
        <v>0</v>
      </c>
      <c r="S602" s="27">
        <v>0</v>
      </c>
      <c r="T602" s="27">
        <v>0</v>
      </c>
      <c r="U602" s="11">
        <v>0</v>
      </c>
      <c r="V602" s="11">
        <v>0</v>
      </c>
      <c r="W602" s="11"/>
      <c r="X602" s="11"/>
      <c r="Y602" s="11"/>
      <c r="Z602" s="11"/>
      <c r="AA602" s="11"/>
      <c r="AB602" s="11"/>
      <c r="AC602" s="11"/>
      <c r="AD602" s="11"/>
      <c r="AU602" s="7"/>
      <c r="AV602" s="7"/>
    </row>
    <row r="603" spans="1:48" ht="14.25">
      <c r="A603">
        <v>1</v>
      </c>
      <c r="B603" s="26" t="str">
        <f t="shared" si="23"/>
        <v>27000</v>
      </c>
      <c r="C603" s="26" t="str">
        <f t="shared" si="24"/>
        <v>1_27000</v>
      </c>
      <c r="D603" s="26"/>
      <c r="E603" s="26"/>
      <c r="F603" s="33" t="s">
        <v>609</v>
      </c>
      <c r="G603" s="26" t="s">
        <v>13</v>
      </c>
      <c r="H603" s="27">
        <v>5597</v>
      </c>
      <c r="I603" s="27">
        <v>6147</v>
      </c>
      <c r="J603" s="27">
        <v>6233</v>
      </c>
      <c r="K603" s="27">
        <v>6708</v>
      </c>
      <c r="L603" s="27">
        <v>7157</v>
      </c>
      <c r="M603" s="27">
        <v>6701</v>
      </c>
      <c r="N603" s="27">
        <v>5855</v>
      </c>
      <c r="O603" s="27">
        <v>6301</v>
      </c>
      <c r="P603" s="27">
        <v>7653</v>
      </c>
      <c r="Q603" s="27">
        <v>7018</v>
      </c>
      <c r="R603" s="27">
        <v>8604</v>
      </c>
      <c r="S603" s="27">
        <v>9590</v>
      </c>
      <c r="T603" s="27">
        <v>7265</v>
      </c>
      <c r="U603" s="11">
        <v>6642</v>
      </c>
      <c r="V603" s="11">
        <v>5864</v>
      </c>
      <c r="W603" s="11"/>
      <c r="X603" s="11"/>
      <c r="Y603" s="11"/>
      <c r="Z603" s="11"/>
      <c r="AA603" s="11"/>
      <c r="AB603" s="11"/>
      <c r="AC603" s="11"/>
      <c r="AD603" s="11"/>
      <c r="AU603" s="7"/>
      <c r="AV603" s="7"/>
    </row>
    <row r="604" spans="1:48" ht="14.25">
      <c r="A604">
        <v>1</v>
      </c>
      <c r="B604" s="26" t="str">
        <f t="shared" si="23"/>
        <v>27001</v>
      </c>
      <c r="C604" s="26" t="str">
        <f t="shared" si="24"/>
        <v>1_27001</v>
      </c>
      <c r="D604" s="26"/>
      <c r="E604" s="26"/>
      <c r="F604" s="33"/>
      <c r="G604" s="26" t="s">
        <v>610</v>
      </c>
      <c r="H604" s="27">
        <v>2656</v>
      </c>
      <c r="I604" s="27">
        <v>3175</v>
      </c>
      <c r="J604" s="27">
        <v>3339</v>
      </c>
      <c r="K604" s="27">
        <v>3350</v>
      </c>
      <c r="L604" s="27">
        <v>3641</v>
      </c>
      <c r="M604" s="27">
        <v>3493</v>
      </c>
      <c r="N604" s="27">
        <v>2953</v>
      </c>
      <c r="O604" s="27">
        <v>3221</v>
      </c>
      <c r="P604" s="27">
        <v>3263</v>
      </c>
      <c r="Q604" s="27">
        <v>3100</v>
      </c>
      <c r="R604" s="27">
        <v>3130</v>
      </c>
      <c r="S604" s="27">
        <v>3184</v>
      </c>
      <c r="T604" s="27">
        <v>2647</v>
      </c>
      <c r="U604" s="11">
        <v>2353</v>
      </c>
      <c r="V604" s="11">
        <v>1925</v>
      </c>
      <c r="W604" s="11"/>
      <c r="X604" s="11"/>
      <c r="Y604" s="11"/>
      <c r="Z604" s="11"/>
      <c r="AA604" s="11"/>
      <c r="AB604" s="11"/>
      <c r="AC604" s="11"/>
      <c r="AD604" s="11"/>
      <c r="AU604" s="7"/>
      <c r="AV604" s="7"/>
    </row>
    <row r="605" spans="1:48" ht="14.25">
      <c r="A605">
        <v>1</v>
      </c>
      <c r="B605" s="26" t="str">
        <f t="shared" si="23"/>
        <v>27006</v>
      </c>
      <c r="C605" s="26" t="str">
        <f t="shared" si="24"/>
        <v>1_27006</v>
      </c>
      <c r="D605" s="26"/>
      <c r="E605" s="26"/>
      <c r="F605" s="33"/>
      <c r="G605" s="26" t="s">
        <v>611</v>
      </c>
      <c r="H605" s="27">
        <v>150</v>
      </c>
      <c r="I605" s="27">
        <v>191</v>
      </c>
      <c r="J605" s="27">
        <v>180</v>
      </c>
      <c r="K605" s="27">
        <v>204</v>
      </c>
      <c r="L605" s="27">
        <v>207</v>
      </c>
      <c r="M605" s="27">
        <v>180</v>
      </c>
      <c r="N605" s="27">
        <v>175</v>
      </c>
      <c r="O605" s="27">
        <v>163</v>
      </c>
      <c r="P605" s="27">
        <v>212</v>
      </c>
      <c r="Q605" s="27">
        <v>248</v>
      </c>
      <c r="R605" s="27">
        <v>261</v>
      </c>
      <c r="S605" s="27">
        <v>263</v>
      </c>
      <c r="T605" s="27">
        <v>228</v>
      </c>
      <c r="U605" s="11">
        <v>185</v>
      </c>
      <c r="V605" s="11">
        <v>183</v>
      </c>
      <c r="W605" s="11"/>
      <c r="X605" s="11"/>
      <c r="Y605" s="11"/>
      <c r="Z605" s="11"/>
      <c r="AA605" s="11"/>
      <c r="AB605" s="11"/>
      <c r="AC605" s="11"/>
      <c r="AD605" s="11"/>
      <c r="AU605" s="7"/>
      <c r="AV605" s="7"/>
    </row>
    <row r="606" spans="1:48" ht="14.25">
      <c r="A606">
        <v>1</v>
      </c>
      <c r="B606" s="26" t="str">
        <f t="shared" si="23"/>
        <v>27025</v>
      </c>
      <c r="C606" s="26" t="str">
        <f t="shared" si="24"/>
        <v>1_27025</v>
      </c>
      <c r="D606" s="26"/>
      <c r="E606" s="26"/>
      <c r="F606" s="33"/>
      <c r="G606" s="26" t="s">
        <v>612</v>
      </c>
      <c r="H606" s="27">
        <v>49</v>
      </c>
      <c r="I606" s="27">
        <v>47</v>
      </c>
      <c r="J606" s="27">
        <v>49</v>
      </c>
      <c r="K606" s="27">
        <v>71</v>
      </c>
      <c r="L606" s="27">
        <v>44</v>
      </c>
      <c r="M606" s="27">
        <v>46</v>
      </c>
      <c r="N606" s="27">
        <v>66</v>
      </c>
      <c r="O606" s="27">
        <v>91</v>
      </c>
      <c r="P606" s="27">
        <v>302</v>
      </c>
      <c r="Q606" s="27">
        <v>168</v>
      </c>
      <c r="R606" s="27">
        <v>420</v>
      </c>
      <c r="S606" s="27">
        <v>476</v>
      </c>
      <c r="T606" s="27">
        <v>72</v>
      </c>
      <c r="U606" s="11">
        <v>89</v>
      </c>
      <c r="V606" s="11">
        <v>87</v>
      </c>
      <c r="W606" s="11"/>
      <c r="X606" s="11"/>
      <c r="Y606" s="11"/>
      <c r="Z606" s="11"/>
      <c r="AA606" s="11"/>
      <c r="AB606" s="11"/>
      <c r="AC606" s="11"/>
      <c r="AD606" s="11"/>
      <c r="AU606" s="7"/>
      <c r="AV606" s="7"/>
    </row>
    <row r="607" spans="1:48" ht="14.25">
      <c r="A607">
        <v>1</v>
      </c>
      <c r="B607" s="26" t="str">
        <f t="shared" si="23"/>
        <v>27050</v>
      </c>
      <c r="C607" s="26" t="str">
        <f t="shared" si="24"/>
        <v>1_27050</v>
      </c>
      <c r="D607" s="26"/>
      <c r="E607" s="26"/>
      <c r="F607" s="33"/>
      <c r="G607" s="26" t="s">
        <v>613</v>
      </c>
      <c r="H607" s="27">
        <v>61</v>
      </c>
      <c r="I607" s="27">
        <v>61</v>
      </c>
      <c r="J607" s="27">
        <v>80</v>
      </c>
      <c r="K607" s="27">
        <v>88</v>
      </c>
      <c r="L607" s="27">
        <v>90</v>
      </c>
      <c r="M607" s="27">
        <v>76</v>
      </c>
      <c r="N607" s="27">
        <v>55</v>
      </c>
      <c r="O607" s="27">
        <v>62</v>
      </c>
      <c r="P607" s="27">
        <v>54</v>
      </c>
      <c r="Q607" s="27">
        <v>40</v>
      </c>
      <c r="R607" s="27">
        <v>76</v>
      </c>
      <c r="S607" s="27">
        <v>75</v>
      </c>
      <c r="T607" s="27">
        <v>56</v>
      </c>
      <c r="U607" s="11">
        <v>55</v>
      </c>
      <c r="V607" s="11">
        <v>52</v>
      </c>
      <c r="W607" s="11"/>
      <c r="X607" s="11"/>
      <c r="Y607" s="11"/>
      <c r="Z607" s="11"/>
      <c r="AA607" s="11"/>
      <c r="AB607" s="11"/>
      <c r="AC607" s="11"/>
      <c r="AD607" s="11"/>
      <c r="AU607" s="7"/>
      <c r="AV607" s="7"/>
    </row>
    <row r="608" spans="1:48" ht="14.25">
      <c r="A608">
        <v>1</v>
      </c>
      <c r="B608" s="26" t="str">
        <f t="shared" si="23"/>
        <v>27073</v>
      </c>
      <c r="C608" s="26" t="str">
        <f t="shared" si="24"/>
        <v>1_27073</v>
      </c>
      <c r="D608" s="26"/>
      <c r="E608" s="26"/>
      <c r="F608" s="33"/>
      <c r="G608" s="26" t="s">
        <v>614</v>
      </c>
      <c r="H608" s="27">
        <v>43</v>
      </c>
      <c r="I608" s="27">
        <v>71</v>
      </c>
      <c r="J608" s="27">
        <v>65</v>
      </c>
      <c r="K608" s="27">
        <v>114</v>
      </c>
      <c r="L608" s="27">
        <v>205</v>
      </c>
      <c r="M608" s="27">
        <v>143</v>
      </c>
      <c r="N608" s="27">
        <v>123</v>
      </c>
      <c r="O608" s="27">
        <v>168</v>
      </c>
      <c r="P608" s="27">
        <v>199</v>
      </c>
      <c r="Q608" s="27">
        <v>133</v>
      </c>
      <c r="R608" s="27">
        <v>217</v>
      </c>
      <c r="S608" s="27">
        <v>289</v>
      </c>
      <c r="T608" s="27">
        <v>160</v>
      </c>
      <c r="U608" s="11">
        <v>131</v>
      </c>
      <c r="V608" s="11">
        <v>119</v>
      </c>
      <c r="W608" s="11"/>
      <c r="X608" s="11"/>
      <c r="Y608" s="11"/>
      <c r="Z608" s="11"/>
      <c r="AA608" s="11"/>
      <c r="AB608" s="11"/>
      <c r="AC608" s="11"/>
      <c r="AD608" s="11"/>
      <c r="AU608" s="7"/>
      <c r="AV608" s="7"/>
    </row>
    <row r="609" spans="1:48" ht="14.25">
      <c r="A609">
        <v>1</v>
      </c>
      <c r="B609" s="26" t="str">
        <f t="shared" si="23"/>
        <v>27075</v>
      </c>
      <c r="C609" s="26" t="str">
        <f t="shared" si="24"/>
        <v>1_27075</v>
      </c>
      <c r="D609" s="26"/>
      <c r="E609" s="26"/>
      <c r="F609" s="33"/>
      <c r="G609" s="26" t="s">
        <v>615</v>
      </c>
      <c r="H609" s="27">
        <v>101</v>
      </c>
      <c r="I609" s="27">
        <v>111</v>
      </c>
      <c r="J609" s="27">
        <v>116</v>
      </c>
      <c r="K609" s="27">
        <v>116</v>
      </c>
      <c r="L609" s="27">
        <v>148</v>
      </c>
      <c r="M609" s="27">
        <v>114</v>
      </c>
      <c r="N609" s="27">
        <v>100</v>
      </c>
      <c r="O609" s="27">
        <v>148</v>
      </c>
      <c r="P609" s="27">
        <v>148</v>
      </c>
      <c r="Q609" s="27">
        <v>180</v>
      </c>
      <c r="R609" s="27">
        <v>190</v>
      </c>
      <c r="S609" s="27">
        <v>193</v>
      </c>
      <c r="T609" s="27">
        <v>149</v>
      </c>
      <c r="U609" s="11">
        <v>146</v>
      </c>
      <c r="V609" s="11">
        <v>124</v>
      </c>
      <c r="W609" s="11"/>
      <c r="X609" s="11"/>
      <c r="Y609" s="11"/>
      <c r="Z609" s="11"/>
      <c r="AA609" s="11"/>
      <c r="AB609" s="11"/>
      <c r="AC609" s="11"/>
      <c r="AD609" s="11"/>
      <c r="AU609" s="7"/>
      <c r="AV609" s="7"/>
    </row>
    <row r="610" spans="1:48" ht="14.25">
      <c r="A610">
        <v>1</v>
      </c>
      <c r="B610" s="26" t="str">
        <f t="shared" si="23"/>
        <v>27077</v>
      </c>
      <c r="C610" s="26" t="str">
        <f t="shared" si="24"/>
        <v>1_27077</v>
      </c>
      <c r="D610" s="26"/>
      <c r="E610" s="26"/>
      <c r="F610" s="33"/>
      <c r="G610" s="26" t="s">
        <v>616</v>
      </c>
      <c r="H610" s="27">
        <v>92</v>
      </c>
      <c r="I610" s="27">
        <v>73</v>
      </c>
      <c r="J610" s="27">
        <v>26</v>
      </c>
      <c r="K610" s="27">
        <v>63</v>
      </c>
      <c r="L610" s="27">
        <v>68</v>
      </c>
      <c r="M610" s="27">
        <v>51</v>
      </c>
      <c r="N610" s="27">
        <v>57</v>
      </c>
      <c r="O610" s="27">
        <v>86</v>
      </c>
      <c r="P610" s="27">
        <v>241</v>
      </c>
      <c r="Q610" s="27">
        <v>184</v>
      </c>
      <c r="R610" s="27">
        <v>313</v>
      </c>
      <c r="S610" s="27">
        <v>273</v>
      </c>
      <c r="T610" s="27">
        <v>73</v>
      </c>
      <c r="U610" s="11">
        <v>92</v>
      </c>
      <c r="V610" s="11">
        <v>65</v>
      </c>
      <c r="W610" s="11"/>
      <c r="X610" s="11"/>
      <c r="Y610" s="11"/>
      <c r="Z610" s="11"/>
      <c r="AA610" s="11"/>
      <c r="AB610" s="11"/>
      <c r="AC610" s="11"/>
      <c r="AD610" s="11"/>
      <c r="AU610" s="7"/>
      <c r="AV610" s="7"/>
    </row>
    <row r="611" spans="1:48" ht="14.25">
      <c r="A611">
        <v>1</v>
      </c>
      <c r="B611" s="26" t="str">
        <f t="shared" si="23"/>
        <v>27099</v>
      </c>
      <c r="C611" s="26" t="str">
        <f t="shared" si="24"/>
        <v>1_27099</v>
      </c>
      <c r="D611" s="26"/>
      <c r="E611" s="26"/>
      <c r="F611" s="33"/>
      <c r="G611" s="26" t="s">
        <v>617</v>
      </c>
      <c r="H611" s="27">
        <v>45</v>
      </c>
      <c r="I611" s="27">
        <v>70</v>
      </c>
      <c r="J611" s="27">
        <v>61</v>
      </c>
      <c r="K611" s="27">
        <v>69</v>
      </c>
      <c r="L611" s="27">
        <v>77</v>
      </c>
      <c r="M611" s="27">
        <v>145</v>
      </c>
      <c r="N611" s="27">
        <v>119</v>
      </c>
      <c r="O611" s="27">
        <v>82</v>
      </c>
      <c r="P611" s="27">
        <v>289</v>
      </c>
      <c r="Q611" s="27">
        <v>166</v>
      </c>
      <c r="R611" s="27">
        <v>317</v>
      </c>
      <c r="S611" s="27">
        <v>313</v>
      </c>
      <c r="T611" s="27">
        <v>183</v>
      </c>
      <c r="U611" s="11">
        <v>89</v>
      </c>
      <c r="V611" s="11">
        <v>73</v>
      </c>
      <c r="W611" s="11"/>
      <c r="X611" s="11"/>
      <c r="Y611" s="11"/>
      <c r="Z611" s="11"/>
      <c r="AA611" s="11"/>
      <c r="AB611" s="11"/>
      <c r="AC611" s="11"/>
      <c r="AD611" s="11"/>
      <c r="AU611" s="7"/>
      <c r="AV611" s="7"/>
    </row>
    <row r="612" spans="1:48" ht="14.25">
      <c r="A612">
        <v>1</v>
      </c>
      <c r="B612" s="26" t="str">
        <f t="shared" si="23"/>
        <v>27135</v>
      </c>
      <c r="C612" s="26" t="str">
        <f t="shared" si="24"/>
        <v>1_27135</v>
      </c>
      <c r="D612" s="26"/>
      <c r="E612" s="26"/>
      <c r="F612" s="33"/>
      <c r="G612" s="26" t="s">
        <v>618</v>
      </c>
      <c r="H612" s="27">
        <v>51</v>
      </c>
      <c r="I612" s="27">
        <v>73</v>
      </c>
      <c r="J612" s="27">
        <v>53</v>
      </c>
      <c r="K612" s="27">
        <v>80</v>
      </c>
      <c r="L612" s="27">
        <v>78</v>
      </c>
      <c r="M612" s="27">
        <v>78</v>
      </c>
      <c r="N612" s="27">
        <v>63</v>
      </c>
      <c r="O612" s="27">
        <v>55</v>
      </c>
      <c r="P612" s="27">
        <v>66</v>
      </c>
      <c r="Q612" s="27">
        <v>75</v>
      </c>
      <c r="R612" s="27">
        <v>87</v>
      </c>
      <c r="S612" s="27">
        <v>98</v>
      </c>
      <c r="T612" s="27">
        <v>72</v>
      </c>
      <c r="U612" s="11">
        <v>79</v>
      </c>
      <c r="V612" s="11">
        <v>59</v>
      </c>
      <c r="W612" s="11"/>
      <c r="X612" s="11"/>
      <c r="Y612" s="11"/>
      <c r="Z612" s="11"/>
      <c r="AA612" s="11"/>
      <c r="AB612" s="11"/>
      <c r="AC612" s="11"/>
      <c r="AD612" s="11"/>
      <c r="AU612" s="7"/>
      <c r="AV612" s="7"/>
    </row>
    <row r="613" spans="1:48" ht="14.25">
      <c r="A613">
        <v>1</v>
      </c>
      <c r="B613" s="26" t="str">
        <f t="shared" si="23"/>
        <v>27150</v>
      </c>
      <c r="C613" s="26" t="str">
        <f t="shared" si="24"/>
        <v>1_27150</v>
      </c>
      <c r="D613" s="26"/>
      <c r="E613" s="26"/>
      <c r="F613" s="33"/>
      <c r="G613" s="26" t="s">
        <v>619</v>
      </c>
      <c r="H613" s="27">
        <v>60</v>
      </c>
      <c r="I613" s="27">
        <v>69</v>
      </c>
      <c r="J613" s="27">
        <v>60</v>
      </c>
      <c r="K613" s="27">
        <v>58</v>
      </c>
      <c r="L613" s="27">
        <v>70</v>
      </c>
      <c r="M613" s="27">
        <v>70</v>
      </c>
      <c r="N613" s="27">
        <v>56</v>
      </c>
      <c r="O613" s="27">
        <v>89</v>
      </c>
      <c r="P613" s="27">
        <v>97</v>
      </c>
      <c r="Q613" s="27">
        <v>94</v>
      </c>
      <c r="R613" s="27">
        <v>141</v>
      </c>
      <c r="S613" s="27">
        <v>176</v>
      </c>
      <c r="T613" s="27">
        <v>148</v>
      </c>
      <c r="U613" s="11">
        <v>176</v>
      </c>
      <c r="V613" s="11">
        <v>175</v>
      </c>
      <c r="W613" s="11"/>
      <c r="X613" s="11"/>
      <c r="Y613" s="11"/>
      <c r="Z613" s="11"/>
      <c r="AA613" s="11"/>
      <c r="AB613" s="11"/>
      <c r="AC613" s="11"/>
      <c r="AD613" s="11"/>
      <c r="AU613" s="7"/>
      <c r="AV613" s="7"/>
    </row>
    <row r="614" spans="1:48" ht="14.25">
      <c r="A614">
        <v>1</v>
      </c>
      <c r="B614" s="26" t="str">
        <f t="shared" si="23"/>
        <v>27160</v>
      </c>
      <c r="C614" s="26" t="str">
        <f t="shared" si="24"/>
        <v>1_27160</v>
      </c>
      <c r="D614" s="26"/>
      <c r="E614" s="26"/>
      <c r="F614" s="33"/>
      <c r="G614" s="26" t="s">
        <v>620</v>
      </c>
      <c r="H614" s="27">
        <v>49</v>
      </c>
      <c r="I614" s="27">
        <v>55</v>
      </c>
      <c r="J614" s="27">
        <v>73</v>
      </c>
      <c r="K614" s="27">
        <v>77</v>
      </c>
      <c r="L614" s="27">
        <v>67</v>
      </c>
      <c r="M614" s="27">
        <v>66</v>
      </c>
      <c r="N614" s="27">
        <v>52</v>
      </c>
      <c r="O614" s="27">
        <v>51</v>
      </c>
      <c r="P614" s="27">
        <v>39</v>
      </c>
      <c r="Q614" s="27">
        <v>51</v>
      </c>
      <c r="R614" s="27">
        <v>48</v>
      </c>
      <c r="S614" s="27">
        <v>54</v>
      </c>
      <c r="T614" s="27">
        <v>54</v>
      </c>
      <c r="U614" s="11">
        <v>31</v>
      </c>
      <c r="V614" s="11">
        <v>39</v>
      </c>
      <c r="W614" s="11"/>
      <c r="X614" s="11"/>
      <c r="Y614" s="11"/>
      <c r="Z614" s="11"/>
      <c r="AA614" s="11"/>
      <c r="AB614" s="11"/>
      <c r="AC614" s="11"/>
      <c r="AD614" s="11"/>
      <c r="AU614" s="7"/>
      <c r="AV614" s="7"/>
    </row>
    <row r="615" spans="1:48" ht="14.25">
      <c r="A615">
        <v>1</v>
      </c>
      <c r="B615" s="26" t="str">
        <f t="shared" si="23"/>
        <v>27205</v>
      </c>
      <c r="C615" s="26" t="str">
        <f t="shared" si="24"/>
        <v>1_27205</v>
      </c>
      <c r="D615" s="26"/>
      <c r="E615" s="26"/>
      <c r="F615" s="33"/>
      <c r="G615" s="26" t="s">
        <v>621</v>
      </c>
      <c r="H615" s="27">
        <v>165</v>
      </c>
      <c r="I615" s="27">
        <v>181</v>
      </c>
      <c r="J615" s="27">
        <v>199</v>
      </c>
      <c r="K615" s="27">
        <v>210</v>
      </c>
      <c r="L615" s="27">
        <v>233</v>
      </c>
      <c r="M615" s="27">
        <v>204</v>
      </c>
      <c r="N615" s="27">
        <v>160</v>
      </c>
      <c r="O615" s="27">
        <v>161</v>
      </c>
      <c r="P615" s="27">
        <v>175</v>
      </c>
      <c r="Q615" s="27">
        <v>124</v>
      </c>
      <c r="R615" s="27">
        <v>144</v>
      </c>
      <c r="S615" s="27">
        <v>163</v>
      </c>
      <c r="T615" s="27">
        <v>176</v>
      </c>
      <c r="U615" s="11">
        <v>145</v>
      </c>
      <c r="V615" s="11">
        <v>141</v>
      </c>
      <c r="W615" s="11"/>
      <c r="X615" s="11"/>
      <c r="Y615" s="11"/>
      <c r="Z615" s="11"/>
      <c r="AA615" s="11"/>
      <c r="AB615" s="11"/>
      <c r="AC615" s="11"/>
      <c r="AD615" s="11"/>
      <c r="AU615" s="7"/>
      <c r="AV615" s="7"/>
    </row>
    <row r="616" spans="1:48" ht="14.25">
      <c r="A616">
        <v>1</v>
      </c>
      <c r="B616" s="26" t="str">
        <f t="shared" si="23"/>
        <v>27245</v>
      </c>
      <c r="C616" s="26" t="str">
        <f t="shared" si="24"/>
        <v>1_27245</v>
      </c>
      <c r="D616" s="26"/>
      <c r="E616" s="26"/>
      <c r="F616" s="33"/>
      <c r="G616" s="26" t="s">
        <v>622</v>
      </c>
      <c r="H616" s="27">
        <v>73</v>
      </c>
      <c r="I616" s="27">
        <v>72</v>
      </c>
      <c r="J616" s="27">
        <v>86</v>
      </c>
      <c r="K616" s="27">
        <v>77</v>
      </c>
      <c r="L616" s="27">
        <v>79</v>
      </c>
      <c r="M616" s="27">
        <v>99</v>
      </c>
      <c r="N616" s="27">
        <v>79</v>
      </c>
      <c r="O616" s="27">
        <v>105</v>
      </c>
      <c r="P616" s="27">
        <v>170</v>
      </c>
      <c r="Q616" s="27">
        <v>144</v>
      </c>
      <c r="R616" s="27">
        <v>196</v>
      </c>
      <c r="S616" s="27">
        <v>187</v>
      </c>
      <c r="T616" s="27">
        <v>127</v>
      </c>
      <c r="U616" s="11">
        <v>145</v>
      </c>
      <c r="V616" s="11">
        <v>139</v>
      </c>
      <c r="W616" s="11"/>
      <c r="X616" s="11"/>
      <c r="Y616" s="11"/>
      <c r="Z616" s="11"/>
      <c r="AA616" s="11"/>
      <c r="AB616" s="11"/>
      <c r="AC616" s="11"/>
      <c r="AD616" s="11"/>
      <c r="AU616" s="7"/>
      <c r="AV616" s="7"/>
    </row>
    <row r="617" spans="1:48" ht="14.25">
      <c r="A617">
        <v>1</v>
      </c>
      <c r="B617" s="26" t="str">
        <f t="shared" si="23"/>
        <v>27250</v>
      </c>
      <c r="C617" s="26" t="str">
        <f t="shared" si="24"/>
        <v>1_27250</v>
      </c>
      <c r="D617" s="26"/>
      <c r="E617" s="26"/>
      <c r="F617" s="33"/>
      <c r="G617" s="26" t="s">
        <v>623</v>
      </c>
      <c r="H617" s="27">
        <v>17</v>
      </c>
      <c r="I617" s="27">
        <v>10</v>
      </c>
      <c r="J617" s="27">
        <v>14</v>
      </c>
      <c r="K617" s="27">
        <v>19</v>
      </c>
      <c r="L617" s="27">
        <v>39</v>
      </c>
      <c r="M617" s="27">
        <v>30</v>
      </c>
      <c r="N617" s="27">
        <v>31</v>
      </c>
      <c r="O617" s="27">
        <v>28</v>
      </c>
      <c r="P617" s="27">
        <v>64</v>
      </c>
      <c r="Q617" s="27">
        <v>181</v>
      </c>
      <c r="R617" s="27">
        <v>347</v>
      </c>
      <c r="S617" s="27">
        <v>273</v>
      </c>
      <c r="T617" s="27">
        <v>281</v>
      </c>
      <c r="U617" s="11">
        <v>223</v>
      </c>
      <c r="V617" s="11">
        <v>65</v>
      </c>
      <c r="W617" s="11"/>
      <c r="X617" s="11"/>
      <c r="Y617" s="11"/>
      <c r="Z617" s="11"/>
      <c r="AA617" s="11"/>
      <c r="AB617" s="11"/>
      <c r="AC617" s="11"/>
      <c r="AD617" s="11"/>
      <c r="AU617" s="7"/>
      <c r="AV617" s="7"/>
    </row>
    <row r="618" spans="1:48" ht="14.25">
      <c r="A618">
        <v>1</v>
      </c>
      <c r="B618" s="26" t="str">
        <f t="shared" si="23"/>
        <v>27361</v>
      </c>
      <c r="C618" s="26" t="str">
        <f t="shared" si="24"/>
        <v>1_27361</v>
      </c>
      <c r="D618" s="26"/>
      <c r="E618" s="26"/>
      <c r="F618" s="33"/>
      <c r="G618" s="26" t="s">
        <v>624</v>
      </c>
      <c r="H618" s="27">
        <v>410</v>
      </c>
      <c r="I618" s="27">
        <v>317</v>
      </c>
      <c r="J618" s="27">
        <v>443</v>
      </c>
      <c r="K618" s="27">
        <v>629</v>
      </c>
      <c r="L618" s="27">
        <v>651</v>
      </c>
      <c r="M618" s="27">
        <v>486</v>
      </c>
      <c r="N618" s="27">
        <v>452</v>
      </c>
      <c r="O618" s="27">
        <v>456</v>
      </c>
      <c r="P618" s="27">
        <v>442</v>
      </c>
      <c r="Q618" s="27">
        <v>437</v>
      </c>
      <c r="R618" s="27">
        <v>500</v>
      </c>
      <c r="S618" s="27">
        <v>607</v>
      </c>
      <c r="T618" s="27">
        <v>566</v>
      </c>
      <c r="U618" s="11">
        <v>522</v>
      </c>
      <c r="V618" s="11">
        <v>419</v>
      </c>
      <c r="W618" s="11"/>
      <c r="X618" s="11"/>
      <c r="Y618" s="11"/>
      <c r="Z618" s="11"/>
      <c r="AA618" s="11"/>
      <c r="AB618" s="11"/>
      <c r="AC618" s="11"/>
      <c r="AD618" s="11"/>
      <c r="AU618" s="7"/>
      <c r="AV618" s="7"/>
    </row>
    <row r="619" spans="1:48" ht="14.25">
      <c r="A619">
        <v>1</v>
      </c>
      <c r="B619" s="26" t="str">
        <f t="shared" si="23"/>
        <v>27372</v>
      </c>
      <c r="C619" s="26" t="str">
        <f t="shared" si="24"/>
        <v>1_27372</v>
      </c>
      <c r="D619" s="26"/>
      <c r="E619" s="26"/>
      <c r="F619" s="33"/>
      <c r="G619" s="26" t="s">
        <v>625</v>
      </c>
      <c r="H619" s="27">
        <v>61</v>
      </c>
      <c r="I619" s="27">
        <v>20</v>
      </c>
      <c r="J619" s="27">
        <v>41</v>
      </c>
      <c r="K619" s="27">
        <v>18</v>
      </c>
      <c r="L619" s="27">
        <v>34</v>
      </c>
      <c r="M619" s="27">
        <v>34</v>
      </c>
      <c r="N619" s="27">
        <v>24</v>
      </c>
      <c r="O619" s="27">
        <v>20</v>
      </c>
      <c r="P619" s="27">
        <v>19</v>
      </c>
      <c r="Q619" s="27">
        <v>14</v>
      </c>
      <c r="R619" s="27">
        <v>50</v>
      </c>
      <c r="S619" s="27">
        <v>71</v>
      </c>
      <c r="T619" s="27">
        <v>66</v>
      </c>
      <c r="U619" s="11">
        <v>85</v>
      </c>
      <c r="V619" s="11">
        <v>83</v>
      </c>
      <c r="W619" s="11"/>
      <c r="X619" s="11"/>
      <c r="Y619" s="11"/>
      <c r="Z619" s="11"/>
      <c r="AA619" s="11"/>
      <c r="AB619" s="11"/>
      <c r="AC619" s="11"/>
      <c r="AD619" s="11"/>
      <c r="AU619" s="7"/>
      <c r="AV619" s="7"/>
    </row>
    <row r="620" spans="1:48" ht="14.25">
      <c r="A620">
        <v>1</v>
      </c>
      <c r="B620" s="26" t="str">
        <f t="shared" si="23"/>
        <v>27413</v>
      </c>
      <c r="C620" s="26" t="str">
        <f t="shared" si="24"/>
        <v>1_27413</v>
      </c>
      <c r="D620" s="26"/>
      <c r="E620" s="26"/>
      <c r="F620" s="33"/>
      <c r="G620" s="26" t="s">
        <v>626</v>
      </c>
      <c r="H620" s="27">
        <v>99</v>
      </c>
      <c r="I620" s="27">
        <v>126</v>
      </c>
      <c r="J620" s="27">
        <v>93</v>
      </c>
      <c r="K620" s="27">
        <v>123</v>
      </c>
      <c r="L620" s="27">
        <v>125</v>
      </c>
      <c r="M620" s="27">
        <v>113</v>
      </c>
      <c r="N620" s="27">
        <v>94</v>
      </c>
      <c r="O620" s="27">
        <v>95</v>
      </c>
      <c r="P620" s="27">
        <v>234</v>
      </c>
      <c r="Q620" s="27">
        <v>189</v>
      </c>
      <c r="R620" s="27">
        <v>311</v>
      </c>
      <c r="S620" s="27">
        <v>336</v>
      </c>
      <c r="T620" s="27">
        <v>240</v>
      </c>
      <c r="U620" s="11">
        <v>161</v>
      </c>
      <c r="V620" s="11">
        <v>194</v>
      </c>
      <c r="W620" s="11"/>
      <c r="X620" s="11"/>
      <c r="Y620" s="11"/>
      <c r="Z620" s="11"/>
      <c r="AA620" s="11"/>
      <c r="AB620" s="11"/>
      <c r="AC620" s="11"/>
      <c r="AD620" s="11"/>
      <c r="AU620" s="7"/>
      <c r="AV620" s="7"/>
    </row>
    <row r="621" spans="1:48" ht="14.25">
      <c r="A621">
        <v>1</v>
      </c>
      <c r="B621" s="26" t="str">
        <f t="shared" si="23"/>
        <v>27425</v>
      </c>
      <c r="C621" s="26" t="str">
        <f t="shared" si="24"/>
        <v>1_27425</v>
      </c>
      <c r="D621" s="26"/>
      <c r="E621" s="26"/>
      <c r="F621" s="33"/>
      <c r="G621" s="26" t="s">
        <v>627</v>
      </c>
      <c r="H621" s="27">
        <v>43</v>
      </c>
      <c r="I621" s="27">
        <v>45</v>
      </c>
      <c r="J621" s="27">
        <v>45</v>
      </c>
      <c r="K621" s="27">
        <v>39</v>
      </c>
      <c r="L621" s="27">
        <v>33</v>
      </c>
      <c r="M621" s="27">
        <v>54</v>
      </c>
      <c r="N621" s="27">
        <v>49</v>
      </c>
      <c r="O621" s="27">
        <v>54</v>
      </c>
      <c r="P621" s="27">
        <v>77</v>
      </c>
      <c r="Q621" s="27">
        <v>80</v>
      </c>
      <c r="R621" s="27">
        <v>110</v>
      </c>
      <c r="S621" s="27">
        <v>86</v>
      </c>
      <c r="T621" s="27">
        <v>58</v>
      </c>
      <c r="U621" s="11">
        <v>42</v>
      </c>
      <c r="V621" s="11">
        <v>48</v>
      </c>
      <c r="W621" s="11"/>
      <c r="X621" s="11"/>
      <c r="Y621" s="11"/>
      <c r="Z621" s="11"/>
      <c r="AA621" s="11"/>
      <c r="AB621" s="11"/>
      <c r="AC621" s="11"/>
      <c r="AD621" s="11"/>
      <c r="AU621" s="7"/>
      <c r="AV621" s="7"/>
    </row>
    <row r="622" spans="1:48" ht="14.25">
      <c r="A622">
        <v>1</v>
      </c>
      <c r="B622" s="26" t="str">
        <f t="shared" si="23"/>
        <v>27430</v>
      </c>
      <c r="C622" s="26" t="str">
        <f t="shared" si="24"/>
        <v>1_27430</v>
      </c>
      <c r="D622" s="26"/>
      <c r="E622" s="26"/>
      <c r="F622" s="33"/>
      <c r="G622" s="26" t="s">
        <v>628</v>
      </c>
      <c r="H622" s="27">
        <v>56</v>
      </c>
      <c r="I622" s="27">
        <v>39</v>
      </c>
      <c r="J622" s="27">
        <v>39</v>
      </c>
      <c r="K622" s="27">
        <v>47</v>
      </c>
      <c r="L622" s="27">
        <v>57</v>
      </c>
      <c r="M622" s="27">
        <v>74</v>
      </c>
      <c r="N622" s="27">
        <v>69</v>
      </c>
      <c r="O622" s="27">
        <v>74</v>
      </c>
      <c r="P622" s="27">
        <v>113</v>
      </c>
      <c r="Q622" s="27">
        <v>87</v>
      </c>
      <c r="R622" s="27">
        <v>172</v>
      </c>
      <c r="S622" s="27">
        <v>241</v>
      </c>
      <c r="T622" s="27">
        <v>79</v>
      </c>
      <c r="U622" s="11">
        <v>113</v>
      </c>
      <c r="V622" s="11">
        <v>203</v>
      </c>
      <c r="W622" s="11"/>
      <c r="X622" s="11"/>
      <c r="Y622" s="11"/>
      <c r="Z622" s="11"/>
      <c r="AA622" s="11"/>
      <c r="AB622" s="11"/>
      <c r="AC622" s="11"/>
      <c r="AD622" s="11"/>
      <c r="AU622" s="7"/>
      <c r="AV622" s="7"/>
    </row>
    <row r="623" spans="1:48" ht="14.25">
      <c r="A623">
        <v>1</v>
      </c>
      <c r="B623" s="26" t="str">
        <f t="shared" si="23"/>
        <v>27450</v>
      </c>
      <c r="C623" s="26" t="str">
        <f t="shared" si="24"/>
        <v>1_27450</v>
      </c>
      <c r="D623" s="26"/>
      <c r="E623" s="26"/>
      <c r="F623" s="33"/>
      <c r="G623" s="26" t="s">
        <v>629</v>
      </c>
      <c r="H623" s="27">
        <v>119</v>
      </c>
      <c r="I623" s="27">
        <v>99</v>
      </c>
      <c r="J623" s="27">
        <v>85</v>
      </c>
      <c r="K623" s="27">
        <v>79</v>
      </c>
      <c r="L623" s="27">
        <v>72</v>
      </c>
      <c r="M623" s="27">
        <v>98</v>
      </c>
      <c r="N623" s="27">
        <v>87</v>
      </c>
      <c r="O623" s="27">
        <v>82</v>
      </c>
      <c r="P623" s="27">
        <v>87</v>
      </c>
      <c r="Q623" s="27">
        <v>90</v>
      </c>
      <c r="R623" s="27">
        <v>73</v>
      </c>
      <c r="S623" s="27">
        <v>141</v>
      </c>
      <c r="T623" s="27">
        <v>74</v>
      </c>
      <c r="U623" s="11">
        <v>93</v>
      </c>
      <c r="V623" s="11">
        <v>80</v>
      </c>
      <c r="W623" s="11"/>
      <c r="X623" s="11"/>
      <c r="Y623" s="11"/>
      <c r="Z623" s="11"/>
      <c r="AA623" s="11"/>
      <c r="AB623" s="11"/>
      <c r="AC623" s="11"/>
      <c r="AD623" s="11"/>
      <c r="AU623" s="7"/>
      <c r="AV623" s="7"/>
    </row>
    <row r="624" spans="1:48" ht="14.25">
      <c r="A624">
        <v>1</v>
      </c>
      <c r="B624" s="26" t="str">
        <f>IF(G624="Total",CONCATENATE(MID(G626,1,2),"000"),MID(G624,1,5))</f>
        <v>27491</v>
      </c>
      <c r="C624" s="26" t="str">
        <f t="shared" si="24"/>
        <v>1_27491</v>
      </c>
      <c r="D624" s="26"/>
      <c r="E624" s="26"/>
      <c r="F624" s="33"/>
      <c r="G624" s="26" t="s">
        <v>630</v>
      </c>
      <c r="H624" s="27">
        <v>49</v>
      </c>
      <c r="I624" s="27">
        <v>55</v>
      </c>
      <c r="J624" s="27">
        <v>50</v>
      </c>
      <c r="K624" s="27">
        <v>73</v>
      </c>
      <c r="L624" s="27">
        <v>101</v>
      </c>
      <c r="M624" s="27">
        <v>64</v>
      </c>
      <c r="N624" s="27">
        <v>49</v>
      </c>
      <c r="O624" s="27">
        <v>77</v>
      </c>
      <c r="P624" s="27">
        <v>62</v>
      </c>
      <c r="Q624" s="27">
        <v>57</v>
      </c>
      <c r="R624" s="27">
        <v>75</v>
      </c>
      <c r="S624" s="27">
        <v>105</v>
      </c>
      <c r="T624" s="27">
        <v>68</v>
      </c>
      <c r="U624" s="11">
        <v>52</v>
      </c>
      <c r="V624" s="11">
        <v>60</v>
      </c>
      <c r="W624" s="11"/>
      <c r="X624" s="11"/>
      <c r="Y624" s="11"/>
      <c r="Z624" s="11"/>
      <c r="AA624" s="11"/>
      <c r="AB624" s="11"/>
      <c r="AC624" s="11"/>
      <c r="AD624" s="11"/>
      <c r="AU624" s="7"/>
      <c r="AV624" s="7"/>
    </row>
    <row r="625" spans="1:48" ht="14.25">
      <c r="A625">
        <v>1</v>
      </c>
      <c r="B625" s="26" t="str">
        <f>IF(G625="Total",CONCATENATE(MID(G627,1,2),"000"),MID(G625,1,5))</f>
        <v>27493</v>
      </c>
      <c r="C625" s="26" t="str">
        <f t="shared" ref="C625" si="25">A625&amp;"_"&amp;B625</f>
        <v>1_27493</v>
      </c>
      <c r="D625" s="26"/>
      <c r="E625" s="26"/>
      <c r="F625" s="33"/>
      <c r="G625" s="26" t="s">
        <v>4545</v>
      </c>
      <c r="H625" s="27">
        <v>0</v>
      </c>
      <c r="I625" s="27">
        <v>0</v>
      </c>
      <c r="J625" s="27">
        <v>0</v>
      </c>
      <c r="K625" s="27">
        <v>0</v>
      </c>
      <c r="L625" s="27">
        <v>0</v>
      </c>
      <c r="M625" s="27">
        <v>0</v>
      </c>
      <c r="N625" s="27">
        <v>0</v>
      </c>
      <c r="O625" s="27">
        <v>0</v>
      </c>
      <c r="P625" s="27">
        <v>0</v>
      </c>
      <c r="Q625" s="27">
        <v>0</v>
      </c>
      <c r="R625" s="27">
        <v>0</v>
      </c>
      <c r="S625" s="27">
        <v>0</v>
      </c>
      <c r="T625" s="27">
        <v>0</v>
      </c>
      <c r="U625" s="27">
        <v>0</v>
      </c>
      <c r="V625" s="27">
        <v>327</v>
      </c>
      <c r="W625" s="11"/>
      <c r="X625" s="11"/>
      <c r="Y625" s="11"/>
      <c r="Z625" s="11"/>
      <c r="AA625" s="11"/>
      <c r="AB625" s="11"/>
      <c r="AC625" s="11"/>
      <c r="AD625" s="11"/>
      <c r="AU625" s="7"/>
      <c r="AV625" s="7"/>
    </row>
    <row r="626" spans="1:48" ht="14.25">
      <c r="A626">
        <v>1</v>
      </c>
      <c r="B626" s="26" t="str">
        <f t="shared" si="23"/>
        <v>27495</v>
      </c>
      <c r="C626" s="26" t="str">
        <f t="shared" si="24"/>
        <v>1_27495</v>
      </c>
      <c r="D626" s="26"/>
      <c r="E626" s="26"/>
      <c r="F626" s="33"/>
      <c r="G626" s="26" t="s">
        <v>631</v>
      </c>
      <c r="H626" s="27">
        <v>65</v>
      </c>
      <c r="I626" s="27">
        <v>99</v>
      </c>
      <c r="J626" s="27">
        <v>50</v>
      </c>
      <c r="K626" s="27">
        <v>76</v>
      </c>
      <c r="L626" s="27">
        <v>58</v>
      </c>
      <c r="M626" s="27">
        <v>38</v>
      </c>
      <c r="N626" s="27">
        <v>48</v>
      </c>
      <c r="O626" s="27">
        <v>54</v>
      </c>
      <c r="P626" s="27">
        <v>66</v>
      </c>
      <c r="Q626" s="27">
        <v>113</v>
      </c>
      <c r="R626" s="27">
        <v>164</v>
      </c>
      <c r="S626" s="27">
        <v>161</v>
      </c>
      <c r="T626" s="27">
        <v>76</v>
      </c>
      <c r="U626" s="11">
        <v>55</v>
      </c>
      <c r="V626" s="11">
        <v>54</v>
      </c>
      <c r="W626" s="11"/>
      <c r="X626" s="11"/>
      <c r="Y626" s="11"/>
      <c r="Z626" s="11"/>
      <c r="AA626" s="11"/>
      <c r="AB626" s="11"/>
      <c r="AC626" s="11"/>
      <c r="AD626" s="11"/>
      <c r="AU626" s="7"/>
      <c r="AV626" s="7"/>
    </row>
    <row r="627" spans="1:48" ht="14.25">
      <c r="A627">
        <v>1</v>
      </c>
      <c r="B627" s="26" t="str">
        <f t="shared" si="23"/>
        <v>27580</v>
      </c>
      <c r="C627" s="26" t="str">
        <f t="shared" si="24"/>
        <v>1_27580</v>
      </c>
      <c r="D627" s="26"/>
      <c r="E627" s="26"/>
      <c r="F627" s="33"/>
      <c r="G627" s="26" t="s">
        <v>632</v>
      </c>
      <c r="H627" s="27">
        <v>30</v>
      </c>
      <c r="I627" s="27">
        <v>50</v>
      </c>
      <c r="J627" s="27">
        <v>30</v>
      </c>
      <c r="K627" s="27">
        <v>44</v>
      </c>
      <c r="L627" s="27">
        <v>47</v>
      </c>
      <c r="M627" s="27">
        <v>45</v>
      </c>
      <c r="N627" s="27">
        <v>39</v>
      </c>
      <c r="O627" s="27">
        <v>29</v>
      </c>
      <c r="P627" s="27">
        <v>59</v>
      </c>
      <c r="Q627" s="27">
        <v>48</v>
      </c>
      <c r="R627" s="27">
        <v>62</v>
      </c>
      <c r="S627" s="27">
        <v>74</v>
      </c>
      <c r="T627" s="27">
        <v>60</v>
      </c>
      <c r="U627" s="11">
        <v>52</v>
      </c>
      <c r="V627" s="11">
        <v>48</v>
      </c>
      <c r="W627" s="11"/>
      <c r="X627" s="11"/>
      <c r="Y627" s="11"/>
      <c r="Z627" s="11"/>
      <c r="AA627" s="11"/>
      <c r="AB627" s="11"/>
      <c r="AC627" s="11"/>
      <c r="AD627" s="11"/>
      <c r="AU627" s="7"/>
      <c r="AV627" s="7"/>
    </row>
    <row r="628" spans="1:48" ht="14.25">
      <c r="A628">
        <v>1</v>
      </c>
      <c r="B628" s="26" t="str">
        <f t="shared" si="23"/>
        <v>27600</v>
      </c>
      <c r="C628" s="26" t="str">
        <f t="shared" si="24"/>
        <v>1_27600</v>
      </c>
      <c r="D628" s="26"/>
      <c r="E628" s="26"/>
      <c r="F628" s="33"/>
      <c r="G628" s="26" t="s">
        <v>633</v>
      </c>
      <c r="H628" s="27">
        <v>89</v>
      </c>
      <c r="I628" s="27">
        <v>71</v>
      </c>
      <c r="J628" s="27">
        <v>78</v>
      </c>
      <c r="K628" s="27">
        <v>85</v>
      </c>
      <c r="L628" s="27">
        <v>91</v>
      </c>
      <c r="M628" s="27">
        <v>96</v>
      </c>
      <c r="N628" s="27">
        <v>80</v>
      </c>
      <c r="O628" s="27">
        <v>88</v>
      </c>
      <c r="P628" s="27">
        <v>66</v>
      </c>
      <c r="Q628" s="27">
        <v>61</v>
      </c>
      <c r="R628" s="27">
        <v>65</v>
      </c>
      <c r="S628" s="27">
        <v>123</v>
      </c>
      <c r="T628" s="27">
        <v>100</v>
      </c>
      <c r="U628" s="11">
        <v>57</v>
      </c>
      <c r="V628" s="11">
        <v>68</v>
      </c>
      <c r="W628" s="11"/>
      <c r="X628" s="11"/>
      <c r="Y628" s="11"/>
      <c r="Z628" s="11"/>
      <c r="AA628" s="11"/>
      <c r="AB628" s="11"/>
      <c r="AC628" s="11"/>
      <c r="AD628" s="11"/>
      <c r="AU628" s="7"/>
      <c r="AV628" s="7"/>
    </row>
    <row r="629" spans="1:48" ht="14.25">
      <c r="A629">
        <v>1</v>
      </c>
      <c r="B629" s="26" t="str">
        <f t="shared" si="23"/>
        <v>27615</v>
      </c>
      <c r="C629" s="26" t="str">
        <f t="shared" si="24"/>
        <v>1_27615</v>
      </c>
      <c r="D629" s="26"/>
      <c r="E629" s="26"/>
      <c r="F629" s="33"/>
      <c r="G629" s="26" t="s">
        <v>634</v>
      </c>
      <c r="H629" s="27">
        <v>329</v>
      </c>
      <c r="I629" s="27">
        <v>252</v>
      </c>
      <c r="J629" s="27">
        <v>251</v>
      </c>
      <c r="K629" s="27">
        <v>290</v>
      </c>
      <c r="L629" s="27">
        <v>184</v>
      </c>
      <c r="M629" s="27">
        <v>202</v>
      </c>
      <c r="N629" s="27">
        <v>245</v>
      </c>
      <c r="O629" s="27">
        <v>264</v>
      </c>
      <c r="P629" s="27">
        <v>432</v>
      </c>
      <c r="Q629" s="27">
        <v>417</v>
      </c>
      <c r="R629" s="27">
        <v>398</v>
      </c>
      <c r="S629" s="27">
        <v>714</v>
      </c>
      <c r="T629" s="27">
        <v>760</v>
      </c>
      <c r="U629" s="11">
        <v>870</v>
      </c>
      <c r="V629" s="11">
        <v>472</v>
      </c>
      <c r="W629" s="11"/>
      <c r="X629" s="11"/>
      <c r="Y629" s="11"/>
      <c r="Z629" s="11"/>
      <c r="AA629" s="11"/>
      <c r="AB629" s="11"/>
      <c r="AC629" s="11"/>
      <c r="AD629" s="11"/>
      <c r="AU629" s="7"/>
      <c r="AV629" s="7"/>
    </row>
    <row r="630" spans="1:48" ht="14.25">
      <c r="A630">
        <v>1</v>
      </c>
      <c r="B630" s="26" t="str">
        <f t="shared" si="23"/>
        <v>27660</v>
      </c>
      <c r="C630" s="26" t="str">
        <f t="shared" si="24"/>
        <v>1_27660</v>
      </c>
      <c r="D630" s="26"/>
      <c r="E630" s="26"/>
      <c r="F630" s="33"/>
      <c r="G630" s="26" t="s">
        <v>635</v>
      </c>
      <c r="H630" s="27">
        <v>109</v>
      </c>
      <c r="I630" s="27">
        <v>92</v>
      </c>
      <c r="J630" s="27">
        <v>60</v>
      </c>
      <c r="K630" s="27">
        <v>74</v>
      </c>
      <c r="L630" s="27">
        <v>99</v>
      </c>
      <c r="M630" s="27">
        <v>81</v>
      </c>
      <c r="N630" s="27">
        <v>99</v>
      </c>
      <c r="O630" s="27">
        <v>73</v>
      </c>
      <c r="P630" s="27">
        <v>55</v>
      </c>
      <c r="Q630" s="27">
        <v>63</v>
      </c>
      <c r="R630" s="27">
        <v>83</v>
      </c>
      <c r="S630" s="27">
        <v>92</v>
      </c>
      <c r="T630" s="27">
        <v>85</v>
      </c>
      <c r="U630" s="11">
        <v>62</v>
      </c>
      <c r="V630" s="11">
        <v>67</v>
      </c>
      <c r="W630" s="11"/>
      <c r="X630" s="11"/>
      <c r="Y630" s="11"/>
      <c r="Z630" s="11"/>
      <c r="AA630" s="11"/>
      <c r="AB630" s="11"/>
      <c r="AC630" s="11"/>
      <c r="AD630" s="11"/>
      <c r="AU630" s="7"/>
      <c r="AV630" s="7"/>
    </row>
    <row r="631" spans="1:48" ht="14.25">
      <c r="A631">
        <v>1</v>
      </c>
      <c r="B631" s="26" t="str">
        <f t="shared" si="23"/>
        <v>27745</v>
      </c>
      <c r="C631" s="26" t="str">
        <f t="shared" si="24"/>
        <v>1_27745</v>
      </c>
      <c r="D631" s="26"/>
      <c r="E631" s="26"/>
      <c r="F631" s="33"/>
      <c r="G631" s="26" t="s">
        <v>636</v>
      </c>
      <c r="H631" s="27">
        <v>62</v>
      </c>
      <c r="I631" s="27">
        <v>61</v>
      </c>
      <c r="J631" s="27">
        <v>40</v>
      </c>
      <c r="K631" s="27">
        <v>36</v>
      </c>
      <c r="L631" s="27">
        <v>46</v>
      </c>
      <c r="M631" s="27">
        <v>35</v>
      </c>
      <c r="N631" s="27">
        <v>41</v>
      </c>
      <c r="O631" s="27">
        <v>21</v>
      </c>
      <c r="P631" s="27">
        <v>48</v>
      </c>
      <c r="Q631" s="27">
        <v>34</v>
      </c>
      <c r="R631" s="27">
        <v>69</v>
      </c>
      <c r="S631" s="27">
        <v>45</v>
      </c>
      <c r="T631" s="27">
        <v>33</v>
      </c>
      <c r="U631" s="11">
        <v>31</v>
      </c>
      <c r="V631" s="11">
        <v>35</v>
      </c>
      <c r="W631" s="11"/>
      <c r="X631" s="11"/>
      <c r="Y631" s="11"/>
      <c r="Z631" s="11"/>
      <c r="AA631" s="11"/>
      <c r="AB631" s="11"/>
      <c r="AC631" s="11"/>
      <c r="AD631" s="11"/>
      <c r="AU631" s="7"/>
      <c r="AV631" s="7"/>
    </row>
    <row r="632" spans="1:48" ht="14.25">
      <c r="A632">
        <v>1</v>
      </c>
      <c r="B632" s="26" t="str">
        <f t="shared" si="23"/>
        <v>27787</v>
      </c>
      <c r="C632" s="26" t="str">
        <f t="shared" si="24"/>
        <v>1_27787</v>
      </c>
      <c r="D632" s="26"/>
      <c r="E632" s="26"/>
      <c r="F632" s="33"/>
      <c r="G632" s="26" t="s">
        <v>637</v>
      </c>
      <c r="H632" s="27">
        <v>234</v>
      </c>
      <c r="I632" s="27">
        <v>308</v>
      </c>
      <c r="J632" s="27">
        <v>294</v>
      </c>
      <c r="K632" s="27">
        <v>236</v>
      </c>
      <c r="L632" s="27">
        <v>271</v>
      </c>
      <c r="M632" s="27">
        <v>231</v>
      </c>
      <c r="N632" s="27">
        <v>228</v>
      </c>
      <c r="O632" s="27">
        <v>229</v>
      </c>
      <c r="P632" s="27">
        <v>379</v>
      </c>
      <c r="Q632" s="27">
        <v>241</v>
      </c>
      <c r="R632" s="27">
        <v>340</v>
      </c>
      <c r="S632" s="27">
        <v>386</v>
      </c>
      <c r="T632" s="27">
        <v>284</v>
      </c>
      <c r="U632" s="11">
        <v>222</v>
      </c>
      <c r="V632" s="11">
        <v>208</v>
      </c>
      <c r="W632" s="11"/>
      <c r="X632" s="11"/>
      <c r="Y632" s="11"/>
      <c r="Z632" s="11"/>
      <c r="AA632" s="11"/>
      <c r="AB632" s="11"/>
      <c r="AC632" s="11"/>
      <c r="AD632" s="11"/>
      <c r="AU632" s="7"/>
      <c r="AV632" s="7"/>
    </row>
    <row r="633" spans="1:48" ht="14.25">
      <c r="A633">
        <v>1</v>
      </c>
      <c r="B633" s="26" t="str">
        <f t="shared" si="23"/>
        <v>27800</v>
      </c>
      <c r="C633" s="26" t="str">
        <f t="shared" si="24"/>
        <v>1_27800</v>
      </c>
      <c r="D633" s="26"/>
      <c r="E633" s="26"/>
      <c r="F633" s="33"/>
      <c r="G633" s="26" t="s">
        <v>638</v>
      </c>
      <c r="H633" s="27">
        <v>135</v>
      </c>
      <c r="I633" s="27">
        <v>146</v>
      </c>
      <c r="J633" s="27">
        <v>142</v>
      </c>
      <c r="K633" s="27">
        <v>172</v>
      </c>
      <c r="L633" s="27">
        <v>141</v>
      </c>
      <c r="M633" s="27">
        <v>167</v>
      </c>
      <c r="N633" s="27">
        <v>95</v>
      </c>
      <c r="O633" s="27">
        <v>116</v>
      </c>
      <c r="P633" s="27">
        <v>126</v>
      </c>
      <c r="Q633" s="27">
        <v>149</v>
      </c>
      <c r="R633" s="27">
        <v>157</v>
      </c>
      <c r="S633" s="27">
        <v>294</v>
      </c>
      <c r="T633" s="27">
        <v>210</v>
      </c>
      <c r="U633" s="11">
        <v>194</v>
      </c>
      <c r="V633" s="11">
        <v>156</v>
      </c>
      <c r="W633" s="11"/>
      <c r="X633" s="11"/>
      <c r="Y633" s="11"/>
      <c r="Z633" s="11"/>
      <c r="AA633" s="11"/>
      <c r="AB633" s="11"/>
      <c r="AC633" s="11"/>
      <c r="AD633" s="11"/>
      <c r="AU633" s="7"/>
      <c r="AV633" s="7"/>
    </row>
    <row r="634" spans="1:48" ht="14.25">
      <c r="A634">
        <v>1</v>
      </c>
      <c r="B634" s="26" t="str">
        <f t="shared" si="23"/>
        <v>27810</v>
      </c>
      <c r="C634" s="26" t="str">
        <f t="shared" si="24"/>
        <v>1_27810</v>
      </c>
      <c r="D634" s="26"/>
      <c r="E634" s="26"/>
      <c r="F634" s="33"/>
      <c r="G634" s="26" t="s">
        <v>639</v>
      </c>
      <c r="H634" s="27">
        <v>62</v>
      </c>
      <c r="I634" s="27">
        <v>67</v>
      </c>
      <c r="J634" s="27">
        <v>91</v>
      </c>
      <c r="K634" s="27">
        <v>89</v>
      </c>
      <c r="L634" s="27">
        <v>93</v>
      </c>
      <c r="M634" s="27">
        <v>86</v>
      </c>
      <c r="N634" s="27">
        <v>67</v>
      </c>
      <c r="O634" s="27">
        <v>58</v>
      </c>
      <c r="P634" s="27">
        <v>69</v>
      </c>
      <c r="Q634" s="27">
        <v>50</v>
      </c>
      <c r="R634" s="27">
        <v>88</v>
      </c>
      <c r="S634" s="27">
        <v>97</v>
      </c>
      <c r="T634" s="27">
        <v>80</v>
      </c>
      <c r="U634" s="11">
        <v>92</v>
      </c>
      <c r="V634" s="11">
        <v>96</v>
      </c>
      <c r="W634" s="11"/>
      <c r="X634" s="11"/>
      <c r="Y634" s="11"/>
      <c r="Z634" s="11"/>
      <c r="AA634" s="11"/>
      <c r="AB634" s="11"/>
      <c r="AC634" s="11"/>
      <c r="AD634" s="11"/>
      <c r="AU634" s="7"/>
      <c r="AV634" s="7"/>
    </row>
    <row r="635" spans="1:48" ht="14.25">
      <c r="A635">
        <v>1</v>
      </c>
      <c r="B635" s="26" t="str">
        <f t="shared" si="23"/>
        <v>27999</v>
      </c>
      <c r="C635" s="26" t="str">
        <f t="shared" si="24"/>
        <v>1_27999</v>
      </c>
      <c r="D635" s="26"/>
      <c r="E635" s="26"/>
      <c r="F635" s="33"/>
      <c r="G635" s="26" t="s">
        <v>640</v>
      </c>
      <c r="H635" s="27">
        <v>33</v>
      </c>
      <c r="I635" s="27">
        <v>41</v>
      </c>
      <c r="J635" s="27">
        <v>0</v>
      </c>
      <c r="K635" s="27">
        <v>2</v>
      </c>
      <c r="L635" s="27">
        <v>8</v>
      </c>
      <c r="M635" s="27">
        <v>2</v>
      </c>
      <c r="N635" s="27">
        <v>0</v>
      </c>
      <c r="O635" s="27">
        <v>1</v>
      </c>
      <c r="P635" s="27">
        <v>0</v>
      </c>
      <c r="Q635" s="27">
        <v>0</v>
      </c>
      <c r="R635" s="27">
        <v>0</v>
      </c>
      <c r="S635" s="27">
        <v>0</v>
      </c>
      <c r="T635" s="27">
        <v>0</v>
      </c>
      <c r="U635" s="11">
        <v>0</v>
      </c>
      <c r="V635" s="11">
        <v>0</v>
      </c>
      <c r="W635" s="11"/>
      <c r="X635" s="11"/>
      <c r="Y635" s="11"/>
      <c r="Z635" s="11"/>
      <c r="AA635" s="11"/>
      <c r="AB635" s="11"/>
      <c r="AC635" s="11"/>
      <c r="AD635" s="11"/>
      <c r="AU635" s="7"/>
      <c r="AV635" s="7"/>
    </row>
    <row r="636" spans="1:48" ht="14.25">
      <c r="A636">
        <v>1</v>
      </c>
      <c r="B636" s="26" t="str">
        <f t="shared" si="23"/>
        <v>41000</v>
      </c>
      <c r="C636" s="26" t="str">
        <f t="shared" si="24"/>
        <v>1_41000</v>
      </c>
      <c r="D636" s="26"/>
      <c r="E636" s="26"/>
      <c r="F636" s="33" t="s">
        <v>641</v>
      </c>
      <c r="G636" s="26" t="s">
        <v>13</v>
      </c>
      <c r="H636" s="27">
        <v>18700</v>
      </c>
      <c r="I636" s="27">
        <v>20013</v>
      </c>
      <c r="J636" s="27">
        <v>20943</v>
      </c>
      <c r="K636" s="27">
        <v>20732</v>
      </c>
      <c r="L636" s="27">
        <v>20173</v>
      </c>
      <c r="M636" s="27">
        <v>19543</v>
      </c>
      <c r="N636" s="27">
        <v>19435</v>
      </c>
      <c r="O636" s="27">
        <v>19689</v>
      </c>
      <c r="P636" s="27">
        <v>18578</v>
      </c>
      <c r="Q636" s="27">
        <v>17187</v>
      </c>
      <c r="R636" s="27">
        <v>16811</v>
      </c>
      <c r="S636" s="27">
        <v>17294</v>
      </c>
      <c r="T636" s="27">
        <v>16218</v>
      </c>
      <c r="U636" s="11">
        <v>15148</v>
      </c>
      <c r="V636" s="11">
        <v>12983</v>
      </c>
      <c r="W636" s="11"/>
      <c r="X636" s="11"/>
      <c r="Y636" s="11"/>
      <c r="Z636" s="11"/>
      <c r="AA636" s="11"/>
      <c r="AB636" s="11"/>
      <c r="AC636" s="11"/>
      <c r="AD636" s="11"/>
      <c r="AU636" s="7"/>
      <c r="AV636" s="7"/>
    </row>
    <row r="637" spans="1:48" ht="14.25">
      <c r="A637">
        <v>1</v>
      </c>
      <c r="B637" s="26" t="str">
        <f t="shared" si="23"/>
        <v>41001</v>
      </c>
      <c r="C637" s="26" t="str">
        <f t="shared" si="24"/>
        <v>1_41001</v>
      </c>
      <c r="D637" s="26"/>
      <c r="E637" s="26"/>
      <c r="F637" s="33"/>
      <c r="G637" s="26" t="s">
        <v>642</v>
      </c>
      <c r="H637" s="27">
        <v>5917</v>
      </c>
      <c r="I637" s="27">
        <v>6729</v>
      </c>
      <c r="J637" s="27">
        <v>7145</v>
      </c>
      <c r="K637" s="27">
        <v>7046</v>
      </c>
      <c r="L637" s="27">
        <v>6884</v>
      </c>
      <c r="M637" s="27">
        <v>6791</v>
      </c>
      <c r="N637" s="27">
        <v>6457</v>
      </c>
      <c r="O637" s="27">
        <v>6412</v>
      </c>
      <c r="P637" s="27">
        <v>5979</v>
      </c>
      <c r="Q637" s="27">
        <v>5397</v>
      </c>
      <c r="R637" s="27">
        <v>5162</v>
      </c>
      <c r="S637" s="27">
        <v>5070</v>
      </c>
      <c r="T637" s="27">
        <v>4833</v>
      </c>
      <c r="U637" s="11">
        <v>4545</v>
      </c>
      <c r="V637" s="11">
        <v>4032</v>
      </c>
      <c r="W637" s="11"/>
      <c r="X637" s="11"/>
      <c r="Y637" s="11"/>
      <c r="Z637" s="11"/>
      <c r="AA637" s="11"/>
      <c r="AB637" s="11"/>
      <c r="AC637" s="11"/>
      <c r="AD637" s="11"/>
      <c r="AU637" s="7"/>
      <c r="AV637" s="7"/>
    </row>
    <row r="638" spans="1:48" ht="14.25">
      <c r="A638">
        <v>1</v>
      </c>
      <c r="B638" s="26" t="str">
        <f t="shared" si="23"/>
        <v>41006</v>
      </c>
      <c r="C638" s="26" t="str">
        <f t="shared" si="24"/>
        <v>1_41006</v>
      </c>
      <c r="D638" s="26"/>
      <c r="E638" s="26"/>
      <c r="F638" s="33"/>
      <c r="G638" s="26" t="s">
        <v>643</v>
      </c>
      <c r="H638" s="27">
        <v>674</v>
      </c>
      <c r="I638" s="27">
        <v>642</v>
      </c>
      <c r="J638" s="27">
        <v>710</v>
      </c>
      <c r="K638" s="27">
        <v>679</v>
      </c>
      <c r="L638" s="27">
        <v>569</v>
      </c>
      <c r="M638" s="27">
        <v>579</v>
      </c>
      <c r="N638" s="27">
        <v>624</v>
      </c>
      <c r="O638" s="27">
        <v>602</v>
      </c>
      <c r="P638" s="27">
        <v>595</v>
      </c>
      <c r="Q638" s="27">
        <v>617</v>
      </c>
      <c r="R638" s="27">
        <v>542</v>
      </c>
      <c r="S638" s="27">
        <v>675</v>
      </c>
      <c r="T638" s="27">
        <v>557</v>
      </c>
      <c r="U638" s="11">
        <v>532</v>
      </c>
      <c r="V638" s="11">
        <v>469</v>
      </c>
      <c r="W638" s="11"/>
      <c r="X638" s="11"/>
      <c r="Y638" s="11"/>
      <c r="Z638" s="11"/>
      <c r="AA638" s="11"/>
      <c r="AB638" s="11"/>
      <c r="AC638" s="11"/>
      <c r="AD638" s="11"/>
      <c r="AU638" s="7"/>
      <c r="AV638" s="7"/>
    </row>
    <row r="639" spans="1:48" ht="14.25">
      <c r="A639">
        <v>1</v>
      </c>
      <c r="B639" s="26" t="str">
        <f t="shared" si="23"/>
        <v>41013</v>
      </c>
      <c r="C639" s="26" t="str">
        <f t="shared" si="24"/>
        <v>1_41013</v>
      </c>
      <c r="D639" s="26"/>
      <c r="E639" s="26"/>
      <c r="F639" s="33"/>
      <c r="G639" s="26" t="s">
        <v>644</v>
      </c>
      <c r="H639" s="27">
        <v>169</v>
      </c>
      <c r="I639" s="27">
        <v>173</v>
      </c>
      <c r="J639" s="27">
        <v>184</v>
      </c>
      <c r="K639" s="27">
        <v>142</v>
      </c>
      <c r="L639" s="27">
        <v>154</v>
      </c>
      <c r="M639" s="27">
        <v>172</v>
      </c>
      <c r="N639" s="27">
        <v>163</v>
      </c>
      <c r="O639" s="27">
        <v>156</v>
      </c>
      <c r="P639" s="27">
        <v>125</v>
      </c>
      <c r="Q639" s="27">
        <v>126</v>
      </c>
      <c r="R639" s="27">
        <v>144</v>
      </c>
      <c r="S639" s="27">
        <v>145</v>
      </c>
      <c r="T639" s="27">
        <v>153</v>
      </c>
      <c r="U639" s="11">
        <v>135</v>
      </c>
      <c r="V639" s="11">
        <v>97</v>
      </c>
      <c r="W639" s="11"/>
      <c r="X639" s="11"/>
      <c r="Y639" s="11"/>
      <c r="Z639" s="11"/>
      <c r="AA639" s="11"/>
      <c r="AB639" s="11"/>
      <c r="AC639" s="11"/>
      <c r="AD639" s="11"/>
      <c r="AU639" s="7"/>
      <c r="AV639" s="7"/>
    </row>
    <row r="640" spans="1:48" ht="14.25">
      <c r="A640">
        <v>1</v>
      </c>
      <c r="B640" s="26" t="str">
        <f t="shared" si="23"/>
        <v>41016</v>
      </c>
      <c r="C640" s="26" t="str">
        <f t="shared" si="24"/>
        <v>1_41016</v>
      </c>
      <c r="D640" s="26"/>
      <c r="E640" s="26"/>
      <c r="F640" s="33"/>
      <c r="G640" s="26" t="s">
        <v>645</v>
      </c>
      <c r="H640" s="27">
        <v>298</v>
      </c>
      <c r="I640" s="27">
        <v>288</v>
      </c>
      <c r="J640" s="27">
        <v>320</v>
      </c>
      <c r="K640" s="27">
        <v>305</v>
      </c>
      <c r="L640" s="27">
        <v>294</v>
      </c>
      <c r="M640" s="27">
        <v>272</v>
      </c>
      <c r="N640" s="27">
        <v>240</v>
      </c>
      <c r="O640" s="27">
        <v>288</v>
      </c>
      <c r="P640" s="27">
        <v>260</v>
      </c>
      <c r="Q640" s="27">
        <v>230</v>
      </c>
      <c r="R640" s="27">
        <v>229</v>
      </c>
      <c r="S640" s="27">
        <v>244</v>
      </c>
      <c r="T640" s="27">
        <v>237</v>
      </c>
      <c r="U640" s="11">
        <v>204</v>
      </c>
      <c r="V640" s="11">
        <v>180</v>
      </c>
      <c r="W640" s="11"/>
      <c r="X640" s="11"/>
      <c r="Y640" s="11"/>
      <c r="Z640" s="11"/>
      <c r="AA640" s="11"/>
      <c r="AB640" s="11"/>
      <c r="AC640" s="11"/>
      <c r="AD640" s="11"/>
      <c r="AU640" s="7"/>
      <c r="AV640" s="7"/>
    </row>
    <row r="641" spans="1:48" ht="14.25">
      <c r="A641">
        <v>1</v>
      </c>
      <c r="B641" s="26" t="str">
        <f t="shared" si="23"/>
        <v>41020</v>
      </c>
      <c r="C641" s="26" t="str">
        <f t="shared" si="24"/>
        <v>1_41020</v>
      </c>
      <c r="D641" s="26"/>
      <c r="E641" s="26"/>
      <c r="F641" s="33"/>
      <c r="G641" s="26" t="s">
        <v>646</v>
      </c>
      <c r="H641" s="27">
        <v>412</v>
      </c>
      <c r="I641" s="27">
        <v>401</v>
      </c>
      <c r="J641" s="27">
        <v>343</v>
      </c>
      <c r="K641" s="27">
        <v>364</v>
      </c>
      <c r="L641" s="27">
        <v>376</v>
      </c>
      <c r="M641" s="27">
        <v>387</v>
      </c>
      <c r="N641" s="27">
        <v>308</v>
      </c>
      <c r="O641" s="27">
        <v>339</v>
      </c>
      <c r="P641" s="27">
        <v>358</v>
      </c>
      <c r="Q641" s="27">
        <v>326</v>
      </c>
      <c r="R641" s="27">
        <v>280</v>
      </c>
      <c r="S641" s="27">
        <v>333</v>
      </c>
      <c r="T641" s="27">
        <v>362</v>
      </c>
      <c r="U641" s="11">
        <v>353</v>
      </c>
      <c r="V641" s="11">
        <v>253</v>
      </c>
      <c r="W641" s="11"/>
      <c r="X641" s="11"/>
      <c r="Y641" s="11"/>
      <c r="Z641" s="11"/>
      <c r="AA641" s="11"/>
      <c r="AB641" s="11"/>
      <c r="AC641" s="11"/>
      <c r="AD641" s="11"/>
      <c r="AU641" s="7"/>
      <c r="AV641" s="7"/>
    </row>
    <row r="642" spans="1:48" ht="14.25">
      <c r="A642">
        <v>1</v>
      </c>
      <c r="B642" s="26" t="str">
        <f t="shared" si="23"/>
        <v>41026</v>
      </c>
      <c r="C642" s="26" t="str">
        <f t="shared" si="24"/>
        <v>1_41026</v>
      </c>
      <c r="D642" s="26"/>
      <c r="E642" s="26"/>
      <c r="F642" s="33"/>
      <c r="G642" s="26" t="s">
        <v>647</v>
      </c>
      <c r="H642" s="27">
        <v>59</v>
      </c>
      <c r="I642" s="27">
        <v>49</v>
      </c>
      <c r="J642" s="27">
        <v>46</v>
      </c>
      <c r="K642" s="27">
        <v>48</v>
      </c>
      <c r="L642" s="27">
        <v>41</v>
      </c>
      <c r="M642" s="27">
        <v>56</v>
      </c>
      <c r="N642" s="27">
        <v>51</v>
      </c>
      <c r="O642" s="27">
        <v>50</v>
      </c>
      <c r="P642" s="27">
        <v>56</v>
      </c>
      <c r="Q642" s="27">
        <v>38</v>
      </c>
      <c r="R642" s="27">
        <v>42</v>
      </c>
      <c r="S642" s="27">
        <v>48</v>
      </c>
      <c r="T642" s="27">
        <v>36</v>
      </c>
      <c r="U642" s="11">
        <v>35</v>
      </c>
      <c r="V642" s="11">
        <v>28</v>
      </c>
      <c r="W642" s="11"/>
      <c r="X642" s="11"/>
      <c r="Y642" s="11"/>
      <c r="Z642" s="11"/>
      <c r="AA642" s="11"/>
      <c r="AB642" s="11"/>
      <c r="AC642" s="11"/>
      <c r="AD642" s="11"/>
      <c r="AU642" s="7"/>
      <c r="AV642" s="7"/>
    </row>
    <row r="643" spans="1:48" ht="14.25">
      <c r="A643">
        <v>1</v>
      </c>
      <c r="B643" s="26" t="str">
        <f t="shared" si="23"/>
        <v>41078</v>
      </c>
      <c r="C643" s="26" t="str">
        <f t="shared" si="24"/>
        <v>1_41078</v>
      </c>
      <c r="D643" s="26"/>
      <c r="E643" s="26"/>
      <c r="F643" s="33"/>
      <c r="G643" s="26" t="s">
        <v>648</v>
      </c>
      <c r="H643" s="27">
        <v>81</v>
      </c>
      <c r="I643" s="27">
        <v>107</v>
      </c>
      <c r="J643" s="27">
        <v>98</v>
      </c>
      <c r="K643" s="27">
        <v>105</v>
      </c>
      <c r="L643" s="27">
        <v>100</v>
      </c>
      <c r="M643" s="27">
        <v>81</v>
      </c>
      <c r="N643" s="27">
        <v>70</v>
      </c>
      <c r="O643" s="27">
        <v>75</v>
      </c>
      <c r="P643" s="27">
        <v>72</v>
      </c>
      <c r="Q643" s="27">
        <v>98</v>
      </c>
      <c r="R643" s="27">
        <v>92</v>
      </c>
      <c r="S643" s="27">
        <v>89</v>
      </c>
      <c r="T643" s="27">
        <v>71</v>
      </c>
      <c r="U643" s="11">
        <v>64</v>
      </c>
      <c r="V643" s="11">
        <v>49</v>
      </c>
      <c r="W643" s="11"/>
      <c r="X643" s="11"/>
      <c r="Y643" s="11"/>
      <c r="Z643" s="11"/>
      <c r="AA643" s="11"/>
      <c r="AB643" s="11"/>
      <c r="AC643" s="11"/>
      <c r="AD643" s="11"/>
      <c r="AU643" s="7"/>
      <c r="AV643" s="7"/>
    </row>
    <row r="644" spans="1:48" ht="14.25">
      <c r="A644">
        <v>1</v>
      </c>
      <c r="B644" s="26" t="str">
        <f t="shared" si="23"/>
        <v>41132</v>
      </c>
      <c r="C644" s="26" t="str">
        <f t="shared" si="24"/>
        <v>1_41132</v>
      </c>
      <c r="D644" s="26"/>
      <c r="E644" s="26"/>
      <c r="F644" s="33"/>
      <c r="G644" s="26" t="s">
        <v>649</v>
      </c>
      <c r="H644" s="27">
        <v>474</v>
      </c>
      <c r="I644" s="27">
        <v>517</v>
      </c>
      <c r="J644" s="27">
        <v>520</v>
      </c>
      <c r="K644" s="27">
        <v>614</v>
      </c>
      <c r="L644" s="27">
        <v>526</v>
      </c>
      <c r="M644" s="27">
        <v>445</v>
      </c>
      <c r="N644" s="27">
        <v>439</v>
      </c>
      <c r="O644" s="27">
        <v>512</v>
      </c>
      <c r="P644" s="27">
        <v>464</v>
      </c>
      <c r="Q644" s="27">
        <v>422</v>
      </c>
      <c r="R644" s="27">
        <v>384</v>
      </c>
      <c r="S644" s="27">
        <v>434</v>
      </c>
      <c r="T644" s="27">
        <v>400</v>
      </c>
      <c r="U644" s="11">
        <v>379</v>
      </c>
      <c r="V644" s="11">
        <v>310</v>
      </c>
      <c r="W644" s="11"/>
      <c r="X644" s="11"/>
      <c r="Y644" s="11"/>
      <c r="Z644" s="11"/>
      <c r="AA644" s="11"/>
      <c r="AB644" s="11"/>
      <c r="AC644" s="11"/>
      <c r="AD644" s="11"/>
      <c r="AU644" s="7"/>
      <c r="AV644" s="7"/>
    </row>
    <row r="645" spans="1:48" ht="14.25">
      <c r="A645">
        <v>1</v>
      </c>
      <c r="B645" s="26" t="str">
        <f t="shared" si="23"/>
        <v>41206</v>
      </c>
      <c r="C645" s="26" t="str">
        <f t="shared" si="24"/>
        <v>1_41206</v>
      </c>
      <c r="D645" s="26"/>
      <c r="E645" s="26"/>
      <c r="F645" s="33"/>
      <c r="G645" s="26" t="s">
        <v>650</v>
      </c>
      <c r="H645" s="27">
        <v>117</v>
      </c>
      <c r="I645" s="27">
        <v>103</v>
      </c>
      <c r="J645" s="27">
        <v>130</v>
      </c>
      <c r="K645" s="27">
        <v>115</v>
      </c>
      <c r="L645" s="27">
        <v>111</v>
      </c>
      <c r="M645" s="27">
        <v>91</v>
      </c>
      <c r="N645" s="27">
        <v>121</v>
      </c>
      <c r="O645" s="27">
        <v>115</v>
      </c>
      <c r="P645" s="27">
        <v>107</v>
      </c>
      <c r="Q645" s="27">
        <v>82</v>
      </c>
      <c r="R645" s="27">
        <v>102</v>
      </c>
      <c r="S645" s="27">
        <v>99</v>
      </c>
      <c r="T645" s="27">
        <v>99</v>
      </c>
      <c r="U645" s="11">
        <v>83</v>
      </c>
      <c r="V645" s="11">
        <v>64</v>
      </c>
      <c r="W645" s="11"/>
      <c r="X645" s="11"/>
      <c r="Y645" s="11"/>
      <c r="Z645" s="11"/>
      <c r="AA645" s="11"/>
      <c r="AB645" s="11"/>
      <c r="AC645" s="11"/>
      <c r="AD645" s="11"/>
      <c r="AU645" s="7"/>
      <c r="AV645" s="7"/>
    </row>
    <row r="646" spans="1:48" ht="14.25">
      <c r="A646">
        <v>1</v>
      </c>
      <c r="B646" s="26" t="str">
        <f t="shared" si="23"/>
        <v>41244</v>
      </c>
      <c r="C646" s="26" t="str">
        <f t="shared" si="24"/>
        <v>1_41244</v>
      </c>
      <c r="D646" s="26"/>
      <c r="E646" s="26"/>
      <c r="F646" s="33"/>
      <c r="G646" s="26" t="s">
        <v>651</v>
      </c>
      <c r="H646" s="27">
        <v>41</v>
      </c>
      <c r="I646" s="27">
        <v>50</v>
      </c>
      <c r="J646" s="27">
        <v>63</v>
      </c>
      <c r="K646" s="27">
        <v>45</v>
      </c>
      <c r="L646" s="27">
        <v>61</v>
      </c>
      <c r="M646" s="27">
        <v>41</v>
      </c>
      <c r="N646" s="27">
        <v>50</v>
      </c>
      <c r="O646" s="27">
        <v>47</v>
      </c>
      <c r="P646" s="27">
        <v>49</v>
      </c>
      <c r="Q646" s="27">
        <v>34</v>
      </c>
      <c r="R646" s="27">
        <v>50</v>
      </c>
      <c r="S646" s="27">
        <v>58</v>
      </c>
      <c r="T646" s="27">
        <v>50</v>
      </c>
      <c r="U646" s="11">
        <v>41</v>
      </c>
      <c r="V646" s="11">
        <v>38</v>
      </c>
      <c r="W646" s="11"/>
      <c r="X646" s="11"/>
      <c r="Y646" s="11"/>
      <c r="Z646" s="11"/>
      <c r="AA646" s="11"/>
      <c r="AB646" s="11"/>
      <c r="AC646" s="11"/>
      <c r="AD646" s="11"/>
      <c r="AU646" s="7"/>
      <c r="AV646" s="7"/>
    </row>
    <row r="647" spans="1:48" ht="14.25">
      <c r="A647">
        <v>1</v>
      </c>
      <c r="B647" s="26" t="str">
        <f t="shared" si="23"/>
        <v>41298</v>
      </c>
      <c r="C647" s="26" t="str">
        <f t="shared" si="24"/>
        <v>1_41298</v>
      </c>
      <c r="D647" s="26"/>
      <c r="E647" s="26"/>
      <c r="F647" s="33"/>
      <c r="G647" s="26" t="s">
        <v>652</v>
      </c>
      <c r="H647" s="27">
        <v>1299</v>
      </c>
      <c r="I647" s="27">
        <v>1310</v>
      </c>
      <c r="J647" s="27">
        <v>1434</v>
      </c>
      <c r="K647" s="27">
        <v>1332</v>
      </c>
      <c r="L647" s="27">
        <v>1436</v>
      </c>
      <c r="M647" s="27">
        <v>1308</v>
      </c>
      <c r="N647" s="27">
        <v>1316</v>
      </c>
      <c r="O647" s="27">
        <v>1363</v>
      </c>
      <c r="P647" s="27">
        <v>1272</v>
      </c>
      <c r="Q647" s="27">
        <v>1121</v>
      </c>
      <c r="R647" s="27">
        <v>1147</v>
      </c>
      <c r="S647" s="27">
        <v>1263</v>
      </c>
      <c r="T647" s="27">
        <v>1036</v>
      </c>
      <c r="U647" s="11">
        <v>926</v>
      </c>
      <c r="V647" s="11">
        <v>814</v>
      </c>
      <c r="W647" s="11"/>
      <c r="X647" s="11"/>
      <c r="Y647" s="11"/>
      <c r="Z647" s="11"/>
      <c r="AA647" s="11"/>
      <c r="AB647" s="11"/>
      <c r="AC647" s="11"/>
      <c r="AD647" s="11"/>
      <c r="AU647" s="7"/>
      <c r="AV647" s="7"/>
    </row>
    <row r="648" spans="1:48" ht="14.25">
      <c r="A648">
        <v>1</v>
      </c>
      <c r="B648" s="26" t="str">
        <f t="shared" si="23"/>
        <v>41306</v>
      </c>
      <c r="C648" s="26" t="str">
        <f t="shared" si="24"/>
        <v>1_41306</v>
      </c>
      <c r="D648" s="26"/>
      <c r="E648" s="26"/>
      <c r="F648" s="33"/>
      <c r="G648" s="26" t="s">
        <v>653</v>
      </c>
      <c r="H648" s="27">
        <v>373</v>
      </c>
      <c r="I648" s="27">
        <v>379</v>
      </c>
      <c r="J648" s="27">
        <v>437</v>
      </c>
      <c r="K648" s="27">
        <v>400</v>
      </c>
      <c r="L648" s="27">
        <v>377</v>
      </c>
      <c r="M648" s="27">
        <v>377</v>
      </c>
      <c r="N648" s="27">
        <v>388</v>
      </c>
      <c r="O648" s="27">
        <v>361</v>
      </c>
      <c r="P648" s="27">
        <v>349</v>
      </c>
      <c r="Q648" s="27">
        <v>324</v>
      </c>
      <c r="R648" s="27">
        <v>313</v>
      </c>
      <c r="S648" s="27">
        <v>363</v>
      </c>
      <c r="T648" s="27">
        <v>330</v>
      </c>
      <c r="U648" s="11">
        <v>286</v>
      </c>
      <c r="V648" s="11">
        <v>241</v>
      </c>
      <c r="W648" s="11"/>
      <c r="X648" s="11"/>
      <c r="Y648" s="11"/>
      <c r="Z648" s="11"/>
      <c r="AA648" s="11"/>
      <c r="AB648" s="11"/>
      <c r="AC648" s="11"/>
      <c r="AD648" s="11"/>
      <c r="AU648" s="7"/>
      <c r="AV648" s="7"/>
    </row>
    <row r="649" spans="1:48" ht="14.25">
      <c r="A649">
        <v>1</v>
      </c>
      <c r="B649" s="26" t="str">
        <f t="shared" ref="B649:B712" si="26">IF(G649="Total",CONCATENATE(MID(G650,1,2),"000"),MID(G649,1,5))</f>
        <v>41319</v>
      </c>
      <c r="C649" s="26" t="str">
        <f t="shared" ref="C649:C712" si="27">A649&amp;"_"&amp;B649</f>
        <v>1_41319</v>
      </c>
      <c r="D649" s="26"/>
      <c r="E649" s="26"/>
      <c r="F649" s="33"/>
      <c r="G649" s="26" t="s">
        <v>654</v>
      </c>
      <c r="H649" s="27">
        <v>324</v>
      </c>
      <c r="I649" s="27">
        <v>335</v>
      </c>
      <c r="J649" s="27">
        <v>350</v>
      </c>
      <c r="K649" s="27">
        <v>332</v>
      </c>
      <c r="L649" s="27">
        <v>328</v>
      </c>
      <c r="M649" s="27">
        <v>337</v>
      </c>
      <c r="N649" s="27">
        <v>290</v>
      </c>
      <c r="O649" s="27">
        <v>291</v>
      </c>
      <c r="P649" s="27">
        <v>291</v>
      </c>
      <c r="Q649" s="27">
        <v>281</v>
      </c>
      <c r="R649" s="27">
        <v>288</v>
      </c>
      <c r="S649" s="27">
        <v>294</v>
      </c>
      <c r="T649" s="27">
        <v>290</v>
      </c>
      <c r="U649" s="11">
        <v>263</v>
      </c>
      <c r="V649" s="11">
        <v>238</v>
      </c>
      <c r="W649" s="11"/>
      <c r="X649" s="11"/>
      <c r="Y649" s="11"/>
      <c r="Z649" s="11"/>
      <c r="AA649" s="11"/>
      <c r="AB649" s="11"/>
      <c r="AC649" s="11"/>
      <c r="AD649" s="11"/>
      <c r="AU649" s="7"/>
      <c r="AV649" s="7"/>
    </row>
    <row r="650" spans="1:48" ht="14.25">
      <c r="A650">
        <v>1</v>
      </c>
      <c r="B650" s="26" t="str">
        <f t="shared" si="26"/>
        <v>41349</v>
      </c>
      <c r="C650" s="26" t="str">
        <f t="shared" si="27"/>
        <v>1_41349</v>
      </c>
      <c r="D650" s="26"/>
      <c r="E650" s="26"/>
      <c r="F650" s="33"/>
      <c r="G650" s="26" t="s">
        <v>655</v>
      </c>
      <c r="H650" s="27">
        <v>114</v>
      </c>
      <c r="I650" s="27">
        <v>114</v>
      </c>
      <c r="J650" s="27">
        <v>123</v>
      </c>
      <c r="K650" s="27">
        <v>160</v>
      </c>
      <c r="L650" s="27">
        <v>141</v>
      </c>
      <c r="M650" s="27">
        <v>128</v>
      </c>
      <c r="N650" s="27">
        <v>142</v>
      </c>
      <c r="O650" s="27">
        <v>117</v>
      </c>
      <c r="P650" s="27">
        <v>115</v>
      </c>
      <c r="Q650" s="27">
        <v>112</v>
      </c>
      <c r="R650" s="27">
        <v>99</v>
      </c>
      <c r="S650" s="27">
        <v>108</v>
      </c>
      <c r="T650" s="27">
        <v>112</v>
      </c>
      <c r="U650" s="11">
        <v>99</v>
      </c>
      <c r="V650" s="11">
        <v>95</v>
      </c>
      <c r="W650" s="11"/>
      <c r="X650" s="11"/>
      <c r="Y650" s="11"/>
      <c r="Z650" s="11"/>
      <c r="AA650" s="11"/>
      <c r="AB650" s="11"/>
      <c r="AC650" s="11"/>
      <c r="AD650" s="11"/>
      <c r="AU650" s="7"/>
      <c r="AV650" s="7"/>
    </row>
    <row r="651" spans="1:48" ht="14.25">
      <c r="A651">
        <v>1</v>
      </c>
      <c r="B651" s="26" t="str">
        <f t="shared" si="26"/>
        <v>41357</v>
      </c>
      <c r="C651" s="26" t="str">
        <f t="shared" si="27"/>
        <v>1_41357</v>
      </c>
      <c r="D651" s="26"/>
      <c r="E651" s="26"/>
      <c r="F651" s="33"/>
      <c r="G651" s="26" t="s">
        <v>656</v>
      </c>
      <c r="H651" s="27">
        <v>192</v>
      </c>
      <c r="I651" s="27">
        <v>165</v>
      </c>
      <c r="J651" s="27">
        <v>164</v>
      </c>
      <c r="K651" s="27">
        <v>159</v>
      </c>
      <c r="L651" s="27">
        <v>180</v>
      </c>
      <c r="M651" s="27">
        <v>200</v>
      </c>
      <c r="N651" s="27">
        <v>207</v>
      </c>
      <c r="O651" s="27">
        <v>211</v>
      </c>
      <c r="P651" s="27">
        <v>197</v>
      </c>
      <c r="Q651" s="27">
        <v>193</v>
      </c>
      <c r="R651" s="27">
        <v>203</v>
      </c>
      <c r="S651" s="27">
        <v>208</v>
      </c>
      <c r="T651" s="27">
        <v>186</v>
      </c>
      <c r="U651" s="11">
        <v>166</v>
      </c>
      <c r="V651" s="11">
        <v>158</v>
      </c>
      <c r="W651" s="11"/>
      <c r="X651" s="11"/>
      <c r="Y651" s="11"/>
      <c r="Z651" s="11"/>
      <c r="AA651" s="11"/>
      <c r="AB651" s="11"/>
      <c r="AC651" s="11"/>
      <c r="AD651" s="11"/>
      <c r="AU651" s="7"/>
      <c r="AV651" s="7"/>
    </row>
    <row r="652" spans="1:48" ht="14.25">
      <c r="A652">
        <v>1</v>
      </c>
      <c r="B652" s="26" t="str">
        <f t="shared" si="26"/>
        <v>41359</v>
      </c>
      <c r="C652" s="26" t="str">
        <f t="shared" si="27"/>
        <v>1_41359</v>
      </c>
      <c r="D652" s="26"/>
      <c r="E652" s="26"/>
      <c r="F652" s="33"/>
      <c r="G652" s="26" t="s">
        <v>657</v>
      </c>
      <c r="H652" s="27">
        <v>401</v>
      </c>
      <c r="I652" s="27">
        <v>449</v>
      </c>
      <c r="J652" s="27">
        <v>429</v>
      </c>
      <c r="K652" s="27">
        <v>429</v>
      </c>
      <c r="L652" s="27">
        <v>407</v>
      </c>
      <c r="M652" s="27">
        <v>450</v>
      </c>
      <c r="N652" s="27">
        <v>418</v>
      </c>
      <c r="O652" s="27">
        <v>421</v>
      </c>
      <c r="P652" s="27">
        <v>404</v>
      </c>
      <c r="Q652" s="27">
        <v>382</v>
      </c>
      <c r="R652" s="27">
        <v>418</v>
      </c>
      <c r="S652" s="27">
        <v>439</v>
      </c>
      <c r="T652" s="27">
        <v>386</v>
      </c>
      <c r="U652" s="11">
        <v>390</v>
      </c>
      <c r="V652" s="11">
        <v>305</v>
      </c>
      <c r="W652" s="11"/>
      <c r="X652" s="11"/>
      <c r="Y652" s="11"/>
      <c r="Z652" s="11"/>
      <c r="AA652" s="11"/>
      <c r="AB652" s="11"/>
      <c r="AC652" s="11"/>
      <c r="AD652" s="11"/>
      <c r="AU652" s="7"/>
      <c r="AV652" s="7"/>
    </row>
    <row r="653" spans="1:48" ht="14.25">
      <c r="A653">
        <v>1</v>
      </c>
      <c r="B653" s="26" t="str">
        <f t="shared" si="26"/>
        <v>41378</v>
      </c>
      <c r="C653" s="26" t="str">
        <f t="shared" si="27"/>
        <v>1_41378</v>
      </c>
      <c r="D653" s="26"/>
      <c r="E653" s="26"/>
      <c r="F653" s="33"/>
      <c r="G653" s="26" t="s">
        <v>658</v>
      </c>
      <c r="H653" s="27">
        <v>250</v>
      </c>
      <c r="I653" s="27">
        <v>260</v>
      </c>
      <c r="J653" s="27">
        <v>271</v>
      </c>
      <c r="K653" s="27">
        <v>252</v>
      </c>
      <c r="L653" s="27">
        <v>228</v>
      </c>
      <c r="M653" s="27">
        <v>216</v>
      </c>
      <c r="N653" s="27">
        <v>196</v>
      </c>
      <c r="O653" s="27">
        <v>234</v>
      </c>
      <c r="P653" s="27">
        <v>250</v>
      </c>
      <c r="Q653" s="27">
        <v>224</v>
      </c>
      <c r="R653" s="27">
        <v>222</v>
      </c>
      <c r="S653" s="27">
        <v>269</v>
      </c>
      <c r="T653" s="27">
        <v>191</v>
      </c>
      <c r="U653" s="11">
        <v>186</v>
      </c>
      <c r="V653" s="11">
        <v>149</v>
      </c>
      <c r="W653" s="11"/>
      <c r="X653" s="11"/>
      <c r="Y653" s="11"/>
      <c r="Z653" s="11"/>
      <c r="AA653" s="11"/>
      <c r="AB653" s="11"/>
      <c r="AC653" s="11"/>
      <c r="AD653" s="11"/>
      <c r="AU653" s="7"/>
      <c r="AV653" s="7"/>
    </row>
    <row r="654" spans="1:48" ht="14.25">
      <c r="A654">
        <v>1</v>
      </c>
      <c r="B654" s="26" t="str">
        <f t="shared" si="26"/>
        <v>41396</v>
      </c>
      <c r="C654" s="26" t="str">
        <f t="shared" si="27"/>
        <v>1_41396</v>
      </c>
      <c r="D654" s="26"/>
      <c r="E654" s="26"/>
      <c r="F654" s="33"/>
      <c r="G654" s="26" t="s">
        <v>659</v>
      </c>
      <c r="H654" s="27">
        <v>1192</v>
      </c>
      <c r="I654" s="27">
        <v>1233</v>
      </c>
      <c r="J654" s="27">
        <v>1190</v>
      </c>
      <c r="K654" s="27">
        <v>1167</v>
      </c>
      <c r="L654" s="27">
        <v>1209</v>
      </c>
      <c r="M654" s="27">
        <v>1203</v>
      </c>
      <c r="N654" s="27">
        <v>1328</v>
      </c>
      <c r="O654" s="27">
        <v>1243</v>
      </c>
      <c r="P654" s="27">
        <v>1204</v>
      </c>
      <c r="Q654" s="27">
        <v>1089</v>
      </c>
      <c r="R654" s="27">
        <v>1172</v>
      </c>
      <c r="S654" s="27">
        <v>1167</v>
      </c>
      <c r="T654" s="27">
        <v>1156</v>
      </c>
      <c r="U654" s="11">
        <v>1060</v>
      </c>
      <c r="V654" s="11">
        <v>817</v>
      </c>
      <c r="W654" s="11"/>
      <c r="X654" s="11"/>
      <c r="Y654" s="11"/>
      <c r="Z654" s="11"/>
      <c r="AA654" s="11"/>
      <c r="AB654" s="11"/>
      <c r="AC654" s="11"/>
      <c r="AD654" s="11"/>
      <c r="AU654" s="7"/>
      <c r="AV654" s="7"/>
    </row>
    <row r="655" spans="1:48" ht="14.25">
      <c r="A655">
        <v>1</v>
      </c>
      <c r="B655" s="26" t="str">
        <f t="shared" si="26"/>
        <v>41483</v>
      </c>
      <c r="C655" s="26" t="str">
        <f t="shared" si="27"/>
        <v>1_41483</v>
      </c>
      <c r="D655" s="26"/>
      <c r="E655" s="26"/>
      <c r="F655" s="33"/>
      <c r="G655" s="26" t="s">
        <v>660</v>
      </c>
      <c r="H655" s="27">
        <v>124</v>
      </c>
      <c r="I655" s="27">
        <v>102</v>
      </c>
      <c r="J655" s="27">
        <v>120</v>
      </c>
      <c r="K655" s="27">
        <v>119</v>
      </c>
      <c r="L655" s="27">
        <v>110</v>
      </c>
      <c r="M655" s="27">
        <v>101</v>
      </c>
      <c r="N655" s="27">
        <v>128</v>
      </c>
      <c r="O655" s="27">
        <v>125</v>
      </c>
      <c r="P655" s="27">
        <v>86</v>
      </c>
      <c r="Q655" s="27">
        <v>113</v>
      </c>
      <c r="R655" s="27">
        <v>107</v>
      </c>
      <c r="S655" s="27">
        <v>92</v>
      </c>
      <c r="T655" s="27">
        <v>101</v>
      </c>
      <c r="U655" s="11">
        <v>95</v>
      </c>
      <c r="V655" s="11">
        <v>103</v>
      </c>
      <c r="W655" s="11"/>
      <c r="X655" s="11"/>
      <c r="Y655" s="11"/>
      <c r="Z655" s="11"/>
      <c r="AA655" s="11"/>
      <c r="AB655" s="11"/>
      <c r="AC655" s="11"/>
      <c r="AD655" s="11"/>
      <c r="AU655" s="7"/>
      <c r="AV655" s="7"/>
    </row>
    <row r="656" spans="1:48" ht="14.25">
      <c r="A656">
        <v>1</v>
      </c>
      <c r="B656" s="26" t="str">
        <f t="shared" si="26"/>
        <v>41503</v>
      </c>
      <c r="C656" s="26" t="str">
        <f t="shared" si="27"/>
        <v>1_41503</v>
      </c>
      <c r="D656" s="26"/>
      <c r="E656" s="26"/>
      <c r="F656" s="33"/>
      <c r="G656" s="26" t="s">
        <v>661</v>
      </c>
      <c r="H656" s="27">
        <v>238</v>
      </c>
      <c r="I656" s="27">
        <v>276</v>
      </c>
      <c r="J656" s="27">
        <v>261</v>
      </c>
      <c r="K656" s="27">
        <v>259</v>
      </c>
      <c r="L656" s="27">
        <v>236</v>
      </c>
      <c r="M656" s="27">
        <v>210</v>
      </c>
      <c r="N656" s="27">
        <v>219</v>
      </c>
      <c r="O656" s="27">
        <v>211</v>
      </c>
      <c r="P656" s="27">
        <v>215</v>
      </c>
      <c r="Q656" s="27">
        <v>210</v>
      </c>
      <c r="R656" s="27">
        <v>204</v>
      </c>
      <c r="S656" s="27">
        <v>208</v>
      </c>
      <c r="T656" s="27">
        <v>213</v>
      </c>
      <c r="U656" s="11">
        <v>210</v>
      </c>
      <c r="V656" s="11">
        <v>171</v>
      </c>
      <c r="W656" s="11"/>
      <c r="X656" s="11"/>
      <c r="Y656" s="11"/>
      <c r="Z656" s="11"/>
      <c r="AA656" s="11"/>
      <c r="AB656" s="11"/>
      <c r="AC656" s="11"/>
      <c r="AD656" s="11"/>
      <c r="AU656" s="7"/>
      <c r="AV656" s="7"/>
    </row>
    <row r="657" spans="1:48" ht="14.25">
      <c r="A657">
        <v>1</v>
      </c>
      <c r="B657" s="26" t="str">
        <f t="shared" si="26"/>
        <v>41518</v>
      </c>
      <c r="C657" s="26" t="str">
        <f t="shared" si="27"/>
        <v>1_41518</v>
      </c>
      <c r="D657" s="26"/>
      <c r="E657" s="26"/>
      <c r="F657" s="33"/>
      <c r="G657" s="26" t="s">
        <v>662</v>
      </c>
      <c r="H657" s="27">
        <v>96</v>
      </c>
      <c r="I657" s="27">
        <v>82</v>
      </c>
      <c r="J657" s="27">
        <v>103</v>
      </c>
      <c r="K657" s="27">
        <v>90</v>
      </c>
      <c r="L657" s="27">
        <v>102</v>
      </c>
      <c r="M657" s="27">
        <v>86</v>
      </c>
      <c r="N657" s="27">
        <v>99</v>
      </c>
      <c r="O657" s="27">
        <v>94</v>
      </c>
      <c r="P657" s="27">
        <v>79</v>
      </c>
      <c r="Q657" s="27">
        <v>78</v>
      </c>
      <c r="R657" s="27">
        <v>72</v>
      </c>
      <c r="S657" s="27">
        <v>84</v>
      </c>
      <c r="T657" s="27">
        <v>73</v>
      </c>
      <c r="U657" s="11">
        <v>82</v>
      </c>
      <c r="V657" s="11">
        <v>60</v>
      </c>
      <c r="W657" s="11"/>
      <c r="X657" s="11"/>
      <c r="Y657" s="11"/>
      <c r="Z657" s="11"/>
      <c r="AA657" s="11"/>
      <c r="AB657" s="11"/>
      <c r="AC657" s="11"/>
      <c r="AD657" s="11"/>
      <c r="AU657" s="7"/>
      <c r="AV657" s="7"/>
    </row>
    <row r="658" spans="1:48" ht="14.25">
      <c r="A658">
        <v>1</v>
      </c>
      <c r="B658" s="26" t="str">
        <f t="shared" si="26"/>
        <v>41524</v>
      </c>
      <c r="C658" s="26" t="str">
        <f t="shared" si="27"/>
        <v>1_41524</v>
      </c>
      <c r="D658" s="26"/>
      <c r="E658" s="26"/>
      <c r="F658" s="33"/>
      <c r="G658" s="26" t="s">
        <v>663</v>
      </c>
      <c r="H658" s="27">
        <v>332</v>
      </c>
      <c r="I658" s="27">
        <v>361</v>
      </c>
      <c r="J658" s="27">
        <v>347</v>
      </c>
      <c r="K658" s="27">
        <v>355</v>
      </c>
      <c r="L658" s="27">
        <v>375</v>
      </c>
      <c r="M658" s="27">
        <v>394</v>
      </c>
      <c r="N658" s="27">
        <v>352</v>
      </c>
      <c r="O658" s="27">
        <v>379</v>
      </c>
      <c r="P658" s="27">
        <v>338</v>
      </c>
      <c r="Q658" s="27">
        <v>311</v>
      </c>
      <c r="R658" s="27">
        <v>296</v>
      </c>
      <c r="S658" s="27">
        <v>294</v>
      </c>
      <c r="T658" s="27">
        <v>319</v>
      </c>
      <c r="U658" s="11">
        <v>299</v>
      </c>
      <c r="V658" s="11">
        <v>253</v>
      </c>
      <c r="W658" s="11"/>
      <c r="X658" s="11"/>
      <c r="Y658" s="11"/>
      <c r="Z658" s="11"/>
      <c r="AA658" s="11"/>
      <c r="AB658" s="11"/>
      <c r="AC658" s="11"/>
      <c r="AD658" s="11"/>
      <c r="AU658" s="7"/>
      <c r="AV658" s="7"/>
    </row>
    <row r="659" spans="1:48" ht="14.25">
      <c r="A659">
        <v>1</v>
      </c>
      <c r="B659" s="26" t="str">
        <f t="shared" si="26"/>
        <v>41530</v>
      </c>
      <c r="C659" s="26" t="str">
        <f t="shared" si="27"/>
        <v>1_41530</v>
      </c>
      <c r="D659" s="26"/>
      <c r="E659" s="26"/>
      <c r="F659" s="33"/>
      <c r="G659" s="26" t="s">
        <v>664</v>
      </c>
      <c r="H659" s="27">
        <v>217</v>
      </c>
      <c r="I659" s="27">
        <v>238</v>
      </c>
      <c r="J659" s="27">
        <v>250</v>
      </c>
      <c r="K659" s="27">
        <v>229</v>
      </c>
      <c r="L659" s="27">
        <v>219</v>
      </c>
      <c r="M659" s="27">
        <v>175</v>
      </c>
      <c r="N659" s="27">
        <v>211</v>
      </c>
      <c r="O659" s="27">
        <v>220</v>
      </c>
      <c r="P659" s="27">
        <v>202</v>
      </c>
      <c r="Q659" s="27">
        <v>171</v>
      </c>
      <c r="R659" s="27">
        <v>206</v>
      </c>
      <c r="S659" s="27">
        <v>163</v>
      </c>
      <c r="T659" s="27">
        <v>162</v>
      </c>
      <c r="U659" s="11">
        <v>133</v>
      </c>
      <c r="V659" s="11">
        <v>132</v>
      </c>
      <c r="W659" s="11"/>
      <c r="X659" s="11"/>
      <c r="Y659" s="11"/>
      <c r="Z659" s="11"/>
      <c r="AA659" s="11"/>
      <c r="AB659" s="11"/>
      <c r="AC659" s="11"/>
      <c r="AD659" s="11"/>
      <c r="AU659" s="7"/>
      <c r="AV659" s="7"/>
    </row>
    <row r="660" spans="1:48" ht="14.25">
      <c r="A660">
        <v>1</v>
      </c>
      <c r="B660" s="26" t="str">
        <f t="shared" si="26"/>
        <v>41548</v>
      </c>
      <c r="C660" s="26" t="str">
        <f t="shared" si="27"/>
        <v>1_41548</v>
      </c>
      <c r="D660" s="26"/>
      <c r="E660" s="26"/>
      <c r="F660" s="33"/>
      <c r="G660" s="26" t="s">
        <v>665</v>
      </c>
      <c r="H660" s="27">
        <v>241</v>
      </c>
      <c r="I660" s="27">
        <v>258</v>
      </c>
      <c r="J660" s="27">
        <v>279</v>
      </c>
      <c r="K660" s="27">
        <v>263</v>
      </c>
      <c r="L660" s="27">
        <v>255</v>
      </c>
      <c r="M660" s="27">
        <v>258</v>
      </c>
      <c r="N660" s="27">
        <v>255</v>
      </c>
      <c r="O660" s="27">
        <v>258</v>
      </c>
      <c r="P660" s="27">
        <v>264</v>
      </c>
      <c r="Q660" s="27">
        <v>211</v>
      </c>
      <c r="R660" s="27">
        <v>197</v>
      </c>
      <c r="S660" s="27">
        <v>220</v>
      </c>
      <c r="T660" s="27">
        <v>197</v>
      </c>
      <c r="U660" s="11">
        <v>170</v>
      </c>
      <c r="V660" s="11">
        <v>157</v>
      </c>
      <c r="W660" s="11"/>
      <c r="X660" s="11"/>
      <c r="Y660" s="11"/>
      <c r="Z660" s="11"/>
      <c r="AA660" s="11"/>
      <c r="AB660" s="11"/>
      <c r="AC660" s="11"/>
      <c r="AD660" s="11"/>
      <c r="AU660" s="7"/>
      <c r="AV660" s="7"/>
    </row>
    <row r="661" spans="1:48" ht="14.25">
      <c r="A661">
        <v>1</v>
      </c>
      <c r="B661" s="26" t="str">
        <f t="shared" si="26"/>
        <v>41551</v>
      </c>
      <c r="C661" s="26" t="str">
        <f t="shared" si="27"/>
        <v>1_41551</v>
      </c>
      <c r="D661" s="26"/>
      <c r="E661" s="26"/>
      <c r="F661" s="33"/>
      <c r="G661" s="26" t="s">
        <v>666</v>
      </c>
      <c r="H661" s="27">
        <v>2300</v>
      </c>
      <c r="I661" s="27">
        <v>2524</v>
      </c>
      <c r="J661" s="27">
        <v>2639</v>
      </c>
      <c r="K661" s="27">
        <v>2723</v>
      </c>
      <c r="L661" s="27">
        <v>2612</v>
      </c>
      <c r="M661" s="27">
        <v>2408</v>
      </c>
      <c r="N661" s="27">
        <v>2495</v>
      </c>
      <c r="O661" s="27">
        <v>2690</v>
      </c>
      <c r="P661" s="27">
        <v>2586</v>
      </c>
      <c r="Q661" s="27">
        <v>2440</v>
      </c>
      <c r="R661" s="27">
        <v>2291</v>
      </c>
      <c r="S661" s="27">
        <v>2302</v>
      </c>
      <c r="T661" s="27">
        <v>2199</v>
      </c>
      <c r="U661" s="11">
        <v>2111</v>
      </c>
      <c r="V661" s="11">
        <v>1874</v>
      </c>
      <c r="W661" s="11"/>
      <c r="X661" s="11"/>
      <c r="Y661" s="11"/>
      <c r="Z661" s="11"/>
      <c r="AA661" s="11"/>
      <c r="AB661" s="11"/>
      <c r="AC661" s="11"/>
      <c r="AD661" s="11"/>
      <c r="AU661" s="7"/>
      <c r="AV661" s="7"/>
    </row>
    <row r="662" spans="1:48" ht="14.25">
      <c r="A662">
        <v>1</v>
      </c>
      <c r="B662" s="26" t="str">
        <f t="shared" si="26"/>
        <v>41615</v>
      </c>
      <c r="C662" s="26" t="str">
        <f t="shared" si="27"/>
        <v>1_41615</v>
      </c>
      <c r="D662" s="26"/>
      <c r="E662" s="26"/>
      <c r="F662" s="33"/>
      <c r="G662" s="26" t="s">
        <v>667</v>
      </c>
      <c r="H662" s="27">
        <v>259</v>
      </c>
      <c r="I662" s="27">
        <v>312</v>
      </c>
      <c r="J662" s="27">
        <v>298</v>
      </c>
      <c r="K662" s="27">
        <v>333</v>
      </c>
      <c r="L662" s="27">
        <v>309</v>
      </c>
      <c r="M662" s="27">
        <v>297</v>
      </c>
      <c r="N662" s="27">
        <v>347</v>
      </c>
      <c r="O662" s="27">
        <v>308</v>
      </c>
      <c r="P662" s="27">
        <v>279</v>
      </c>
      <c r="Q662" s="27">
        <v>297</v>
      </c>
      <c r="R662" s="27">
        <v>283</v>
      </c>
      <c r="S662" s="27">
        <v>310</v>
      </c>
      <c r="T662" s="27">
        <v>295</v>
      </c>
      <c r="U662" s="11">
        <v>248</v>
      </c>
      <c r="V662" s="11">
        <v>212</v>
      </c>
      <c r="W662" s="11"/>
      <c r="X662" s="11"/>
      <c r="Y662" s="11"/>
      <c r="Z662" s="11"/>
      <c r="AA662" s="11"/>
      <c r="AB662" s="11"/>
      <c r="AC662" s="11"/>
      <c r="AD662" s="11"/>
      <c r="AU662" s="7"/>
      <c r="AV662" s="7"/>
    </row>
    <row r="663" spans="1:48" ht="14.25">
      <c r="A663">
        <v>1</v>
      </c>
      <c r="B663" s="26" t="str">
        <f t="shared" si="26"/>
        <v>41660</v>
      </c>
      <c r="C663" s="26" t="str">
        <f t="shared" si="27"/>
        <v>1_41660</v>
      </c>
      <c r="D663" s="26"/>
      <c r="E663" s="26"/>
      <c r="F663" s="33"/>
      <c r="G663" s="26" t="s">
        <v>668</v>
      </c>
      <c r="H663" s="27">
        <v>259</v>
      </c>
      <c r="I663" s="27">
        <v>229</v>
      </c>
      <c r="J663" s="27">
        <v>250</v>
      </c>
      <c r="K663" s="27">
        <v>242</v>
      </c>
      <c r="L663" s="27">
        <v>224</v>
      </c>
      <c r="M663" s="27">
        <v>252</v>
      </c>
      <c r="N663" s="27">
        <v>257</v>
      </c>
      <c r="O663" s="27">
        <v>228</v>
      </c>
      <c r="P663" s="27">
        <v>224</v>
      </c>
      <c r="Q663" s="27">
        <v>196</v>
      </c>
      <c r="R663" s="27">
        <v>210</v>
      </c>
      <c r="S663" s="27">
        <v>226</v>
      </c>
      <c r="T663" s="27">
        <v>210</v>
      </c>
      <c r="U663" s="11">
        <v>180</v>
      </c>
      <c r="V663" s="11">
        <v>177</v>
      </c>
      <c r="W663" s="11"/>
      <c r="X663" s="11"/>
      <c r="Y663" s="11"/>
      <c r="Z663" s="11"/>
      <c r="AA663" s="11"/>
      <c r="AB663" s="11"/>
      <c r="AC663" s="11"/>
      <c r="AD663" s="11"/>
      <c r="AU663" s="7"/>
      <c r="AV663" s="7"/>
    </row>
    <row r="664" spans="1:48" ht="14.25">
      <c r="A664">
        <v>1</v>
      </c>
      <c r="B664" s="26" t="str">
        <f t="shared" si="26"/>
        <v>41668</v>
      </c>
      <c r="C664" s="26" t="str">
        <f t="shared" si="27"/>
        <v>1_41668</v>
      </c>
      <c r="D664" s="26"/>
      <c r="E664" s="26"/>
      <c r="F664" s="33"/>
      <c r="G664" s="26" t="s">
        <v>669</v>
      </c>
      <c r="H664" s="27">
        <v>490</v>
      </c>
      <c r="I664" s="27">
        <v>507</v>
      </c>
      <c r="J664" s="27">
        <v>546</v>
      </c>
      <c r="K664" s="27">
        <v>549</v>
      </c>
      <c r="L664" s="27">
        <v>501</v>
      </c>
      <c r="M664" s="27">
        <v>503</v>
      </c>
      <c r="N664" s="27">
        <v>547</v>
      </c>
      <c r="O664" s="27">
        <v>525</v>
      </c>
      <c r="P664" s="27">
        <v>469</v>
      </c>
      <c r="Q664" s="27">
        <v>422</v>
      </c>
      <c r="R664" s="27">
        <v>455</v>
      </c>
      <c r="S664" s="27">
        <v>443</v>
      </c>
      <c r="T664" s="27">
        <v>387</v>
      </c>
      <c r="U664" s="11">
        <v>368</v>
      </c>
      <c r="V664" s="11">
        <v>302</v>
      </c>
      <c r="W664" s="11"/>
      <c r="X664" s="11"/>
      <c r="Y664" s="11"/>
      <c r="Z664" s="11"/>
      <c r="AA664" s="11"/>
      <c r="AB664" s="11"/>
      <c r="AC664" s="11"/>
      <c r="AD664" s="11"/>
      <c r="AU664" s="7"/>
      <c r="AV664" s="7"/>
    </row>
    <row r="665" spans="1:48" ht="14.25">
      <c r="A665">
        <v>1</v>
      </c>
      <c r="B665" s="26" t="str">
        <f t="shared" si="26"/>
        <v>41676</v>
      </c>
      <c r="C665" s="26" t="str">
        <f t="shared" si="27"/>
        <v>1_41676</v>
      </c>
      <c r="D665" s="26"/>
      <c r="E665" s="26"/>
      <c r="F665" s="33"/>
      <c r="G665" s="26" t="s">
        <v>670</v>
      </c>
      <c r="H665" s="27">
        <v>208</v>
      </c>
      <c r="I665" s="27">
        <v>172</v>
      </c>
      <c r="J665" s="27">
        <v>194</v>
      </c>
      <c r="K665" s="27">
        <v>220</v>
      </c>
      <c r="L665" s="27">
        <v>205</v>
      </c>
      <c r="M665" s="27">
        <v>201</v>
      </c>
      <c r="N665" s="27">
        <v>190</v>
      </c>
      <c r="O665" s="27">
        <v>199</v>
      </c>
      <c r="P665" s="27">
        <v>186</v>
      </c>
      <c r="Q665" s="27">
        <v>160</v>
      </c>
      <c r="R665" s="27">
        <v>156</v>
      </c>
      <c r="S665" s="27">
        <v>162</v>
      </c>
      <c r="T665" s="27">
        <v>153</v>
      </c>
      <c r="U665" s="11">
        <v>135</v>
      </c>
      <c r="V665" s="11">
        <v>119</v>
      </c>
      <c r="W665" s="11"/>
      <c r="X665" s="11"/>
      <c r="Y665" s="11"/>
      <c r="Z665" s="11"/>
      <c r="AA665" s="11"/>
      <c r="AB665" s="11"/>
      <c r="AC665" s="11"/>
      <c r="AD665" s="11"/>
      <c r="AU665" s="7"/>
      <c r="AV665" s="7"/>
    </row>
    <row r="666" spans="1:48" ht="14.25">
      <c r="A666">
        <v>1</v>
      </c>
      <c r="B666" s="26" t="str">
        <f t="shared" si="26"/>
        <v>41770</v>
      </c>
      <c r="C666" s="26" t="str">
        <f t="shared" si="27"/>
        <v>1_41770</v>
      </c>
      <c r="D666" s="26"/>
      <c r="E666" s="26"/>
      <c r="F666" s="33"/>
      <c r="G666" s="26" t="s">
        <v>671</v>
      </c>
      <c r="H666" s="27">
        <v>319</v>
      </c>
      <c r="I666" s="27">
        <v>297</v>
      </c>
      <c r="J666" s="27">
        <v>359</v>
      </c>
      <c r="K666" s="27">
        <v>361</v>
      </c>
      <c r="L666" s="27">
        <v>307</v>
      </c>
      <c r="M666" s="27">
        <v>324</v>
      </c>
      <c r="N666" s="27">
        <v>361</v>
      </c>
      <c r="O666" s="27">
        <v>394</v>
      </c>
      <c r="P666" s="27">
        <v>371</v>
      </c>
      <c r="Q666" s="27">
        <v>372</v>
      </c>
      <c r="R666" s="27">
        <v>349</v>
      </c>
      <c r="S666" s="27">
        <v>387</v>
      </c>
      <c r="T666" s="27">
        <v>361</v>
      </c>
      <c r="U666" s="11">
        <v>364</v>
      </c>
      <c r="V666" s="11">
        <v>320</v>
      </c>
      <c r="W666" s="11"/>
      <c r="X666" s="11"/>
      <c r="Y666" s="11"/>
      <c r="Z666" s="11"/>
      <c r="AA666" s="11"/>
      <c r="AB666" s="11"/>
      <c r="AC666" s="11"/>
      <c r="AD666" s="11"/>
      <c r="AU666" s="7"/>
      <c r="AV666" s="7"/>
    </row>
    <row r="667" spans="1:48" ht="14.25">
      <c r="A667">
        <v>1</v>
      </c>
      <c r="B667" s="26" t="str">
        <f t="shared" si="26"/>
        <v>41791</v>
      </c>
      <c r="C667" s="26" t="str">
        <f t="shared" si="27"/>
        <v>1_41791</v>
      </c>
      <c r="D667" s="26"/>
      <c r="E667" s="26"/>
      <c r="F667" s="33"/>
      <c r="G667" s="26" t="s">
        <v>672</v>
      </c>
      <c r="H667" s="27">
        <v>255</v>
      </c>
      <c r="I667" s="27">
        <v>294</v>
      </c>
      <c r="J667" s="27">
        <v>299</v>
      </c>
      <c r="K667" s="27">
        <v>313</v>
      </c>
      <c r="L667" s="27">
        <v>259</v>
      </c>
      <c r="M667" s="27">
        <v>275</v>
      </c>
      <c r="N667" s="27">
        <v>277</v>
      </c>
      <c r="O667" s="27">
        <v>300</v>
      </c>
      <c r="P667" s="27">
        <v>278</v>
      </c>
      <c r="Q667" s="27">
        <v>266</v>
      </c>
      <c r="R667" s="27">
        <v>285</v>
      </c>
      <c r="S667" s="27">
        <v>284</v>
      </c>
      <c r="T667" s="27">
        <v>248</v>
      </c>
      <c r="U667" s="11">
        <v>238</v>
      </c>
      <c r="V667" s="11">
        <v>180</v>
      </c>
      <c r="W667" s="11"/>
      <c r="X667" s="11"/>
      <c r="Y667" s="11"/>
      <c r="Z667" s="11"/>
      <c r="AA667" s="11"/>
      <c r="AB667" s="11"/>
      <c r="AC667" s="11"/>
      <c r="AD667" s="11"/>
      <c r="AU667" s="7"/>
      <c r="AV667" s="7"/>
    </row>
    <row r="668" spans="1:48" ht="14.25">
      <c r="A668">
        <v>1</v>
      </c>
      <c r="B668" s="26" t="str">
        <f t="shared" si="26"/>
        <v>41797</v>
      </c>
      <c r="C668" s="26" t="str">
        <f t="shared" si="27"/>
        <v>1_41797</v>
      </c>
      <c r="D668" s="26"/>
      <c r="E668" s="26"/>
      <c r="F668" s="33"/>
      <c r="G668" s="26" t="s">
        <v>673</v>
      </c>
      <c r="H668" s="27">
        <v>172</v>
      </c>
      <c r="I668" s="27">
        <v>197</v>
      </c>
      <c r="J668" s="27">
        <v>185</v>
      </c>
      <c r="K668" s="27">
        <v>179</v>
      </c>
      <c r="L668" s="27">
        <v>199</v>
      </c>
      <c r="M668" s="27">
        <v>158</v>
      </c>
      <c r="N668" s="27">
        <v>133</v>
      </c>
      <c r="O668" s="27">
        <v>148</v>
      </c>
      <c r="P668" s="27">
        <v>129</v>
      </c>
      <c r="Q668" s="27">
        <v>145</v>
      </c>
      <c r="R668" s="27">
        <v>117</v>
      </c>
      <c r="S668" s="27">
        <v>131</v>
      </c>
      <c r="T668" s="27">
        <v>122</v>
      </c>
      <c r="U668" s="11">
        <v>96</v>
      </c>
      <c r="V668" s="11">
        <v>102</v>
      </c>
      <c r="W668" s="11"/>
      <c r="X668" s="11"/>
      <c r="Y668" s="11"/>
      <c r="Z668" s="11"/>
      <c r="AA668" s="11"/>
      <c r="AB668" s="11"/>
      <c r="AC668" s="11"/>
      <c r="AD668" s="11"/>
      <c r="AU668" s="7"/>
      <c r="AV668" s="7"/>
    </row>
    <row r="669" spans="1:48" ht="14.25">
      <c r="A669">
        <v>1</v>
      </c>
      <c r="B669" s="26" t="str">
        <f t="shared" si="26"/>
        <v>41799</v>
      </c>
      <c r="C669" s="26" t="str">
        <f t="shared" si="27"/>
        <v>1_41799</v>
      </c>
      <c r="D669" s="26"/>
      <c r="E669" s="26"/>
      <c r="F669" s="33"/>
      <c r="G669" s="26" t="s">
        <v>674</v>
      </c>
      <c r="H669" s="27">
        <v>190</v>
      </c>
      <c r="I669" s="27">
        <v>187</v>
      </c>
      <c r="J669" s="27">
        <v>166</v>
      </c>
      <c r="K669" s="27">
        <v>164</v>
      </c>
      <c r="L669" s="27">
        <v>172</v>
      </c>
      <c r="M669" s="27">
        <v>166</v>
      </c>
      <c r="N669" s="27">
        <v>147</v>
      </c>
      <c r="O669" s="27">
        <v>163</v>
      </c>
      <c r="P669" s="27">
        <v>148</v>
      </c>
      <c r="Q669" s="27">
        <v>136</v>
      </c>
      <c r="R669" s="27">
        <v>158</v>
      </c>
      <c r="S669" s="27">
        <v>149</v>
      </c>
      <c r="T669" s="27">
        <v>148</v>
      </c>
      <c r="U669" s="11">
        <v>142</v>
      </c>
      <c r="V669" s="11">
        <v>114</v>
      </c>
      <c r="W669" s="11"/>
      <c r="X669" s="11"/>
      <c r="Y669" s="11"/>
      <c r="Z669" s="11"/>
      <c r="AA669" s="11"/>
      <c r="AB669" s="11"/>
      <c r="AC669" s="11"/>
      <c r="AD669" s="11"/>
      <c r="AU669" s="7"/>
      <c r="AV669" s="7"/>
    </row>
    <row r="670" spans="1:48" ht="14.25">
      <c r="A670">
        <v>1</v>
      </c>
      <c r="B670" s="26" t="str">
        <f t="shared" si="26"/>
        <v>41801</v>
      </c>
      <c r="C670" s="26" t="str">
        <f t="shared" si="27"/>
        <v>1_41801</v>
      </c>
      <c r="D670" s="26"/>
      <c r="E670" s="26"/>
      <c r="F670" s="33"/>
      <c r="G670" s="26" t="s">
        <v>675</v>
      </c>
      <c r="H670" s="27">
        <v>125</v>
      </c>
      <c r="I670" s="27">
        <v>149</v>
      </c>
      <c r="J670" s="27">
        <v>136</v>
      </c>
      <c r="K670" s="27">
        <v>137</v>
      </c>
      <c r="L670" s="27">
        <v>127</v>
      </c>
      <c r="M670" s="27">
        <v>135</v>
      </c>
      <c r="N670" s="27">
        <v>123</v>
      </c>
      <c r="O670" s="27">
        <v>114</v>
      </c>
      <c r="P670" s="27">
        <v>103</v>
      </c>
      <c r="Q670" s="27">
        <v>104</v>
      </c>
      <c r="R670" s="27">
        <v>118</v>
      </c>
      <c r="S670" s="27">
        <v>125</v>
      </c>
      <c r="T670" s="27">
        <v>111</v>
      </c>
      <c r="U670" s="11">
        <v>108</v>
      </c>
      <c r="V670" s="11">
        <v>66</v>
      </c>
      <c r="W670" s="11"/>
      <c r="X670" s="11"/>
      <c r="Y670" s="11"/>
      <c r="Z670" s="11"/>
      <c r="AA670" s="11"/>
      <c r="AB670" s="11"/>
      <c r="AC670" s="11"/>
      <c r="AD670" s="11"/>
      <c r="AU670" s="7"/>
      <c r="AV670" s="7"/>
    </row>
    <row r="671" spans="1:48" ht="14.25">
      <c r="A671">
        <v>1</v>
      </c>
      <c r="B671" s="26" t="str">
        <f t="shared" si="26"/>
        <v>41807</v>
      </c>
      <c r="C671" s="26" t="str">
        <f t="shared" si="27"/>
        <v>1_41807</v>
      </c>
      <c r="D671" s="26"/>
      <c r="E671" s="26"/>
      <c r="F671" s="33"/>
      <c r="G671" s="26" t="s">
        <v>676</v>
      </c>
      <c r="H671" s="27">
        <v>310</v>
      </c>
      <c r="I671" s="27">
        <v>301</v>
      </c>
      <c r="J671" s="27">
        <v>334</v>
      </c>
      <c r="K671" s="27">
        <v>301</v>
      </c>
      <c r="L671" s="27">
        <v>332</v>
      </c>
      <c r="M671" s="27">
        <v>291</v>
      </c>
      <c r="N671" s="27">
        <v>291</v>
      </c>
      <c r="O671" s="27">
        <v>317</v>
      </c>
      <c r="P671" s="27">
        <v>324</v>
      </c>
      <c r="Q671" s="27">
        <v>307</v>
      </c>
      <c r="R671" s="27">
        <v>272</v>
      </c>
      <c r="S671" s="27">
        <v>275</v>
      </c>
      <c r="T671" s="27">
        <v>300</v>
      </c>
      <c r="U671" s="11">
        <v>297</v>
      </c>
      <c r="V671" s="11">
        <v>213</v>
      </c>
      <c r="W671" s="11"/>
      <c r="X671" s="11"/>
      <c r="Y671" s="11"/>
      <c r="Z671" s="11"/>
      <c r="AA671" s="11"/>
      <c r="AB671" s="11"/>
      <c r="AC671" s="11"/>
      <c r="AD671" s="11"/>
      <c r="AU671" s="7"/>
      <c r="AV671" s="7"/>
    </row>
    <row r="672" spans="1:48" ht="14.25">
      <c r="A672">
        <v>1</v>
      </c>
      <c r="B672" s="26" t="str">
        <f t="shared" si="26"/>
        <v>41872</v>
      </c>
      <c r="C672" s="26" t="str">
        <f t="shared" si="27"/>
        <v>1_41872</v>
      </c>
      <c r="D672" s="26"/>
      <c r="E672" s="26"/>
      <c r="F672" s="33"/>
      <c r="G672" s="26" t="s">
        <v>677</v>
      </c>
      <c r="H672" s="27">
        <v>77</v>
      </c>
      <c r="I672" s="27">
        <v>114</v>
      </c>
      <c r="J672" s="27">
        <v>109</v>
      </c>
      <c r="K672" s="27">
        <v>97</v>
      </c>
      <c r="L672" s="27">
        <v>92</v>
      </c>
      <c r="M672" s="27">
        <v>76</v>
      </c>
      <c r="N672" s="27">
        <v>88</v>
      </c>
      <c r="O672" s="27">
        <v>75</v>
      </c>
      <c r="P672" s="27">
        <v>71</v>
      </c>
      <c r="Q672" s="27">
        <v>85</v>
      </c>
      <c r="R672" s="27">
        <v>66</v>
      </c>
      <c r="S672" s="27">
        <v>59</v>
      </c>
      <c r="T672" s="27">
        <v>67</v>
      </c>
      <c r="U672" s="11">
        <v>58</v>
      </c>
      <c r="V672" s="11">
        <v>46</v>
      </c>
      <c r="W672" s="11"/>
      <c r="X672" s="11"/>
      <c r="Y672" s="11"/>
      <c r="Z672" s="11"/>
      <c r="AA672" s="11"/>
      <c r="AB672" s="11"/>
      <c r="AC672" s="11"/>
      <c r="AD672" s="11"/>
      <c r="AU672" s="7"/>
      <c r="AV672" s="7"/>
    </row>
    <row r="673" spans="1:48" ht="14.25">
      <c r="A673">
        <v>1</v>
      </c>
      <c r="B673" s="26" t="str">
        <f t="shared" si="26"/>
        <v>41885</v>
      </c>
      <c r="C673" s="26" t="str">
        <f t="shared" si="27"/>
        <v>1_41885</v>
      </c>
      <c r="D673" s="26"/>
      <c r="E673" s="26"/>
      <c r="F673" s="33"/>
      <c r="G673" s="26" t="s">
        <v>678</v>
      </c>
      <c r="H673" s="27">
        <v>99</v>
      </c>
      <c r="I673" s="27">
        <v>109</v>
      </c>
      <c r="J673" s="27">
        <v>111</v>
      </c>
      <c r="K673" s="27">
        <v>104</v>
      </c>
      <c r="L673" s="27">
        <v>115</v>
      </c>
      <c r="M673" s="27">
        <v>99</v>
      </c>
      <c r="N673" s="27">
        <v>107</v>
      </c>
      <c r="O673" s="27">
        <v>104</v>
      </c>
      <c r="P673" s="27">
        <v>79</v>
      </c>
      <c r="Q673" s="27">
        <v>67</v>
      </c>
      <c r="R673" s="27">
        <v>80</v>
      </c>
      <c r="S673" s="27">
        <v>74</v>
      </c>
      <c r="T673" s="27">
        <v>67</v>
      </c>
      <c r="U673" s="11">
        <v>67</v>
      </c>
      <c r="V673" s="11">
        <v>45</v>
      </c>
      <c r="W673" s="11"/>
      <c r="X673" s="11"/>
      <c r="Y673" s="11"/>
      <c r="Z673" s="11"/>
      <c r="AA673" s="11"/>
      <c r="AB673" s="11"/>
      <c r="AC673" s="11"/>
      <c r="AD673" s="11"/>
      <c r="AU673" s="7"/>
      <c r="AV673" s="7"/>
    </row>
    <row r="674" spans="1:48" ht="14.25">
      <c r="A674">
        <v>1</v>
      </c>
      <c r="B674" s="26" t="str">
        <f t="shared" si="26"/>
        <v>41999</v>
      </c>
      <c r="C674" s="26" t="str">
        <f t="shared" si="27"/>
        <v>1_41999</v>
      </c>
      <c r="D674" s="26"/>
      <c r="E674" s="26"/>
      <c r="F674" s="33"/>
      <c r="G674" s="26" t="s">
        <v>679</v>
      </c>
      <c r="H674" s="27">
        <v>2</v>
      </c>
      <c r="I674" s="27">
        <v>0</v>
      </c>
      <c r="J674" s="27">
        <v>0</v>
      </c>
      <c r="K674" s="27">
        <v>0</v>
      </c>
      <c r="L674" s="27">
        <v>0</v>
      </c>
      <c r="M674" s="27">
        <v>0</v>
      </c>
      <c r="N674" s="27">
        <v>0</v>
      </c>
      <c r="O674" s="27">
        <v>0</v>
      </c>
      <c r="P674" s="27">
        <v>0</v>
      </c>
      <c r="Q674" s="27">
        <v>0</v>
      </c>
      <c r="R674" s="27">
        <v>0</v>
      </c>
      <c r="S674" s="27">
        <v>0</v>
      </c>
      <c r="T674" s="27">
        <v>0</v>
      </c>
      <c r="U674" s="11">
        <v>0</v>
      </c>
      <c r="V674" s="11">
        <v>0</v>
      </c>
      <c r="W674" s="11"/>
      <c r="X674" s="11"/>
      <c r="Y674" s="11"/>
      <c r="Z674" s="11"/>
      <c r="AA674" s="11"/>
      <c r="AB674" s="11"/>
      <c r="AC674" s="11"/>
      <c r="AD674" s="11"/>
      <c r="AU674" s="7"/>
      <c r="AV674" s="7"/>
    </row>
    <row r="675" spans="1:48" ht="14.25">
      <c r="A675">
        <v>1</v>
      </c>
      <c r="B675" s="26" t="str">
        <f t="shared" si="26"/>
        <v>44000</v>
      </c>
      <c r="C675" s="26" t="str">
        <f t="shared" si="27"/>
        <v>1_44000</v>
      </c>
      <c r="D675" s="26"/>
      <c r="E675" s="26"/>
      <c r="F675" s="33" t="s">
        <v>680</v>
      </c>
      <c r="G675" s="26" t="s">
        <v>13</v>
      </c>
      <c r="H675" s="27">
        <v>12262</v>
      </c>
      <c r="I675" s="27">
        <v>12676</v>
      </c>
      <c r="J675" s="27">
        <v>13254</v>
      </c>
      <c r="K675" s="27">
        <v>13166</v>
      </c>
      <c r="L675" s="27">
        <v>14688</v>
      </c>
      <c r="M675" s="27">
        <v>15265</v>
      </c>
      <c r="N675" s="27">
        <v>16031</v>
      </c>
      <c r="O675" s="27">
        <v>17677</v>
      </c>
      <c r="P675" s="27">
        <v>20455</v>
      </c>
      <c r="Q675" s="27">
        <v>22162</v>
      </c>
      <c r="R675" s="27">
        <v>23562</v>
      </c>
      <c r="S675" s="27">
        <v>25254</v>
      </c>
      <c r="T675" s="27">
        <v>22139</v>
      </c>
      <c r="U675" s="11">
        <v>20333</v>
      </c>
      <c r="V675" s="11">
        <v>17339</v>
      </c>
      <c r="W675" s="11"/>
      <c r="X675" s="11"/>
      <c r="Y675" s="11"/>
      <c r="Z675" s="11"/>
      <c r="AA675" s="11"/>
      <c r="AB675" s="11"/>
      <c r="AC675" s="11"/>
      <c r="AD675" s="11"/>
      <c r="AU675" s="7"/>
      <c r="AV675" s="7"/>
    </row>
    <row r="676" spans="1:48" ht="14.25">
      <c r="A676">
        <v>1</v>
      </c>
      <c r="B676" s="26" t="str">
        <f t="shared" si="26"/>
        <v>44001</v>
      </c>
      <c r="C676" s="26" t="str">
        <f t="shared" si="27"/>
        <v>1_44001</v>
      </c>
      <c r="D676" s="26"/>
      <c r="E676" s="26"/>
      <c r="F676" s="33"/>
      <c r="G676" s="26" t="s">
        <v>681</v>
      </c>
      <c r="H676" s="27">
        <v>3950</v>
      </c>
      <c r="I676" s="27">
        <v>4254</v>
      </c>
      <c r="J676" s="27">
        <v>4533</v>
      </c>
      <c r="K676" s="27">
        <v>4517</v>
      </c>
      <c r="L676" s="27">
        <v>4992</v>
      </c>
      <c r="M676" s="27">
        <v>5110</v>
      </c>
      <c r="N676" s="27">
        <v>5444</v>
      </c>
      <c r="O676" s="27">
        <v>5740</v>
      </c>
      <c r="P676" s="27">
        <v>6389</v>
      </c>
      <c r="Q676" s="27">
        <v>5999</v>
      </c>
      <c r="R676" s="27">
        <v>6288</v>
      </c>
      <c r="S676" s="27">
        <v>6520</v>
      </c>
      <c r="T676" s="27">
        <v>6218</v>
      </c>
      <c r="U676" s="11">
        <v>5800</v>
      </c>
      <c r="V676" s="11">
        <v>4914</v>
      </c>
      <c r="W676" s="11"/>
      <c r="X676" s="11"/>
      <c r="Y676" s="11"/>
      <c r="Z676" s="11"/>
      <c r="AA676" s="11"/>
      <c r="AB676" s="11"/>
      <c r="AC676" s="11"/>
      <c r="AD676" s="11"/>
      <c r="AU676" s="7"/>
      <c r="AV676" s="7"/>
    </row>
    <row r="677" spans="1:48" ht="14.25">
      <c r="A677">
        <v>1</v>
      </c>
      <c r="B677" s="26" t="str">
        <f t="shared" si="26"/>
        <v>44035</v>
      </c>
      <c r="C677" s="26" t="str">
        <f t="shared" si="27"/>
        <v>1_44035</v>
      </c>
      <c r="D677" s="26"/>
      <c r="E677" s="26"/>
      <c r="F677" s="33"/>
      <c r="G677" s="26" t="s">
        <v>682</v>
      </c>
      <c r="H677" s="27">
        <v>438</v>
      </c>
      <c r="I677" s="27">
        <v>358</v>
      </c>
      <c r="J677" s="27">
        <v>354</v>
      </c>
      <c r="K677" s="27">
        <v>295</v>
      </c>
      <c r="L677" s="27">
        <v>313</v>
      </c>
      <c r="M677" s="27">
        <v>325</v>
      </c>
      <c r="N677" s="27">
        <v>307</v>
      </c>
      <c r="O677" s="27">
        <v>377</v>
      </c>
      <c r="P677" s="27">
        <v>376</v>
      </c>
      <c r="Q677" s="27">
        <v>370</v>
      </c>
      <c r="R677" s="27">
        <v>472</v>
      </c>
      <c r="S677" s="27">
        <v>564</v>
      </c>
      <c r="T677" s="27">
        <v>420</v>
      </c>
      <c r="U677" s="11">
        <v>355</v>
      </c>
      <c r="V677" s="11">
        <v>366</v>
      </c>
      <c r="W677" s="11"/>
      <c r="X677" s="11"/>
      <c r="Y677" s="11"/>
      <c r="Z677" s="11"/>
      <c r="AA677" s="11"/>
      <c r="AB677" s="11"/>
      <c r="AC677" s="11"/>
      <c r="AD677" s="11"/>
      <c r="AU677" s="7"/>
      <c r="AV677" s="7"/>
    </row>
    <row r="678" spans="1:48" ht="14.25">
      <c r="A678">
        <v>1</v>
      </c>
      <c r="B678" s="26" t="str">
        <f t="shared" si="26"/>
        <v>44078</v>
      </c>
      <c r="C678" s="26" t="str">
        <f t="shared" si="27"/>
        <v>1_44078</v>
      </c>
      <c r="D678" s="26"/>
      <c r="E678" s="26"/>
      <c r="F678" s="33"/>
      <c r="G678" s="26" t="s">
        <v>683</v>
      </c>
      <c r="H678" s="27">
        <v>373</v>
      </c>
      <c r="I678" s="27">
        <v>376</v>
      </c>
      <c r="J678" s="27">
        <v>529</v>
      </c>
      <c r="K678" s="27">
        <v>562</v>
      </c>
      <c r="L678" s="27">
        <v>512</v>
      </c>
      <c r="M678" s="27">
        <v>593</v>
      </c>
      <c r="N678" s="27">
        <v>533</v>
      </c>
      <c r="O678" s="27">
        <v>569</v>
      </c>
      <c r="P678" s="27">
        <v>568</v>
      </c>
      <c r="Q678" s="27">
        <v>667</v>
      </c>
      <c r="R678" s="27">
        <v>782</v>
      </c>
      <c r="S678" s="27">
        <v>814</v>
      </c>
      <c r="T678" s="27">
        <v>718</v>
      </c>
      <c r="U678" s="11">
        <v>609</v>
      </c>
      <c r="V678" s="11">
        <v>475</v>
      </c>
      <c r="W678" s="11"/>
      <c r="X678" s="11"/>
      <c r="Y678" s="11"/>
      <c r="Z678" s="11"/>
      <c r="AA678" s="11"/>
      <c r="AB678" s="11"/>
      <c r="AC678" s="11"/>
      <c r="AD678" s="11"/>
      <c r="AU678" s="7"/>
      <c r="AV678" s="7"/>
    </row>
    <row r="679" spans="1:48" ht="14.25">
      <c r="A679">
        <v>1</v>
      </c>
      <c r="B679" s="26" t="str">
        <f t="shared" si="26"/>
        <v>44090</v>
      </c>
      <c r="C679" s="26" t="str">
        <f t="shared" si="27"/>
        <v>1_44090</v>
      </c>
      <c r="D679" s="26"/>
      <c r="E679" s="26"/>
      <c r="F679" s="33"/>
      <c r="G679" s="26" t="s">
        <v>684</v>
      </c>
      <c r="H679" s="27">
        <v>353</v>
      </c>
      <c r="I679" s="27">
        <v>439</v>
      </c>
      <c r="J679" s="27">
        <v>454</v>
      </c>
      <c r="K679" s="27">
        <v>371</v>
      </c>
      <c r="L679" s="27">
        <v>316</v>
      </c>
      <c r="M679" s="27">
        <v>286</v>
      </c>
      <c r="N679" s="27">
        <v>243</v>
      </c>
      <c r="O679" s="27">
        <v>306</v>
      </c>
      <c r="P679" s="27">
        <v>328</v>
      </c>
      <c r="Q679" s="27">
        <v>340</v>
      </c>
      <c r="R679" s="27">
        <v>399</v>
      </c>
      <c r="S679" s="27">
        <v>442</v>
      </c>
      <c r="T679" s="27">
        <v>336</v>
      </c>
      <c r="U679" s="11">
        <v>425</v>
      </c>
      <c r="V679" s="11">
        <v>309</v>
      </c>
      <c r="W679" s="11"/>
      <c r="X679" s="11"/>
      <c r="Y679" s="11"/>
      <c r="Z679" s="11"/>
      <c r="AA679" s="11"/>
      <c r="AB679" s="11"/>
      <c r="AC679" s="11"/>
      <c r="AD679" s="11"/>
      <c r="AU679" s="7"/>
      <c r="AV679" s="7"/>
    </row>
    <row r="680" spans="1:48" ht="14.25">
      <c r="A680">
        <v>1</v>
      </c>
      <c r="B680" s="26" t="str">
        <f t="shared" si="26"/>
        <v>44098</v>
      </c>
      <c r="C680" s="26" t="str">
        <f t="shared" si="27"/>
        <v>1_44098</v>
      </c>
      <c r="D680" s="26"/>
      <c r="E680" s="26"/>
      <c r="F680" s="33"/>
      <c r="G680" s="26" t="s">
        <v>685</v>
      </c>
      <c r="H680" s="27">
        <v>194</v>
      </c>
      <c r="I680" s="27">
        <v>169</v>
      </c>
      <c r="J680" s="27">
        <v>210</v>
      </c>
      <c r="K680" s="27">
        <v>185</v>
      </c>
      <c r="L680" s="27">
        <v>181</v>
      </c>
      <c r="M680" s="27">
        <v>177</v>
      </c>
      <c r="N680" s="27">
        <v>208</v>
      </c>
      <c r="O680" s="27">
        <v>174</v>
      </c>
      <c r="P680" s="27">
        <v>185</v>
      </c>
      <c r="Q680" s="27">
        <v>209</v>
      </c>
      <c r="R680" s="27">
        <v>236</v>
      </c>
      <c r="S680" s="27">
        <v>243</v>
      </c>
      <c r="T680" s="27">
        <v>222</v>
      </c>
      <c r="U680" s="11">
        <v>208</v>
      </c>
      <c r="V680" s="11">
        <v>173</v>
      </c>
      <c r="W680" s="11"/>
      <c r="X680" s="11"/>
      <c r="Y680" s="11"/>
      <c r="Z680" s="11"/>
      <c r="AA680" s="11"/>
      <c r="AB680" s="11"/>
      <c r="AC680" s="11"/>
      <c r="AD680" s="11"/>
      <c r="AU680" s="7"/>
      <c r="AV680" s="7"/>
    </row>
    <row r="681" spans="1:48" ht="14.25">
      <c r="A681">
        <v>1</v>
      </c>
      <c r="B681" s="26" t="str">
        <f t="shared" si="26"/>
        <v>44110</v>
      </c>
      <c r="C681" s="26" t="str">
        <f t="shared" si="27"/>
        <v>1_44110</v>
      </c>
      <c r="D681" s="26"/>
      <c r="E681" s="26"/>
      <c r="F681" s="33"/>
      <c r="G681" s="26" t="s">
        <v>686</v>
      </c>
      <c r="H681" s="27">
        <v>112</v>
      </c>
      <c r="I681" s="27">
        <v>104</v>
      </c>
      <c r="J681" s="27">
        <v>104</v>
      </c>
      <c r="K681" s="27">
        <v>86</v>
      </c>
      <c r="L681" s="27">
        <v>92</v>
      </c>
      <c r="M681" s="27">
        <v>104</v>
      </c>
      <c r="N681" s="27">
        <v>106</v>
      </c>
      <c r="O681" s="27">
        <v>91</v>
      </c>
      <c r="P681" s="27">
        <v>146</v>
      </c>
      <c r="Q681" s="27">
        <v>120</v>
      </c>
      <c r="R681" s="27">
        <v>153</v>
      </c>
      <c r="S681" s="27">
        <v>134</v>
      </c>
      <c r="T681" s="27">
        <v>129</v>
      </c>
      <c r="U681" s="11">
        <v>106</v>
      </c>
      <c r="V681" s="11">
        <v>88</v>
      </c>
      <c r="W681" s="11"/>
      <c r="X681" s="11"/>
      <c r="Y681" s="11"/>
      <c r="Z681" s="11"/>
      <c r="AA681" s="11"/>
      <c r="AB681" s="11"/>
      <c r="AC681" s="11"/>
      <c r="AD681" s="11"/>
      <c r="AU681" s="7"/>
      <c r="AV681" s="7"/>
    </row>
    <row r="682" spans="1:48" ht="14.25">
      <c r="A682">
        <v>1</v>
      </c>
      <c r="B682" s="26" t="str">
        <f t="shared" si="26"/>
        <v>44279</v>
      </c>
      <c r="C682" s="26" t="str">
        <f t="shared" si="27"/>
        <v>1_44279</v>
      </c>
      <c r="D682" s="26"/>
      <c r="E682" s="26"/>
      <c r="F682" s="33"/>
      <c r="G682" s="26" t="s">
        <v>687</v>
      </c>
      <c r="H682" s="27">
        <v>664</v>
      </c>
      <c r="I682" s="27">
        <v>680</v>
      </c>
      <c r="J682" s="27">
        <v>691</v>
      </c>
      <c r="K682" s="27">
        <v>634</v>
      </c>
      <c r="L682" s="27">
        <v>669</v>
      </c>
      <c r="M682" s="27">
        <v>793</v>
      </c>
      <c r="N682" s="27">
        <v>717</v>
      </c>
      <c r="O682" s="27">
        <v>746</v>
      </c>
      <c r="P682" s="27">
        <v>795</v>
      </c>
      <c r="Q682" s="27">
        <v>954</v>
      </c>
      <c r="R682" s="27">
        <v>1042</v>
      </c>
      <c r="S682" s="27">
        <v>885</v>
      </c>
      <c r="T682" s="27">
        <v>734</v>
      </c>
      <c r="U682" s="11">
        <v>719</v>
      </c>
      <c r="V682" s="11">
        <v>593</v>
      </c>
      <c r="W682" s="11"/>
      <c r="X682" s="11"/>
      <c r="Y682" s="11"/>
      <c r="Z682" s="11"/>
      <c r="AA682" s="11"/>
      <c r="AB682" s="11"/>
      <c r="AC682" s="11"/>
      <c r="AD682" s="11"/>
      <c r="AU682" s="7"/>
      <c r="AV682" s="7"/>
    </row>
    <row r="683" spans="1:48" ht="14.25">
      <c r="A683">
        <v>1</v>
      </c>
      <c r="B683" s="26" t="str">
        <f t="shared" si="26"/>
        <v>44378</v>
      </c>
      <c r="C683" s="26" t="str">
        <f t="shared" si="27"/>
        <v>1_44378</v>
      </c>
      <c r="D683" s="26"/>
      <c r="E683" s="26"/>
      <c r="F683" s="33"/>
      <c r="G683" s="26" t="s">
        <v>688</v>
      </c>
      <c r="H683" s="27">
        <v>229</v>
      </c>
      <c r="I683" s="27">
        <v>256</v>
      </c>
      <c r="J683" s="27">
        <v>327</v>
      </c>
      <c r="K683" s="27">
        <v>302</v>
      </c>
      <c r="L683" s="27">
        <v>295</v>
      </c>
      <c r="M683" s="27">
        <v>308</v>
      </c>
      <c r="N683" s="27">
        <v>306</v>
      </c>
      <c r="O683" s="27">
        <v>394</v>
      </c>
      <c r="P683" s="27">
        <v>358</v>
      </c>
      <c r="Q683" s="27">
        <v>459</v>
      </c>
      <c r="R683" s="27">
        <v>464</v>
      </c>
      <c r="S683" s="27">
        <v>489</v>
      </c>
      <c r="T683" s="27">
        <v>417</v>
      </c>
      <c r="U683" s="11">
        <v>363</v>
      </c>
      <c r="V683" s="11">
        <v>281</v>
      </c>
      <c r="W683" s="11"/>
      <c r="X683" s="11"/>
      <c r="Y683" s="11"/>
      <c r="Z683" s="11"/>
      <c r="AA683" s="11"/>
      <c r="AB683" s="11"/>
      <c r="AC683" s="11"/>
      <c r="AD683" s="11"/>
      <c r="AU683" s="7"/>
      <c r="AV683" s="7"/>
    </row>
    <row r="684" spans="1:48" ht="14.25">
      <c r="A684">
        <v>1</v>
      </c>
      <c r="B684" s="26" t="str">
        <f t="shared" si="26"/>
        <v>44420</v>
      </c>
      <c r="C684" s="26" t="str">
        <f t="shared" si="27"/>
        <v>1_44420</v>
      </c>
      <c r="D684" s="26"/>
      <c r="E684" s="26"/>
      <c r="F684" s="33"/>
      <c r="G684" s="26" t="s">
        <v>689</v>
      </c>
      <c r="H684" s="27">
        <v>20</v>
      </c>
      <c r="I684" s="27">
        <v>36</v>
      </c>
      <c r="J684" s="27">
        <v>38</v>
      </c>
      <c r="K684" s="27">
        <v>34</v>
      </c>
      <c r="L684" s="27">
        <v>41</v>
      </c>
      <c r="M684" s="27">
        <v>33</v>
      </c>
      <c r="N684" s="27">
        <v>36</v>
      </c>
      <c r="O684" s="27">
        <v>37</v>
      </c>
      <c r="P684" s="27">
        <v>46</v>
      </c>
      <c r="Q684" s="27">
        <v>46</v>
      </c>
      <c r="R684" s="27">
        <v>44</v>
      </c>
      <c r="S684" s="27">
        <v>52</v>
      </c>
      <c r="T684" s="27">
        <v>40</v>
      </c>
      <c r="U684" s="11">
        <v>29</v>
      </c>
      <c r="V684" s="11">
        <v>33</v>
      </c>
      <c r="W684" s="11"/>
      <c r="X684" s="11"/>
      <c r="Y684" s="11"/>
      <c r="Z684" s="11"/>
      <c r="AA684" s="11"/>
      <c r="AB684" s="11"/>
      <c r="AC684" s="11"/>
      <c r="AD684" s="11"/>
      <c r="AU684" s="7"/>
      <c r="AV684" s="7"/>
    </row>
    <row r="685" spans="1:48" ht="14.25">
      <c r="A685">
        <v>1</v>
      </c>
      <c r="B685" s="26" t="str">
        <f t="shared" si="26"/>
        <v>44430</v>
      </c>
      <c r="C685" s="26" t="str">
        <f t="shared" si="27"/>
        <v>1_44430</v>
      </c>
      <c r="D685" s="26"/>
      <c r="E685" s="26"/>
      <c r="F685" s="33"/>
      <c r="G685" s="26" t="s">
        <v>690</v>
      </c>
      <c r="H685" s="27">
        <v>2776</v>
      </c>
      <c r="I685" s="27">
        <v>3231</v>
      </c>
      <c r="J685" s="27">
        <v>3103</v>
      </c>
      <c r="K685" s="27">
        <v>2905</v>
      </c>
      <c r="L685" s="27">
        <v>3513</v>
      </c>
      <c r="M685" s="27">
        <v>3428</v>
      </c>
      <c r="N685" s="27">
        <v>3663</v>
      </c>
      <c r="O685" s="27">
        <v>4169</v>
      </c>
      <c r="P685" s="27">
        <v>5223</v>
      </c>
      <c r="Q685" s="27">
        <v>6280</v>
      </c>
      <c r="R685" s="27">
        <v>5821</v>
      </c>
      <c r="S685" s="27">
        <v>6449</v>
      </c>
      <c r="T685" s="27">
        <v>5713</v>
      </c>
      <c r="U685" s="11">
        <v>4725</v>
      </c>
      <c r="V685" s="11">
        <v>3736</v>
      </c>
      <c r="W685" s="11"/>
      <c r="X685" s="11"/>
      <c r="Y685" s="11"/>
      <c r="Z685" s="11"/>
      <c r="AA685" s="11"/>
      <c r="AB685" s="11"/>
      <c r="AC685" s="11"/>
      <c r="AD685" s="11"/>
      <c r="AU685" s="7"/>
      <c r="AV685" s="7"/>
    </row>
    <row r="686" spans="1:48" ht="14.25">
      <c r="A686">
        <v>1</v>
      </c>
      <c r="B686" s="26" t="str">
        <f t="shared" si="26"/>
        <v>44560</v>
      </c>
      <c r="C686" s="26" t="str">
        <f t="shared" si="27"/>
        <v>1_44560</v>
      </c>
      <c r="D686" s="26"/>
      <c r="E686" s="26"/>
      <c r="F686" s="33"/>
      <c r="G686" s="26" t="s">
        <v>691</v>
      </c>
      <c r="H686" s="27">
        <v>612</v>
      </c>
      <c r="I686" s="27">
        <v>614</v>
      </c>
      <c r="J686" s="27">
        <v>471</v>
      </c>
      <c r="K686" s="27">
        <v>627</v>
      </c>
      <c r="L686" s="27">
        <v>746</v>
      </c>
      <c r="M686" s="27">
        <v>839</v>
      </c>
      <c r="N686" s="27">
        <v>924</v>
      </c>
      <c r="O686" s="27">
        <v>883</v>
      </c>
      <c r="P686" s="27">
        <v>854</v>
      </c>
      <c r="Q686" s="27">
        <v>850</v>
      </c>
      <c r="R686" s="27">
        <v>1525</v>
      </c>
      <c r="S686" s="27">
        <v>1538</v>
      </c>
      <c r="T686" s="27">
        <v>1158</v>
      </c>
      <c r="U686" s="11">
        <v>1218</v>
      </c>
      <c r="V686" s="11">
        <v>1160</v>
      </c>
      <c r="W686" s="11"/>
      <c r="X686" s="11"/>
      <c r="Y686" s="11"/>
      <c r="Z686" s="11"/>
      <c r="AA686" s="11"/>
      <c r="AB686" s="11"/>
      <c r="AC686" s="11"/>
      <c r="AD686" s="11"/>
      <c r="AU686" s="7"/>
      <c r="AV686" s="7"/>
    </row>
    <row r="687" spans="1:48" ht="14.25">
      <c r="A687">
        <v>1</v>
      </c>
      <c r="B687" s="26" t="str">
        <f t="shared" si="26"/>
        <v>44650</v>
      </c>
      <c r="C687" s="26" t="str">
        <f t="shared" si="27"/>
        <v>1_44650</v>
      </c>
      <c r="D687" s="26"/>
      <c r="E687" s="26"/>
      <c r="F687" s="33"/>
      <c r="G687" s="26" t="s">
        <v>692</v>
      </c>
      <c r="H687" s="27">
        <v>766</v>
      </c>
      <c r="I687" s="27">
        <v>784</v>
      </c>
      <c r="J687" s="27">
        <v>893</v>
      </c>
      <c r="K687" s="27">
        <v>727</v>
      </c>
      <c r="L687" s="27">
        <v>781</v>
      </c>
      <c r="M687" s="27">
        <v>882</v>
      </c>
      <c r="N687" s="27">
        <v>843</v>
      </c>
      <c r="O687" s="27">
        <v>1009</v>
      </c>
      <c r="P687" s="27">
        <v>1133</v>
      </c>
      <c r="Q687" s="27">
        <v>1234</v>
      </c>
      <c r="R687" s="27">
        <v>1048</v>
      </c>
      <c r="S687" s="27">
        <v>1107</v>
      </c>
      <c r="T687" s="27">
        <v>833</v>
      </c>
      <c r="U687" s="11">
        <v>733</v>
      </c>
      <c r="V687" s="11">
        <v>685</v>
      </c>
      <c r="W687" s="11"/>
      <c r="X687" s="11"/>
      <c r="Y687" s="11"/>
      <c r="Z687" s="11"/>
      <c r="AA687" s="11"/>
      <c r="AB687" s="11"/>
      <c r="AC687" s="11"/>
      <c r="AD687" s="11"/>
      <c r="AU687" s="7"/>
      <c r="AV687" s="7"/>
    </row>
    <row r="688" spans="1:48" ht="14.25">
      <c r="A688">
        <v>1</v>
      </c>
      <c r="B688" s="26" t="str">
        <f t="shared" si="26"/>
        <v>44847</v>
      </c>
      <c r="C688" s="26" t="str">
        <f t="shared" si="27"/>
        <v>1_44847</v>
      </c>
      <c r="D688" s="26"/>
      <c r="E688" s="26"/>
      <c r="F688" s="33"/>
      <c r="G688" s="26" t="s">
        <v>693</v>
      </c>
      <c r="H688" s="27">
        <v>1179</v>
      </c>
      <c r="I688" s="27">
        <v>919</v>
      </c>
      <c r="J688" s="27">
        <v>1016</v>
      </c>
      <c r="K688" s="27">
        <v>1421</v>
      </c>
      <c r="L688" s="27">
        <v>1727</v>
      </c>
      <c r="M688" s="27">
        <v>1847</v>
      </c>
      <c r="N688" s="27">
        <v>2176</v>
      </c>
      <c r="O688" s="27">
        <v>2657</v>
      </c>
      <c r="P688" s="27">
        <v>3515</v>
      </c>
      <c r="Q688" s="27">
        <v>4001</v>
      </c>
      <c r="R688" s="27">
        <v>4674</v>
      </c>
      <c r="S688" s="27">
        <v>5369</v>
      </c>
      <c r="T688" s="27">
        <v>4660</v>
      </c>
      <c r="U688" s="11">
        <v>4549</v>
      </c>
      <c r="V688" s="11">
        <v>4101</v>
      </c>
      <c r="W688" s="11"/>
      <c r="X688" s="11"/>
      <c r="Y688" s="11"/>
      <c r="Z688" s="11"/>
      <c r="AA688" s="11"/>
      <c r="AB688" s="11"/>
      <c r="AC688" s="11"/>
      <c r="AD688" s="11"/>
      <c r="AU688" s="7"/>
      <c r="AV688" s="7"/>
    </row>
    <row r="689" spans="1:48" ht="14.25">
      <c r="A689">
        <v>1</v>
      </c>
      <c r="B689" s="26" t="str">
        <f t="shared" si="26"/>
        <v>44855</v>
      </c>
      <c r="C689" s="26" t="str">
        <f t="shared" si="27"/>
        <v>1_44855</v>
      </c>
      <c r="D689" s="26"/>
      <c r="E689" s="26"/>
      <c r="F689" s="33"/>
      <c r="G689" s="26" t="s">
        <v>694</v>
      </c>
      <c r="H689" s="27">
        <v>162</v>
      </c>
      <c r="I689" s="27">
        <v>106</v>
      </c>
      <c r="J689" s="27">
        <v>123</v>
      </c>
      <c r="K689" s="27">
        <v>134</v>
      </c>
      <c r="L689" s="27">
        <v>141</v>
      </c>
      <c r="M689" s="27">
        <v>150</v>
      </c>
      <c r="N689" s="27">
        <v>128</v>
      </c>
      <c r="O689" s="27">
        <v>132</v>
      </c>
      <c r="P689" s="27">
        <v>107</v>
      </c>
      <c r="Q689" s="27">
        <v>128</v>
      </c>
      <c r="R689" s="27">
        <v>144</v>
      </c>
      <c r="S689" s="27">
        <v>151</v>
      </c>
      <c r="T689" s="27">
        <v>128</v>
      </c>
      <c r="U689" s="11">
        <v>132</v>
      </c>
      <c r="V689" s="11">
        <v>108</v>
      </c>
      <c r="W689" s="11"/>
      <c r="X689" s="11"/>
      <c r="Y689" s="11"/>
      <c r="Z689" s="11"/>
      <c r="AA689" s="11"/>
      <c r="AB689" s="11"/>
      <c r="AC689" s="11"/>
      <c r="AD689" s="11"/>
      <c r="AU689" s="7"/>
      <c r="AV689" s="7"/>
    </row>
    <row r="690" spans="1:48" ht="14.25">
      <c r="A690">
        <v>1</v>
      </c>
      <c r="B690" s="26" t="str">
        <f t="shared" si="26"/>
        <v>44874</v>
      </c>
      <c r="C690" s="26" t="str">
        <f t="shared" si="27"/>
        <v>1_44874</v>
      </c>
      <c r="D690" s="26"/>
      <c r="E690" s="26"/>
      <c r="F690" s="33"/>
      <c r="G690" s="26" t="s">
        <v>695</v>
      </c>
      <c r="H690" s="27">
        <v>339</v>
      </c>
      <c r="I690" s="27">
        <v>350</v>
      </c>
      <c r="J690" s="27">
        <v>408</v>
      </c>
      <c r="K690" s="27">
        <v>365</v>
      </c>
      <c r="L690" s="27">
        <v>369</v>
      </c>
      <c r="M690" s="27">
        <v>390</v>
      </c>
      <c r="N690" s="27">
        <v>397</v>
      </c>
      <c r="O690" s="27">
        <v>393</v>
      </c>
      <c r="P690" s="27">
        <v>432</v>
      </c>
      <c r="Q690" s="27">
        <v>505</v>
      </c>
      <c r="R690" s="27">
        <v>470</v>
      </c>
      <c r="S690" s="27">
        <v>497</v>
      </c>
      <c r="T690" s="27">
        <v>413</v>
      </c>
      <c r="U690" s="11">
        <v>362</v>
      </c>
      <c r="V690" s="11">
        <v>317</v>
      </c>
      <c r="W690" s="11"/>
      <c r="X690" s="11"/>
      <c r="Y690" s="11"/>
      <c r="Z690" s="11"/>
      <c r="AA690" s="11"/>
      <c r="AB690" s="11"/>
      <c r="AC690" s="11"/>
      <c r="AD690" s="11"/>
      <c r="AU690" s="7"/>
      <c r="AV690" s="7"/>
    </row>
    <row r="691" spans="1:48" ht="14.25">
      <c r="A691">
        <v>1</v>
      </c>
      <c r="B691" s="26" t="str">
        <f t="shared" si="26"/>
        <v>44999</v>
      </c>
      <c r="C691" s="26" t="str">
        <f t="shared" si="27"/>
        <v>1_44999</v>
      </c>
      <c r="D691" s="26"/>
      <c r="E691" s="26"/>
      <c r="F691" s="33"/>
      <c r="G691" s="26" t="s">
        <v>696</v>
      </c>
      <c r="H691" s="27">
        <v>95</v>
      </c>
      <c r="I691" s="27">
        <v>0</v>
      </c>
      <c r="J691" s="27">
        <v>0</v>
      </c>
      <c r="K691" s="27">
        <v>1</v>
      </c>
      <c r="L691" s="27">
        <v>0</v>
      </c>
      <c r="M691" s="27">
        <v>0</v>
      </c>
      <c r="N691" s="27">
        <v>0</v>
      </c>
      <c r="O691" s="27">
        <v>0</v>
      </c>
      <c r="P691" s="27">
        <v>0</v>
      </c>
      <c r="Q691" s="27">
        <v>0</v>
      </c>
      <c r="R691" s="27">
        <v>0</v>
      </c>
      <c r="S691" s="27">
        <v>0</v>
      </c>
      <c r="T691" s="27">
        <v>0</v>
      </c>
      <c r="U691" s="11">
        <v>0</v>
      </c>
      <c r="V691" s="11">
        <v>0</v>
      </c>
      <c r="W691" s="11"/>
      <c r="X691" s="11"/>
      <c r="Y691" s="11"/>
      <c r="Z691" s="11"/>
      <c r="AA691" s="11"/>
      <c r="AB691" s="11"/>
      <c r="AC691" s="11"/>
      <c r="AD691" s="11"/>
      <c r="AU691" s="7"/>
      <c r="AV691" s="7"/>
    </row>
    <row r="692" spans="1:48" ht="14.25">
      <c r="A692">
        <v>1</v>
      </c>
      <c r="B692" s="26" t="str">
        <f t="shared" si="26"/>
        <v>47000</v>
      </c>
      <c r="C692" s="26" t="str">
        <f t="shared" si="27"/>
        <v>1_47000</v>
      </c>
      <c r="D692" s="26"/>
      <c r="E692" s="26"/>
      <c r="F692" s="33" t="s">
        <v>697</v>
      </c>
      <c r="G692" s="26" t="s">
        <v>13</v>
      </c>
      <c r="H692" s="27">
        <v>21188</v>
      </c>
      <c r="I692" s="27">
        <v>22720</v>
      </c>
      <c r="J692" s="27">
        <v>23511</v>
      </c>
      <c r="K692" s="27">
        <v>22989</v>
      </c>
      <c r="L692" s="27">
        <v>22836</v>
      </c>
      <c r="M692" s="27">
        <v>22242</v>
      </c>
      <c r="N692" s="27">
        <v>21632</v>
      </c>
      <c r="O692" s="27">
        <v>23467</v>
      </c>
      <c r="P692" s="27">
        <v>23667</v>
      </c>
      <c r="Q692" s="27">
        <v>24629</v>
      </c>
      <c r="R692" s="27">
        <v>24042</v>
      </c>
      <c r="S692" s="27">
        <v>23885</v>
      </c>
      <c r="T692" s="27">
        <v>21839</v>
      </c>
      <c r="U692" s="11">
        <v>19865</v>
      </c>
      <c r="V692" s="11">
        <v>15857</v>
      </c>
      <c r="W692" s="11"/>
      <c r="X692" s="11"/>
      <c r="Y692" s="11"/>
      <c r="Z692" s="11"/>
      <c r="AA692" s="11"/>
      <c r="AB692" s="11"/>
      <c r="AC692" s="11"/>
      <c r="AD692" s="11"/>
      <c r="AU692" s="7"/>
      <c r="AV692" s="7"/>
    </row>
    <row r="693" spans="1:48" ht="14.25">
      <c r="A693">
        <v>1</v>
      </c>
      <c r="B693" s="26" t="str">
        <f t="shared" si="26"/>
        <v>47001</v>
      </c>
      <c r="C693" s="26" t="str">
        <f t="shared" si="27"/>
        <v>1_47001</v>
      </c>
      <c r="D693" s="26"/>
      <c r="E693" s="26"/>
      <c r="F693" s="33"/>
      <c r="G693" s="26" t="s">
        <v>698</v>
      </c>
      <c r="H693" s="27">
        <v>8348</v>
      </c>
      <c r="I693" s="27">
        <v>9099</v>
      </c>
      <c r="J693" s="27">
        <v>9261</v>
      </c>
      <c r="K693" s="27">
        <v>9103</v>
      </c>
      <c r="L693" s="27">
        <v>9115</v>
      </c>
      <c r="M693" s="27">
        <v>9037</v>
      </c>
      <c r="N693" s="27">
        <v>8795</v>
      </c>
      <c r="O693" s="27">
        <v>9266</v>
      </c>
      <c r="P693" s="27">
        <v>9558</v>
      </c>
      <c r="Q693" s="27">
        <v>10412</v>
      </c>
      <c r="R693" s="27">
        <v>9287</v>
      </c>
      <c r="S693" s="27">
        <v>7967</v>
      </c>
      <c r="T693" s="27">
        <v>8062</v>
      </c>
      <c r="U693" s="11">
        <v>7643</v>
      </c>
      <c r="V693" s="11">
        <v>6218</v>
      </c>
      <c r="W693" s="11"/>
      <c r="X693" s="11"/>
      <c r="Y693" s="11"/>
      <c r="Z693" s="11"/>
      <c r="AA693" s="11"/>
      <c r="AB693" s="11"/>
      <c r="AC693" s="11"/>
      <c r="AD693" s="11"/>
      <c r="AU693" s="7"/>
      <c r="AV693" s="7"/>
    </row>
    <row r="694" spans="1:48" ht="14.25">
      <c r="A694">
        <v>1</v>
      </c>
      <c r="B694" s="26" t="str">
        <f t="shared" si="26"/>
        <v>47030</v>
      </c>
      <c r="C694" s="26" t="str">
        <f t="shared" si="27"/>
        <v>1_47030</v>
      </c>
      <c r="D694" s="26"/>
      <c r="E694" s="26"/>
      <c r="F694" s="33"/>
      <c r="G694" s="26" t="s">
        <v>699</v>
      </c>
      <c r="H694" s="27">
        <v>279</v>
      </c>
      <c r="I694" s="27">
        <v>262</v>
      </c>
      <c r="J694" s="27">
        <v>328</v>
      </c>
      <c r="K694" s="27">
        <v>287</v>
      </c>
      <c r="L694" s="27">
        <v>273</v>
      </c>
      <c r="M694" s="27">
        <v>266</v>
      </c>
      <c r="N694" s="27">
        <v>278</v>
      </c>
      <c r="O694" s="27">
        <v>224</v>
      </c>
      <c r="P694" s="27">
        <v>272</v>
      </c>
      <c r="Q694" s="27">
        <v>263</v>
      </c>
      <c r="R694" s="27">
        <v>310</v>
      </c>
      <c r="S694" s="27">
        <v>315</v>
      </c>
      <c r="T694" s="27">
        <v>257</v>
      </c>
      <c r="U694" s="11">
        <v>190</v>
      </c>
      <c r="V694" s="11">
        <v>160</v>
      </c>
      <c r="W694" s="11"/>
      <c r="X694" s="11"/>
      <c r="Y694" s="11"/>
      <c r="Z694" s="11"/>
      <c r="AA694" s="11"/>
      <c r="AB694" s="11"/>
      <c r="AC694" s="11"/>
      <c r="AD694" s="11"/>
      <c r="AU694" s="7"/>
      <c r="AV694" s="7"/>
    </row>
    <row r="695" spans="1:48" ht="14.25">
      <c r="A695">
        <v>1</v>
      </c>
      <c r="B695" s="26" t="str">
        <f t="shared" si="26"/>
        <v>47053</v>
      </c>
      <c r="C695" s="26" t="str">
        <f t="shared" si="27"/>
        <v>1_47053</v>
      </c>
      <c r="D695" s="26"/>
      <c r="E695" s="26"/>
      <c r="F695" s="33"/>
      <c r="G695" s="26" t="s">
        <v>700</v>
      </c>
      <c r="H695" s="27">
        <v>645</v>
      </c>
      <c r="I695" s="27">
        <v>567</v>
      </c>
      <c r="J695" s="27">
        <v>601</v>
      </c>
      <c r="K695" s="27">
        <v>567</v>
      </c>
      <c r="L695" s="27">
        <v>608</v>
      </c>
      <c r="M695" s="27">
        <v>562</v>
      </c>
      <c r="N695" s="27">
        <v>547</v>
      </c>
      <c r="O695" s="27">
        <v>516</v>
      </c>
      <c r="P695" s="27">
        <v>580</v>
      </c>
      <c r="Q695" s="27">
        <v>520</v>
      </c>
      <c r="R695" s="27">
        <v>626</v>
      </c>
      <c r="S695" s="27">
        <v>626</v>
      </c>
      <c r="T695" s="27">
        <v>471</v>
      </c>
      <c r="U695" s="11">
        <v>365</v>
      </c>
      <c r="V695" s="11">
        <v>342</v>
      </c>
      <c r="W695" s="11"/>
      <c r="X695" s="11"/>
      <c r="Y695" s="11"/>
      <c r="Z695" s="11"/>
      <c r="AA695" s="11"/>
      <c r="AB695" s="11"/>
      <c r="AC695" s="11"/>
      <c r="AD695" s="11"/>
      <c r="AU695" s="7"/>
      <c r="AV695" s="7"/>
    </row>
    <row r="696" spans="1:48" ht="14.25">
      <c r="A696">
        <v>1</v>
      </c>
      <c r="B696" s="26" t="str">
        <f t="shared" si="26"/>
        <v>47058</v>
      </c>
      <c r="C696" s="26" t="str">
        <f t="shared" si="27"/>
        <v>1_47058</v>
      </c>
      <c r="D696" s="26"/>
      <c r="E696" s="26"/>
      <c r="F696" s="33"/>
      <c r="G696" s="26" t="s">
        <v>701</v>
      </c>
      <c r="H696" s="27">
        <v>496</v>
      </c>
      <c r="I696" s="27">
        <v>405</v>
      </c>
      <c r="J696" s="27">
        <v>497</v>
      </c>
      <c r="K696" s="27">
        <v>545</v>
      </c>
      <c r="L696" s="27">
        <v>539</v>
      </c>
      <c r="M696" s="27">
        <v>476</v>
      </c>
      <c r="N696" s="27">
        <v>505</v>
      </c>
      <c r="O696" s="27">
        <v>516</v>
      </c>
      <c r="P696" s="27">
        <v>485</v>
      </c>
      <c r="Q696" s="27">
        <v>519</v>
      </c>
      <c r="R696" s="27">
        <v>551</v>
      </c>
      <c r="S696" s="27">
        <v>616</v>
      </c>
      <c r="T696" s="27">
        <v>483</v>
      </c>
      <c r="U696" s="11">
        <v>455</v>
      </c>
      <c r="V696" s="11">
        <v>378</v>
      </c>
      <c r="W696" s="11"/>
      <c r="X696" s="11"/>
      <c r="Y696" s="11"/>
      <c r="Z696" s="11"/>
      <c r="AA696" s="11"/>
      <c r="AB696" s="11"/>
      <c r="AC696" s="11"/>
      <c r="AD696" s="11"/>
      <c r="AU696" s="7"/>
      <c r="AV696" s="7"/>
    </row>
    <row r="697" spans="1:48" ht="14.25">
      <c r="A697">
        <v>1</v>
      </c>
      <c r="B697" s="26" t="str">
        <f t="shared" si="26"/>
        <v>47161</v>
      </c>
      <c r="C697" s="26" t="str">
        <f t="shared" si="27"/>
        <v>1_47161</v>
      </c>
      <c r="D697" s="26"/>
      <c r="E697" s="26"/>
      <c r="F697" s="33"/>
      <c r="G697" s="26" t="s">
        <v>702</v>
      </c>
      <c r="H697" s="27">
        <v>144</v>
      </c>
      <c r="I697" s="27">
        <v>152</v>
      </c>
      <c r="J697" s="27">
        <v>149</v>
      </c>
      <c r="K697" s="27">
        <v>131</v>
      </c>
      <c r="L697" s="27">
        <v>98</v>
      </c>
      <c r="M697" s="27">
        <v>113</v>
      </c>
      <c r="N697" s="27">
        <v>113</v>
      </c>
      <c r="O697" s="27">
        <v>150</v>
      </c>
      <c r="P697" s="27">
        <v>118</v>
      </c>
      <c r="Q697" s="27">
        <v>104</v>
      </c>
      <c r="R697" s="27">
        <v>112</v>
      </c>
      <c r="S697" s="27">
        <v>129</v>
      </c>
      <c r="T697" s="27">
        <v>99</v>
      </c>
      <c r="U697" s="11">
        <v>91</v>
      </c>
      <c r="V697" s="11">
        <v>68</v>
      </c>
      <c r="W697" s="11"/>
      <c r="X697" s="11"/>
      <c r="Y697" s="11"/>
      <c r="Z697" s="11"/>
      <c r="AA697" s="11"/>
      <c r="AB697" s="11"/>
      <c r="AC697" s="11"/>
      <c r="AD697" s="11"/>
      <c r="AU697" s="7"/>
      <c r="AV697" s="7"/>
    </row>
    <row r="698" spans="1:48" ht="14.25">
      <c r="A698">
        <v>1</v>
      </c>
      <c r="B698" s="26" t="str">
        <f t="shared" si="26"/>
        <v>47170</v>
      </c>
      <c r="C698" s="26" t="str">
        <f t="shared" si="27"/>
        <v>1_47170</v>
      </c>
      <c r="D698" s="26"/>
      <c r="E698" s="26"/>
      <c r="F698" s="33"/>
      <c r="G698" s="26" t="s">
        <v>703</v>
      </c>
      <c r="H698" s="27">
        <v>380</v>
      </c>
      <c r="I698" s="27">
        <v>335</v>
      </c>
      <c r="J698" s="27">
        <v>362</v>
      </c>
      <c r="K698" s="27">
        <v>350</v>
      </c>
      <c r="L698" s="27">
        <v>373</v>
      </c>
      <c r="M698" s="27">
        <v>354</v>
      </c>
      <c r="N698" s="27">
        <v>367</v>
      </c>
      <c r="O698" s="27">
        <v>352</v>
      </c>
      <c r="P698" s="27">
        <v>355</v>
      </c>
      <c r="Q698" s="27">
        <v>403</v>
      </c>
      <c r="R698" s="27">
        <v>400</v>
      </c>
      <c r="S698" s="27">
        <v>380</v>
      </c>
      <c r="T698" s="27">
        <v>389</v>
      </c>
      <c r="U698" s="11">
        <v>316</v>
      </c>
      <c r="V698" s="11">
        <v>286</v>
      </c>
      <c r="W698" s="11"/>
      <c r="X698" s="11"/>
      <c r="Y698" s="11"/>
      <c r="Z698" s="11"/>
      <c r="AA698" s="11"/>
      <c r="AB698" s="11"/>
      <c r="AC698" s="11"/>
      <c r="AD698" s="11"/>
      <c r="AU698" s="7"/>
      <c r="AV698" s="7"/>
    </row>
    <row r="699" spans="1:48" ht="14.25">
      <c r="A699">
        <v>1</v>
      </c>
      <c r="B699" s="26" t="str">
        <f t="shared" si="26"/>
        <v>47189</v>
      </c>
      <c r="C699" s="26" t="str">
        <f t="shared" si="27"/>
        <v>1_47189</v>
      </c>
      <c r="D699" s="26"/>
      <c r="E699" s="26"/>
      <c r="F699" s="33"/>
      <c r="G699" s="26" t="s">
        <v>704</v>
      </c>
      <c r="H699" s="27">
        <v>1945</v>
      </c>
      <c r="I699" s="27">
        <v>2282</v>
      </c>
      <c r="J699" s="27">
        <v>2216</v>
      </c>
      <c r="K699" s="27">
        <v>2077</v>
      </c>
      <c r="L699" s="27">
        <v>1941</v>
      </c>
      <c r="M699" s="27">
        <v>1793</v>
      </c>
      <c r="N699" s="27">
        <v>1932</v>
      </c>
      <c r="O699" s="27">
        <v>2214</v>
      </c>
      <c r="P699" s="27">
        <v>2259</v>
      </c>
      <c r="Q699" s="27">
        <v>2198</v>
      </c>
      <c r="R699" s="27">
        <v>2215</v>
      </c>
      <c r="S699" s="27">
        <v>2223</v>
      </c>
      <c r="T699" s="27">
        <v>1878</v>
      </c>
      <c r="U699" s="11">
        <v>1732</v>
      </c>
      <c r="V699" s="11">
        <v>1341</v>
      </c>
      <c r="W699" s="11"/>
      <c r="X699" s="11"/>
      <c r="Y699" s="11"/>
      <c r="Z699" s="11"/>
      <c r="AA699" s="11"/>
      <c r="AB699" s="11"/>
      <c r="AC699" s="11"/>
      <c r="AD699" s="11"/>
      <c r="AU699" s="7"/>
      <c r="AV699" s="7"/>
    </row>
    <row r="700" spans="1:48" ht="14.25">
      <c r="A700">
        <v>1</v>
      </c>
      <c r="B700" s="26" t="str">
        <f t="shared" si="26"/>
        <v>47205</v>
      </c>
      <c r="C700" s="26" t="str">
        <f t="shared" si="27"/>
        <v>1_47205</v>
      </c>
      <c r="D700" s="26"/>
      <c r="E700" s="26"/>
      <c r="F700" s="33"/>
      <c r="G700" s="26" t="s">
        <v>705</v>
      </c>
      <c r="H700" s="27">
        <v>137</v>
      </c>
      <c r="I700" s="27">
        <v>151</v>
      </c>
      <c r="J700" s="27">
        <v>142</v>
      </c>
      <c r="K700" s="27">
        <v>126</v>
      </c>
      <c r="L700" s="27">
        <v>93</v>
      </c>
      <c r="M700" s="27">
        <v>104</v>
      </c>
      <c r="N700" s="27">
        <v>76</v>
      </c>
      <c r="O700" s="27">
        <v>91</v>
      </c>
      <c r="P700" s="27">
        <v>63</v>
      </c>
      <c r="Q700" s="27">
        <v>88</v>
      </c>
      <c r="R700" s="27">
        <v>120</v>
      </c>
      <c r="S700" s="27">
        <v>97</v>
      </c>
      <c r="T700" s="27">
        <v>77</v>
      </c>
      <c r="U700" s="11">
        <v>67</v>
      </c>
      <c r="V700" s="11">
        <v>35</v>
      </c>
      <c r="W700" s="11"/>
      <c r="X700" s="11"/>
      <c r="Y700" s="11"/>
      <c r="Z700" s="11"/>
      <c r="AA700" s="11"/>
      <c r="AB700" s="11"/>
      <c r="AC700" s="11"/>
      <c r="AD700" s="11"/>
      <c r="AU700" s="7"/>
      <c r="AV700" s="7"/>
    </row>
    <row r="701" spans="1:48" ht="14.25">
      <c r="A701">
        <v>1</v>
      </c>
      <c r="B701" s="26" t="str">
        <f t="shared" si="26"/>
        <v>47245</v>
      </c>
      <c r="C701" s="26" t="str">
        <f t="shared" si="27"/>
        <v>1_47245</v>
      </c>
      <c r="D701" s="26"/>
      <c r="E701" s="26"/>
      <c r="F701" s="33"/>
      <c r="G701" s="26" t="s">
        <v>706</v>
      </c>
      <c r="H701" s="27">
        <v>1100</v>
      </c>
      <c r="I701" s="27">
        <v>1226</v>
      </c>
      <c r="J701" s="27">
        <v>1245</v>
      </c>
      <c r="K701" s="27">
        <v>1162</v>
      </c>
      <c r="L701" s="27">
        <v>1190</v>
      </c>
      <c r="M701" s="27">
        <v>1153</v>
      </c>
      <c r="N701" s="27">
        <v>1084</v>
      </c>
      <c r="O701" s="27">
        <v>1225</v>
      </c>
      <c r="P701" s="27">
        <v>1222</v>
      </c>
      <c r="Q701" s="27">
        <v>1199</v>
      </c>
      <c r="R701" s="27">
        <v>1210</v>
      </c>
      <c r="S701" s="27">
        <v>1465</v>
      </c>
      <c r="T701" s="27">
        <v>1245</v>
      </c>
      <c r="U701" s="11">
        <v>1065</v>
      </c>
      <c r="V701" s="11">
        <v>768</v>
      </c>
      <c r="W701" s="11"/>
      <c r="X701" s="11"/>
      <c r="Y701" s="11"/>
      <c r="Z701" s="11"/>
      <c r="AA701" s="11"/>
      <c r="AB701" s="11"/>
      <c r="AC701" s="11"/>
      <c r="AD701" s="11"/>
      <c r="AU701" s="7"/>
      <c r="AV701" s="7"/>
    </row>
    <row r="702" spans="1:48" ht="14.25">
      <c r="A702">
        <v>1</v>
      </c>
      <c r="B702" s="26" t="str">
        <f t="shared" si="26"/>
        <v>47258</v>
      </c>
      <c r="C702" s="26" t="str">
        <f t="shared" si="27"/>
        <v>1_47258</v>
      </c>
      <c r="D702" s="26"/>
      <c r="E702" s="26"/>
      <c r="F702" s="33"/>
      <c r="G702" s="26" t="s">
        <v>707</v>
      </c>
      <c r="H702" s="27">
        <v>243</v>
      </c>
      <c r="I702" s="27">
        <v>308</v>
      </c>
      <c r="J702" s="27">
        <v>327</v>
      </c>
      <c r="K702" s="27">
        <v>305</v>
      </c>
      <c r="L702" s="27">
        <v>274</v>
      </c>
      <c r="M702" s="27">
        <v>282</v>
      </c>
      <c r="N702" s="27">
        <v>246</v>
      </c>
      <c r="O702" s="27">
        <v>274</v>
      </c>
      <c r="P702" s="27">
        <v>260</v>
      </c>
      <c r="Q702" s="27">
        <v>252</v>
      </c>
      <c r="R702" s="27">
        <v>272</v>
      </c>
      <c r="S702" s="27">
        <v>269</v>
      </c>
      <c r="T702" s="27">
        <v>225</v>
      </c>
      <c r="U702" s="11">
        <v>194</v>
      </c>
      <c r="V702" s="11">
        <v>153</v>
      </c>
      <c r="W702" s="11"/>
      <c r="X702" s="11"/>
      <c r="Y702" s="11"/>
      <c r="Z702" s="11"/>
      <c r="AA702" s="11"/>
      <c r="AB702" s="11"/>
      <c r="AC702" s="11"/>
      <c r="AD702" s="11"/>
      <c r="AU702" s="7"/>
      <c r="AV702" s="7"/>
    </row>
    <row r="703" spans="1:48" ht="14.25">
      <c r="A703">
        <v>1</v>
      </c>
      <c r="B703" s="26" t="str">
        <f t="shared" si="26"/>
        <v>47268</v>
      </c>
      <c r="C703" s="26" t="str">
        <f t="shared" si="27"/>
        <v>1_47268</v>
      </c>
      <c r="D703" s="26"/>
      <c r="E703" s="26"/>
      <c r="F703" s="33"/>
      <c r="G703" s="26" t="s">
        <v>708</v>
      </c>
      <c r="H703" s="27">
        <v>370</v>
      </c>
      <c r="I703" s="27">
        <v>375</v>
      </c>
      <c r="J703" s="27">
        <v>374</v>
      </c>
      <c r="K703" s="27">
        <v>414</v>
      </c>
      <c r="L703" s="27">
        <v>358</v>
      </c>
      <c r="M703" s="27">
        <v>319</v>
      </c>
      <c r="N703" s="27">
        <v>294</v>
      </c>
      <c r="O703" s="27">
        <v>275</v>
      </c>
      <c r="P703" s="27">
        <v>342</v>
      </c>
      <c r="Q703" s="27">
        <v>355</v>
      </c>
      <c r="R703" s="27">
        <v>407</v>
      </c>
      <c r="S703" s="27">
        <v>397</v>
      </c>
      <c r="T703" s="27">
        <v>337</v>
      </c>
      <c r="U703" s="11">
        <v>230</v>
      </c>
      <c r="V703" s="11">
        <v>260</v>
      </c>
      <c r="W703" s="11"/>
      <c r="X703" s="11"/>
      <c r="Y703" s="11"/>
      <c r="Z703" s="11"/>
      <c r="AA703" s="11"/>
      <c r="AB703" s="11"/>
      <c r="AC703" s="11"/>
      <c r="AD703" s="11"/>
      <c r="AU703" s="7"/>
      <c r="AV703" s="7"/>
    </row>
    <row r="704" spans="1:48" ht="14.25">
      <c r="A704">
        <v>1</v>
      </c>
      <c r="B704" s="26" t="str">
        <f t="shared" si="26"/>
        <v>47288</v>
      </c>
      <c r="C704" s="26" t="str">
        <f t="shared" si="27"/>
        <v>1_47288</v>
      </c>
      <c r="D704" s="26"/>
      <c r="E704" s="26"/>
      <c r="F704" s="33"/>
      <c r="G704" s="26" t="s">
        <v>709</v>
      </c>
      <c r="H704" s="27">
        <v>1285</v>
      </c>
      <c r="I704" s="27">
        <v>1284</v>
      </c>
      <c r="J704" s="27">
        <v>1403</v>
      </c>
      <c r="K704" s="27">
        <v>1346</v>
      </c>
      <c r="L704" s="27">
        <v>1318</v>
      </c>
      <c r="M704" s="27">
        <v>1350</v>
      </c>
      <c r="N704" s="27">
        <v>1245</v>
      </c>
      <c r="O704" s="27">
        <v>1719</v>
      </c>
      <c r="P704" s="27">
        <v>1510</v>
      </c>
      <c r="Q704" s="27">
        <v>1505</v>
      </c>
      <c r="R704" s="27">
        <v>1376</v>
      </c>
      <c r="S704" s="27">
        <v>1524</v>
      </c>
      <c r="T704" s="27">
        <v>1459</v>
      </c>
      <c r="U704" s="11">
        <v>1359</v>
      </c>
      <c r="V704" s="11">
        <v>1062</v>
      </c>
      <c r="W704" s="11"/>
      <c r="X704" s="11"/>
      <c r="Y704" s="11"/>
      <c r="Z704" s="11"/>
      <c r="AA704" s="11"/>
      <c r="AB704" s="11"/>
      <c r="AC704" s="11"/>
      <c r="AD704" s="11"/>
      <c r="AU704" s="7"/>
      <c r="AV704" s="7"/>
    </row>
    <row r="705" spans="1:48" ht="14.25">
      <c r="A705">
        <v>1</v>
      </c>
      <c r="B705" s="26" t="str">
        <f t="shared" si="26"/>
        <v>47318</v>
      </c>
      <c r="C705" s="26" t="str">
        <f t="shared" si="27"/>
        <v>1_47318</v>
      </c>
      <c r="D705" s="26"/>
      <c r="E705" s="26"/>
      <c r="F705" s="33"/>
      <c r="G705" s="26" t="s">
        <v>710</v>
      </c>
      <c r="H705" s="27">
        <v>324</v>
      </c>
      <c r="I705" s="27">
        <v>346</v>
      </c>
      <c r="J705" s="27">
        <v>334</v>
      </c>
      <c r="K705" s="27">
        <v>363</v>
      </c>
      <c r="L705" s="27">
        <v>396</v>
      </c>
      <c r="M705" s="27">
        <v>374</v>
      </c>
      <c r="N705" s="27">
        <v>381</v>
      </c>
      <c r="O705" s="27">
        <v>439</v>
      </c>
      <c r="P705" s="27">
        <v>443</v>
      </c>
      <c r="Q705" s="27">
        <v>445</v>
      </c>
      <c r="R705" s="27">
        <v>421</v>
      </c>
      <c r="S705" s="27">
        <v>457</v>
      </c>
      <c r="T705" s="27">
        <v>360</v>
      </c>
      <c r="U705" s="11">
        <v>280</v>
      </c>
      <c r="V705" s="11">
        <v>263</v>
      </c>
      <c r="W705" s="11"/>
      <c r="X705" s="11"/>
      <c r="Y705" s="11"/>
      <c r="Z705" s="11"/>
      <c r="AA705" s="11"/>
      <c r="AB705" s="11"/>
      <c r="AC705" s="11"/>
      <c r="AD705" s="11"/>
      <c r="AU705" s="7"/>
      <c r="AV705" s="7"/>
    </row>
    <row r="706" spans="1:48" ht="14.25">
      <c r="A706">
        <v>1</v>
      </c>
      <c r="B706" s="26" t="str">
        <f t="shared" si="26"/>
        <v>47460</v>
      </c>
      <c r="C706" s="26" t="str">
        <f t="shared" si="27"/>
        <v>1_47460</v>
      </c>
      <c r="D706" s="26"/>
      <c r="E706" s="26"/>
      <c r="F706" s="33"/>
      <c r="G706" s="26" t="s">
        <v>711</v>
      </c>
      <c r="H706" s="27">
        <v>354</v>
      </c>
      <c r="I706" s="27">
        <v>399</v>
      </c>
      <c r="J706" s="27">
        <v>363</v>
      </c>
      <c r="K706" s="27">
        <v>324</v>
      </c>
      <c r="L706" s="27">
        <v>310</v>
      </c>
      <c r="M706" s="27">
        <v>313</v>
      </c>
      <c r="N706" s="27">
        <v>356</v>
      </c>
      <c r="O706" s="27">
        <v>373</v>
      </c>
      <c r="P706" s="27">
        <v>337</v>
      </c>
      <c r="Q706" s="27">
        <v>360</v>
      </c>
      <c r="R706" s="27">
        <v>368</v>
      </c>
      <c r="S706" s="27">
        <v>438</v>
      </c>
      <c r="T706" s="27">
        <v>365</v>
      </c>
      <c r="U706" s="11">
        <v>355</v>
      </c>
      <c r="V706" s="11">
        <v>292</v>
      </c>
      <c r="W706" s="11"/>
      <c r="X706" s="11"/>
      <c r="Y706" s="11"/>
      <c r="Z706" s="11"/>
      <c r="AA706" s="11"/>
      <c r="AB706" s="11"/>
      <c r="AC706" s="11"/>
      <c r="AD706" s="11"/>
      <c r="AU706" s="7"/>
      <c r="AV706" s="7"/>
    </row>
    <row r="707" spans="1:48" ht="14.25">
      <c r="A707">
        <v>1</v>
      </c>
      <c r="B707" s="26" t="str">
        <f t="shared" si="26"/>
        <v>47541</v>
      </c>
      <c r="C707" s="26" t="str">
        <f t="shared" si="27"/>
        <v>1_47541</v>
      </c>
      <c r="D707" s="26"/>
      <c r="E707" s="26"/>
      <c r="F707" s="33"/>
      <c r="G707" s="26" t="s">
        <v>712</v>
      </c>
      <c r="H707" s="27">
        <v>53</v>
      </c>
      <c r="I707" s="27">
        <v>99</v>
      </c>
      <c r="J707" s="27">
        <v>136</v>
      </c>
      <c r="K707" s="27">
        <v>106</v>
      </c>
      <c r="L707" s="27">
        <v>113</v>
      </c>
      <c r="M707" s="27">
        <v>102</v>
      </c>
      <c r="N707" s="27">
        <v>83</v>
      </c>
      <c r="O707" s="27">
        <v>107</v>
      </c>
      <c r="P707" s="27">
        <v>100</v>
      </c>
      <c r="Q707" s="27">
        <v>97</v>
      </c>
      <c r="R707" s="27">
        <v>100</v>
      </c>
      <c r="S707" s="27">
        <v>113</v>
      </c>
      <c r="T707" s="27">
        <v>77</v>
      </c>
      <c r="U707" s="11">
        <v>73</v>
      </c>
      <c r="V707" s="11">
        <v>47</v>
      </c>
      <c r="W707" s="11"/>
      <c r="X707" s="11"/>
      <c r="Y707" s="11"/>
      <c r="Z707" s="11"/>
      <c r="AA707" s="11"/>
      <c r="AB707" s="11"/>
      <c r="AC707" s="11"/>
      <c r="AD707" s="11"/>
      <c r="AU707" s="7"/>
      <c r="AV707" s="7"/>
    </row>
    <row r="708" spans="1:48" ht="14.25">
      <c r="A708">
        <v>1</v>
      </c>
      <c r="B708" s="26" t="str">
        <f t="shared" si="26"/>
        <v>47545</v>
      </c>
      <c r="C708" s="26" t="str">
        <f t="shared" si="27"/>
        <v>1_47545</v>
      </c>
      <c r="D708" s="26"/>
      <c r="E708" s="26"/>
      <c r="F708" s="33"/>
      <c r="G708" s="26" t="s">
        <v>713</v>
      </c>
      <c r="H708" s="27">
        <v>168</v>
      </c>
      <c r="I708" s="27">
        <v>212</v>
      </c>
      <c r="J708" s="27">
        <v>226</v>
      </c>
      <c r="K708" s="27">
        <v>212</v>
      </c>
      <c r="L708" s="27">
        <v>217</v>
      </c>
      <c r="M708" s="27">
        <v>207</v>
      </c>
      <c r="N708" s="27">
        <v>181</v>
      </c>
      <c r="O708" s="27">
        <v>196</v>
      </c>
      <c r="P708" s="27">
        <v>206</v>
      </c>
      <c r="Q708" s="27">
        <v>204</v>
      </c>
      <c r="R708" s="27">
        <v>201</v>
      </c>
      <c r="S708" s="27">
        <v>204</v>
      </c>
      <c r="T708" s="27">
        <v>174</v>
      </c>
      <c r="U708" s="11">
        <v>195</v>
      </c>
      <c r="V708" s="11">
        <v>151</v>
      </c>
      <c r="W708" s="11"/>
      <c r="X708" s="11"/>
      <c r="Y708" s="11"/>
      <c r="Z708" s="11"/>
      <c r="AA708" s="11"/>
      <c r="AB708" s="11"/>
      <c r="AC708" s="11"/>
      <c r="AD708" s="11"/>
      <c r="AU708" s="7"/>
      <c r="AV708" s="7"/>
    </row>
    <row r="709" spans="1:48" ht="14.25">
      <c r="A709">
        <v>1</v>
      </c>
      <c r="B709" s="26" t="str">
        <f t="shared" si="26"/>
        <v>47551</v>
      </c>
      <c r="C709" s="26" t="str">
        <f t="shared" si="27"/>
        <v>1_47551</v>
      </c>
      <c r="D709" s="26"/>
      <c r="E709" s="26"/>
      <c r="F709" s="33"/>
      <c r="G709" s="26" t="s">
        <v>714</v>
      </c>
      <c r="H709" s="27">
        <v>452</v>
      </c>
      <c r="I709" s="27">
        <v>689</v>
      </c>
      <c r="J709" s="27">
        <v>628</v>
      </c>
      <c r="K709" s="27">
        <v>606</v>
      </c>
      <c r="L709" s="27">
        <v>603</v>
      </c>
      <c r="M709" s="27">
        <v>578</v>
      </c>
      <c r="N709" s="27">
        <v>568</v>
      </c>
      <c r="O709" s="27">
        <v>619</v>
      </c>
      <c r="P709" s="27">
        <v>538</v>
      </c>
      <c r="Q709" s="27">
        <v>581</v>
      </c>
      <c r="R709" s="27">
        <v>619</v>
      </c>
      <c r="S709" s="27">
        <v>695</v>
      </c>
      <c r="T709" s="27">
        <v>619</v>
      </c>
      <c r="U709" s="11">
        <v>473</v>
      </c>
      <c r="V709" s="11">
        <v>368</v>
      </c>
      <c r="W709" s="11"/>
      <c r="X709" s="11"/>
      <c r="Y709" s="11"/>
      <c r="Z709" s="11"/>
      <c r="AA709" s="11"/>
      <c r="AB709" s="11"/>
      <c r="AC709" s="11"/>
      <c r="AD709" s="11"/>
      <c r="AU709" s="7"/>
      <c r="AV709" s="7"/>
    </row>
    <row r="710" spans="1:48" ht="14.25">
      <c r="A710">
        <v>1</v>
      </c>
      <c r="B710" s="26" t="str">
        <f t="shared" si="26"/>
        <v>47555</v>
      </c>
      <c r="C710" s="26" t="str">
        <f t="shared" si="27"/>
        <v>1_47555</v>
      </c>
      <c r="D710" s="26"/>
      <c r="E710" s="26"/>
      <c r="F710" s="33"/>
      <c r="G710" s="26" t="s">
        <v>715</v>
      </c>
      <c r="H710" s="27">
        <v>1071</v>
      </c>
      <c r="I710" s="27">
        <v>1186</v>
      </c>
      <c r="J710" s="27">
        <v>1190</v>
      </c>
      <c r="K710" s="27">
        <v>1168</v>
      </c>
      <c r="L710" s="27">
        <v>1160</v>
      </c>
      <c r="M710" s="27">
        <v>1126</v>
      </c>
      <c r="N710" s="27">
        <v>1118</v>
      </c>
      <c r="O710" s="27">
        <v>1126</v>
      </c>
      <c r="P710" s="27">
        <v>1162</v>
      </c>
      <c r="Q710" s="27">
        <v>1074</v>
      </c>
      <c r="R710" s="27">
        <v>1046</v>
      </c>
      <c r="S710" s="27">
        <v>1203</v>
      </c>
      <c r="T710" s="27">
        <v>1107</v>
      </c>
      <c r="U710" s="11">
        <v>1037</v>
      </c>
      <c r="V710" s="11">
        <v>782</v>
      </c>
      <c r="W710" s="11"/>
      <c r="X710" s="11"/>
      <c r="Y710" s="11"/>
      <c r="Z710" s="11"/>
      <c r="AA710" s="11"/>
      <c r="AB710" s="11"/>
      <c r="AC710" s="11"/>
      <c r="AD710" s="11"/>
      <c r="AU710" s="7"/>
      <c r="AV710" s="7"/>
    </row>
    <row r="711" spans="1:48" ht="14.25">
      <c r="A711">
        <v>1</v>
      </c>
      <c r="B711" s="26" t="str">
        <f t="shared" si="26"/>
        <v>47570</v>
      </c>
      <c r="C711" s="26" t="str">
        <f t="shared" si="27"/>
        <v>1_47570</v>
      </c>
      <c r="D711" s="26"/>
      <c r="E711" s="26"/>
      <c r="F711" s="33"/>
      <c r="G711" s="26" t="s">
        <v>716</v>
      </c>
      <c r="H711" s="27">
        <v>427</v>
      </c>
      <c r="I711" s="27">
        <v>405</v>
      </c>
      <c r="J711" s="27">
        <v>437</v>
      </c>
      <c r="K711" s="27">
        <v>453</v>
      </c>
      <c r="L711" s="27">
        <v>478</v>
      </c>
      <c r="M711" s="27">
        <v>438</v>
      </c>
      <c r="N711" s="27">
        <v>421</v>
      </c>
      <c r="O711" s="27">
        <v>445</v>
      </c>
      <c r="P711" s="27">
        <v>444</v>
      </c>
      <c r="Q711" s="27">
        <v>449</v>
      </c>
      <c r="R711" s="27">
        <v>438</v>
      </c>
      <c r="S711" s="27">
        <v>501</v>
      </c>
      <c r="T711" s="27">
        <v>423</v>
      </c>
      <c r="U711" s="11">
        <v>347</v>
      </c>
      <c r="V711" s="11">
        <v>310</v>
      </c>
      <c r="W711" s="11"/>
      <c r="X711" s="11"/>
      <c r="Y711" s="11"/>
      <c r="Z711" s="11"/>
      <c r="AA711" s="11"/>
      <c r="AB711" s="11"/>
      <c r="AC711" s="11"/>
      <c r="AD711" s="11"/>
      <c r="AU711" s="7"/>
      <c r="AV711" s="7"/>
    </row>
    <row r="712" spans="1:48" ht="14.25">
      <c r="A712">
        <v>1</v>
      </c>
      <c r="B712" s="26" t="str">
        <f t="shared" si="26"/>
        <v>47605</v>
      </c>
      <c r="C712" s="26" t="str">
        <f t="shared" si="27"/>
        <v>1_47605</v>
      </c>
      <c r="D712" s="26"/>
      <c r="E712" s="26"/>
      <c r="F712" s="33"/>
      <c r="G712" s="26" t="s">
        <v>717</v>
      </c>
      <c r="H712" s="27">
        <v>110</v>
      </c>
      <c r="I712" s="27">
        <v>57</v>
      </c>
      <c r="J712" s="27">
        <v>112</v>
      </c>
      <c r="K712" s="27">
        <v>119</v>
      </c>
      <c r="L712" s="27">
        <v>97</v>
      </c>
      <c r="M712" s="27">
        <v>103</v>
      </c>
      <c r="N712" s="27">
        <v>108</v>
      </c>
      <c r="O712" s="27">
        <v>98</v>
      </c>
      <c r="P712" s="27">
        <v>99</v>
      </c>
      <c r="Q712" s="27">
        <v>114</v>
      </c>
      <c r="R712" s="27">
        <v>125</v>
      </c>
      <c r="S712" s="27">
        <v>115</v>
      </c>
      <c r="T712" s="27">
        <v>81</v>
      </c>
      <c r="U712" s="11">
        <v>84</v>
      </c>
      <c r="V712" s="11">
        <v>73</v>
      </c>
      <c r="W712" s="11"/>
      <c r="X712" s="11"/>
      <c r="Y712" s="11"/>
      <c r="Z712" s="11"/>
      <c r="AA712" s="11"/>
      <c r="AB712" s="11"/>
      <c r="AC712" s="11"/>
      <c r="AD712" s="11"/>
      <c r="AU712" s="7"/>
      <c r="AV712" s="7"/>
    </row>
    <row r="713" spans="1:48" ht="14.25">
      <c r="A713">
        <v>1</v>
      </c>
      <c r="B713" s="26" t="str">
        <f t="shared" ref="B713:B776" si="28">IF(G713="Total",CONCATENATE(MID(G714,1,2),"000"),MID(G713,1,5))</f>
        <v>47660</v>
      </c>
      <c r="C713" s="26" t="str">
        <f t="shared" ref="C713:C776" si="29">A713&amp;"_"&amp;B713</f>
        <v>1_47660</v>
      </c>
      <c r="D713" s="26"/>
      <c r="E713" s="26"/>
      <c r="F713" s="33"/>
      <c r="G713" s="26" t="s">
        <v>718</v>
      </c>
      <c r="H713" s="27">
        <v>150</v>
      </c>
      <c r="I713" s="27">
        <v>143</v>
      </c>
      <c r="J713" s="27">
        <v>180</v>
      </c>
      <c r="K713" s="27">
        <v>204</v>
      </c>
      <c r="L713" s="27">
        <v>228</v>
      </c>
      <c r="M713" s="27">
        <v>215</v>
      </c>
      <c r="N713" s="27">
        <v>158</v>
      </c>
      <c r="O713" s="27">
        <v>179</v>
      </c>
      <c r="P713" s="27">
        <v>166</v>
      </c>
      <c r="Q713" s="27">
        <v>206</v>
      </c>
      <c r="R713" s="27">
        <v>276</v>
      </c>
      <c r="S713" s="27">
        <v>254</v>
      </c>
      <c r="T713" s="27">
        <v>180</v>
      </c>
      <c r="U713" s="11">
        <v>174</v>
      </c>
      <c r="V713" s="11">
        <v>163</v>
      </c>
      <c r="W713" s="11"/>
      <c r="X713" s="11"/>
      <c r="Y713" s="11"/>
      <c r="Z713" s="11"/>
      <c r="AA713" s="11"/>
      <c r="AB713" s="11"/>
      <c r="AC713" s="11"/>
      <c r="AD713" s="11"/>
      <c r="AU713" s="7"/>
      <c r="AV713" s="7"/>
    </row>
    <row r="714" spans="1:48" ht="14.25">
      <c r="A714">
        <v>1</v>
      </c>
      <c r="B714" s="26" t="str">
        <f t="shared" si="28"/>
        <v>47675</v>
      </c>
      <c r="C714" s="26" t="str">
        <f t="shared" si="29"/>
        <v>1_47675</v>
      </c>
      <c r="D714" s="26"/>
      <c r="E714" s="26"/>
      <c r="F714" s="33"/>
      <c r="G714" s="26" t="s">
        <v>719</v>
      </c>
      <c r="H714" s="27">
        <v>100</v>
      </c>
      <c r="I714" s="27">
        <v>117</v>
      </c>
      <c r="J714" s="27">
        <v>110</v>
      </c>
      <c r="K714" s="27">
        <v>114</v>
      </c>
      <c r="L714" s="27">
        <v>113</v>
      </c>
      <c r="M714" s="27">
        <v>117</v>
      </c>
      <c r="N714" s="27">
        <v>85</v>
      </c>
      <c r="O714" s="27">
        <v>115</v>
      </c>
      <c r="P714" s="27">
        <v>101</v>
      </c>
      <c r="Q714" s="27">
        <v>123</v>
      </c>
      <c r="R714" s="27">
        <v>142</v>
      </c>
      <c r="S714" s="27">
        <v>136</v>
      </c>
      <c r="T714" s="27">
        <v>129</v>
      </c>
      <c r="U714" s="11">
        <v>107</v>
      </c>
      <c r="V714" s="11">
        <v>73</v>
      </c>
      <c r="W714" s="11"/>
      <c r="X714" s="11"/>
      <c r="Y714" s="11"/>
      <c r="Z714" s="11"/>
      <c r="AA714" s="11"/>
      <c r="AB714" s="11"/>
      <c r="AC714" s="11"/>
      <c r="AD714" s="11"/>
      <c r="AU714" s="7"/>
      <c r="AV714" s="7"/>
    </row>
    <row r="715" spans="1:48" ht="14.25">
      <c r="A715">
        <v>1</v>
      </c>
      <c r="B715" s="26" t="str">
        <f t="shared" si="28"/>
        <v>47692</v>
      </c>
      <c r="C715" s="26" t="str">
        <f t="shared" si="29"/>
        <v>1_47692</v>
      </c>
      <c r="D715" s="26"/>
      <c r="E715" s="26"/>
      <c r="F715" s="33"/>
      <c r="G715" s="26" t="s">
        <v>720</v>
      </c>
      <c r="H715" s="27">
        <v>315</v>
      </c>
      <c r="I715" s="27">
        <v>304</v>
      </c>
      <c r="J715" s="27">
        <v>343</v>
      </c>
      <c r="K715" s="27">
        <v>324</v>
      </c>
      <c r="L715" s="27">
        <v>346</v>
      </c>
      <c r="M715" s="27">
        <v>332</v>
      </c>
      <c r="N715" s="27">
        <v>303</v>
      </c>
      <c r="O715" s="27">
        <v>335</v>
      </c>
      <c r="P715" s="27">
        <v>378</v>
      </c>
      <c r="Q715" s="27">
        <v>322</v>
      </c>
      <c r="R715" s="27">
        <v>324</v>
      </c>
      <c r="S715" s="27">
        <v>359</v>
      </c>
      <c r="T715" s="27">
        <v>279</v>
      </c>
      <c r="U715" s="11">
        <v>254</v>
      </c>
      <c r="V715" s="11">
        <v>251</v>
      </c>
      <c r="W715" s="11"/>
      <c r="X715" s="11"/>
      <c r="Y715" s="11"/>
      <c r="Z715" s="11"/>
      <c r="AA715" s="11"/>
      <c r="AB715" s="11"/>
      <c r="AC715" s="11"/>
      <c r="AD715" s="11"/>
      <c r="AU715" s="7"/>
      <c r="AV715" s="7"/>
    </row>
    <row r="716" spans="1:48" ht="14.25">
      <c r="A716">
        <v>1</v>
      </c>
      <c r="B716" s="26" t="str">
        <f t="shared" si="28"/>
        <v>47703</v>
      </c>
      <c r="C716" s="26" t="str">
        <f t="shared" si="29"/>
        <v>1_47703</v>
      </c>
      <c r="D716" s="26"/>
      <c r="E716" s="26"/>
      <c r="F716" s="33"/>
      <c r="G716" s="26" t="s">
        <v>721</v>
      </c>
      <c r="H716" s="27">
        <v>134</v>
      </c>
      <c r="I716" s="27">
        <v>142</v>
      </c>
      <c r="J716" s="27">
        <v>142</v>
      </c>
      <c r="K716" s="27">
        <v>141</v>
      </c>
      <c r="L716" s="27">
        <v>168</v>
      </c>
      <c r="M716" s="27">
        <v>153</v>
      </c>
      <c r="N716" s="27">
        <v>161</v>
      </c>
      <c r="O716" s="27">
        <v>192</v>
      </c>
      <c r="P716" s="27">
        <v>191</v>
      </c>
      <c r="Q716" s="27">
        <v>193</v>
      </c>
      <c r="R716" s="27">
        <v>199</v>
      </c>
      <c r="S716" s="27">
        <v>180</v>
      </c>
      <c r="T716" s="27">
        <v>150</v>
      </c>
      <c r="U716" s="11">
        <v>165</v>
      </c>
      <c r="V716" s="11">
        <v>143</v>
      </c>
      <c r="W716" s="11"/>
      <c r="X716" s="11"/>
      <c r="Y716" s="11"/>
      <c r="Z716" s="11"/>
      <c r="AA716" s="11"/>
      <c r="AB716" s="11"/>
      <c r="AC716" s="11"/>
      <c r="AD716" s="11"/>
      <c r="AU716" s="7"/>
      <c r="AV716" s="7"/>
    </row>
    <row r="717" spans="1:48" ht="14.25">
      <c r="A717">
        <v>1</v>
      </c>
      <c r="B717" s="26" t="str">
        <f t="shared" si="28"/>
        <v>47707</v>
      </c>
      <c r="C717" s="26" t="str">
        <f t="shared" si="29"/>
        <v>1_47707</v>
      </c>
      <c r="D717" s="26"/>
      <c r="E717" s="26"/>
      <c r="F717" s="33"/>
      <c r="G717" s="26" t="s">
        <v>722</v>
      </c>
      <c r="H717" s="27">
        <v>350</v>
      </c>
      <c r="I717" s="27">
        <v>383</v>
      </c>
      <c r="J717" s="27">
        <v>415</v>
      </c>
      <c r="K717" s="27">
        <v>406</v>
      </c>
      <c r="L717" s="27">
        <v>363</v>
      </c>
      <c r="M717" s="27">
        <v>421</v>
      </c>
      <c r="N717" s="27">
        <v>376</v>
      </c>
      <c r="O717" s="27">
        <v>360</v>
      </c>
      <c r="P717" s="27">
        <v>341</v>
      </c>
      <c r="Q717" s="27">
        <v>351</v>
      </c>
      <c r="R717" s="27">
        <v>319</v>
      </c>
      <c r="S717" s="27">
        <v>346</v>
      </c>
      <c r="T717" s="27">
        <v>365</v>
      </c>
      <c r="U717" s="11">
        <v>353</v>
      </c>
      <c r="V717" s="11">
        <v>212</v>
      </c>
      <c r="W717" s="11"/>
      <c r="X717" s="11"/>
      <c r="Y717" s="11"/>
      <c r="Z717" s="11"/>
      <c r="AA717" s="11"/>
      <c r="AB717" s="11"/>
      <c r="AC717" s="11"/>
      <c r="AD717" s="11"/>
      <c r="AU717" s="7"/>
      <c r="AV717" s="7"/>
    </row>
    <row r="718" spans="1:48" ht="14.25">
      <c r="A718">
        <v>1</v>
      </c>
      <c r="B718" s="26" t="str">
        <f t="shared" si="28"/>
        <v>47720</v>
      </c>
      <c r="C718" s="26" t="str">
        <f t="shared" si="29"/>
        <v>1_47720</v>
      </c>
      <c r="D718" s="26"/>
      <c r="E718" s="26"/>
      <c r="F718" s="33"/>
      <c r="G718" s="26" t="s">
        <v>723</v>
      </c>
      <c r="H718" s="27">
        <v>136</v>
      </c>
      <c r="I718" s="27">
        <v>144</v>
      </c>
      <c r="J718" s="27">
        <v>112</v>
      </c>
      <c r="K718" s="27">
        <v>119</v>
      </c>
      <c r="L718" s="27">
        <v>115</v>
      </c>
      <c r="M718" s="27">
        <v>108</v>
      </c>
      <c r="N718" s="27">
        <v>138</v>
      </c>
      <c r="O718" s="27">
        <v>108</v>
      </c>
      <c r="P718" s="27">
        <v>102</v>
      </c>
      <c r="Q718" s="27">
        <v>131</v>
      </c>
      <c r="R718" s="27">
        <v>158</v>
      </c>
      <c r="S718" s="27">
        <v>147</v>
      </c>
      <c r="T718" s="27">
        <v>122</v>
      </c>
      <c r="U718" s="11">
        <v>126</v>
      </c>
      <c r="V718" s="11">
        <v>114</v>
      </c>
      <c r="W718" s="11"/>
      <c r="X718" s="11"/>
      <c r="Y718" s="11"/>
      <c r="Z718" s="11"/>
      <c r="AA718" s="11"/>
      <c r="AB718" s="11"/>
      <c r="AC718" s="11"/>
      <c r="AD718" s="11"/>
      <c r="AU718" s="7"/>
      <c r="AV718" s="7"/>
    </row>
    <row r="719" spans="1:48" ht="14.25">
      <c r="A719">
        <v>1</v>
      </c>
      <c r="B719" s="26" t="str">
        <f t="shared" si="28"/>
        <v>47745</v>
      </c>
      <c r="C719" s="26" t="str">
        <f t="shared" si="29"/>
        <v>1_47745</v>
      </c>
      <c r="D719" s="26"/>
      <c r="E719" s="26"/>
      <c r="F719" s="33"/>
      <c r="G719" s="26" t="s">
        <v>724</v>
      </c>
      <c r="H719" s="27">
        <v>213</v>
      </c>
      <c r="I719" s="27">
        <v>227</v>
      </c>
      <c r="J719" s="27">
        <v>269</v>
      </c>
      <c r="K719" s="27">
        <v>233</v>
      </c>
      <c r="L719" s="27">
        <v>280</v>
      </c>
      <c r="M719" s="27">
        <v>280</v>
      </c>
      <c r="N719" s="27">
        <v>240</v>
      </c>
      <c r="O719" s="27">
        <v>271</v>
      </c>
      <c r="P719" s="27">
        <v>300</v>
      </c>
      <c r="Q719" s="27">
        <v>349</v>
      </c>
      <c r="R719" s="27">
        <v>382</v>
      </c>
      <c r="S719" s="27">
        <v>406</v>
      </c>
      <c r="T719" s="27">
        <v>329</v>
      </c>
      <c r="U719" s="11">
        <v>303</v>
      </c>
      <c r="V719" s="11">
        <v>244</v>
      </c>
      <c r="W719" s="11"/>
      <c r="X719" s="11"/>
      <c r="Y719" s="11"/>
      <c r="Z719" s="11"/>
      <c r="AA719" s="11"/>
      <c r="AB719" s="11"/>
      <c r="AC719" s="11"/>
      <c r="AD719" s="11"/>
      <c r="AU719" s="7"/>
      <c r="AV719" s="7"/>
    </row>
    <row r="720" spans="1:48" ht="14.25">
      <c r="A720">
        <v>1</v>
      </c>
      <c r="B720" s="26" t="str">
        <f t="shared" si="28"/>
        <v>47798</v>
      </c>
      <c r="C720" s="26" t="str">
        <f t="shared" si="29"/>
        <v>1_47798</v>
      </c>
      <c r="D720" s="26"/>
      <c r="E720" s="26"/>
      <c r="F720" s="33"/>
      <c r="G720" s="26" t="s">
        <v>725</v>
      </c>
      <c r="H720" s="27">
        <v>171</v>
      </c>
      <c r="I720" s="27">
        <v>167</v>
      </c>
      <c r="J720" s="27">
        <v>200</v>
      </c>
      <c r="K720" s="27">
        <v>192</v>
      </c>
      <c r="L720" s="27">
        <v>170</v>
      </c>
      <c r="M720" s="27">
        <v>151</v>
      </c>
      <c r="N720" s="27">
        <v>166</v>
      </c>
      <c r="O720" s="27">
        <v>177</v>
      </c>
      <c r="P720" s="27">
        <v>212</v>
      </c>
      <c r="Q720" s="27">
        <v>157</v>
      </c>
      <c r="R720" s="27">
        <v>245</v>
      </c>
      <c r="S720" s="27">
        <v>255</v>
      </c>
      <c r="T720" s="27">
        <v>194</v>
      </c>
      <c r="U720" s="11">
        <v>202</v>
      </c>
      <c r="V720" s="11">
        <v>154</v>
      </c>
      <c r="W720" s="11"/>
      <c r="X720" s="11"/>
      <c r="Y720" s="11"/>
      <c r="Z720" s="11"/>
      <c r="AA720" s="11"/>
      <c r="AB720" s="11"/>
      <c r="AC720" s="11"/>
      <c r="AD720" s="11"/>
      <c r="AU720" s="7"/>
      <c r="AV720" s="7"/>
    </row>
    <row r="721" spans="1:48" ht="14.25">
      <c r="A721">
        <v>1</v>
      </c>
      <c r="B721" s="26" t="str">
        <f t="shared" si="28"/>
        <v>47960</v>
      </c>
      <c r="C721" s="26" t="str">
        <f t="shared" si="29"/>
        <v>1_47960</v>
      </c>
      <c r="D721" s="26"/>
      <c r="E721" s="26"/>
      <c r="F721" s="33"/>
      <c r="G721" s="26" t="s">
        <v>726</v>
      </c>
      <c r="H721" s="27">
        <v>65</v>
      </c>
      <c r="I721" s="27">
        <v>141</v>
      </c>
      <c r="J721" s="27">
        <v>139</v>
      </c>
      <c r="K721" s="27">
        <v>127</v>
      </c>
      <c r="L721" s="27">
        <v>115</v>
      </c>
      <c r="M721" s="27">
        <v>94</v>
      </c>
      <c r="N721" s="27">
        <v>97</v>
      </c>
      <c r="O721" s="27">
        <v>109</v>
      </c>
      <c r="P721" s="27">
        <v>101</v>
      </c>
      <c r="Q721" s="27">
        <v>133</v>
      </c>
      <c r="R721" s="27">
        <v>128</v>
      </c>
      <c r="S721" s="27">
        <v>145</v>
      </c>
      <c r="T721" s="27">
        <v>130</v>
      </c>
      <c r="U721" s="11">
        <v>91</v>
      </c>
      <c r="V721" s="11">
        <v>69</v>
      </c>
      <c r="W721" s="11"/>
      <c r="X721" s="11"/>
      <c r="Y721" s="11"/>
      <c r="Z721" s="11"/>
      <c r="AA721" s="11"/>
      <c r="AB721" s="11"/>
      <c r="AC721" s="11"/>
      <c r="AD721" s="11"/>
      <c r="AU721" s="7"/>
      <c r="AV721" s="7"/>
    </row>
    <row r="722" spans="1:48" ht="14.25">
      <c r="A722">
        <v>1</v>
      </c>
      <c r="B722" s="26" t="str">
        <f t="shared" si="28"/>
        <v>47980</v>
      </c>
      <c r="C722" s="26" t="str">
        <f t="shared" si="29"/>
        <v>1_47980</v>
      </c>
      <c r="D722" s="26"/>
      <c r="E722" s="26"/>
      <c r="F722" s="33"/>
      <c r="G722" s="26" t="s">
        <v>727</v>
      </c>
      <c r="H722" s="27">
        <v>1210</v>
      </c>
      <c r="I722" s="27">
        <v>1111</v>
      </c>
      <c r="J722" s="27">
        <v>1270</v>
      </c>
      <c r="K722" s="27">
        <v>1365</v>
      </c>
      <c r="L722" s="27">
        <v>1384</v>
      </c>
      <c r="M722" s="27">
        <v>1321</v>
      </c>
      <c r="N722" s="27">
        <v>1210</v>
      </c>
      <c r="O722" s="27">
        <v>1396</v>
      </c>
      <c r="P722" s="27">
        <v>1422</v>
      </c>
      <c r="Q722" s="27">
        <v>1522</v>
      </c>
      <c r="R722" s="27">
        <v>1665</v>
      </c>
      <c r="S722" s="27">
        <v>1923</v>
      </c>
      <c r="T722" s="27">
        <v>1773</v>
      </c>
      <c r="U722" s="11">
        <v>1539</v>
      </c>
      <c r="V722" s="11">
        <v>1077</v>
      </c>
      <c r="W722" s="11"/>
      <c r="X722" s="11"/>
      <c r="Y722" s="11"/>
      <c r="Z722" s="11"/>
      <c r="AA722" s="11"/>
      <c r="AB722" s="11"/>
      <c r="AC722" s="11"/>
      <c r="AD722" s="11"/>
      <c r="AU722" s="7"/>
      <c r="AV722" s="7"/>
    </row>
    <row r="723" spans="1:48" ht="14.25">
      <c r="A723">
        <v>1</v>
      </c>
      <c r="B723" s="26" t="str">
        <f t="shared" si="28"/>
        <v>47999</v>
      </c>
      <c r="C723" s="26" t="str">
        <f t="shared" si="29"/>
        <v>1_47999</v>
      </c>
      <c r="D723" s="26"/>
      <c r="E723" s="26"/>
      <c r="F723" s="33"/>
      <c r="G723" s="26" t="s">
        <v>728</v>
      </c>
      <c r="H723" s="27">
        <v>13</v>
      </c>
      <c r="I723" s="27">
        <v>2</v>
      </c>
      <c r="J723" s="27">
        <v>0</v>
      </c>
      <c r="K723" s="27">
        <v>0</v>
      </c>
      <c r="L723" s="27">
        <v>0</v>
      </c>
      <c r="M723" s="27">
        <v>0</v>
      </c>
      <c r="N723" s="27">
        <v>0</v>
      </c>
      <c r="O723" s="27">
        <v>0</v>
      </c>
      <c r="P723" s="27">
        <v>0</v>
      </c>
      <c r="Q723" s="27">
        <v>0</v>
      </c>
      <c r="R723" s="27">
        <v>0</v>
      </c>
      <c r="S723" s="27">
        <v>0</v>
      </c>
      <c r="T723" s="27">
        <v>0</v>
      </c>
      <c r="U723" s="11">
        <v>0</v>
      </c>
      <c r="V723" s="11">
        <v>0</v>
      </c>
      <c r="W723" s="11"/>
      <c r="X723" s="11"/>
      <c r="Y723" s="11"/>
      <c r="Z723" s="11"/>
      <c r="AA723" s="11"/>
      <c r="AB723" s="11"/>
      <c r="AC723" s="11"/>
      <c r="AD723" s="11"/>
      <c r="AU723" s="7"/>
      <c r="AV723" s="7"/>
    </row>
    <row r="724" spans="1:48" ht="14.25">
      <c r="A724">
        <v>1</v>
      </c>
      <c r="B724" s="26" t="str">
        <f t="shared" si="28"/>
        <v>50000</v>
      </c>
      <c r="C724" s="26" t="str">
        <f t="shared" si="29"/>
        <v>1_50000</v>
      </c>
      <c r="D724" s="26"/>
      <c r="E724" s="26"/>
      <c r="F724" s="33" t="s">
        <v>729</v>
      </c>
      <c r="G724" s="26" t="s">
        <v>13</v>
      </c>
      <c r="H724" s="27">
        <v>15114</v>
      </c>
      <c r="I724" s="27">
        <v>15210</v>
      </c>
      <c r="J724" s="27">
        <v>15630</v>
      </c>
      <c r="K724" s="27">
        <v>15374</v>
      </c>
      <c r="L724" s="27">
        <v>15700</v>
      </c>
      <c r="M724" s="27">
        <v>15859</v>
      </c>
      <c r="N724" s="27">
        <v>14806</v>
      </c>
      <c r="O724" s="27">
        <v>15297</v>
      </c>
      <c r="P724" s="27">
        <v>14934</v>
      </c>
      <c r="Q724" s="27">
        <v>14646</v>
      </c>
      <c r="R724" s="27">
        <v>15350</v>
      </c>
      <c r="S724" s="27">
        <v>15325</v>
      </c>
      <c r="T724" s="27">
        <v>14414</v>
      </c>
      <c r="U724" s="11">
        <v>12989</v>
      </c>
      <c r="V724" s="11">
        <v>11670</v>
      </c>
      <c r="W724" s="11"/>
      <c r="X724" s="11"/>
      <c r="Y724" s="11"/>
      <c r="Z724" s="11"/>
      <c r="AA724" s="11"/>
      <c r="AB724" s="11"/>
      <c r="AC724" s="11"/>
      <c r="AD724" s="11"/>
      <c r="AU724" s="7"/>
      <c r="AV724" s="7"/>
    </row>
    <row r="725" spans="1:48" ht="14.25">
      <c r="A725">
        <v>1</v>
      </c>
      <c r="B725" s="26" t="str">
        <f t="shared" si="28"/>
        <v>50001</v>
      </c>
      <c r="C725" s="26" t="str">
        <f t="shared" si="29"/>
        <v>1_50001</v>
      </c>
      <c r="D725" s="26"/>
      <c r="E725" s="26"/>
      <c r="F725" s="33"/>
      <c r="G725" s="26" t="s">
        <v>730</v>
      </c>
      <c r="H725" s="27">
        <v>8345</v>
      </c>
      <c r="I725" s="27">
        <v>8477</v>
      </c>
      <c r="J725" s="27">
        <v>8600</v>
      </c>
      <c r="K725" s="27">
        <v>8364</v>
      </c>
      <c r="L725" s="27">
        <v>8546</v>
      </c>
      <c r="M725" s="27">
        <v>8854</v>
      </c>
      <c r="N725" s="27">
        <v>8070</v>
      </c>
      <c r="O725" s="27">
        <v>8153</v>
      </c>
      <c r="P725" s="27">
        <v>7592</v>
      </c>
      <c r="Q725" s="27">
        <v>7505</v>
      </c>
      <c r="R725" s="27">
        <v>7622</v>
      </c>
      <c r="S725" s="27">
        <v>7352</v>
      </c>
      <c r="T725" s="27">
        <v>6870</v>
      </c>
      <c r="U725" s="11">
        <v>6431</v>
      </c>
      <c r="V725" s="11">
        <v>5817</v>
      </c>
      <c r="W725" s="11"/>
      <c r="X725" s="11"/>
      <c r="Y725" s="11"/>
      <c r="Z725" s="11"/>
      <c r="AA725" s="11"/>
      <c r="AB725" s="11"/>
      <c r="AC725" s="11"/>
      <c r="AD725" s="11"/>
      <c r="AU725" s="7"/>
      <c r="AV725" s="7"/>
    </row>
    <row r="726" spans="1:48" ht="14.25">
      <c r="A726">
        <v>1</v>
      </c>
      <c r="B726" s="26" t="str">
        <f t="shared" si="28"/>
        <v>50006</v>
      </c>
      <c r="C726" s="26" t="str">
        <f t="shared" si="29"/>
        <v>1_50006</v>
      </c>
      <c r="D726" s="26"/>
      <c r="E726" s="26"/>
      <c r="F726" s="33"/>
      <c r="G726" s="26" t="s">
        <v>731</v>
      </c>
      <c r="H726" s="27">
        <v>1172</v>
      </c>
      <c r="I726" s="27">
        <v>1116</v>
      </c>
      <c r="J726" s="27">
        <v>1231</v>
      </c>
      <c r="K726" s="27">
        <v>1225</v>
      </c>
      <c r="L726" s="27">
        <v>1281</v>
      </c>
      <c r="M726" s="27">
        <v>1290</v>
      </c>
      <c r="N726" s="27">
        <v>1211</v>
      </c>
      <c r="O726" s="27">
        <v>1124</v>
      </c>
      <c r="P726" s="27">
        <v>1068</v>
      </c>
      <c r="Q726" s="27">
        <v>1080</v>
      </c>
      <c r="R726" s="27">
        <v>1158</v>
      </c>
      <c r="S726" s="27">
        <v>1074</v>
      </c>
      <c r="T726" s="27">
        <v>1085</v>
      </c>
      <c r="U726" s="11">
        <v>945</v>
      </c>
      <c r="V726" s="11">
        <v>888</v>
      </c>
      <c r="W726" s="11"/>
      <c r="X726" s="11"/>
      <c r="Y726" s="11"/>
      <c r="Z726" s="11"/>
      <c r="AA726" s="11"/>
      <c r="AB726" s="11"/>
      <c r="AC726" s="11"/>
      <c r="AD726" s="11"/>
      <c r="AU726" s="7"/>
      <c r="AV726" s="7"/>
    </row>
    <row r="727" spans="1:48" ht="14.25">
      <c r="A727">
        <v>1</v>
      </c>
      <c r="B727" s="26" t="str">
        <f t="shared" si="28"/>
        <v>50110</v>
      </c>
      <c r="C727" s="26" t="str">
        <f t="shared" si="29"/>
        <v>1_50110</v>
      </c>
      <c r="D727" s="26"/>
      <c r="E727" s="26"/>
      <c r="F727" s="33"/>
      <c r="G727" s="26" t="s">
        <v>732</v>
      </c>
      <c r="H727" s="27">
        <v>80</v>
      </c>
      <c r="I727" s="27">
        <v>94</v>
      </c>
      <c r="J727" s="27">
        <v>95</v>
      </c>
      <c r="K727" s="27">
        <v>86</v>
      </c>
      <c r="L727" s="27">
        <v>86</v>
      </c>
      <c r="M727" s="27">
        <v>80</v>
      </c>
      <c r="N727" s="27">
        <v>77</v>
      </c>
      <c r="O727" s="27">
        <v>112</v>
      </c>
      <c r="P727" s="27">
        <v>103</v>
      </c>
      <c r="Q727" s="27">
        <v>93</v>
      </c>
      <c r="R727" s="27">
        <v>140</v>
      </c>
      <c r="S727" s="27">
        <v>132</v>
      </c>
      <c r="T727" s="27">
        <v>128</v>
      </c>
      <c r="U727" s="11">
        <v>101</v>
      </c>
      <c r="V727" s="11">
        <v>73</v>
      </c>
      <c r="W727" s="11"/>
      <c r="X727" s="11"/>
      <c r="Y727" s="11"/>
      <c r="Z727" s="11"/>
      <c r="AA727" s="11"/>
      <c r="AB727" s="11"/>
      <c r="AC727" s="11"/>
      <c r="AD727" s="11"/>
      <c r="AU727" s="7"/>
      <c r="AV727" s="7"/>
    </row>
    <row r="728" spans="1:48" ht="14.25">
      <c r="A728">
        <v>1</v>
      </c>
      <c r="B728" s="26" t="str">
        <f t="shared" si="28"/>
        <v>50124</v>
      </c>
      <c r="C728" s="26" t="str">
        <f t="shared" si="29"/>
        <v>1_50124</v>
      </c>
      <c r="D728" s="26"/>
      <c r="E728" s="26"/>
      <c r="F728" s="33"/>
      <c r="G728" s="26" t="s">
        <v>733</v>
      </c>
      <c r="H728" s="27">
        <v>52</v>
      </c>
      <c r="I728" s="27">
        <v>66</v>
      </c>
      <c r="J728" s="27">
        <v>64</v>
      </c>
      <c r="K728" s="27">
        <v>62</v>
      </c>
      <c r="L728" s="27">
        <v>78</v>
      </c>
      <c r="M728" s="27">
        <v>76</v>
      </c>
      <c r="N728" s="27">
        <v>69</v>
      </c>
      <c r="O728" s="27">
        <v>66</v>
      </c>
      <c r="P728" s="27">
        <v>82</v>
      </c>
      <c r="Q728" s="27">
        <v>84</v>
      </c>
      <c r="R728" s="27">
        <v>70</v>
      </c>
      <c r="S728" s="27">
        <v>90</v>
      </c>
      <c r="T728" s="27">
        <v>97</v>
      </c>
      <c r="U728" s="11">
        <v>63</v>
      </c>
      <c r="V728" s="11">
        <v>53</v>
      </c>
      <c r="W728" s="11"/>
      <c r="X728" s="11"/>
      <c r="Y728" s="11"/>
      <c r="Z728" s="11"/>
      <c r="AA728" s="11"/>
      <c r="AB728" s="11"/>
      <c r="AC728" s="11"/>
      <c r="AD728" s="11"/>
      <c r="AU728" s="7"/>
      <c r="AV728" s="7"/>
    </row>
    <row r="729" spans="1:48" ht="14.25">
      <c r="A729">
        <v>1</v>
      </c>
      <c r="B729" s="26" t="str">
        <f t="shared" si="28"/>
        <v>50150</v>
      </c>
      <c r="C729" s="26" t="str">
        <f t="shared" si="29"/>
        <v>1_50150</v>
      </c>
      <c r="D729" s="26"/>
      <c r="E729" s="26"/>
      <c r="F729" s="33"/>
      <c r="G729" s="26" t="s">
        <v>734</v>
      </c>
      <c r="H729" s="27">
        <v>152</v>
      </c>
      <c r="I729" s="27">
        <v>162</v>
      </c>
      <c r="J729" s="27">
        <v>181</v>
      </c>
      <c r="K729" s="27">
        <v>183</v>
      </c>
      <c r="L729" s="27">
        <v>187</v>
      </c>
      <c r="M729" s="27">
        <v>174</v>
      </c>
      <c r="N729" s="27">
        <v>181</v>
      </c>
      <c r="O729" s="27">
        <v>186</v>
      </c>
      <c r="P729" s="27">
        <v>215</v>
      </c>
      <c r="Q729" s="27">
        <v>189</v>
      </c>
      <c r="R729" s="27">
        <v>241</v>
      </c>
      <c r="S729" s="27">
        <v>223</v>
      </c>
      <c r="T729" s="27">
        <v>187</v>
      </c>
      <c r="U729" s="11">
        <v>146</v>
      </c>
      <c r="V729" s="11">
        <v>151</v>
      </c>
      <c r="W729" s="11"/>
      <c r="X729" s="11"/>
      <c r="Y729" s="11"/>
      <c r="Z729" s="11"/>
      <c r="AA729" s="11"/>
      <c r="AB729" s="11"/>
      <c r="AC729" s="11"/>
      <c r="AD729" s="11"/>
      <c r="AU729" s="7"/>
      <c r="AV729" s="7"/>
    </row>
    <row r="730" spans="1:48" ht="14.25">
      <c r="A730">
        <v>1</v>
      </c>
      <c r="B730" s="26" t="str">
        <f t="shared" si="28"/>
        <v>50223</v>
      </c>
      <c r="C730" s="26" t="str">
        <f t="shared" si="29"/>
        <v>1_50223</v>
      </c>
      <c r="D730" s="26"/>
      <c r="E730" s="26"/>
      <c r="F730" s="33"/>
      <c r="G730" s="26" t="s">
        <v>735</v>
      </c>
      <c r="H730" s="27">
        <v>67</v>
      </c>
      <c r="I730" s="27">
        <v>62</v>
      </c>
      <c r="J730" s="27">
        <v>64</v>
      </c>
      <c r="K730" s="27">
        <v>48</v>
      </c>
      <c r="L730" s="27">
        <v>75</v>
      </c>
      <c r="M730" s="27">
        <v>67</v>
      </c>
      <c r="N730" s="27">
        <v>68</v>
      </c>
      <c r="O730" s="27">
        <v>87</v>
      </c>
      <c r="P730" s="27">
        <v>77</v>
      </c>
      <c r="Q730" s="27">
        <v>75</v>
      </c>
      <c r="R730" s="27">
        <v>78</v>
      </c>
      <c r="S730" s="27">
        <v>61</v>
      </c>
      <c r="T730" s="27">
        <v>52</v>
      </c>
      <c r="U730" s="11">
        <v>55</v>
      </c>
      <c r="V730" s="11">
        <v>65</v>
      </c>
      <c r="W730" s="11"/>
      <c r="X730" s="11"/>
      <c r="Y730" s="11"/>
      <c r="Z730" s="11"/>
      <c r="AA730" s="11"/>
      <c r="AB730" s="11"/>
      <c r="AC730" s="11"/>
      <c r="AD730" s="11"/>
      <c r="AU730" s="7"/>
      <c r="AV730" s="7"/>
    </row>
    <row r="731" spans="1:48" ht="14.25">
      <c r="A731">
        <v>1</v>
      </c>
      <c r="B731" s="26" t="str">
        <f t="shared" si="28"/>
        <v>50226</v>
      </c>
      <c r="C731" s="26" t="str">
        <f t="shared" si="29"/>
        <v>1_50226</v>
      </c>
      <c r="D731" s="26"/>
      <c r="E731" s="26"/>
      <c r="F731" s="33"/>
      <c r="G731" s="26" t="s">
        <v>736</v>
      </c>
      <c r="H731" s="27">
        <v>309</v>
      </c>
      <c r="I731" s="27">
        <v>308</v>
      </c>
      <c r="J731" s="27">
        <v>339</v>
      </c>
      <c r="K731" s="27">
        <v>285</v>
      </c>
      <c r="L731" s="27">
        <v>318</v>
      </c>
      <c r="M731" s="27">
        <v>316</v>
      </c>
      <c r="N731" s="27">
        <v>272</v>
      </c>
      <c r="O731" s="27">
        <v>259</v>
      </c>
      <c r="P731" s="27">
        <v>330</v>
      </c>
      <c r="Q731" s="27">
        <v>307</v>
      </c>
      <c r="R731" s="27">
        <v>315</v>
      </c>
      <c r="S731" s="27">
        <v>329</v>
      </c>
      <c r="T731" s="27">
        <v>292</v>
      </c>
      <c r="U731" s="11">
        <v>294</v>
      </c>
      <c r="V731" s="11">
        <v>248</v>
      </c>
      <c r="W731" s="11"/>
      <c r="X731" s="11"/>
      <c r="Y731" s="11"/>
      <c r="Z731" s="11"/>
      <c r="AA731" s="11"/>
      <c r="AB731" s="11"/>
      <c r="AC731" s="11"/>
      <c r="AD731" s="11"/>
      <c r="AU731" s="7"/>
      <c r="AV731" s="7"/>
    </row>
    <row r="732" spans="1:48" ht="14.25">
      <c r="A732">
        <v>1</v>
      </c>
      <c r="B732" s="26" t="str">
        <f t="shared" si="28"/>
        <v>50245</v>
      </c>
      <c r="C732" s="26" t="str">
        <f t="shared" si="29"/>
        <v>1_50245</v>
      </c>
      <c r="D732" s="26"/>
      <c r="E732" s="26"/>
      <c r="F732" s="33"/>
      <c r="G732" s="26" t="s">
        <v>737</v>
      </c>
      <c r="H732" s="27">
        <v>20</v>
      </c>
      <c r="I732" s="27">
        <v>18</v>
      </c>
      <c r="J732" s="27">
        <v>20</v>
      </c>
      <c r="K732" s="27">
        <v>14</v>
      </c>
      <c r="L732" s="27">
        <v>16</v>
      </c>
      <c r="M732" s="27">
        <v>14</v>
      </c>
      <c r="N732" s="27">
        <v>15</v>
      </c>
      <c r="O732" s="27">
        <v>13</v>
      </c>
      <c r="P732" s="27">
        <v>8</v>
      </c>
      <c r="Q732" s="27">
        <v>14</v>
      </c>
      <c r="R732" s="27">
        <v>16</v>
      </c>
      <c r="S732" s="27">
        <v>11</v>
      </c>
      <c r="T732" s="27">
        <v>10</v>
      </c>
      <c r="U732" s="11">
        <v>12</v>
      </c>
      <c r="V732" s="11">
        <v>7</v>
      </c>
      <c r="W732" s="11"/>
      <c r="X732" s="11"/>
      <c r="Y732" s="11"/>
      <c r="Z732" s="11"/>
      <c r="AA732" s="11"/>
      <c r="AB732" s="11"/>
      <c r="AC732" s="11"/>
      <c r="AD732" s="11"/>
      <c r="AU732" s="7"/>
      <c r="AV732" s="7"/>
    </row>
    <row r="733" spans="1:48" ht="14.25">
      <c r="A733">
        <v>1</v>
      </c>
      <c r="B733" s="26" t="str">
        <f t="shared" si="28"/>
        <v>50251</v>
      </c>
      <c r="C733" s="26" t="str">
        <f t="shared" si="29"/>
        <v>1_50251</v>
      </c>
      <c r="D733" s="26"/>
      <c r="E733" s="26"/>
      <c r="F733" s="33"/>
      <c r="G733" s="26" t="s">
        <v>738</v>
      </c>
      <c r="H733" s="27">
        <v>101</v>
      </c>
      <c r="I733" s="27">
        <v>104</v>
      </c>
      <c r="J733" s="27">
        <v>113</v>
      </c>
      <c r="K733" s="27">
        <v>113</v>
      </c>
      <c r="L733" s="27">
        <v>114</v>
      </c>
      <c r="M733" s="27">
        <v>116</v>
      </c>
      <c r="N733" s="27">
        <v>97</v>
      </c>
      <c r="O733" s="27">
        <v>118</v>
      </c>
      <c r="P733" s="27">
        <v>109</v>
      </c>
      <c r="Q733" s="27">
        <v>116</v>
      </c>
      <c r="R733" s="27">
        <v>92</v>
      </c>
      <c r="S733" s="27">
        <v>123</v>
      </c>
      <c r="T733" s="27">
        <v>98</v>
      </c>
      <c r="U733" s="11">
        <v>68</v>
      </c>
      <c r="V733" s="11">
        <v>59</v>
      </c>
      <c r="W733" s="11"/>
      <c r="X733" s="11"/>
      <c r="Y733" s="11"/>
      <c r="Z733" s="11"/>
      <c r="AA733" s="11"/>
      <c r="AB733" s="11"/>
      <c r="AC733" s="11"/>
      <c r="AD733" s="11"/>
      <c r="AU733" s="7"/>
      <c r="AV733" s="7"/>
    </row>
    <row r="734" spans="1:48" ht="14.25">
      <c r="A734">
        <v>1</v>
      </c>
      <c r="B734" s="26" t="str">
        <f t="shared" si="28"/>
        <v>50270</v>
      </c>
      <c r="C734" s="26" t="str">
        <f t="shared" si="29"/>
        <v>1_50270</v>
      </c>
      <c r="D734" s="26"/>
      <c r="E734" s="26"/>
      <c r="F734" s="33"/>
      <c r="G734" s="26" t="s">
        <v>739</v>
      </c>
      <c r="H734" s="27">
        <v>33</v>
      </c>
      <c r="I734" s="27">
        <v>43</v>
      </c>
      <c r="J734" s="27">
        <v>59</v>
      </c>
      <c r="K734" s="27">
        <v>46</v>
      </c>
      <c r="L734" s="27">
        <v>46</v>
      </c>
      <c r="M734" s="27">
        <v>41</v>
      </c>
      <c r="N734" s="27">
        <v>35</v>
      </c>
      <c r="O734" s="27">
        <v>40</v>
      </c>
      <c r="P734" s="27">
        <v>36</v>
      </c>
      <c r="Q734" s="27">
        <v>35</v>
      </c>
      <c r="R734" s="27">
        <v>50</v>
      </c>
      <c r="S734" s="27">
        <v>47</v>
      </c>
      <c r="T734" s="27">
        <v>48</v>
      </c>
      <c r="U734" s="11">
        <v>33</v>
      </c>
      <c r="V734" s="11">
        <v>28</v>
      </c>
      <c r="W734" s="11"/>
      <c r="X734" s="11"/>
      <c r="Y734" s="11"/>
      <c r="Z734" s="11"/>
      <c r="AA734" s="11"/>
      <c r="AB734" s="11"/>
      <c r="AC734" s="11"/>
      <c r="AD734" s="11"/>
      <c r="AU734" s="7"/>
      <c r="AV734" s="7"/>
    </row>
    <row r="735" spans="1:48" ht="14.25">
      <c r="A735">
        <v>1</v>
      </c>
      <c r="B735" s="26" t="str">
        <f t="shared" si="28"/>
        <v>50287</v>
      </c>
      <c r="C735" s="26" t="str">
        <f t="shared" si="29"/>
        <v>1_50287</v>
      </c>
      <c r="D735" s="26"/>
      <c r="E735" s="26"/>
      <c r="F735" s="33"/>
      <c r="G735" s="26" t="s">
        <v>740</v>
      </c>
      <c r="H735" s="27">
        <v>187</v>
      </c>
      <c r="I735" s="27">
        <v>206</v>
      </c>
      <c r="J735" s="27">
        <v>167</v>
      </c>
      <c r="K735" s="27">
        <v>206</v>
      </c>
      <c r="L735" s="27">
        <v>182</v>
      </c>
      <c r="M735" s="27">
        <v>188</v>
      </c>
      <c r="N735" s="27">
        <v>161</v>
      </c>
      <c r="O735" s="27">
        <v>196</v>
      </c>
      <c r="P735" s="27">
        <v>187</v>
      </c>
      <c r="Q735" s="27">
        <v>164</v>
      </c>
      <c r="R735" s="27">
        <v>181</v>
      </c>
      <c r="S735" s="27">
        <v>161</v>
      </c>
      <c r="T735" s="27">
        <v>145</v>
      </c>
      <c r="U735" s="11">
        <v>116</v>
      </c>
      <c r="V735" s="11">
        <v>99</v>
      </c>
      <c r="W735" s="11"/>
      <c r="X735" s="11"/>
      <c r="Y735" s="11"/>
      <c r="Z735" s="11"/>
      <c r="AA735" s="11"/>
      <c r="AB735" s="11"/>
      <c r="AC735" s="11"/>
      <c r="AD735" s="11"/>
      <c r="AU735" s="7"/>
      <c r="AV735" s="7"/>
    </row>
    <row r="736" spans="1:48" ht="14.25">
      <c r="A736">
        <v>1</v>
      </c>
      <c r="B736" s="26" t="str">
        <f t="shared" si="28"/>
        <v>50313</v>
      </c>
      <c r="C736" s="26" t="str">
        <f t="shared" si="29"/>
        <v>1_50313</v>
      </c>
      <c r="D736" s="26"/>
      <c r="E736" s="26"/>
      <c r="F736" s="33"/>
      <c r="G736" s="26" t="s">
        <v>741</v>
      </c>
      <c r="H736" s="27">
        <v>1224</v>
      </c>
      <c r="I736" s="27">
        <v>1214</v>
      </c>
      <c r="J736" s="27">
        <v>1227</v>
      </c>
      <c r="K736" s="27">
        <v>1247</v>
      </c>
      <c r="L736" s="27">
        <v>1281</v>
      </c>
      <c r="M736" s="27">
        <v>1273</v>
      </c>
      <c r="N736" s="27">
        <v>1319</v>
      </c>
      <c r="O736" s="27">
        <v>1328</v>
      </c>
      <c r="P736" s="27">
        <v>1277</v>
      </c>
      <c r="Q736" s="27">
        <v>1154</v>
      </c>
      <c r="R736" s="27">
        <v>1230</v>
      </c>
      <c r="S736" s="27">
        <v>1287</v>
      </c>
      <c r="T736" s="27">
        <v>1279</v>
      </c>
      <c r="U736" s="11">
        <v>1070</v>
      </c>
      <c r="V736" s="11">
        <v>978</v>
      </c>
      <c r="W736" s="11"/>
      <c r="X736" s="11"/>
      <c r="Y736" s="11"/>
      <c r="Z736" s="11"/>
      <c r="AA736" s="11"/>
      <c r="AB736" s="11"/>
      <c r="AC736" s="11"/>
      <c r="AD736" s="11"/>
      <c r="AU736" s="7"/>
      <c r="AV736" s="7"/>
    </row>
    <row r="737" spans="1:48" ht="14.25">
      <c r="A737">
        <v>1</v>
      </c>
      <c r="B737" s="26" t="str">
        <f t="shared" si="28"/>
        <v>50318</v>
      </c>
      <c r="C737" s="26" t="str">
        <f t="shared" si="29"/>
        <v>1_50318</v>
      </c>
      <c r="D737" s="26"/>
      <c r="E737" s="26"/>
      <c r="F737" s="33"/>
      <c r="G737" s="26" t="s">
        <v>742</v>
      </c>
      <c r="H737" s="27">
        <v>174</v>
      </c>
      <c r="I737" s="27">
        <v>168</v>
      </c>
      <c r="J737" s="27">
        <v>191</v>
      </c>
      <c r="K737" s="27">
        <v>175</v>
      </c>
      <c r="L737" s="27">
        <v>197</v>
      </c>
      <c r="M737" s="27">
        <v>192</v>
      </c>
      <c r="N737" s="27">
        <v>177</v>
      </c>
      <c r="O737" s="27">
        <v>192</v>
      </c>
      <c r="P737" s="27">
        <v>168</v>
      </c>
      <c r="Q737" s="27">
        <v>170</v>
      </c>
      <c r="R737" s="27">
        <v>173</v>
      </c>
      <c r="S737" s="27">
        <v>160</v>
      </c>
      <c r="T737" s="27">
        <v>148</v>
      </c>
      <c r="U737" s="11">
        <v>146</v>
      </c>
      <c r="V737" s="11">
        <v>144</v>
      </c>
      <c r="W737" s="11"/>
      <c r="X737" s="11"/>
      <c r="Y737" s="11"/>
      <c r="Z737" s="11"/>
      <c r="AA737" s="11"/>
      <c r="AB737" s="11"/>
      <c r="AC737" s="11"/>
      <c r="AD737" s="11"/>
      <c r="AU737" s="7"/>
      <c r="AV737" s="7"/>
    </row>
    <row r="738" spans="1:48" ht="14.25">
      <c r="A738">
        <v>1</v>
      </c>
      <c r="B738" s="26" t="str">
        <f t="shared" si="28"/>
        <v>50325</v>
      </c>
      <c r="C738" s="26" t="str">
        <f t="shared" si="29"/>
        <v>1_50325</v>
      </c>
      <c r="D738" s="26"/>
      <c r="E738" s="26"/>
      <c r="F738" s="33"/>
      <c r="G738" s="26" t="s">
        <v>743</v>
      </c>
      <c r="H738" s="27">
        <v>94</v>
      </c>
      <c r="I738" s="27">
        <v>106</v>
      </c>
      <c r="J738" s="27">
        <v>102</v>
      </c>
      <c r="K738" s="27">
        <v>113</v>
      </c>
      <c r="L738" s="27">
        <v>112</v>
      </c>
      <c r="M738" s="27">
        <v>101</v>
      </c>
      <c r="N738" s="27">
        <v>101</v>
      </c>
      <c r="O738" s="27">
        <v>106</v>
      </c>
      <c r="P738" s="27">
        <v>135</v>
      </c>
      <c r="Q738" s="27">
        <v>125</v>
      </c>
      <c r="R738" s="27">
        <v>144</v>
      </c>
      <c r="S738" s="27">
        <v>180</v>
      </c>
      <c r="T738" s="27">
        <v>185</v>
      </c>
      <c r="U738" s="11">
        <v>110</v>
      </c>
      <c r="V738" s="11">
        <v>120</v>
      </c>
      <c r="W738" s="11"/>
      <c r="X738" s="11"/>
      <c r="Y738" s="11"/>
      <c r="Z738" s="11"/>
      <c r="AA738" s="11"/>
      <c r="AB738" s="11"/>
      <c r="AC738" s="11"/>
      <c r="AD738" s="11"/>
      <c r="AU738" s="7"/>
      <c r="AV738" s="7"/>
    </row>
    <row r="739" spans="1:48" ht="14.25">
      <c r="A739">
        <v>1</v>
      </c>
      <c r="B739" s="26" t="str">
        <f t="shared" si="28"/>
        <v>50330</v>
      </c>
      <c r="C739" s="26" t="str">
        <f t="shared" si="29"/>
        <v>1_50330</v>
      </c>
      <c r="D739" s="26"/>
      <c r="E739" s="26"/>
      <c r="F739" s="33"/>
      <c r="G739" s="26" t="s">
        <v>744</v>
      </c>
      <c r="H739" s="27">
        <v>136</v>
      </c>
      <c r="I739" s="27">
        <v>142</v>
      </c>
      <c r="J739" s="27">
        <v>136</v>
      </c>
      <c r="K739" s="27">
        <v>128</v>
      </c>
      <c r="L739" s="27">
        <v>140</v>
      </c>
      <c r="M739" s="27">
        <v>137</v>
      </c>
      <c r="N739" s="27">
        <v>136</v>
      </c>
      <c r="O739" s="27">
        <v>142</v>
      </c>
      <c r="P739" s="27">
        <v>147</v>
      </c>
      <c r="Q739" s="27">
        <v>139</v>
      </c>
      <c r="R739" s="27">
        <v>155</v>
      </c>
      <c r="S739" s="27">
        <v>151</v>
      </c>
      <c r="T739" s="27">
        <v>136</v>
      </c>
      <c r="U739" s="11">
        <v>107</v>
      </c>
      <c r="V739" s="11">
        <v>116</v>
      </c>
      <c r="W739" s="11"/>
      <c r="X739" s="11"/>
      <c r="Y739" s="11"/>
      <c r="Z739" s="11"/>
      <c r="AA739" s="11"/>
      <c r="AB739" s="11"/>
      <c r="AC739" s="11"/>
      <c r="AD739" s="11"/>
      <c r="AU739" s="7"/>
      <c r="AV739" s="7"/>
    </row>
    <row r="740" spans="1:48" ht="14.25">
      <c r="A740">
        <v>1</v>
      </c>
      <c r="B740" s="26" t="str">
        <f t="shared" si="28"/>
        <v>50350</v>
      </c>
      <c r="C740" s="26" t="str">
        <f t="shared" si="29"/>
        <v>1_50350</v>
      </c>
      <c r="D740" s="26"/>
      <c r="E740" s="26"/>
      <c r="F740" s="33"/>
      <c r="G740" s="26" t="s">
        <v>745</v>
      </c>
      <c r="H740" s="27">
        <v>126</v>
      </c>
      <c r="I740" s="27">
        <v>149</v>
      </c>
      <c r="J740" s="27">
        <v>180</v>
      </c>
      <c r="K740" s="27">
        <v>158</v>
      </c>
      <c r="L740" s="27">
        <v>146</v>
      </c>
      <c r="M740" s="27">
        <v>156</v>
      </c>
      <c r="N740" s="27">
        <v>108</v>
      </c>
      <c r="O740" s="27">
        <v>141</v>
      </c>
      <c r="P740" s="27">
        <v>172</v>
      </c>
      <c r="Q740" s="27">
        <v>167</v>
      </c>
      <c r="R740" s="27">
        <v>173</v>
      </c>
      <c r="S740" s="27">
        <v>207</v>
      </c>
      <c r="T740" s="27">
        <v>159</v>
      </c>
      <c r="U740" s="11">
        <v>146</v>
      </c>
      <c r="V740" s="11">
        <v>139</v>
      </c>
      <c r="W740" s="11"/>
      <c r="X740" s="11"/>
      <c r="Y740" s="11"/>
      <c r="Z740" s="11"/>
      <c r="AA740" s="11"/>
      <c r="AB740" s="11"/>
      <c r="AC740" s="11"/>
      <c r="AD740" s="11"/>
      <c r="AU740" s="7"/>
      <c r="AV740" s="7"/>
    </row>
    <row r="741" spans="1:48" ht="14.25">
      <c r="A741">
        <v>1</v>
      </c>
      <c r="B741" s="26" t="str">
        <f t="shared" si="28"/>
        <v>50370</v>
      </c>
      <c r="C741" s="26" t="str">
        <f t="shared" si="29"/>
        <v>1_50370</v>
      </c>
      <c r="D741" s="26"/>
      <c r="E741" s="26"/>
      <c r="F741" s="33"/>
      <c r="G741" s="26" t="s">
        <v>746</v>
      </c>
      <c r="H741" s="27">
        <v>132</v>
      </c>
      <c r="I741" s="27">
        <v>113</v>
      </c>
      <c r="J741" s="27">
        <v>104</v>
      </c>
      <c r="K741" s="27">
        <v>92</v>
      </c>
      <c r="L741" s="27">
        <v>92</v>
      </c>
      <c r="M741" s="27">
        <v>103</v>
      </c>
      <c r="N741" s="27">
        <v>77</v>
      </c>
      <c r="O741" s="27">
        <v>109</v>
      </c>
      <c r="P741" s="27">
        <v>144</v>
      </c>
      <c r="Q741" s="27">
        <v>162</v>
      </c>
      <c r="R741" s="27">
        <v>166</v>
      </c>
      <c r="S741" s="27">
        <v>197</v>
      </c>
      <c r="T741" s="27">
        <v>150</v>
      </c>
      <c r="U741" s="11">
        <v>129</v>
      </c>
      <c r="V741" s="11">
        <v>152</v>
      </c>
      <c r="W741" s="11"/>
      <c r="X741" s="11"/>
      <c r="Y741" s="11"/>
      <c r="Z741" s="11"/>
      <c r="AA741" s="11"/>
      <c r="AB741" s="11"/>
      <c r="AC741" s="11"/>
      <c r="AD741" s="11"/>
      <c r="AU741" s="7"/>
      <c r="AV741" s="7"/>
    </row>
    <row r="742" spans="1:48" ht="14.25">
      <c r="A742">
        <v>1</v>
      </c>
      <c r="B742" s="26" t="str">
        <f t="shared" si="28"/>
        <v>50400</v>
      </c>
      <c r="C742" s="26" t="str">
        <f t="shared" si="29"/>
        <v>1_50400</v>
      </c>
      <c r="D742" s="26"/>
      <c r="E742" s="26"/>
      <c r="F742" s="33"/>
      <c r="G742" s="26" t="s">
        <v>747</v>
      </c>
      <c r="H742" s="27">
        <v>163</v>
      </c>
      <c r="I742" s="27">
        <v>133</v>
      </c>
      <c r="J742" s="27">
        <v>175</v>
      </c>
      <c r="K742" s="27">
        <v>158</v>
      </c>
      <c r="L742" s="27">
        <v>163</v>
      </c>
      <c r="M742" s="27">
        <v>130</v>
      </c>
      <c r="N742" s="27">
        <v>143</v>
      </c>
      <c r="O742" s="27">
        <v>161</v>
      </c>
      <c r="P742" s="27">
        <v>143</v>
      </c>
      <c r="Q742" s="27">
        <v>136</v>
      </c>
      <c r="R742" s="27">
        <v>166</v>
      </c>
      <c r="S742" s="27">
        <v>154</v>
      </c>
      <c r="T742" s="27">
        <v>134</v>
      </c>
      <c r="U742" s="11">
        <v>121</v>
      </c>
      <c r="V742" s="11">
        <v>124</v>
      </c>
      <c r="W742" s="11"/>
      <c r="X742" s="11"/>
      <c r="Y742" s="11"/>
      <c r="Z742" s="11"/>
      <c r="AA742" s="11"/>
      <c r="AB742" s="11"/>
      <c r="AC742" s="11"/>
      <c r="AD742" s="11"/>
      <c r="AU742" s="7"/>
      <c r="AV742" s="7"/>
    </row>
    <row r="743" spans="1:48" ht="14.25">
      <c r="A743">
        <v>1</v>
      </c>
      <c r="B743" s="26" t="str">
        <f t="shared" si="28"/>
        <v>50450</v>
      </c>
      <c r="C743" s="26" t="str">
        <f t="shared" si="29"/>
        <v>1_50450</v>
      </c>
      <c r="D743" s="26"/>
      <c r="E743" s="26"/>
      <c r="F743" s="33"/>
      <c r="G743" s="26" t="s">
        <v>748</v>
      </c>
      <c r="H743" s="27">
        <v>78</v>
      </c>
      <c r="I743" s="27">
        <v>123</v>
      </c>
      <c r="J743" s="27">
        <v>114</v>
      </c>
      <c r="K743" s="27">
        <v>114</v>
      </c>
      <c r="L743" s="27">
        <v>113</v>
      </c>
      <c r="M743" s="27">
        <v>103</v>
      </c>
      <c r="N743" s="27">
        <v>97</v>
      </c>
      <c r="O743" s="27">
        <v>123</v>
      </c>
      <c r="P743" s="27">
        <v>136</v>
      </c>
      <c r="Q743" s="27">
        <v>144</v>
      </c>
      <c r="R743" s="27">
        <v>139</v>
      </c>
      <c r="S743" s="27">
        <v>168</v>
      </c>
      <c r="T743" s="27">
        <v>139</v>
      </c>
      <c r="U743" s="11">
        <v>113</v>
      </c>
      <c r="V743" s="11">
        <v>99</v>
      </c>
      <c r="W743" s="11"/>
      <c r="X743" s="11"/>
      <c r="Y743" s="11"/>
      <c r="Z743" s="11"/>
      <c r="AA743" s="11"/>
      <c r="AB743" s="11"/>
      <c r="AC743" s="11"/>
      <c r="AD743" s="11"/>
      <c r="AU743" s="7"/>
      <c r="AV743" s="7"/>
    </row>
    <row r="744" spans="1:48" ht="14.25">
      <c r="A744">
        <v>1</v>
      </c>
      <c r="B744" s="26" t="str">
        <f t="shared" si="28"/>
        <v>50568</v>
      </c>
      <c r="C744" s="26" t="str">
        <f t="shared" si="29"/>
        <v>1_50568</v>
      </c>
      <c r="D744" s="26"/>
      <c r="E744" s="26"/>
      <c r="F744" s="33"/>
      <c r="G744" s="26" t="s">
        <v>749</v>
      </c>
      <c r="H744" s="27">
        <v>455</v>
      </c>
      <c r="I744" s="27">
        <v>481</v>
      </c>
      <c r="J744" s="27">
        <v>533</v>
      </c>
      <c r="K744" s="27">
        <v>578</v>
      </c>
      <c r="L744" s="27">
        <v>623</v>
      </c>
      <c r="M744" s="27">
        <v>613</v>
      </c>
      <c r="N744" s="27">
        <v>569</v>
      </c>
      <c r="O744" s="27">
        <v>775</v>
      </c>
      <c r="P744" s="27">
        <v>931</v>
      </c>
      <c r="Q744" s="27">
        <v>928</v>
      </c>
      <c r="R744" s="27">
        <v>1092</v>
      </c>
      <c r="S744" s="27">
        <v>1285</v>
      </c>
      <c r="T744" s="27">
        <v>1239</v>
      </c>
      <c r="U744" s="11">
        <v>1155</v>
      </c>
      <c r="V744" s="11">
        <v>894</v>
      </c>
      <c r="W744" s="11"/>
      <c r="X744" s="11"/>
      <c r="Y744" s="11"/>
      <c r="Z744" s="11"/>
      <c r="AA744" s="11"/>
      <c r="AB744" s="11"/>
      <c r="AC744" s="11"/>
      <c r="AD744" s="11"/>
      <c r="AU744" s="7"/>
      <c r="AV744" s="7"/>
    </row>
    <row r="745" spans="1:48" ht="14.25">
      <c r="A745">
        <v>1</v>
      </c>
      <c r="B745" s="26" t="str">
        <f t="shared" si="28"/>
        <v>50573</v>
      </c>
      <c r="C745" s="26" t="str">
        <f t="shared" si="29"/>
        <v>1_50573</v>
      </c>
      <c r="D745" s="26"/>
      <c r="E745" s="26"/>
      <c r="F745" s="33"/>
      <c r="G745" s="26" t="s">
        <v>750</v>
      </c>
      <c r="H745" s="27">
        <v>556</v>
      </c>
      <c r="I745" s="27">
        <v>548</v>
      </c>
      <c r="J745" s="27">
        <v>573</v>
      </c>
      <c r="K745" s="27">
        <v>548</v>
      </c>
      <c r="L745" s="27">
        <v>549</v>
      </c>
      <c r="M745" s="27">
        <v>489</v>
      </c>
      <c r="N745" s="27">
        <v>519</v>
      </c>
      <c r="O745" s="27">
        <v>519</v>
      </c>
      <c r="P745" s="27">
        <v>490</v>
      </c>
      <c r="Q745" s="27">
        <v>498</v>
      </c>
      <c r="R745" s="27">
        <v>558</v>
      </c>
      <c r="S745" s="27">
        <v>506</v>
      </c>
      <c r="T745" s="27">
        <v>531</v>
      </c>
      <c r="U745" s="11">
        <v>472</v>
      </c>
      <c r="V745" s="11">
        <v>396</v>
      </c>
      <c r="W745" s="11"/>
      <c r="X745" s="11"/>
      <c r="Y745" s="11"/>
      <c r="Z745" s="11"/>
      <c r="AA745" s="11"/>
      <c r="AB745" s="11"/>
      <c r="AC745" s="11"/>
      <c r="AD745" s="11"/>
      <c r="AU745" s="7"/>
      <c r="AV745" s="7"/>
    </row>
    <row r="746" spans="1:48" ht="14.25">
      <c r="A746">
        <v>1</v>
      </c>
      <c r="B746" s="26" t="str">
        <f t="shared" si="28"/>
        <v>50577</v>
      </c>
      <c r="C746" s="26" t="str">
        <f t="shared" si="29"/>
        <v>1_50577</v>
      </c>
      <c r="D746" s="26"/>
      <c r="E746" s="26"/>
      <c r="F746" s="33"/>
      <c r="G746" s="26" t="s">
        <v>751</v>
      </c>
      <c r="H746" s="27">
        <v>142</v>
      </c>
      <c r="I746" s="27">
        <v>109</v>
      </c>
      <c r="J746" s="27">
        <v>117</v>
      </c>
      <c r="K746" s="27">
        <v>154</v>
      </c>
      <c r="L746" s="27">
        <v>105</v>
      </c>
      <c r="M746" s="27">
        <v>140</v>
      </c>
      <c r="N746" s="27">
        <v>120</v>
      </c>
      <c r="O746" s="27">
        <v>129</v>
      </c>
      <c r="P746" s="27">
        <v>113</v>
      </c>
      <c r="Q746" s="27">
        <v>124</v>
      </c>
      <c r="R746" s="27">
        <v>129</v>
      </c>
      <c r="S746" s="27">
        <v>133</v>
      </c>
      <c r="T746" s="27">
        <v>113</v>
      </c>
      <c r="U746" s="11">
        <v>79</v>
      </c>
      <c r="V746" s="11">
        <v>100</v>
      </c>
      <c r="W746" s="11"/>
      <c r="X746" s="11"/>
      <c r="Y746" s="11"/>
      <c r="Z746" s="11"/>
      <c r="AA746" s="11"/>
      <c r="AB746" s="11"/>
      <c r="AC746" s="11"/>
      <c r="AD746" s="11"/>
      <c r="AU746" s="7"/>
      <c r="AV746" s="7"/>
    </row>
    <row r="747" spans="1:48" ht="14.25">
      <c r="A747">
        <v>1</v>
      </c>
      <c r="B747" s="26" t="str">
        <f t="shared" si="28"/>
        <v>50590</v>
      </c>
      <c r="C747" s="26" t="str">
        <f t="shared" si="29"/>
        <v>1_50590</v>
      </c>
      <c r="D747" s="26"/>
      <c r="E747" s="26"/>
      <c r="F747" s="33"/>
      <c r="G747" s="26" t="s">
        <v>752</v>
      </c>
      <c r="H747" s="27">
        <v>172</v>
      </c>
      <c r="I747" s="27">
        <v>156</v>
      </c>
      <c r="J747" s="27">
        <v>150</v>
      </c>
      <c r="K747" s="27">
        <v>151</v>
      </c>
      <c r="L747" s="27">
        <v>175</v>
      </c>
      <c r="M747" s="27">
        <v>159</v>
      </c>
      <c r="N747" s="27">
        <v>168</v>
      </c>
      <c r="O747" s="27">
        <v>159</v>
      </c>
      <c r="P747" s="27">
        <v>169</v>
      </c>
      <c r="Q747" s="27">
        <v>134</v>
      </c>
      <c r="R747" s="27">
        <v>155</v>
      </c>
      <c r="S747" s="27">
        <v>206</v>
      </c>
      <c r="T747" s="27">
        <v>166</v>
      </c>
      <c r="U747" s="11">
        <v>150</v>
      </c>
      <c r="V747" s="11">
        <v>117</v>
      </c>
      <c r="W747" s="11"/>
      <c r="X747" s="11"/>
      <c r="Y747" s="11"/>
      <c r="Z747" s="11"/>
      <c r="AA747" s="11"/>
      <c r="AB747" s="11"/>
      <c r="AC747" s="11"/>
      <c r="AD747" s="11"/>
      <c r="AU747" s="7"/>
      <c r="AV747" s="7"/>
    </row>
    <row r="748" spans="1:48" ht="14.25">
      <c r="A748">
        <v>1</v>
      </c>
      <c r="B748" s="26" t="str">
        <f t="shared" si="28"/>
        <v>50606</v>
      </c>
      <c r="C748" s="26" t="str">
        <f t="shared" si="29"/>
        <v>1_50606</v>
      </c>
      <c r="D748" s="26"/>
      <c r="E748" s="26"/>
      <c r="F748" s="33"/>
      <c r="G748" s="26" t="s">
        <v>753</v>
      </c>
      <c r="H748" s="27">
        <v>208</v>
      </c>
      <c r="I748" s="27">
        <v>185</v>
      </c>
      <c r="J748" s="27">
        <v>206</v>
      </c>
      <c r="K748" s="27">
        <v>203</v>
      </c>
      <c r="L748" s="27">
        <v>210</v>
      </c>
      <c r="M748" s="27">
        <v>226</v>
      </c>
      <c r="N748" s="27">
        <v>200</v>
      </c>
      <c r="O748" s="27">
        <v>202</v>
      </c>
      <c r="P748" s="27">
        <v>205</v>
      </c>
      <c r="Q748" s="27">
        <v>227</v>
      </c>
      <c r="R748" s="27">
        <v>245</v>
      </c>
      <c r="S748" s="27">
        <v>218</v>
      </c>
      <c r="T748" s="27">
        <v>213</v>
      </c>
      <c r="U748" s="11">
        <v>182</v>
      </c>
      <c r="V748" s="11">
        <v>188</v>
      </c>
      <c r="W748" s="11"/>
      <c r="X748" s="11"/>
      <c r="Y748" s="11"/>
      <c r="Z748" s="11"/>
      <c r="AA748" s="11"/>
      <c r="AB748" s="11"/>
      <c r="AC748" s="11"/>
      <c r="AD748" s="11"/>
      <c r="AU748" s="7"/>
      <c r="AV748" s="7"/>
    </row>
    <row r="749" spans="1:48" ht="14.25">
      <c r="A749">
        <v>1</v>
      </c>
      <c r="B749" s="26" t="str">
        <f t="shared" si="28"/>
        <v>50680</v>
      </c>
      <c r="C749" s="26" t="str">
        <f t="shared" si="29"/>
        <v>1_50680</v>
      </c>
      <c r="D749" s="26"/>
      <c r="E749" s="26"/>
      <c r="F749" s="33"/>
      <c r="G749" s="26" t="s">
        <v>754</v>
      </c>
      <c r="H749" s="27">
        <v>147</v>
      </c>
      <c r="I749" s="27">
        <v>171</v>
      </c>
      <c r="J749" s="27">
        <v>184</v>
      </c>
      <c r="K749" s="27">
        <v>162</v>
      </c>
      <c r="L749" s="27">
        <v>188</v>
      </c>
      <c r="M749" s="27">
        <v>163</v>
      </c>
      <c r="N749" s="27">
        <v>199</v>
      </c>
      <c r="O749" s="27">
        <v>159</v>
      </c>
      <c r="P749" s="27">
        <v>189</v>
      </c>
      <c r="Q749" s="27">
        <v>188</v>
      </c>
      <c r="R749" s="27">
        <v>202</v>
      </c>
      <c r="S749" s="27">
        <v>178</v>
      </c>
      <c r="T749" s="27">
        <v>195</v>
      </c>
      <c r="U749" s="11">
        <v>169</v>
      </c>
      <c r="V749" s="11">
        <v>129</v>
      </c>
      <c r="W749" s="11"/>
      <c r="X749" s="11"/>
      <c r="Y749" s="11"/>
      <c r="Z749" s="11"/>
      <c r="AA749" s="11"/>
      <c r="AB749" s="11"/>
      <c r="AC749" s="11"/>
      <c r="AD749" s="11"/>
      <c r="AU749" s="7"/>
      <c r="AV749" s="7"/>
    </row>
    <row r="750" spans="1:48" ht="14.25">
      <c r="A750">
        <v>1</v>
      </c>
      <c r="B750" s="26" t="str">
        <f t="shared" si="28"/>
        <v>50683</v>
      </c>
      <c r="C750" s="26" t="str">
        <f t="shared" si="29"/>
        <v>1_50683</v>
      </c>
      <c r="D750" s="26"/>
      <c r="E750" s="26"/>
      <c r="F750" s="33"/>
      <c r="G750" s="26" t="s">
        <v>755</v>
      </c>
      <c r="H750" s="27">
        <v>89</v>
      </c>
      <c r="I750" s="27">
        <v>96</v>
      </c>
      <c r="J750" s="27">
        <v>107</v>
      </c>
      <c r="K750" s="27">
        <v>104</v>
      </c>
      <c r="L750" s="27">
        <v>100</v>
      </c>
      <c r="M750" s="27">
        <v>89</v>
      </c>
      <c r="N750" s="27">
        <v>82</v>
      </c>
      <c r="O750" s="27">
        <v>94</v>
      </c>
      <c r="P750" s="27">
        <v>95</v>
      </c>
      <c r="Q750" s="27">
        <v>88</v>
      </c>
      <c r="R750" s="27">
        <v>85</v>
      </c>
      <c r="S750" s="27">
        <v>82</v>
      </c>
      <c r="T750" s="27">
        <v>86</v>
      </c>
      <c r="U750" s="11">
        <v>71</v>
      </c>
      <c r="V750" s="11">
        <v>58</v>
      </c>
      <c r="W750" s="11"/>
      <c r="X750" s="11"/>
      <c r="Y750" s="11"/>
      <c r="Z750" s="11"/>
      <c r="AA750" s="11"/>
      <c r="AB750" s="11"/>
      <c r="AC750" s="11"/>
      <c r="AD750" s="11"/>
      <c r="AU750" s="7"/>
      <c r="AV750" s="7"/>
    </row>
    <row r="751" spans="1:48" ht="14.25">
      <c r="A751">
        <v>1</v>
      </c>
      <c r="B751" s="26" t="str">
        <f t="shared" si="28"/>
        <v>50686</v>
      </c>
      <c r="C751" s="26" t="str">
        <f t="shared" si="29"/>
        <v>1_50686</v>
      </c>
      <c r="D751" s="26"/>
      <c r="E751" s="26"/>
      <c r="F751" s="33"/>
      <c r="G751" s="26" t="s">
        <v>756</v>
      </c>
      <c r="H751" s="27">
        <v>26</v>
      </c>
      <c r="I751" s="27">
        <v>33</v>
      </c>
      <c r="J751" s="27">
        <v>27</v>
      </c>
      <c r="K751" s="27">
        <v>21</v>
      </c>
      <c r="L751" s="27">
        <v>19</v>
      </c>
      <c r="M751" s="27">
        <v>19</v>
      </c>
      <c r="N751" s="27">
        <v>17</v>
      </c>
      <c r="O751" s="27">
        <v>30</v>
      </c>
      <c r="P751" s="27">
        <v>19</v>
      </c>
      <c r="Q751" s="27">
        <v>20</v>
      </c>
      <c r="R751" s="27">
        <v>30</v>
      </c>
      <c r="S751" s="27">
        <v>24</v>
      </c>
      <c r="T751" s="27">
        <v>23</v>
      </c>
      <c r="U751" s="11">
        <v>22</v>
      </c>
      <c r="V751" s="11">
        <v>11</v>
      </c>
      <c r="W751" s="11"/>
      <c r="X751" s="11"/>
      <c r="Y751" s="11"/>
      <c r="Z751" s="11"/>
      <c r="AA751" s="11"/>
      <c r="AB751" s="11"/>
      <c r="AC751" s="11"/>
      <c r="AD751" s="11"/>
      <c r="AU751" s="7"/>
      <c r="AV751" s="7"/>
    </row>
    <row r="752" spans="1:48" ht="14.25">
      <c r="A752">
        <v>1</v>
      </c>
      <c r="B752" s="26" t="str">
        <f t="shared" si="28"/>
        <v>50689</v>
      </c>
      <c r="C752" s="26" t="str">
        <f t="shared" si="29"/>
        <v>1_50689</v>
      </c>
      <c r="D752" s="26"/>
      <c r="E752" s="26"/>
      <c r="F752" s="33"/>
      <c r="G752" s="26" t="s">
        <v>757</v>
      </c>
      <c r="H752" s="27">
        <v>393</v>
      </c>
      <c r="I752" s="27">
        <v>383</v>
      </c>
      <c r="J752" s="27">
        <v>326</v>
      </c>
      <c r="K752" s="27">
        <v>369</v>
      </c>
      <c r="L752" s="27">
        <v>337</v>
      </c>
      <c r="M752" s="27">
        <v>338</v>
      </c>
      <c r="N752" s="27">
        <v>310</v>
      </c>
      <c r="O752" s="27">
        <v>342</v>
      </c>
      <c r="P752" s="27">
        <v>327</v>
      </c>
      <c r="Q752" s="27">
        <v>309</v>
      </c>
      <c r="R752" s="27">
        <v>278</v>
      </c>
      <c r="S752" s="27">
        <v>325</v>
      </c>
      <c r="T752" s="27">
        <v>272</v>
      </c>
      <c r="U752" s="11">
        <v>280</v>
      </c>
      <c r="V752" s="11">
        <v>238</v>
      </c>
      <c r="W752" s="11"/>
      <c r="X752" s="11"/>
      <c r="Y752" s="11"/>
      <c r="Z752" s="11"/>
      <c r="AA752" s="11"/>
      <c r="AB752" s="11"/>
      <c r="AC752" s="11"/>
      <c r="AD752" s="11"/>
      <c r="AU752" s="7"/>
      <c r="AV752" s="7"/>
    </row>
    <row r="753" spans="1:48" ht="14.25">
      <c r="A753">
        <v>1</v>
      </c>
      <c r="B753" s="26" t="str">
        <f t="shared" si="28"/>
        <v>50711</v>
      </c>
      <c r="C753" s="26" t="str">
        <f t="shared" si="29"/>
        <v>1_50711</v>
      </c>
      <c r="D753" s="26"/>
      <c r="E753" s="26"/>
      <c r="F753" s="33"/>
      <c r="G753" s="26" t="s">
        <v>758</v>
      </c>
      <c r="H753" s="27">
        <v>274</v>
      </c>
      <c r="I753" s="27">
        <v>243</v>
      </c>
      <c r="J753" s="27">
        <v>245</v>
      </c>
      <c r="K753" s="27">
        <v>267</v>
      </c>
      <c r="L753" s="27">
        <v>221</v>
      </c>
      <c r="M753" s="27">
        <v>212</v>
      </c>
      <c r="N753" s="27">
        <v>208</v>
      </c>
      <c r="O753" s="27">
        <v>232</v>
      </c>
      <c r="P753" s="27">
        <v>267</v>
      </c>
      <c r="Q753" s="27">
        <v>271</v>
      </c>
      <c r="R753" s="27">
        <v>267</v>
      </c>
      <c r="S753" s="27">
        <v>261</v>
      </c>
      <c r="T753" s="27">
        <v>234</v>
      </c>
      <c r="U753" s="11">
        <v>203</v>
      </c>
      <c r="V753" s="11">
        <v>179</v>
      </c>
      <c r="W753" s="11"/>
      <c r="X753" s="11"/>
      <c r="Y753" s="11"/>
      <c r="Z753" s="11"/>
      <c r="AA753" s="11"/>
      <c r="AB753" s="11"/>
      <c r="AC753" s="11"/>
      <c r="AD753" s="11"/>
      <c r="AU753" s="7"/>
      <c r="AV753" s="7"/>
    </row>
    <row r="754" spans="1:48" ht="14.25">
      <c r="A754">
        <v>1</v>
      </c>
      <c r="B754" s="26" t="str">
        <f t="shared" si="28"/>
        <v>50999</v>
      </c>
      <c r="C754" s="26" t="str">
        <f t="shared" si="29"/>
        <v>1_50999</v>
      </c>
      <c r="D754" s="26"/>
      <c r="E754" s="26"/>
      <c r="F754" s="33"/>
      <c r="G754" s="26" t="s">
        <v>759</v>
      </c>
      <c r="H754" s="27">
        <v>7</v>
      </c>
      <c r="I754" s="27">
        <v>1</v>
      </c>
      <c r="J754" s="27">
        <v>0</v>
      </c>
      <c r="K754" s="27">
        <v>0</v>
      </c>
      <c r="L754" s="27">
        <v>0</v>
      </c>
      <c r="M754" s="27">
        <v>0</v>
      </c>
      <c r="N754" s="27">
        <v>0</v>
      </c>
      <c r="O754" s="27">
        <v>0</v>
      </c>
      <c r="P754" s="27">
        <v>0</v>
      </c>
      <c r="Q754" s="27">
        <v>0</v>
      </c>
      <c r="R754" s="27">
        <v>0</v>
      </c>
      <c r="S754" s="27">
        <v>0</v>
      </c>
      <c r="T754" s="27">
        <v>0</v>
      </c>
      <c r="U754" s="11">
        <v>0</v>
      </c>
      <c r="V754" s="11">
        <v>0</v>
      </c>
      <c r="W754" s="11"/>
      <c r="X754" s="11"/>
      <c r="Y754" s="11"/>
      <c r="Z754" s="11"/>
      <c r="AA754" s="11"/>
      <c r="AB754" s="11"/>
      <c r="AC754" s="11"/>
      <c r="AD754" s="11"/>
      <c r="AU754" s="7"/>
      <c r="AV754" s="7"/>
    </row>
    <row r="755" spans="1:48" ht="14.25">
      <c r="A755">
        <v>1</v>
      </c>
      <c r="B755" s="26" t="str">
        <f t="shared" si="28"/>
        <v>52000</v>
      </c>
      <c r="C755" s="26" t="str">
        <f t="shared" si="29"/>
        <v>1_52000</v>
      </c>
      <c r="D755" s="26"/>
      <c r="E755" s="26"/>
      <c r="F755" s="33" t="s">
        <v>760</v>
      </c>
      <c r="G755" s="26" t="s">
        <v>13</v>
      </c>
      <c r="H755" s="27">
        <v>18739</v>
      </c>
      <c r="I755" s="27">
        <v>18283</v>
      </c>
      <c r="J755" s="27">
        <v>17630</v>
      </c>
      <c r="K755" s="27">
        <v>17598</v>
      </c>
      <c r="L755" s="27">
        <v>18454</v>
      </c>
      <c r="M755" s="27">
        <v>18030</v>
      </c>
      <c r="N755" s="27">
        <v>17804</v>
      </c>
      <c r="O755" s="27">
        <v>18208</v>
      </c>
      <c r="P755" s="27">
        <v>17846</v>
      </c>
      <c r="Q755" s="27">
        <v>16431</v>
      </c>
      <c r="R755" s="27">
        <v>16360</v>
      </c>
      <c r="S755" s="27">
        <v>16120</v>
      </c>
      <c r="T755" s="27">
        <v>14078</v>
      </c>
      <c r="U755" s="11">
        <v>12610</v>
      </c>
      <c r="V755" s="11">
        <v>11387</v>
      </c>
      <c r="W755" s="11"/>
      <c r="X755" s="11"/>
      <c r="Y755" s="11"/>
      <c r="Z755" s="11"/>
      <c r="AA755" s="11"/>
      <c r="AB755" s="11"/>
      <c r="AC755" s="11"/>
      <c r="AD755" s="11"/>
      <c r="AU755" s="7"/>
      <c r="AV755" s="7"/>
    </row>
    <row r="756" spans="1:48" ht="14.25">
      <c r="A756">
        <v>1</v>
      </c>
      <c r="B756" s="26" t="str">
        <f t="shared" si="28"/>
        <v>52001</v>
      </c>
      <c r="C756" s="26" t="str">
        <f t="shared" si="29"/>
        <v>1_52001</v>
      </c>
      <c r="D756" s="26"/>
      <c r="E756" s="26"/>
      <c r="F756" s="33"/>
      <c r="G756" s="26" t="s">
        <v>761</v>
      </c>
      <c r="H756" s="27">
        <v>5032</v>
      </c>
      <c r="I756" s="27">
        <v>4872</v>
      </c>
      <c r="J756" s="27">
        <v>4865</v>
      </c>
      <c r="K756" s="27">
        <v>4828</v>
      </c>
      <c r="L756" s="27">
        <v>5052</v>
      </c>
      <c r="M756" s="27">
        <v>5243</v>
      </c>
      <c r="N756" s="27">
        <v>5189</v>
      </c>
      <c r="O756" s="27">
        <v>4989</v>
      </c>
      <c r="P756" s="27">
        <v>4730</v>
      </c>
      <c r="Q756" s="27">
        <v>4342</v>
      </c>
      <c r="R756" s="27">
        <v>4033</v>
      </c>
      <c r="S756" s="27">
        <v>3469</v>
      </c>
      <c r="T756" s="27">
        <v>3212</v>
      </c>
      <c r="U756" s="11">
        <v>3006</v>
      </c>
      <c r="V756" s="11">
        <v>2817</v>
      </c>
      <c r="W756" s="11"/>
      <c r="X756" s="11"/>
      <c r="Y756" s="11"/>
      <c r="Z756" s="11"/>
      <c r="AA756" s="11"/>
      <c r="AB756" s="11"/>
      <c r="AC756" s="11"/>
      <c r="AD756" s="11"/>
      <c r="AU756" s="7"/>
      <c r="AV756" s="7"/>
    </row>
    <row r="757" spans="1:48" ht="14.25">
      <c r="A757">
        <v>1</v>
      </c>
      <c r="B757" s="26" t="str">
        <f t="shared" si="28"/>
        <v>52019</v>
      </c>
      <c r="C757" s="26" t="str">
        <f t="shared" si="29"/>
        <v>1_52019</v>
      </c>
      <c r="D757" s="26"/>
      <c r="E757" s="26"/>
      <c r="F757" s="33"/>
      <c r="G757" s="26" t="s">
        <v>762</v>
      </c>
      <c r="H757" s="27">
        <v>113</v>
      </c>
      <c r="I757" s="27">
        <v>107</v>
      </c>
      <c r="J757" s="27">
        <v>96</v>
      </c>
      <c r="K757" s="27">
        <v>97</v>
      </c>
      <c r="L757" s="27">
        <v>92</v>
      </c>
      <c r="M757" s="27">
        <v>84</v>
      </c>
      <c r="N757" s="27">
        <v>90</v>
      </c>
      <c r="O757" s="27">
        <v>66</v>
      </c>
      <c r="P757" s="27">
        <v>63</v>
      </c>
      <c r="Q757" s="27">
        <v>77</v>
      </c>
      <c r="R757" s="27">
        <v>81</v>
      </c>
      <c r="S757" s="27">
        <v>69</v>
      </c>
      <c r="T757" s="27">
        <v>71</v>
      </c>
      <c r="U757" s="11">
        <v>45</v>
      </c>
      <c r="V757" s="11">
        <v>35</v>
      </c>
      <c r="W757" s="11"/>
      <c r="X757" s="11"/>
      <c r="Y757" s="11"/>
      <c r="Z757" s="11"/>
      <c r="AA757" s="11"/>
      <c r="AB757" s="11"/>
      <c r="AC757" s="11"/>
      <c r="AD757" s="11"/>
      <c r="AU757" s="7"/>
      <c r="AV757" s="7"/>
    </row>
    <row r="758" spans="1:48" ht="14.25">
      <c r="A758">
        <v>1</v>
      </c>
      <c r="B758" s="26" t="str">
        <f t="shared" si="28"/>
        <v>52022</v>
      </c>
      <c r="C758" s="26" t="str">
        <f t="shared" si="29"/>
        <v>1_52022</v>
      </c>
      <c r="D758" s="26"/>
      <c r="E758" s="26"/>
      <c r="F758" s="33"/>
      <c r="G758" s="26" t="s">
        <v>763</v>
      </c>
      <c r="H758" s="27">
        <v>68</v>
      </c>
      <c r="I758" s="27">
        <v>85</v>
      </c>
      <c r="J758" s="27">
        <v>102</v>
      </c>
      <c r="K758" s="27">
        <v>83</v>
      </c>
      <c r="L758" s="27">
        <v>93</v>
      </c>
      <c r="M758" s="27">
        <v>87</v>
      </c>
      <c r="N758" s="27">
        <v>67</v>
      </c>
      <c r="O758" s="27">
        <v>83</v>
      </c>
      <c r="P758" s="27">
        <v>68</v>
      </c>
      <c r="Q758" s="27">
        <v>63</v>
      </c>
      <c r="R758" s="27">
        <v>66</v>
      </c>
      <c r="S758" s="27">
        <v>49</v>
      </c>
      <c r="T758" s="27">
        <v>45</v>
      </c>
      <c r="U758" s="11">
        <v>54</v>
      </c>
      <c r="V758" s="11">
        <v>37</v>
      </c>
      <c r="W758" s="11"/>
      <c r="X758" s="11"/>
      <c r="Y758" s="11"/>
      <c r="Z758" s="11"/>
      <c r="AA758" s="11"/>
      <c r="AB758" s="11"/>
      <c r="AC758" s="11"/>
      <c r="AD758" s="11"/>
      <c r="AU758" s="7"/>
      <c r="AV758" s="7"/>
    </row>
    <row r="759" spans="1:48" ht="14.25">
      <c r="A759">
        <v>1</v>
      </c>
      <c r="B759" s="26" t="str">
        <f t="shared" si="28"/>
        <v>52036</v>
      </c>
      <c r="C759" s="26" t="str">
        <f t="shared" si="29"/>
        <v>1_52036</v>
      </c>
      <c r="D759" s="26"/>
      <c r="E759" s="26"/>
      <c r="F759" s="33"/>
      <c r="G759" s="26" t="s">
        <v>764</v>
      </c>
      <c r="H759" s="27">
        <v>78</v>
      </c>
      <c r="I759" s="27">
        <v>60</v>
      </c>
      <c r="J759" s="27">
        <v>82</v>
      </c>
      <c r="K759" s="27">
        <v>70</v>
      </c>
      <c r="L759" s="27">
        <v>55</v>
      </c>
      <c r="M759" s="27">
        <v>51</v>
      </c>
      <c r="N759" s="27">
        <v>54</v>
      </c>
      <c r="O759" s="27">
        <v>52</v>
      </c>
      <c r="P759" s="27">
        <v>52</v>
      </c>
      <c r="Q759" s="27">
        <v>47</v>
      </c>
      <c r="R759" s="27">
        <v>33</v>
      </c>
      <c r="S759" s="27">
        <v>37</v>
      </c>
      <c r="T759" s="27">
        <v>34</v>
      </c>
      <c r="U759" s="11">
        <v>28</v>
      </c>
      <c r="V759" s="11">
        <v>17</v>
      </c>
      <c r="W759" s="11"/>
      <c r="X759" s="11"/>
      <c r="Y759" s="11"/>
      <c r="Z759" s="11"/>
      <c r="AA759" s="11"/>
      <c r="AB759" s="11"/>
      <c r="AC759" s="11"/>
      <c r="AD759" s="11"/>
      <c r="AU759" s="7"/>
      <c r="AV759" s="7"/>
    </row>
    <row r="760" spans="1:48" ht="14.25">
      <c r="A760">
        <v>1</v>
      </c>
      <c r="B760" s="26" t="str">
        <f t="shared" si="28"/>
        <v>52051</v>
      </c>
      <c r="C760" s="26" t="str">
        <f t="shared" si="29"/>
        <v>1_52051</v>
      </c>
      <c r="D760" s="26"/>
      <c r="E760" s="26"/>
      <c r="F760" s="33"/>
      <c r="G760" s="26" t="s">
        <v>765</v>
      </c>
      <c r="H760" s="27">
        <v>89</v>
      </c>
      <c r="I760" s="27">
        <v>75</v>
      </c>
      <c r="J760" s="27">
        <v>87</v>
      </c>
      <c r="K760" s="27">
        <v>90</v>
      </c>
      <c r="L760" s="27">
        <v>73</v>
      </c>
      <c r="M760" s="27">
        <v>71</v>
      </c>
      <c r="N760" s="27">
        <v>67</v>
      </c>
      <c r="O760" s="27">
        <v>63</v>
      </c>
      <c r="P760" s="27">
        <v>63</v>
      </c>
      <c r="Q760" s="27">
        <v>62</v>
      </c>
      <c r="R760" s="27">
        <v>62</v>
      </c>
      <c r="S760" s="27">
        <v>64</v>
      </c>
      <c r="T760" s="27">
        <v>55</v>
      </c>
      <c r="U760" s="11">
        <v>47</v>
      </c>
      <c r="V760" s="11">
        <v>29</v>
      </c>
      <c r="W760" s="11"/>
      <c r="X760" s="11"/>
      <c r="Y760" s="11"/>
      <c r="Z760" s="11"/>
      <c r="AA760" s="11"/>
      <c r="AB760" s="11"/>
      <c r="AC760" s="11"/>
      <c r="AD760" s="11"/>
      <c r="AU760" s="7"/>
      <c r="AV760" s="7"/>
    </row>
    <row r="761" spans="1:48" ht="14.25">
      <c r="A761">
        <v>1</v>
      </c>
      <c r="B761" s="26" t="str">
        <f t="shared" si="28"/>
        <v>52079</v>
      </c>
      <c r="C761" s="26" t="str">
        <f t="shared" si="29"/>
        <v>1_52079</v>
      </c>
      <c r="D761" s="26"/>
      <c r="E761" s="26"/>
      <c r="F761" s="33"/>
      <c r="G761" s="26" t="s">
        <v>766</v>
      </c>
      <c r="H761" s="27">
        <v>409</v>
      </c>
      <c r="I761" s="27">
        <v>431</v>
      </c>
      <c r="J761" s="27">
        <v>408</v>
      </c>
      <c r="K761" s="27">
        <v>488</v>
      </c>
      <c r="L761" s="27">
        <v>414</v>
      </c>
      <c r="M761" s="27">
        <v>350</v>
      </c>
      <c r="N761" s="27">
        <v>402</v>
      </c>
      <c r="O761" s="27">
        <v>558</v>
      </c>
      <c r="P761" s="27">
        <v>674</v>
      </c>
      <c r="Q761" s="27">
        <v>445</v>
      </c>
      <c r="R761" s="27">
        <v>487</v>
      </c>
      <c r="S761" s="27">
        <v>504</v>
      </c>
      <c r="T761" s="27">
        <v>482</v>
      </c>
      <c r="U761" s="11">
        <v>384</v>
      </c>
      <c r="V761" s="11">
        <v>400</v>
      </c>
      <c r="W761" s="11"/>
      <c r="X761" s="11"/>
      <c r="Y761" s="11"/>
      <c r="Z761" s="11"/>
      <c r="AA761" s="11"/>
      <c r="AB761" s="11"/>
      <c r="AC761" s="11"/>
      <c r="AD761" s="11"/>
      <c r="AU761" s="7"/>
      <c r="AV761" s="7"/>
    </row>
    <row r="762" spans="1:48" ht="14.25">
      <c r="A762">
        <v>1</v>
      </c>
      <c r="B762" s="26" t="str">
        <f t="shared" si="28"/>
        <v>52083</v>
      </c>
      <c r="C762" s="26" t="str">
        <f t="shared" si="29"/>
        <v>1_52083</v>
      </c>
      <c r="D762" s="26"/>
      <c r="E762" s="26"/>
      <c r="F762" s="33"/>
      <c r="G762" s="26" t="s">
        <v>767</v>
      </c>
      <c r="H762" s="27">
        <v>70</v>
      </c>
      <c r="I762" s="27">
        <v>55</v>
      </c>
      <c r="J762" s="27">
        <v>55</v>
      </c>
      <c r="K762" s="27">
        <v>71</v>
      </c>
      <c r="L762" s="27">
        <v>53</v>
      </c>
      <c r="M762" s="27">
        <v>46</v>
      </c>
      <c r="N762" s="27">
        <v>52</v>
      </c>
      <c r="O762" s="27">
        <v>68</v>
      </c>
      <c r="P762" s="27">
        <v>47</v>
      </c>
      <c r="Q762" s="27">
        <v>32</v>
      </c>
      <c r="R762" s="27">
        <v>28</v>
      </c>
      <c r="S762" s="27">
        <v>30</v>
      </c>
      <c r="T762" s="27">
        <v>19</v>
      </c>
      <c r="U762" s="11">
        <v>26</v>
      </c>
      <c r="V762" s="11">
        <v>35</v>
      </c>
      <c r="W762" s="11"/>
      <c r="X762" s="11"/>
      <c r="Y762" s="11"/>
      <c r="Z762" s="11"/>
      <c r="AA762" s="11"/>
      <c r="AB762" s="11"/>
      <c r="AC762" s="11"/>
      <c r="AD762" s="11"/>
      <c r="AU762" s="7"/>
      <c r="AV762" s="7"/>
    </row>
    <row r="763" spans="1:48" ht="14.25">
      <c r="A763">
        <v>1</v>
      </c>
      <c r="B763" s="26" t="str">
        <f t="shared" si="28"/>
        <v>52110</v>
      </c>
      <c r="C763" s="26" t="str">
        <f t="shared" si="29"/>
        <v>1_52110</v>
      </c>
      <c r="D763" s="26"/>
      <c r="E763" s="26"/>
      <c r="F763" s="33"/>
      <c r="G763" s="26" t="s">
        <v>768</v>
      </c>
      <c r="H763" s="27">
        <v>278</v>
      </c>
      <c r="I763" s="27">
        <v>258</v>
      </c>
      <c r="J763" s="27">
        <v>258</v>
      </c>
      <c r="K763" s="27">
        <v>275</v>
      </c>
      <c r="L763" s="27">
        <v>255</v>
      </c>
      <c r="M763" s="27">
        <v>258</v>
      </c>
      <c r="N763" s="27">
        <v>220</v>
      </c>
      <c r="O763" s="27">
        <v>224</v>
      </c>
      <c r="P763" s="27">
        <v>200</v>
      </c>
      <c r="Q763" s="27">
        <v>172</v>
      </c>
      <c r="R763" s="27">
        <v>189</v>
      </c>
      <c r="S763" s="27">
        <v>170</v>
      </c>
      <c r="T763" s="27">
        <v>137</v>
      </c>
      <c r="U763" s="11">
        <v>134</v>
      </c>
      <c r="V763" s="11">
        <v>119</v>
      </c>
      <c r="W763" s="11"/>
      <c r="X763" s="11"/>
      <c r="Y763" s="11"/>
      <c r="Z763" s="11"/>
      <c r="AA763" s="11"/>
      <c r="AB763" s="11"/>
      <c r="AC763" s="11"/>
      <c r="AD763" s="11"/>
      <c r="AU763" s="7"/>
      <c r="AV763" s="7"/>
    </row>
    <row r="764" spans="1:48" ht="14.25">
      <c r="A764">
        <v>1</v>
      </c>
      <c r="B764" s="26" t="str">
        <f t="shared" si="28"/>
        <v>52203</v>
      </c>
      <c r="C764" s="26" t="str">
        <f t="shared" si="29"/>
        <v>1_52203</v>
      </c>
      <c r="D764" s="26"/>
      <c r="E764" s="26"/>
      <c r="F764" s="33"/>
      <c r="G764" s="26" t="s">
        <v>769</v>
      </c>
      <c r="H764" s="27">
        <v>102</v>
      </c>
      <c r="I764" s="27">
        <v>82</v>
      </c>
      <c r="J764" s="27">
        <v>86</v>
      </c>
      <c r="K764" s="27">
        <v>88</v>
      </c>
      <c r="L764" s="27">
        <v>83</v>
      </c>
      <c r="M764" s="27">
        <v>77</v>
      </c>
      <c r="N764" s="27">
        <v>82</v>
      </c>
      <c r="O764" s="27">
        <v>65</v>
      </c>
      <c r="P764" s="27">
        <v>71</v>
      </c>
      <c r="Q764" s="27">
        <v>53</v>
      </c>
      <c r="R764" s="27">
        <v>66</v>
      </c>
      <c r="S764" s="27">
        <v>60</v>
      </c>
      <c r="T764" s="27">
        <v>51</v>
      </c>
      <c r="U764" s="11">
        <v>42</v>
      </c>
      <c r="V764" s="11">
        <v>30</v>
      </c>
      <c r="W764" s="11"/>
      <c r="X764" s="11"/>
      <c r="Y764" s="11"/>
      <c r="Z764" s="11"/>
      <c r="AA764" s="11"/>
      <c r="AB764" s="11"/>
      <c r="AC764" s="11"/>
      <c r="AD764" s="11"/>
      <c r="AU764" s="7"/>
      <c r="AV764" s="7"/>
    </row>
    <row r="765" spans="1:48" ht="14.25">
      <c r="A765">
        <v>1</v>
      </c>
      <c r="B765" s="26" t="str">
        <f t="shared" si="28"/>
        <v>52207</v>
      </c>
      <c r="C765" s="26" t="str">
        <f t="shared" si="29"/>
        <v>1_52207</v>
      </c>
      <c r="D765" s="26"/>
      <c r="E765" s="26"/>
      <c r="F765" s="33"/>
      <c r="G765" s="26" t="s">
        <v>770</v>
      </c>
      <c r="H765" s="27">
        <v>114</v>
      </c>
      <c r="I765" s="27">
        <v>107</v>
      </c>
      <c r="J765" s="27">
        <v>97</v>
      </c>
      <c r="K765" s="27">
        <v>90</v>
      </c>
      <c r="L765" s="27">
        <v>78</v>
      </c>
      <c r="M765" s="27">
        <v>68</v>
      </c>
      <c r="N765" s="27">
        <v>87</v>
      </c>
      <c r="O765" s="27">
        <v>81</v>
      </c>
      <c r="P765" s="27">
        <v>83</v>
      </c>
      <c r="Q765" s="27">
        <v>79</v>
      </c>
      <c r="R765" s="27">
        <v>64</v>
      </c>
      <c r="S765" s="27">
        <v>58</v>
      </c>
      <c r="T765" s="27">
        <v>57</v>
      </c>
      <c r="U765" s="11">
        <v>31</v>
      </c>
      <c r="V765" s="11">
        <v>39</v>
      </c>
      <c r="W765" s="11"/>
      <c r="X765" s="11"/>
      <c r="Y765" s="11"/>
      <c r="Z765" s="11"/>
      <c r="AA765" s="11"/>
      <c r="AB765" s="11"/>
      <c r="AC765" s="11"/>
      <c r="AD765" s="11"/>
      <c r="AU765" s="7"/>
      <c r="AV765" s="7"/>
    </row>
    <row r="766" spans="1:48" ht="14.25">
      <c r="A766">
        <v>1</v>
      </c>
      <c r="B766" s="26" t="str">
        <f t="shared" si="28"/>
        <v>52210</v>
      </c>
      <c r="C766" s="26" t="str">
        <f t="shared" si="29"/>
        <v>1_52210</v>
      </c>
      <c r="D766" s="26"/>
      <c r="E766" s="26"/>
      <c r="F766" s="33"/>
      <c r="G766" s="26" t="s">
        <v>771</v>
      </c>
      <c r="H766" s="27">
        <v>80</v>
      </c>
      <c r="I766" s="27">
        <v>70</v>
      </c>
      <c r="J766" s="27">
        <v>79</v>
      </c>
      <c r="K766" s="27">
        <v>86</v>
      </c>
      <c r="L766" s="27">
        <v>68</v>
      </c>
      <c r="M766" s="27">
        <v>59</v>
      </c>
      <c r="N766" s="27">
        <v>77</v>
      </c>
      <c r="O766" s="27">
        <v>70</v>
      </c>
      <c r="P766" s="27">
        <v>61</v>
      </c>
      <c r="Q766" s="27">
        <v>57</v>
      </c>
      <c r="R766" s="27">
        <v>56</v>
      </c>
      <c r="S766" s="27">
        <v>44</v>
      </c>
      <c r="T766" s="27">
        <v>46</v>
      </c>
      <c r="U766" s="11">
        <v>39</v>
      </c>
      <c r="V766" s="11">
        <v>38</v>
      </c>
      <c r="W766" s="11"/>
      <c r="X766" s="11"/>
      <c r="Y766" s="11"/>
      <c r="Z766" s="11"/>
      <c r="AA766" s="11"/>
      <c r="AB766" s="11"/>
      <c r="AC766" s="11"/>
      <c r="AD766" s="11"/>
      <c r="AU766" s="7"/>
      <c r="AV766" s="7"/>
    </row>
    <row r="767" spans="1:48" ht="14.25">
      <c r="A767">
        <v>1</v>
      </c>
      <c r="B767" s="26" t="str">
        <f t="shared" si="28"/>
        <v>52215</v>
      </c>
      <c r="C767" s="26" t="str">
        <f t="shared" si="29"/>
        <v>1_52215</v>
      </c>
      <c r="D767" s="26"/>
      <c r="E767" s="26"/>
      <c r="F767" s="33"/>
      <c r="G767" s="26" t="s">
        <v>772</v>
      </c>
      <c r="H767" s="27">
        <v>212</v>
      </c>
      <c r="I767" s="27">
        <v>169</v>
      </c>
      <c r="J767" s="27">
        <v>201</v>
      </c>
      <c r="K767" s="27">
        <v>196</v>
      </c>
      <c r="L767" s="27">
        <v>198</v>
      </c>
      <c r="M767" s="27">
        <v>179</v>
      </c>
      <c r="N767" s="27">
        <v>187</v>
      </c>
      <c r="O767" s="27">
        <v>189</v>
      </c>
      <c r="P767" s="27">
        <v>146</v>
      </c>
      <c r="Q767" s="27">
        <v>133</v>
      </c>
      <c r="R767" s="27">
        <v>134</v>
      </c>
      <c r="S767" s="27">
        <v>122</v>
      </c>
      <c r="T767" s="27">
        <v>108</v>
      </c>
      <c r="U767" s="11">
        <v>106</v>
      </c>
      <c r="V767" s="11">
        <v>103</v>
      </c>
      <c r="W767" s="11"/>
      <c r="X767" s="11"/>
      <c r="Y767" s="11"/>
      <c r="Z767" s="11"/>
      <c r="AA767" s="11"/>
      <c r="AB767" s="11"/>
      <c r="AC767" s="11"/>
      <c r="AD767" s="11"/>
      <c r="AU767" s="7"/>
      <c r="AV767" s="7"/>
    </row>
    <row r="768" spans="1:48" ht="14.25">
      <c r="A768">
        <v>1</v>
      </c>
      <c r="B768" s="26" t="str">
        <f t="shared" si="28"/>
        <v>52224</v>
      </c>
      <c r="C768" s="26" t="str">
        <f t="shared" si="29"/>
        <v>1_52224</v>
      </c>
      <c r="D768" s="26"/>
      <c r="E768" s="26"/>
      <c r="F768" s="33"/>
      <c r="G768" s="26" t="s">
        <v>773</v>
      </c>
      <c r="H768" s="27">
        <v>104</v>
      </c>
      <c r="I768" s="27">
        <v>126</v>
      </c>
      <c r="J768" s="27">
        <v>109</v>
      </c>
      <c r="K768" s="27">
        <v>98</v>
      </c>
      <c r="L768" s="27">
        <v>119</v>
      </c>
      <c r="M768" s="27">
        <v>112</v>
      </c>
      <c r="N768" s="27">
        <v>101</v>
      </c>
      <c r="O768" s="27">
        <v>88</v>
      </c>
      <c r="P768" s="27">
        <v>101</v>
      </c>
      <c r="Q768" s="27">
        <v>66</v>
      </c>
      <c r="R768" s="27">
        <v>73</v>
      </c>
      <c r="S768" s="27">
        <v>64</v>
      </c>
      <c r="T768" s="27">
        <v>56</v>
      </c>
      <c r="U768" s="11">
        <v>51</v>
      </c>
      <c r="V768" s="11">
        <v>58</v>
      </c>
      <c r="W768" s="11"/>
      <c r="X768" s="11"/>
      <c r="Y768" s="11"/>
      <c r="Z768" s="11"/>
      <c r="AA768" s="11"/>
      <c r="AB768" s="11"/>
      <c r="AC768" s="11"/>
      <c r="AD768" s="11"/>
      <c r="AU768" s="7"/>
      <c r="AV768" s="7"/>
    </row>
    <row r="769" spans="1:48" ht="14.25">
      <c r="A769">
        <v>1</v>
      </c>
      <c r="B769" s="26" t="str">
        <f t="shared" si="28"/>
        <v>52227</v>
      </c>
      <c r="C769" s="26" t="str">
        <f t="shared" si="29"/>
        <v>1_52227</v>
      </c>
      <c r="D769" s="26"/>
      <c r="E769" s="26"/>
      <c r="F769" s="33"/>
      <c r="G769" s="26" t="s">
        <v>774</v>
      </c>
      <c r="H769" s="27">
        <v>406</v>
      </c>
      <c r="I769" s="27">
        <v>372</v>
      </c>
      <c r="J769" s="27">
        <v>338</v>
      </c>
      <c r="K769" s="27">
        <v>388</v>
      </c>
      <c r="L769" s="27">
        <v>366</v>
      </c>
      <c r="M769" s="27">
        <v>358</v>
      </c>
      <c r="N769" s="27">
        <v>358</v>
      </c>
      <c r="O769" s="27">
        <v>420</v>
      </c>
      <c r="P769" s="27">
        <v>322</v>
      </c>
      <c r="Q769" s="27">
        <v>330</v>
      </c>
      <c r="R769" s="27">
        <v>295</v>
      </c>
      <c r="S769" s="27">
        <v>253</v>
      </c>
      <c r="T769" s="27">
        <v>246</v>
      </c>
      <c r="U769" s="11">
        <v>251</v>
      </c>
      <c r="V769" s="11">
        <v>231</v>
      </c>
      <c r="W769" s="11"/>
      <c r="X769" s="11"/>
      <c r="Y769" s="11"/>
      <c r="Z769" s="11"/>
      <c r="AA769" s="11"/>
      <c r="AB769" s="11"/>
      <c r="AC769" s="11"/>
      <c r="AD769" s="11"/>
      <c r="AU769" s="7"/>
      <c r="AV769" s="7"/>
    </row>
    <row r="770" spans="1:48" ht="14.25">
      <c r="A770">
        <v>1</v>
      </c>
      <c r="B770" s="26" t="str">
        <f t="shared" si="28"/>
        <v>52233</v>
      </c>
      <c r="C770" s="26" t="str">
        <f t="shared" si="29"/>
        <v>1_52233</v>
      </c>
      <c r="D770" s="26"/>
      <c r="E770" s="26"/>
      <c r="F770" s="33"/>
      <c r="G770" s="26" t="s">
        <v>775</v>
      </c>
      <c r="H770" s="27">
        <v>101</v>
      </c>
      <c r="I770" s="27">
        <v>86</v>
      </c>
      <c r="J770" s="27">
        <v>68</v>
      </c>
      <c r="K770" s="27">
        <v>104</v>
      </c>
      <c r="L770" s="27">
        <v>87</v>
      </c>
      <c r="M770" s="27">
        <v>78</v>
      </c>
      <c r="N770" s="27">
        <v>63</v>
      </c>
      <c r="O770" s="27">
        <v>91</v>
      </c>
      <c r="P770" s="27">
        <v>89</v>
      </c>
      <c r="Q770" s="27">
        <v>87</v>
      </c>
      <c r="R770" s="27">
        <v>129</v>
      </c>
      <c r="S770" s="27">
        <v>121</v>
      </c>
      <c r="T770" s="27">
        <v>94</v>
      </c>
      <c r="U770" s="11">
        <v>93</v>
      </c>
      <c r="V770" s="11">
        <v>53</v>
      </c>
      <c r="W770" s="11"/>
      <c r="X770" s="11"/>
      <c r="Y770" s="11"/>
      <c r="Z770" s="11"/>
      <c r="AA770" s="11"/>
      <c r="AB770" s="11"/>
      <c r="AC770" s="11"/>
      <c r="AD770" s="11"/>
      <c r="AU770" s="7"/>
      <c r="AV770" s="7"/>
    </row>
    <row r="771" spans="1:48" ht="14.25">
      <c r="A771">
        <v>1</v>
      </c>
      <c r="B771" s="26" t="str">
        <f t="shared" si="28"/>
        <v>52240</v>
      </c>
      <c r="C771" s="26" t="str">
        <f t="shared" si="29"/>
        <v>1_52240</v>
      </c>
      <c r="D771" s="26"/>
      <c r="E771" s="26"/>
      <c r="F771" s="33"/>
      <c r="G771" s="26" t="s">
        <v>776</v>
      </c>
      <c r="H771" s="27">
        <v>155</v>
      </c>
      <c r="I771" s="27">
        <v>167</v>
      </c>
      <c r="J771" s="27">
        <v>167</v>
      </c>
      <c r="K771" s="27">
        <v>160</v>
      </c>
      <c r="L771" s="27">
        <v>155</v>
      </c>
      <c r="M771" s="27">
        <v>143</v>
      </c>
      <c r="N771" s="27">
        <v>157</v>
      </c>
      <c r="O771" s="27">
        <v>146</v>
      </c>
      <c r="P771" s="27">
        <v>137</v>
      </c>
      <c r="Q771" s="27">
        <v>132</v>
      </c>
      <c r="R771" s="27">
        <v>128</v>
      </c>
      <c r="S771" s="27">
        <v>107</v>
      </c>
      <c r="T771" s="27">
        <v>98</v>
      </c>
      <c r="U771" s="11">
        <v>79</v>
      </c>
      <c r="V771" s="11">
        <v>76</v>
      </c>
      <c r="W771" s="11"/>
      <c r="X771" s="11"/>
      <c r="Y771" s="11"/>
      <c r="Z771" s="11"/>
      <c r="AA771" s="11"/>
      <c r="AB771" s="11"/>
      <c r="AC771" s="11"/>
      <c r="AD771" s="11"/>
      <c r="AU771" s="7"/>
      <c r="AV771" s="7"/>
    </row>
    <row r="772" spans="1:48" ht="14.25">
      <c r="A772">
        <v>1</v>
      </c>
      <c r="B772" s="26" t="str">
        <f t="shared" si="28"/>
        <v>52250</v>
      </c>
      <c r="C772" s="26" t="str">
        <f t="shared" si="29"/>
        <v>1_52250</v>
      </c>
      <c r="D772" s="26"/>
      <c r="E772" s="26"/>
      <c r="F772" s="33"/>
      <c r="G772" s="26" t="s">
        <v>777</v>
      </c>
      <c r="H772" s="27">
        <v>429</v>
      </c>
      <c r="I772" s="27">
        <v>367</v>
      </c>
      <c r="J772" s="27">
        <v>213</v>
      </c>
      <c r="K772" s="27">
        <v>218</v>
      </c>
      <c r="L772" s="27">
        <v>339</v>
      </c>
      <c r="M772" s="27">
        <v>360</v>
      </c>
      <c r="N772" s="27">
        <v>291</v>
      </c>
      <c r="O772" s="27">
        <v>214</v>
      </c>
      <c r="P772" s="27">
        <v>343</v>
      </c>
      <c r="Q772" s="27">
        <v>313</v>
      </c>
      <c r="R772" s="27">
        <v>437</v>
      </c>
      <c r="S772" s="27">
        <v>512</v>
      </c>
      <c r="T772" s="27">
        <v>396</v>
      </c>
      <c r="U772" s="11">
        <v>271</v>
      </c>
      <c r="V772" s="11">
        <v>211</v>
      </c>
      <c r="W772" s="11"/>
      <c r="X772" s="11"/>
      <c r="Y772" s="11"/>
      <c r="Z772" s="11"/>
      <c r="AA772" s="11"/>
      <c r="AB772" s="11"/>
      <c r="AC772" s="11"/>
      <c r="AD772" s="11"/>
      <c r="AU772" s="7"/>
      <c r="AV772" s="7"/>
    </row>
    <row r="773" spans="1:48" ht="14.25">
      <c r="A773">
        <v>1</v>
      </c>
      <c r="B773" s="26" t="str">
        <f t="shared" si="28"/>
        <v>52254</v>
      </c>
      <c r="C773" s="26" t="str">
        <f t="shared" si="29"/>
        <v>1_52254</v>
      </c>
      <c r="D773" s="26"/>
      <c r="E773" s="26"/>
      <c r="F773" s="33"/>
      <c r="G773" s="26" t="s">
        <v>778</v>
      </c>
      <c r="H773" s="27">
        <v>47</v>
      </c>
      <c r="I773" s="27">
        <v>62</v>
      </c>
      <c r="J773" s="27">
        <v>71</v>
      </c>
      <c r="K773" s="27">
        <v>54</v>
      </c>
      <c r="L773" s="27">
        <v>48</v>
      </c>
      <c r="M773" s="27">
        <v>44</v>
      </c>
      <c r="N773" s="27">
        <v>35</v>
      </c>
      <c r="O773" s="27">
        <v>45</v>
      </c>
      <c r="P773" s="27">
        <v>46</v>
      </c>
      <c r="Q773" s="27">
        <v>50</v>
      </c>
      <c r="R773" s="27">
        <v>44</v>
      </c>
      <c r="S773" s="27">
        <v>42</v>
      </c>
      <c r="T773" s="27">
        <v>44</v>
      </c>
      <c r="U773" s="11">
        <v>43</v>
      </c>
      <c r="V773" s="11">
        <v>39</v>
      </c>
      <c r="W773" s="11"/>
      <c r="X773" s="11"/>
      <c r="Y773" s="11"/>
      <c r="Z773" s="11"/>
      <c r="AA773" s="11"/>
      <c r="AB773" s="11"/>
      <c r="AC773" s="11"/>
      <c r="AD773" s="11"/>
      <c r="AU773" s="7"/>
      <c r="AV773" s="7"/>
    </row>
    <row r="774" spans="1:48" ht="14.25">
      <c r="A774">
        <v>1</v>
      </c>
      <c r="B774" s="26" t="str">
        <f t="shared" si="28"/>
        <v>52256</v>
      </c>
      <c r="C774" s="26" t="str">
        <f t="shared" si="29"/>
        <v>1_52256</v>
      </c>
      <c r="D774" s="26"/>
      <c r="E774" s="26"/>
      <c r="F774" s="33"/>
      <c r="G774" s="26" t="s">
        <v>779</v>
      </c>
      <c r="H774" s="27">
        <v>92</v>
      </c>
      <c r="I774" s="27">
        <v>79</v>
      </c>
      <c r="J774" s="27">
        <v>58</v>
      </c>
      <c r="K774" s="27">
        <v>76</v>
      </c>
      <c r="L774" s="27">
        <v>97</v>
      </c>
      <c r="M774" s="27">
        <v>69</v>
      </c>
      <c r="N774" s="27">
        <v>73</v>
      </c>
      <c r="O774" s="27">
        <v>61</v>
      </c>
      <c r="P774" s="27">
        <v>47</v>
      </c>
      <c r="Q774" s="27">
        <v>42</v>
      </c>
      <c r="R774" s="27">
        <v>54</v>
      </c>
      <c r="S774" s="27">
        <v>67</v>
      </c>
      <c r="T774" s="27">
        <v>51</v>
      </c>
      <c r="U774" s="11">
        <v>69</v>
      </c>
      <c r="V774" s="11">
        <v>57</v>
      </c>
      <c r="W774" s="11"/>
      <c r="X774" s="11"/>
      <c r="Y774" s="11"/>
      <c r="Z774" s="11"/>
      <c r="AA774" s="11"/>
      <c r="AB774" s="11"/>
      <c r="AC774" s="11"/>
      <c r="AD774" s="11"/>
      <c r="AU774" s="7"/>
      <c r="AV774" s="7"/>
    </row>
    <row r="775" spans="1:48" ht="14.25">
      <c r="A775">
        <v>1</v>
      </c>
      <c r="B775" s="26" t="str">
        <f t="shared" si="28"/>
        <v>52258</v>
      </c>
      <c r="C775" s="26" t="str">
        <f t="shared" si="29"/>
        <v>1_52258</v>
      </c>
      <c r="D775" s="26"/>
      <c r="E775" s="26"/>
      <c r="F775" s="33"/>
      <c r="G775" s="26" t="s">
        <v>780</v>
      </c>
      <c r="H775" s="27">
        <v>212</v>
      </c>
      <c r="I775" s="27">
        <v>183</v>
      </c>
      <c r="J775" s="27">
        <v>155</v>
      </c>
      <c r="K775" s="27">
        <v>145</v>
      </c>
      <c r="L775" s="27">
        <v>165</v>
      </c>
      <c r="M775" s="27">
        <v>149</v>
      </c>
      <c r="N775" s="27">
        <v>113</v>
      </c>
      <c r="O775" s="27">
        <v>132</v>
      </c>
      <c r="P775" s="27">
        <v>135</v>
      </c>
      <c r="Q775" s="27">
        <v>128</v>
      </c>
      <c r="R775" s="27">
        <v>122</v>
      </c>
      <c r="S775" s="27">
        <v>124</v>
      </c>
      <c r="T775" s="27">
        <v>104</v>
      </c>
      <c r="U775" s="11">
        <v>95</v>
      </c>
      <c r="V775" s="11">
        <v>92</v>
      </c>
      <c r="W775" s="11"/>
      <c r="X775" s="11"/>
      <c r="Y775" s="11"/>
      <c r="Z775" s="11"/>
      <c r="AA775" s="11"/>
      <c r="AB775" s="11"/>
      <c r="AC775" s="11"/>
      <c r="AD775" s="11"/>
      <c r="AU775" s="7"/>
      <c r="AV775" s="7"/>
    </row>
    <row r="776" spans="1:48" ht="14.25">
      <c r="A776">
        <v>1</v>
      </c>
      <c r="B776" s="26" t="str">
        <f t="shared" si="28"/>
        <v>52260</v>
      </c>
      <c r="C776" s="26" t="str">
        <f t="shared" si="29"/>
        <v>1_52260</v>
      </c>
      <c r="D776" s="26"/>
      <c r="E776" s="26"/>
      <c r="F776" s="33"/>
      <c r="G776" s="26" t="s">
        <v>781</v>
      </c>
      <c r="H776" s="27">
        <v>170</v>
      </c>
      <c r="I776" s="27">
        <v>169</v>
      </c>
      <c r="J776" s="27">
        <v>145</v>
      </c>
      <c r="K776" s="27">
        <v>129</v>
      </c>
      <c r="L776" s="27">
        <v>143</v>
      </c>
      <c r="M776" s="27">
        <v>150</v>
      </c>
      <c r="N776" s="27">
        <v>121</v>
      </c>
      <c r="O776" s="27">
        <v>125</v>
      </c>
      <c r="P776" s="27">
        <v>95</v>
      </c>
      <c r="Q776" s="27">
        <v>107</v>
      </c>
      <c r="R776" s="27">
        <v>105</v>
      </c>
      <c r="S776" s="27">
        <v>82</v>
      </c>
      <c r="T776" s="27">
        <v>93</v>
      </c>
      <c r="U776" s="11">
        <v>79</v>
      </c>
      <c r="V776" s="11">
        <v>67</v>
      </c>
      <c r="W776" s="11"/>
      <c r="X776" s="11"/>
      <c r="Y776" s="11"/>
      <c r="Z776" s="11"/>
      <c r="AA776" s="11"/>
      <c r="AB776" s="11"/>
      <c r="AC776" s="11"/>
      <c r="AD776" s="11"/>
      <c r="AU776" s="7"/>
      <c r="AV776" s="7"/>
    </row>
    <row r="777" spans="1:48" ht="14.25">
      <c r="A777">
        <v>1</v>
      </c>
      <c r="B777" s="26" t="str">
        <f t="shared" ref="B777:B840" si="30">IF(G777="Total",CONCATENATE(MID(G778,1,2),"000"),MID(G777,1,5))</f>
        <v>52287</v>
      </c>
      <c r="C777" s="26" t="str">
        <f t="shared" ref="C777:C840" si="31">A777&amp;"_"&amp;B777</f>
        <v>1_52287</v>
      </c>
      <c r="D777" s="26"/>
      <c r="E777" s="26"/>
      <c r="F777" s="33"/>
      <c r="G777" s="26" t="s">
        <v>782</v>
      </c>
      <c r="H777" s="27">
        <v>69</v>
      </c>
      <c r="I777" s="27">
        <v>59</v>
      </c>
      <c r="J777" s="27">
        <v>61</v>
      </c>
      <c r="K777" s="27">
        <v>58</v>
      </c>
      <c r="L777" s="27">
        <v>53</v>
      </c>
      <c r="M777" s="27">
        <v>51</v>
      </c>
      <c r="N777" s="27">
        <v>54</v>
      </c>
      <c r="O777" s="27">
        <v>68</v>
      </c>
      <c r="P777" s="27">
        <v>55</v>
      </c>
      <c r="Q777" s="27">
        <v>36</v>
      </c>
      <c r="R777" s="27">
        <v>54</v>
      </c>
      <c r="S777" s="27">
        <v>35</v>
      </c>
      <c r="T777" s="27">
        <v>37</v>
      </c>
      <c r="U777" s="11">
        <v>35</v>
      </c>
      <c r="V777" s="11">
        <v>28</v>
      </c>
      <c r="W777" s="11"/>
      <c r="X777" s="11"/>
      <c r="Y777" s="11"/>
      <c r="Z777" s="11"/>
      <c r="AA777" s="11"/>
      <c r="AB777" s="11"/>
      <c r="AC777" s="11"/>
      <c r="AD777" s="11"/>
      <c r="AU777" s="7"/>
      <c r="AV777" s="7"/>
    </row>
    <row r="778" spans="1:48" ht="14.25">
      <c r="A778">
        <v>1</v>
      </c>
      <c r="B778" s="26" t="str">
        <f t="shared" si="30"/>
        <v>52317</v>
      </c>
      <c r="C778" s="26" t="str">
        <f t="shared" si="31"/>
        <v>1_52317</v>
      </c>
      <c r="D778" s="26"/>
      <c r="E778" s="26"/>
      <c r="F778" s="33"/>
      <c r="G778" s="26" t="s">
        <v>783</v>
      </c>
      <c r="H778" s="27">
        <v>167</v>
      </c>
      <c r="I778" s="27">
        <v>181</v>
      </c>
      <c r="J778" s="27">
        <v>195</v>
      </c>
      <c r="K778" s="27">
        <v>183</v>
      </c>
      <c r="L778" s="27">
        <v>208</v>
      </c>
      <c r="M778" s="27">
        <v>199</v>
      </c>
      <c r="N778" s="27">
        <v>196</v>
      </c>
      <c r="O778" s="27">
        <v>177</v>
      </c>
      <c r="P778" s="27">
        <v>142</v>
      </c>
      <c r="Q778" s="27">
        <v>146</v>
      </c>
      <c r="R778" s="27">
        <v>137</v>
      </c>
      <c r="S778" s="27">
        <v>123</v>
      </c>
      <c r="T778" s="27">
        <v>126</v>
      </c>
      <c r="U778" s="11">
        <v>80</v>
      </c>
      <c r="V778" s="11">
        <v>105</v>
      </c>
      <c r="W778" s="11"/>
      <c r="X778" s="11"/>
      <c r="Y778" s="11"/>
      <c r="Z778" s="11"/>
      <c r="AA778" s="11"/>
      <c r="AB778" s="11"/>
      <c r="AC778" s="11"/>
      <c r="AD778" s="11"/>
      <c r="AU778" s="7"/>
      <c r="AV778" s="7"/>
    </row>
    <row r="779" spans="1:48" ht="14.25">
      <c r="A779">
        <v>1</v>
      </c>
      <c r="B779" s="26" t="str">
        <f t="shared" si="30"/>
        <v>52320</v>
      </c>
      <c r="C779" s="26" t="str">
        <f t="shared" si="31"/>
        <v>1_52320</v>
      </c>
      <c r="D779" s="26"/>
      <c r="E779" s="26"/>
      <c r="F779" s="33"/>
      <c r="G779" s="26" t="s">
        <v>784</v>
      </c>
      <c r="H779" s="27">
        <v>116</v>
      </c>
      <c r="I779" s="27">
        <v>120</v>
      </c>
      <c r="J779" s="27">
        <v>116</v>
      </c>
      <c r="K779" s="27">
        <v>111</v>
      </c>
      <c r="L779" s="27">
        <v>117</v>
      </c>
      <c r="M779" s="27">
        <v>96</v>
      </c>
      <c r="N779" s="27">
        <v>95</v>
      </c>
      <c r="O779" s="27">
        <v>97</v>
      </c>
      <c r="P779" s="27">
        <v>82</v>
      </c>
      <c r="Q779" s="27">
        <v>62</v>
      </c>
      <c r="R779" s="27">
        <v>67</v>
      </c>
      <c r="S779" s="27">
        <v>81</v>
      </c>
      <c r="T779" s="27">
        <v>71</v>
      </c>
      <c r="U779" s="11">
        <v>46</v>
      </c>
      <c r="V779" s="11">
        <v>68</v>
      </c>
      <c r="W779" s="11"/>
      <c r="X779" s="11"/>
      <c r="Y779" s="11"/>
      <c r="Z779" s="11"/>
      <c r="AA779" s="11"/>
      <c r="AB779" s="11"/>
      <c r="AC779" s="11"/>
      <c r="AD779" s="11"/>
      <c r="AU779" s="7"/>
      <c r="AV779" s="7"/>
    </row>
    <row r="780" spans="1:48" ht="14.25">
      <c r="A780">
        <v>1</v>
      </c>
      <c r="B780" s="26" t="str">
        <f t="shared" si="30"/>
        <v>52323</v>
      </c>
      <c r="C780" s="26" t="str">
        <f t="shared" si="31"/>
        <v>1_52323</v>
      </c>
      <c r="D780" s="26"/>
      <c r="E780" s="26"/>
      <c r="F780" s="33"/>
      <c r="G780" s="26" t="s">
        <v>785</v>
      </c>
      <c r="H780" s="27">
        <v>82</v>
      </c>
      <c r="I780" s="27">
        <v>80</v>
      </c>
      <c r="J780" s="27">
        <v>46</v>
      </c>
      <c r="K780" s="27">
        <v>61</v>
      </c>
      <c r="L780" s="27">
        <v>53</v>
      </c>
      <c r="M780" s="27">
        <v>54</v>
      </c>
      <c r="N780" s="27">
        <v>50</v>
      </c>
      <c r="O780" s="27">
        <v>64</v>
      </c>
      <c r="P780" s="27">
        <v>51</v>
      </c>
      <c r="Q780" s="27">
        <v>48</v>
      </c>
      <c r="R780" s="27">
        <v>40</v>
      </c>
      <c r="S780" s="27">
        <v>35</v>
      </c>
      <c r="T780" s="27">
        <v>40</v>
      </c>
      <c r="U780" s="11">
        <v>36</v>
      </c>
      <c r="V780" s="11">
        <v>28</v>
      </c>
      <c r="W780" s="11"/>
      <c r="X780" s="11"/>
      <c r="Y780" s="11"/>
      <c r="Z780" s="11"/>
      <c r="AA780" s="11"/>
      <c r="AB780" s="11"/>
      <c r="AC780" s="11"/>
      <c r="AD780" s="11"/>
      <c r="AU780" s="7"/>
      <c r="AV780" s="7"/>
    </row>
    <row r="781" spans="1:48" ht="14.25">
      <c r="A781">
        <v>1</v>
      </c>
      <c r="B781" s="26" t="str">
        <f t="shared" si="30"/>
        <v>52352</v>
      </c>
      <c r="C781" s="26" t="str">
        <f t="shared" si="31"/>
        <v>1_52352</v>
      </c>
      <c r="D781" s="26"/>
      <c r="E781" s="26"/>
      <c r="F781" s="33"/>
      <c r="G781" s="26" t="s">
        <v>786</v>
      </c>
      <c r="H781" s="27">
        <v>78</v>
      </c>
      <c r="I781" s="27">
        <v>91</v>
      </c>
      <c r="J781" s="27">
        <v>79</v>
      </c>
      <c r="K781" s="27">
        <v>113</v>
      </c>
      <c r="L781" s="27">
        <v>83</v>
      </c>
      <c r="M781" s="27">
        <v>83</v>
      </c>
      <c r="N781" s="27">
        <v>87</v>
      </c>
      <c r="O781" s="27">
        <v>68</v>
      </c>
      <c r="P781" s="27">
        <v>58</v>
      </c>
      <c r="Q781" s="27">
        <v>55</v>
      </c>
      <c r="R781" s="27">
        <v>61</v>
      </c>
      <c r="S781" s="27">
        <v>46</v>
      </c>
      <c r="T781" s="27">
        <v>55</v>
      </c>
      <c r="U781" s="11">
        <v>40</v>
      </c>
      <c r="V781" s="11">
        <v>45</v>
      </c>
      <c r="W781" s="11"/>
      <c r="X781" s="11"/>
      <c r="Y781" s="11"/>
      <c r="Z781" s="11"/>
      <c r="AA781" s="11"/>
      <c r="AB781" s="11"/>
      <c r="AC781" s="11"/>
      <c r="AD781" s="11"/>
      <c r="AU781" s="7"/>
      <c r="AV781" s="7"/>
    </row>
    <row r="782" spans="1:48" ht="14.25">
      <c r="A782">
        <v>1</v>
      </c>
      <c r="B782" s="26" t="str">
        <f t="shared" si="30"/>
        <v>52354</v>
      </c>
      <c r="C782" s="26" t="str">
        <f t="shared" si="31"/>
        <v>1_52354</v>
      </c>
      <c r="D782" s="26"/>
      <c r="E782" s="26"/>
      <c r="F782" s="33"/>
      <c r="G782" s="26" t="s">
        <v>787</v>
      </c>
      <c r="H782" s="27">
        <v>55</v>
      </c>
      <c r="I782" s="27">
        <v>70</v>
      </c>
      <c r="J782" s="27">
        <v>61</v>
      </c>
      <c r="K782" s="27">
        <v>60</v>
      </c>
      <c r="L782" s="27">
        <v>64</v>
      </c>
      <c r="M782" s="27">
        <v>59</v>
      </c>
      <c r="N782" s="27">
        <v>61</v>
      </c>
      <c r="O782" s="27">
        <v>55</v>
      </c>
      <c r="P782" s="27">
        <v>58</v>
      </c>
      <c r="Q782" s="27">
        <v>58</v>
      </c>
      <c r="R782" s="27">
        <v>61</v>
      </c>
      <c r="S782" s="27">
        <v>48</v>
      </c>
      <c r="T782" s="27">
        <v>40</v>
      </c>
      <c r="U782" s="11">
        <v>29</v>
      </c>
      <c r="V782" s="11">
        <v>41</v>
      </c>
      <c r="W782" s="11"/>
      <c r="X782" s="11"/>
      <c r="Y782" s="11"/>
      <c r="Z782" s="11"/>
      <c r="AA782" s="11"/>
      <c r="AB782" s="11"/>
      <c r="AC782" s="11"/>
      <c r="AD782" s="11"/>
      <c r="AU782" s="7"/>
      <c r="AV782" s="7"/>
    </row>
    <row r="783" spans="1:48" ht="14.25">
      <c r="A783">
        <v>1</v>
      </c>
      <c r="B783" s="26" t="str">
        <f t="shared" si="30"/>
        <v>52356</v>
      </c>
      <c r="C783" s="26" t="str">
        <f t="shared" si="31"/>
        <v>1_52356</v>
      </c>
      <c r="D783" s="26"/>
      <c r="E783" s="26"/>
      <c r="F783" s="33"/>
      <c r="G783" s="26" t="s">
        <v>788</v>
      </c>
      <c r="H783" s="27">
        <v>1542</v>
      </c>
      <c r="I783" s="27">
        <v>1708</v>
      </c>
      <c r="J783" s="27">
        <v>1603</v>
      </c>
      <c r="K783" s="27">
        <v>1676</v>
      </c>
      <c r="L783" s="27">
        <v>1667</v>
      </c>
      <c r="M783" s="27">
        <v>1672</v>
      </c>
      <c r="N783" s="27">
        <v>1660</v>
      </c>
      <c r="O783" s="27">
        <v>1602</v>
      </c>
      <c r="P783" s="27">
        <v>1508</v>
      </c>
      <c r="Q783" s="27">
        <v>1447</v>
      </c>
      <c r="R783" s="27">
        <v>1353</v>
      </c>
      <c r="S783" s="27">
        <v>1315</v>
      </c>
      <c r="T783" s="27">
        <v>1175</v>
      </c>
      <c r="U783" s="11">
        <v>1001</v>
      </c>
      <c r="V783" s="11">
        <v>926</v>
      </c>
      <c r="W783" s="11"/>
      <c r="X783" s="11"/>
      <c r="Y783" s="11"/>
      <c r="Z783" s="11"/>
      <c r="AA783" s="11"/>
      <c r="AB783" s="11"/>
      <c r="AC783" s="11"/>
      <c r="AD783" s="11"/>
      <c r="AU783" s="7"/>
      <c r="AV783" s="7"/>
    </row>
    <row r="784" spans="1:48" ht="14.25">
      <c r="A784">
        <v>1</v>
      </c>
      <c r="B784" s="26" t="str">
        <f t="shared" si="30"/>
        <v>52378</v>
      </c>
      <c r="C784" s="26" t="str">
        <f t="shared" si="31"/>
        <v>1_52378</v>
      </c>
      <c r="D784" s="26"/>
      <c r="E784" s="26"/>
      <c r="F784" s="33"/>
      <c r="G784" s="26" t="s">
        <v>789</v>
      </c>
      <c r="H784" s="27">
        <v>175</v>
      </c>
      <c r="I784" s="27">
        <v>214</v>
      </c>
      <c r="J784" s="27">
        <v>172</v>
      </c>
      <c r="K784" s="27">
        <v>173</v>
      </c>
      <c r="L784" s="27">
        <v>177</v>
      </c>
      <c r="M784" s="27">
        <v>183</v>
      </c>
      <c r="N784" s="27">
        <v>167</v>
      </c>
      <c r="O784" s="27">
        <v>156</v>
      </c>
      <c r="P784" s="27">
        <v>146</v>
      </c>
      <c r="Q784" s="27">
        <v>142</v>
      </c>
      <c r="R784" s="27">
        <v>146</v>
      </c>
      <c r="S784" s="27">
        <v>130</v>
      </c>
      <c r="T784" s="27">
        <v>129</v>
      </c>
      <c r="U784" s="11">
        <v>103</v>
      </c>
      <c r="V784" s="11">
        <v>105</v>
      </c>
      <c r="W784" s="11"/>
      <c r="X784" s="11"/>
      <c r="Y784" s="11"/>
      <c r="Z784" s="11"/>
      <c r="AA784" s="11"/>
      <c r="AB784" s="11"/>
      <c r="AC784" s="11"/>
      <c r="AD784" s="11"/>
      <c r="AU784" s="7"/>
      <c r="AV784" s="7"/>
    </row>
    <row r="785" spans="1:48" ht="14.25">
      <c r="A785">
        <v>1</v>
      </c>
      <c r="B785" s="26" t="str">
        <f t="shared" si="30"/>
        <v>52381</v>
      </c>
      <c r="C785" s="26" t="str">
        <f t="shared" si="31"/>
        <v>1_52381</v>
      </c>
      <c r="D785" s="26"/>
      <c r="E785" s="26"/>
      <c r="F785" s="33"/>
      <c r="G785" s="26" t="s">
        <v>790</v>
      </c>
      <c r="H785" s="27">
        <v>101</v>
      </c>
      <c r="I785" s="27">
        <v>110</v>
      </c>
      <c r="J785" s="27">
        <v>104</v>
      </c>
      <c r="K785" s="27">
        <v>94</v>
      </c>
      <c r="L785" s="27">
        <v>109</v>
      </c>
      <c r="M785" s="27">
        <v>78</v>
      </c>
      <c r="N785" s="27">
        <v>75</v>
      </c>
      <c r="O785" s="27">
        <v>93</v>
      </c>
      <c r="P785" s="27">
        <v>82</v>
      </c>
      <c r="Q785" s="27">
        <v>64</v>
      </c>
      <c r="R785" s="27">
        <v>73</v>
      </c>
      <c r="S785" s="27">
        <v>50</v>
      </c>
      <c r="T785" s="27">
        <v>55</v>
      </c>
      <c r="U785" s="11">
        <v>60</v>
      </c>
      <c r="V785" s="11">
        <v>67</v>
      </c>
      <c r="W785" s="11"/>
      <c r="X785" s="11"/>
      <c r="Y785" s="11"/>
      <c r="Z785" s="11"/>
      <c r="AA785" s="11"/>
      <c r="AB785" s="11"/>
      <c r="AC785" s="11"/>
      <c r="AD785" s="11"/>
      <c r="AU785" s="7"/>
      <c r="AV785" s="7"/>
    </row>
    <row r="786" spans="1:48" ht="14.25">
      <c r="A786">
        <v>1</v>
      </c>
      <c r="B786" s="26" t="str">
        <f t="shared" si="30"/>
        <v>52385</v>
      </c>
      <c r="C786" s="26" t="str">
        <f t="shared" si="31"/>
        <v>1_52385</v>
      </c>
      <c r="D786" s="26"/>
      <c r="E786" s="26"/>
      <c r="F786" s="33"/>
      <c r="G786" s="26" t="s">
        <v>791</v>
      </c>
      <c r="H786" s="27">
        <v>66</v>
      </c>
      <c r="I786" s="27">
        <v>41</v>
      </c>
      <c r="J786" s="27">
        <v>55</v>
      </c>
      <c r="K786" s="27">
        <v>59</v>
      </c>
      <c r="L786" s="27">
        <v>55</v>
      </c>
      <c r="M786" s="27">
        <v>55</v>
      </c>
      <c r="N786" s="27">
        <v>58</v>
      </c>
      <c r="O786" s="27">
        <v>49</v>
      </c>
      <c r="P786" s="27">
        <v>53</v>
      </c>
      <c r="Q786" s="27">
        <v>67</v>
      </c>
      <c r="R786" s="27">
        <v>48</v>
      </c>
      <c r="S786" s="27">
        <v>51</v>
      </c>
      <c r="T786" s="27">
        <v>48</v>
      </c>
      <c r="U786" s="11">
        <v>45</v>
      </c>
      <c r="V786" s="11">
        <v>48</v>
      </c>
      <c r="W786" s="11"/>
      <c r="X786" s="11"/>
      <c r="Y786" s="11"/>
      <c r="Z786" s="11"/>
      <c r="AA786" s="11"/>
      <c r="AB786" s="11"/>
      <c r="AC786" s="11"/>
      <c r="AD786" s="11"/>
      <c r="AU786" s="7"/>
      <c r="AV786" s="7"/>
    </row>
    <row r="787" spans="1:48" ht="14.25">
      <c r="A787">
        <v>1</v>
      </c>
      <c r="B787" s="26" t="str">
        <f t="shared" si="30"/>
        <v>52390</v>
      </c>
      <c r="C787" s="26" t="str">
        <f t="shared" si="31"/>
        <v>1_52390</v>
      </c>
      <c r="D787" s="26"/>
      <c r="E787" s="26"/>
      <c r="F787" s="33"/>
      <c r="G787" s="26" t="s">
        <v>792</v>
      </c>
      <c r="H787" s="27">
        <v>86</v>
      </c>
      <c r="I787" s="27">
        <v>65</v>
      </c>
      <c r="J787" s="27">
        <v>48</v>
      </c>
      <c r="K787" s="27">
        <v>54</v>
      </c>
      <c r="L787" s="27">
        <v>81</v>
      </c>
      <c r="M787" s="27">
        <v>53</v>
      </c>
      <c r="N787" s="27">
        <v>59</v>
      </c>
      <c r="O787" s="27">
        <v>60</v>
      </c>
      <c r="P787" s="27">
        <v>74</v>
      </c>
      <c r="Q787" s="27">
        <v>81</v>
      </c>
      <c r="R787" s="27">
        <v>104</v>
      </c>
      <c r="S787" s="27">
        <v>132</v>
      </c>
      <c r="T787" s="27">
        <v>83</v>
      </c>
      <c r="U787" s="11">
        <v>57</v>
      </c>
      <c r="V787" s="11">
        <v>65</v>
      </c>
      <c r="W787" s="11"/>
      <c r="X787" s="11"/>
      <c r="Y787" s="11"/>
      <c r="Z787" s="11"/>
      <c r="AA787" s="11"/>
      <c r="AB787" s="11"/>
      <c r="AC787" s="11"/>
      <c r="AD787" s="11"/>
      <c r="AU787" s="7"/>
      <c r="AV787" s="7"/>
    </row>
    <row r="788" spans="1:48" ht="14.25">
      <c r="A788">
        <v>1</v>
      </c>
      <c r="B788" s="26" t="str">
        <f t="shared" si="30"/>
        <v>52399</v>
      </c>
      <c r="C788" s="26" t="str">
        <f t="shared" si="31"/>
        <v>1_52399</v>
      </c>
      <c r="D788" s="26"/>
      <c r="E788" s="26"/>
      <c r="F788" s="33"/>
      <c r="G788" s="26" t="s">
        <v>793</v>
      </c>
      <c r="H788" s="27">
        <v>376</v>
      </c>
      <c r="I788" s="27">
        <v>385</v>
      </c>
      <c r="J788" s="27">
        <v>406</v>
      </c>
      <c r="K788" s="27">
        <v>373</v>
      </c>
      <c r="L788" s="27">
        <v>378</v>
      </c>
      <c r="M788" s="27">
        <v>398</v>
      </c>
      <c r="N788" s="27">
        <v>329</v>
      </c>
      <c r="O788" s="27">
        <v>358</v>
      </c>
      <c r="P788" s="27">
        <v>337</v>
      </c>
      <c r="Q788" s="27">
        <v>318</v>
      </c>
      <c r="R788" s="27">
        <v>315</v>
      </c>
      <c r="S788" s="27">
        <v>297</v>
      </c>
      <c r="T788" s="27">
        <v>263</v>
      </c>
      <c r="U788" s="11">
        <v>239</v>
      </c>
      <c r="V788" s="11">
        <v>223</v>
      </c>
      <c r="W788" s="11"/>
      <c r="X788" s="11"/>
      <c r="Y788" s="11"/>
      <c r="Z788" s="11"/>
      <c r="AA788" s="11"/>
      <c r="AB788" s="11"/>
      <c r="AC788" s="11"/>
      <c r="AD788" s="11"/>
      <c r="AU788" s="7"/>
      <c r="AV788" s="7"/>
    </row>
    <row r="789" spans="1:48" ht="14.25">
      <c r="A789">
        <v>1</v>
      </c>
      <c r="B789" s="26" t="str">
        <f t="shared" si="30"/>
        <v>52405</v>
      </c>
      <c r="C789" s="26" t="str">
        <f t="shared" si="31"/>
        <v>1_52405</v>
      </c>
      <c r="D789" s="26"/>
      <c r="E789" s="26"/>
      <c r="F789" s="33"/>
      <c r="G789" s="26" t="s">
        <v>794</v>
      </c>
      <c r="H789" s="27">
        <v>92</v>
      </c>
      <c r="I789" s="27">
        <v>94</v>
      </c>
      <c r="J789" s="27">
        <v>95</v>
      </c>
      <c r="K789" s="27">
        <v>113</v>
      </c>
      <c r="L789" s="27">
        <v>115</v>
      </c>
      <c r="M789" s="27">
        <v>111</v>
      </c>
      <c r="N789" s="27">
        <v>87</v>
      </c>
      <c r="O789" s="27">
        <v>89</v>
      </c>
      <c r="P789" s="27">
        <v>94</v>
      </c>
      <c r="Q789" s="27">
        <v>95</v>
      </c>
      <c r="R789" s="27">
        <v>94</v>
      </c>
      <c r="S789" s="27">
        <v>97</v>
      </c>
      <c r="T789" s="27">
        <v>100</v>
      </c>
      <c r="U789" s="11">
        <v>74</v>
      </c>
      <c r="V789" s="11">
        <v>65</v>
      </c>
      <c r="W789" s="11"/>
      <c r="X789" s="11"/>
      <c r="Y789" s="11"/>
      <c r="Z789" s="11"/>
      <c r="AA789" s="11"/>
      <c r="AB789" s="11"/>
      <c r="AC789" s="11"/>
      <c r="AD789" s="11"/>
      <c r="AU789" s="7"/>
      <c r="AV789" s="7"/>
    </row>
    <row r="790" spans="1:48" ht="14.25">
      <c r="A790">
        <v>1</v>
      </c>
      <c r="B790" s="26" t="str">
        <f t="shared" si="30"/>
        <v>52411</v>
      </c>
      <c r="C790" s="26" t="str">
        <f t="shared" si="31"/>
        <v>1_52411</v>
      </c>
      <c r="D790" s="26"/>
      <c r="E790" s="26"/>
      <c r="F790" s="33"/>
      <c r="G790" s="26" t="s">
        <v>795</v>
      </c>
      <c r="H790" s="27">
        <v>114</v>
      </c>
      <c r="I790" s="27">
        <v>74</v>
      </c>
      <c r="J790" s="27">
        <v>90</v>
      </c>
      <c r="K790" s="27">
        <v>72</v>
      </c>
      <c r="L790" s="27">
        <v>74</v>
      </c>
      <c r="M790" s="27">
        <v>82</v>
      </c>
      <c r="N790" s="27">
        <v>63</v>
      </c>
      <c r="O790" s="27">
        <v>76</v>
      </c>
      <c r="P790" s="27">
        <v>50</v>
      </c>
      <c r="Q790" s="27">
        <v>76</v>
      </c>
      <c r="R790" s="27">
        <v>66</v>
      </c>
      <c r="S790" s="27">
        <v>59</v>
      </c>
      <c r="T790" s="27">
        <v>56</v>
      </c>
      <c r="U790" s="11">
        <v>63</v>
      </c>
      <c r="V790" s="11">
        <v>41</v>
      </c>
      <c r="W790" s="11"/>
      <c r="X790" s="11"/>
      <c r="Y790" s="11"/>
      <c r="Z790" s="11"/>
      <c r="AA790" s="11"/>
      <c r="AB790" s="11"/>
      <c r="AC790" s="11"/>
      <c r="AD790" s="11"/>
      <c r="AU790" s="7"/>
      <c r="AV790" s="7"/>
    </row>
    <row r="791" spans="1:48" ht="14.25">
      <c r="A791">
        <v>1</v>
      </c>
      <c r="B791" s="26" t="str">
        <f t="shared" si="30"/>
        <v>52418</v>
      </c>
      <c r="C791" s="26" t="str">
        <f t="shared" si="31"/>
        <v>1_52418</v>
      </c>
      <c r="D791" s="26"/>
      <c r="E791" s="26"/>
      <c r="F791" s="33"/>
      <c r="G791" s="26" t="s">
        <v>796</v>
      </c>
      <c r="H791" s="27">
        <v>108</v>
      </c>
      <c r="I791" s="27">
        <v>104</v>
      </c>
      <c r="J791" s="27">
        <v>90</v>
      </c>
      <c r="K791" s="27">
        <v>118</v>
      </c>
      <c r="L791" s="27">
        <v>104</v>
      </c>
      <c r="M791" s="27">
        <v>99</v>
      </c>
      <c r="N791" s="27">
        <v>93</v>
      </c>
      <c r="O791" s="27">
        <v>103</v>
      </c>
      <c r="P791" s="27">
        <v>94</v>
      </c>
      <c r="Q791" s="27">
        <v>96</v>
      </c>
      <c r="R791" s="27">
        <v>85</v>
      </c>
      <c r="S791" s="27">
        <v>82</v>
      </c>
      <c r="T791" s="27">
        <v>80</v>
      </c>
      <c r="U791" s="11">
        <v>59</v>
      </c>
      <c r="V791" s="11">
        <v>62</v>
      </c>
      <c r="W791" s="11"/>
      <c r="X791" s="11"/>
      <c r="Y791" s="11"/>
      <c r="Z791" s="11"/>
      <c r="AA791" s="11"/>
      <c r="AB791" s="11"/>
      <c r="AC791" s="11"/>
      <c r="AD791" s="11"/>
      <c r="AU791" s="7"/>
      <c r="AV791" s="7"/>
    </row>
    <row r="792" spans="1:48" ht="14.25">
      <c r="A792">
        <v>1</v>
      </c>
      <c r="B792" s="26" t="str">
        <f t="shared" si="30"/>
        <v>52427</v>
      </c>
      <c r="C792" s="26" t="str">
        <f t="shared" si="31"/>
        <v>1_52427</v>
      </c>
      <c r="D792" s="26"/>
      <c r="E792" s="26"/>
      <c r="F792" s="33"/>
      <c r="G792" s="26" t="s">
        <v>797</v>
      </c>
      <c r="H792" s="27">
        <v>103</v>
      </c>
      <c r="I792" s="27">
        <v>39</v>
      </c>
      <c r="J792" s="27">
        <v>54</v>
      </c>
      <c r="K792" s="27">
        <v>80</v>
      </c>
      <c r="L792" s="27">
        <v>74</v>
      </c>
      <c r="M792" s="27">
        <v>27</v>
      </c>
      <c r="N792" s="27">
        <v>43</v>
      </c>
      <c r="O792" s="27">
        <v>78</v>
      </c>
      <c r="P792" s="27">
        <v>118</v>
      </c>
      <c r="Q792" s="27">
        <v>112</v>
      </c>
      <c r="R792" s="27">
        <v>109</v>
      </c>
      <c r="S792" s="27">
        <v>152</v>
      </c>
      <c r="T792" s="27">
        <v>111</v>
      </c>
      <c r="U792" s="11">
        <v>84</v>
      </c>
      <c r="V792" s="11">
        <v>75</v>
      </c>
      <c r="W792" s="11"/>
      <c r="X792" s="11"/>
      <c r="Y792" s="11"/>
      <c r="Z792" s="11"/>
      <c r="AA792" s="11"/>
      <c r="AB792" s="11"/>
      <c r="AC792" s="11"/>
      <c r="AD792" s="11"/>
      <c r="AU792" s="7"/>
      <c r="AV792" s="7"/>
    </row>
    <row r="793" spans="1:48" ht="14.25">
      <c r="A793">
        <v>1</v>
      </c>
      <c r="B793" s="26" t="str">
        <f t="shared" si="30"/>
        <v>52435</v>
      </c>
      <c r="C793" s="26" t="str">
        <f t="shared" si="31"/>
        <v>1_52435</v>
      </c>
      <c r="D793" s="26"/>
      <c r="E793" s="26"/>
      <c r="F793" s="33"/>
      <c r="G793" s="26" t="s">
        <v>798</v>
      </c>
      <c r="H793" s="27">
        <v>81</v>
      </c>
      <c r="I793" s="27">
        <v>84</v>
      </c>
      <c r="J793" s="27">
        <v>64</v>
      </c>
      <c r="K793" s="27">
        <v>75</v>
      </c>
      <c r="L793" s="27">
        <v>83</v>
      </c>
      <c r="M793" s="27">
        <v>79</v>
      </c>
      <c r="N793" s="27">
        <v>85</v>
      </c>
      <c r="O793" s="27">
        <v>75</v>
      </c>
      <c r="P793" s="27">
        <v>75</v>
      </c>
      <c r="Q793" s="27">
        <v>72</v>
      </c>
      <c r="R793" s="27">
        <v>69</v>
      </c>
      <c r="S793" s="27">
        <v>59</v>
      </c>
      <c r="T793" s="27">
        <v>61</v>
      </c>
      <c r="U793" s="11">
        <v>53</v>
      </c>
      <c r="V793" s="11">
        <v>47</v>
      </c>
      <c r="W793" s="11"/>
      <c r="X793" s="11"/>
      <c r="Y793" s="11"/>
      <c r="Z793" s="11"/>
      <c r="AA793" s="11"/>
      <c r="AB793" s="11"/>
      <c r="AC793" s="11"/>
      <c r="AD793" s="11"/>
      <c r="AU793" s="7"/>
      <c r="AV793" s="7"/>
    </row>
    <row r="794" spans="1:48" ht="14.25">
      <c r="A794">
        <v>1</v>
      </c>
      <c r="B794" s="26" t="str">
        <f t="shared" si="30"/>
        <v>52473</v>
      </c>
      <c r="C794" s="26" t="str">
        <f t="shared" si="31"/>
        <v>1_52473</v>
      </c>
      <c r="D794" s="26"/>
      <c r="E794" s="26"/>
      <c r="F794" s="33"/>
      <c r="G794" s="26" t="s">
        <v>799</v>
      </c>
      <c r="H794" s="27">
        <v>95</v>
      </c>
      <c r="I794" s="27">
        <v>106</v>
      </c>
      <c r="J794" s="27">
        <v>87</v>
      </c>
      <c r="K794" s="27">
        <v>114</v>
      </c>
      <c r="L794" s="27">
        <v>96</v>
      </c>
      <c r="M794" s="27">
        <v>73</v>
      </c>
      <c r="N794" s="27">
        <v>111</v>
      </c>
      <c r="O794" s="27">
        <v>101</v>
      </c>
      <c r="P794" s="27">
        <v>117</v>
      </c>
      <c r="Q794" s="27">
        <v>123</v>
      </c>
      <c r="R794" s="27">
        <v>123</v>
      </c>
      <c r="S794" s="27">
        <v>122</v>
      </c>
      <c r="T794" s="27">
        <v>93</v>
      </c>
      <c r="U794" s="11">
        <v>76</v>
      </c>
      <c r="V794" s="11">
        <v>69</v>
      </c>
      <c r="W794" s="11"/>
      <c r="X794" s="11"/>
      <c r="Y794" s="11"/>
      <c r="Z794" s="11"/>
      <c r="AA794" s="11"/>
      <c r="AB794" s="11"/>
      <c r="AC794" s="11"/>
      <c r="AD794" s="11"/>
      <c r="AU794" s="7"/>
      <c r="AV794" s="7"/>
    </row>
    <row r="795" spans="1:48" ht="14.25">
      <c r="A795">
        <v>1</v>
      </c>
      <c r="B795" s="26" t="str">
        <f t="shared" si="30"/>
        <v>52480</v>
      </c>
      <c r="C795" s="26" t="str">
        <f t="shared" si="31"/>
        <v>1_52480</v>
      </c>
      <c r="D795" s="26"/>
      <c r="E795" s="26"/>
      <c r="F795" s="33"/>
      <c r="G795" s="26" t="s">
        <v>800</v>
      </c>
      <c r="H795" s="27">
        <v>41</v>
      </c>
      <c r="I795" s="27">
        <v>56</v>
      </c>
      <c r="J795" s="27">
        <v>60</v>
      </c>
      <c r="K795" s="27">
        <v>104</v>
      </c>
      <c r="L795" s="27">
        <v>57</v>
      </c>
      <c r="M795" s="27">
        <v>64</v>
      </c>
      <c r="N795" s="27">
        <v>54</v>
      </c>
      <c r="O795" s="27">
        <v>69</v>
      </c>
      <c r="P795" s="27">
        <v>69</v>
      </c>
      <c r="Q795" s="27">
        <v>41</v>
      </c>
      <c r="R795" s="27">
        <v>42</v>
      </c>
      <c r="S795" s="27">
        <v>63</v>
      </c>
      <c r="T795" s="27">
        <v>64</v>
      </c>
      <c r="U795" s="11">
        <v>64</v>
      </c>
      <c r="V795" s="11">
        <v>48</v>
      </c>
      <c r="W795" s="11"/>
      <c r="X795" s="11"/>
      <c r="Y795" s="11"/>
      <c r="Z795" s="11"/>
      <c r="AA795" s="11"/>
      <c r="AB795" s="11"/>
      <c r="AC795" s="11"/>
      <c r="AD795" s="11"/>
      <c r="AU795" s="7"/>
      <c r="AV795" s="7"/>
    </row>
    <row r="796" spans="1:48" ht="14.25">
      <c r="A796">
        <v>1</v>
      </c>
      <c r="B796" s="26" t="str">
        <f t="shared" si="30"/>
        <v>52490</v>
      </c>
      <c r="C796" s="26" t="str">
        <f t="shared" si="31"/>
        <v>1_52490</v>
      </c>
      <c r="D796" s="26"/>
      <c r="E796" s="26"/>
      <c r="F796" s="33"/>
      <c r="G796" s="26" t="s">
        <v>801</v>
      </c>
      <c r="H796" s="27">
        <v>296</v>
      </c>
      <c r="I796" s="27">
        <v>293</v>
      </c>
      <c r="J796" s="27">
        <v>214</v>
      </c>
      <c r="K796" s="27">
        <v>209</v>
      </c>
      <c r="L796" s="27">
        <v>278</v>
      </c>
      <c r="M796" s="27">
        <v>222</v>
      </c>
      <c r="N796" s="27">
        <v>288</v>
      </c>
      <c r="O796" s="27">
        <v>349</v>
      </c>
      <c r="P796" s="27">
        <v>393</v>
      </c>
      <c r="Q796" s="27">
        <v>398</v>
      </c>
      <c r="R796" s="27">
        <v>467</v>
      </c>
      <c r="S796" s="27">
        <v>514</v>
      </c>
      <c r="T796" s="27">
        <v>376</v>
      </c>
      <c r="U796" s="11">
        <v>294</v>
      </c>
      <c r="V796" s="11">
        <v>184</v>
      </c>
      <c r="W796" s="11"/>
      <c r="X796" s="11"/>
      <c r="Y796" s="11"/>
      <c r="Z796" s="11"/>
      <c r="AA796" s="11"/>
      <c r="AB796" s="11"/>
      <c r="AC796" s="11"/>
      <c r="AD796" s="11"/>
      <c r="AU796" s="7"/>
      <c r="AV796" s="7"/>
    </row>
    <row r="797" spans="1:48" ht="14.25">
      <c r="A797">
        <v>1</v>
      </c>
      <c r="B797" s="26" t="str">
        <f t="shared" si="30"/>
        <v>52506</v>
      </c>
      <c r="C797" s="26" t="str">
        <f t="shared" si="31"/>
        <v>1_52506</v>
      </c>
      <c r="D797" s="26"/>
      <c r="E797" s="26"/>
      <c r="F797" s="33"/>
      <c r="G797" s="26" t="s">
        <v>802</v>
      </c>
      <c r="H797" s="27">
        <v>56</v>
      </c>
      <c r="I797" s="27">
        <v>67</v>
      </c>
      <c r="J797" s="27">
        <v>71</v>
      </c>
      <c r="K797" s="27">
        <v>61</v>
      </c>
      <c r="L797" s="27">
        <v>61</v>
      </c>
      <c r="M797" s="27">
        <v>54</v>
      </c>
      <c r="N797" s="27">
        <v>67</v>
      </c>
      <c r="O797" s="27">
        <v>70</v>
      </c>
      <c r="P797" s="27">
        <v>35</v>
      </c>
      <c r="Q797" s="27">
        <v>38</v>
      </c>
      <c r="R797" s="27">
        <v>26</v>
      </c>
      <c r="S797" s="27">
        <v>44</v>
      </c>
      <c r="T797" s="27">
        <v>35</v>
      </c>
      <c r="U797" s="11">
        <v>31</v>
      </c>
      <c r="V797" s="11">
        <v>22</v>
      </c>
      <c r="W797" s="11"/>
      <c r="X797" s="11"/>
      <c r="Y797" s="11"/>
      <c r="Z797" s="11"/>
      <c r="AA797" s="11"/>
      <c r="AB797" s="11"/>
      <c r="AC797" s="11"/>
      <c r="AD797" s="11"/>
      <c r="AU797" s="7"/>
      <c r="AV797" s="7"/>
    </row>
    <row r="798" spans="1:48" ht="14.25">
      <c r="A798">
        <v>1</v>
      </c>
      <c r="B798" s="26" t="str">
        <f t="shared" si="30"/>
        <v>52520</v>
      </c>
      <c r="C798" s="26" t="str">
        <f t="shared" si="31"/>
        <v>1_52520</v>
      </c>
      <c r="D798" s="26"/>
      <c r="E798" s="26"/>
      <c r="F798" s="33"/>
      <c r="G798" s="26" t="s">
        <v>803</v>
      </c>
      <c r="H798" s="27">
        <v>125</v>
      </c>
      <c r="I798" s="27">
        <v>102</v>
      </c>
      <c r="J798" s="27">
        <v>84</v>
      </c>
      <c r="K798" s="27">
        <v>53</v>
      </c>
      <c r="L798" s="27">
        <v>52</v>
      </c>
      <c r="M798" s="27">
        <v>58</v>
      </c>
      <c r="N798" s="27">
        <v>79</v>
      </c>
      <c r="O798" s="27">
        <v>120</v>
      </c>
      <c r="P798" s="27">
        <v>111</v>
      </c>
      <c r="Q798" s="27">
        <v>88</v>
      </c>
      <c r="R798" s="27">
        <v>123</v>
      </c>
      <c r="S798" s="27">
        <v>125</v>
      </c>
      <c r="T798" s="27">
        <v>109</v>
      </c>
      <c r="U798" s="11">
        <v>87</v>
      </c>
      <c r="V798" s="11">
        <v>59</v>
      </c>
      <c r="W798" s="11"/>
      <c r="X798" s="11"/>
      <c r="Y798" s="11"/>
      <c r="Z798" s="11"/>
      <c r="AA798" s="11"/>
      <c r="AB798" s="11"/>
      <c r="AC798" s="11"/>
      <c r="AD798" s="11"/>
      <c r="AU798" s="7"/>
      <c r="AV798" s="7"/>
    </row>
    <row r="799" spans="1:48" ht="14.25">
      <c r="A799">
        <v>1</v>
      </c>
      <c r="B799" s="26" t="str">
        <f t="shared" si="30"/>
        <v>52540</v>
      </c>
      <c r="C799" s="26" t="str">
        <f t="shared" si="31"/>
        <v>1_52540</v>
      </c>
      <c r="D799" s="26"/>
      <c r="E799" s="26"/>
      <c r="F799" s="33"/>
      <c r="G799" s="26" t="s">
        <v>804</v>
      </c>
      <c r="H799" s="27">
        <v>168</v>
      </c>
      <c r="I799" s="27">
        <v>142</v>
      </c>
      <c r="J799" s="27">
        <v>126</v>
      </c>
      <c r="K799" s="27">
        <v>152</v>
      </c>
      <c r="L799" s="27">
        <v>160</v>
      </c>
      <c r="M799" s="27">
        <v>130</v>
      </c>
      <c r="N799" s="27">
        <v>127</v>
      </c>
      <c r="O799" s="27">
        <v>159</v>
      </c>
      <c r="P799" s="27">
        <v>134</v>
      </c>
      <c r="Q799" s="27">
        <v>151</v>
      </c>
      <c r="R799" s="27">
        <v>177</v>
      </c>
      <c r="S799" s="27">
        <v>195</v>
      </c>
      <c r="T799" s="27">
        <v>189</v>
      </c>
      <c r="U799" s="11">
        <v>177</v>
      </c>
      <c r="V799" s="11">
        <v>115</v>
      </c>
      <c r="W799" s="11"/>
      <c r="X799" s="11"/>
      <c r="Y799" s="11"/>
      <c r="Z799" s="11"/>
      <c r="AA799" s="11"/>
      <c r="AB799" s="11"/>
      <c r="AC799" s="11"/>
      <c r="AD799" s="11"/>
      <c r="AU799" s="7"/>
      <c r="AV799" s="7"/>
    </row>
    <row r="800" spans="1:48" ht="14.25">
      <c r="A800">
        <v>1</v>
      </c>
      <c r="B800" s="26" t="str">
        <f t="shared" si="30"/>
        <v>52560</v>
      </c>
      <c r="C800" s="26" t="str">
        <f t="shared" si="31"/>
        <v>1_52560</v>
      </c>
      <c r="D800" s="26"/>
      <c r="E800" s="26"/>
      <c r="F800" s="33"/>
      <c r="G800" s="26" t="s">
        <v>805</v>
      </c>
      <c r="H800" s="27">
        <v>142</v>
      </c>
      <c r="I800" s="27">
        <v>152</v>
      </c>
      <c r="J800" s="27">
        <v>159</v>
      </c>
      <c r="K800" s="27">
        <v>162</v>
      </c>
      <c r="L800" s="27">
        <v>159</v>
      </c>
      <c r="M800" s="27">
        <v>158</v>
      </c>
      <c r="N800" s="27">
        <v>125</v>
      </c>
      <c r="O800" s="27">
        <v>145</v>
      </c>
      <c r="P800" s="27">
        <v>118</v>
      </c>
      <c r="Q800" s="27">
        <v>100</v>
      </c>
      <c r="R800" s="27">
        <v>115</v>
      </c>
      <c r="S800" s="27">
        <v>103</v>
      </c>
      <c r="T800" s="27">
        <v>92</v>
      </c>
      <c r="U800" s="11">
        <v>89</v>
      </c>
      <c r="V800" s="11">
        <v>81</v>
      </c>
      <c r="W800" s="11"/>
      <c r="X800" s="11"/>
      <c r="Y800" s="11"/>
      <c r="Z800" s="11"/>
      <c r="AA800" s="11"/>
      <c r="AB800" s="11"/>
      <c r="AC800" s="11"/>
      <c r="AD800" s="11"/>
      <c r="AU800" s="7"/>
      <c r="AV800" s="7"/>
    </row>
    <row r="801" spans="1:48" ht="14.25">
      <c r="A801">
        <v>1</v>
      </c>
      <c r="B801" s="26" t="str">
        <f t="shared" si="30"/>
        <v>52565</v>
      </c>
      <c r="C801" s="26" t="str">
        <f t="shared" si="31"/>
        <v>1_52565</v>
      </c>
      <c r="D801" s="26"/>
      <c r="E801" s="26"/>
      <c r="F801" s="33"/>
      <c r="G801" s="26" t="s">
        <v>806</v>
      </c>
      <c r="H801" s="27">
        <v>63</v>
      </c>
      <c r="I801" s="27">
        <v>61</v>
      </c>
      <c r="J801" s="27">
        <v>47</v>
      </c>
      <c r="K801" s="27">
        <v>38</v>
      </c>
      <c r="L801" s="27">
        <v>58</v>
      </c>
      <c r="M801" s="27">
        <v>60</v>
      </c>
      <c r="N801" s="27">
        <v>51</v>
      </c>
      <c r="O801" s="27">
        <v>47</v>
      </c>
      <c r="P801" s="27">
        <v>48</v>
      </c>
      <c r="Q801" s="27">
        <v>41</v>
      </c>
      <c r="R801" s="27">
        <v>47</v>
      </c>
      <c r="S801" s="27">
        <v>38</v>
      </c>
      <c r="T801" s="27">
        <v>37</v>
      </c>
      <c r="U801" s="11">
        <v>39</v>
      </c>
      <c r="V801" s="11">
        <v>24</v>
      </c>
      <c r="W801" s="11"/>
      <c r="X801" s="11"/>
      <c r="Y801" s="11"/>
      <c r="Z801" s="11"/>
      <c r="AA801" s="11"/>
      <c r="AB801" s="11"/>
      <c r="AC801" s="11"/>
      <c r="AD801" s="11"/>
      <c r="AU801" s="7"/>
      <c r="AV801" s="7"/>
    </row>
    <row r="802" spans="1:48" ht="14.25">
      <c r="A802">
        <v>1</v>
      </c>
      <c r="B802" s="26" t="str">
        <f t="shared" si="30"/>
        <v>52573</v>
      </c>
      <c r="C802" s="26" t="str">
        <f t="shared" si="31"/>
        <v>1_52573</v>
      </c>
      <c r="D802" s="26"/>
      <c r="E802" s="26"/>
      <c r="F802" s="33"/>
      <c r="G802" s="26" t="s">
        <v>807</v>
      </c>
      <c r="H802" s="27">
        <v>108</v>
      </c>
      <c r="I802" s="27">
        <v>111</v>
      </c>
      <c r="J802" s="27">
        <v>103</v>
      </c>
      <c r="K802" s="27">
        <v>107</v>
      </c>
      <c r="L802" s="27">
        <v>115</v>
      </c>
      <c r="M802" s="27">
        <v>105</v>
      </c>
      <c r="N802" s="27">
        <v>63</v>
      </c>
      <c r="O802" s="27">
        <v>89</v>
      </c>
      <c r="P802" s="27">
        <v>71</v>
      </c>
      <c r="Q802" s="27">
        <v>76</v>
      </c>
      <c r="R802" s="27">
        <v>61</v>
      </c>
      <c r="S802" s="27">
        <v>60</v>
      </c>
      <c r="T802" s="27">
        <v>52</v>
      </c>
      <c r="U802" s="11">
        <v>52</v>
      </c>
      <c r="V802" s="11">
        <v>50</v>
      </c>
      <c r="W802" s="11"/>
      <c r="X802" s="11"/>
      <c r="Y802" s="11"/>
      <c r="Z802" s="11"/>
      <c r="AA802" s="11"/>
      <c r="AB802" s="11"/>
      <c r="AC802" s="11"/>
      <c r="AD802" s="11"/>
      <c r="AU802" s="7"/>
      <c r="AV802" s="7"/>
    </row>
    <row r="803" spans="1:48" ht="14.25">
      <c r="A803">
        <v>1</v>
      </c>
      <c r="B803" s="26" t="str">
        <f t="shared" si="30"/>
        <v>52585</v>
      </c>
      <c r="C803" s="26" t="str">
        <f t="shared" si="31"/>
        <v>1_52585</v>
      </c>
      <c r="D803" s="26"/>
      <c r="E803" s="26"/>
      <c r="F803" s="33"/>
      <c r="G803" s="26" t="s">
        <v>808</v>
      </c>
      <c r="H803" s="27">
        <v>206</v>
      </c>
      <c r="I803" s="27">
        <v>211</v>
      </c>
      <c r="J803" s="27">
        <v>208</v>
      </c>
      <c r="K803" s="27">
        <v>225</v>
      </c>
      <c r="L803" s="27">
        <v>180</v>
      </c>
      <c r="M803" s="27">
        <v>173</v>
      </c>
      <c r="N803" s="27">
        <v>209</v>
      </c>
      <c r="O803" s="27">
        <v>169</v>
      </c>
      <c r="P803" s="27">
        <v>174</v>
      </c>
      <c r="Q803" s="27">
        <v>156</v>
      </c>
      <c r="R803" s="27">
        <v>151</v>
      </c>
      <c r="S803" s="27">
        <v>141</v>
      </c>
      <c r="T803" s="27">
        <v>118</v>
      </c>
      <c r="U803" s="11">
        <v>123</v>
      </c>
      <c r="V803" s="11">
        <v>85</v>
      </c>
      <c r="W803" s="11"/>
      <c r="X803" s="11"/>
      <c r="Y803" s="11"/>
      <c r="Z803" s="11"/>
      <c r="AA803" s="11"/>
      <c r="AB803" s="11"/>
      <c r="AC803" s="11"/>
      <c r="AD803" s="11"/>
      <c r="AU803" s="7"/>
      <c r="AV803" s="7"/>
    </row>
    <row r="804" spans="1:48" ht="14.25">
      <c r="A804">
        <v>1</v>
      </c>
      <c r="B804" s="26" t="str">
        <f t="shared" si="30"/>
        <v>52612</v>
      </c>
      <c r="C804" s="26" t="str">
        <f t="shared" si="31"/>
        <v>1_52612</v>
      </c>
      <c r="D804" s="26"/>
      <c r="E804" s="26"/>
      <c r="F804" s="33"/>
      <c r="G804" s="26" t="s">
        <v>809</v>
      </c>
      <c r="H804" s="27">
        <v>247</v>
      </c>
      <c r="I804" s="27">
        <v>170</v>
      </c>
      <c r="J804" s="27">
        <v>190</v>
      </c>
      <c r="K804" s="27">
        <v>232</v>
      </c>
      <c r="L804" s="27">
        <v>267</v>
      </c>
      <c r="M804" s="27">
        <v>200</v>
      </c>
      <c r="N804" s="27">
        <v>258</v>
      </c>
      <c r="O804" s="27">
        <v>292</v>
      </c>
      <c r="P804" s="27">
        <v>332</v>
      </c>
      <c r="Q804" s="27">
        <v>256</v>
      </c>
      <c r="R804" s="27">
        <v>332</v>
      </c>
      <c r="S804" s="27">
        <v>344</v>
      </c>
      <c r="T804" s="27">
        <v>258</v>
      </c>
      <c r="U804" s="11">
        <v>198</v>
      </c>
      <c r="V804" s="11">
        <v>248</v>
      </c>
      <c r="W804" s="11"/>
      <c r="X804" s="11"/>
      <c r="Y804" s="11"/>
      <c r="Z804" s="11"/>
      <c r="AA804" s="11"/>
      <c r="AB804" s="11"/>
      <c r="AC804" s="11"/>
      <c r="AD804" s="11"/>
      <c r="AU804" s="7"/>
      <c r="AV804" s="7"/>
    </row>
    <row r="805" spans="1:48" ht="14.25">
      <c r="A805">
        <v>1</v>
      </c>
      <c r="B805" s="26" t="str">
        <f t="shared" si="30"/>
        <v>52621</v>
      </c>
      <c r="C805" s="26" t="str">
        <f t="shared" si="31"/>
        <v>1_52621</v>
      </c>
      <c r="D805" s="26"/>
      <c r="E805" s="26"/>
      <c r="F805" s="33"/>
      <c r="G805" s="26" t="s">
        <v>810</v>
      </c>
      <c r="H805" s="27">
        <v>142</v>
      </c>
      <c r="I805" s="27">
        <v>124</v>
      </c>
      <c r="J805" s="27">
        <v>94</v>
      </c>
      <c r="K805" s="27">
        <v>112</v>
      </c>
      <c r="L805" s="27">
        <v>111</v>
      </c>
      <c r="M805" s="27">
        <v>86</v>
      </c>
      <c r="N805" s="27">
        <v>124</v>
      </c>
      <c r="O805" s="27">
        <v>131</v>
      </c>
      <c r="P805" s="27">
        <v>132</v>
      </c>
      <c r="Q805" s="27">
        <v>122</v>
      </c>
      <c r="R805" s="27">
        <v>147</v>
      </c>
      <c r="S805" s="27">
        <v>183</v>
      </c>
      <c r="T805" s="27">
        <v>149</v>
      </c>
      <c r="U805" s="11">
        <v>126</v>
      </c>
      <c r="V805" s="11">
        <v>95</v>
      </c>
      <c r="W805" s="11"/>
      <c r="X805" s="11"/>
      <c r="Y805" s="11"/>
      <c r="Z805" s="11"/>
      <c r="AA805" s="11"/>
      <c r="AB805" s="11"/>
      <c r="AC805" s="11"/>
      <c r="AD805" s="11"/>
      <c r="AU805" s="7"/>
      <c r="AV805" s="7"/>
    </row>
    <row r="806" spans="1:48" ht="14.25">
      <c r="A806">
        <v>1</v>
      </c>
      <c r="B806" s="26" t="str">
        <f t="shared" si="30"/>
        <v>52678</v>
      </c>
      <c r="C806" s="26" t="str">
        <f t="shared" si="31"/>
        <v>1_52678</v>
      </c>
      <c r="D806" s="26"/>
      <c r="E806" s="26"/>
      <c r="F806" s="33"/>
      <c r="G806" s="26" t="s">
        <v>811</v>
      </c>
      <c r="H806" s="27">
        <v>356</v>
      </c>
      <c r="I806" s="27">
        <v>364</v>
      </c>
      <c r="J806" s="27">
        <v>360</v>
      </c>
      <c r="K806" s="27">
        <v>283</v>
      </c>
      <c r="L806" s="27">
        <v>322</v>
      </c>
      <c r="M806" s="27">
        <v>285</v>
      </c>
      <c r="N806" s="27">
        <v>343</v>
      </c>
      <c r="O806" s="27">
        <v>358</v>
      </c>
      <c r="P806" s="27">
        <v>369</v>
      </c>
      <c r="Q806" s="27">
        <v>314</v>
      </c>
      <c r="R806" s="27">
        <v>324</v>
      </c>
      <c r="S806" s="27">
        <v>292</v>
      </c>
      <c r="T806" s="27">
        <v>296</v>
      </c>
      <c r="U806" s="11">
        <v>255</v>
      </c>
      <c r="V806" s="11">
        <v>216</v>
      </c>
      <c r="W806" s="11"/>
      <c r="X806" s="11"/>
      <c r="Y806" s="11"/>
      <c r="Z806" s="11"/>
      <c r="AA806" s="11"/>
      <c r="AB806" s="11"/>
      <c r="AC806" s="11"/>
      <c r="AD806" s="11"/>
      <c r="AU806" s="7"/>
      <c r="AV806" s="7"/>
    </row>
    <row r="807" spans="1:48" ht="14.25">
      <c r="A807">
        <v>1</v>
      </c>
      <c r="B807" s="26" t="str">
        <f t="shared" si="30"/>
        <v>52683</v>
      </c>
      <c r="C807" s="26" t="str">
        <f t="shared" si="31"/>
        <v>1_52683</v>
      </c>
      <c r="D807" s="26"/>
      <c r="E807" s="26"/>
      <c r="F807" s="33"/>
      <c r="G807" s="26" t="s">
        <v>812</v>
      </c>
      <c r="H807" s="27">
        <v>207</v>
      </c>
      <c r="I807" s="27">
        <v>222</v>
      </c>
      <c r="J807" s="27">
        <v>196</v>
      </c>
      <c r="K807" s="27">
        <v>187</v>
      </c>
      <c r="L807" s="27">
        <v>181</v>
      </c>
      <c r="M807" s="27">
        <v>208</v>
      </c>
      <c r="N807" s="27">
        <v>190</v>
      </c>
      <c r="O807" s="27">
        <v>166</v>
      </c>
      <c r="P807" s="27">
        <v>186</v>
      </c>
      <c r="Q807" s="27">
        <v>140</v>
      </c>
      <c r="R807" s="27">
        <v>165</v>
      </c>
      <c r="S807" s="27">
        <v>153</v>
      </c>
      <c r="T807" s="27">
        <v>130</v>
      </c>
      <c r="U807" s="11">
        <v>133</v>
      </c>
      <c r="V807" s="11">
        <v>127</v>
      </c>
      <c r="W807" s="11"/>
      <c r="X807" s="11"/>
      <c r="Y807" s="11"/>
      <c r="Z807" s="11"/>
      <c r="AA807" s="11"/>
      <c r="AB807" s="11"/>
      <c r="AC807" s="11"/>
      <c r="AD807" s="11"/>
      <c r="AU807" s="7"/>
      <c r="AV807" s="7"/>
    </row>
    <row r="808" spans="1:48" ht="14.25">
      <c r="A808">
        <v>1</v>
      </c>
      <c r="B808" s="26" t="str">
        <f t="shared" si="30"/>
        <v>52685</v>
      </c>
      <c r="C808" s="26" t="str">
        <f t="shared" si="31"/>
        <v>1_52685</v>
      </c>
      <c r="D808" s="26"/>
      <c r="E808" s="26"/>
      <c r="F808" s="33"/>
      <c r="G808" s="26" t="s">
        <v>813</v>
      </c>
      <c r="H808" s="27">
        <v>83</v>
      </c>
      <c r="I808" s="27">
        <v>85</v>
      </c>
      <c r="J808" s="27">
        <v>92</v>
      </c>
      <c r="K808" s="27">
        <v>87</v>
      </c>
      <c r="L808" s="27">
        <v>71</v>
      </c>
      <c r="M808" s="27">
        <v>75</v>
      </c>
      <c r="N808" s="27">
        <v>78</v>
      </c>
      <c r="O808" s="27">
        <v>70</v>
      </c>
      <c r="P808" s="27">
        <v>73</v>
      </c>
      <c r="Q808" s="27">
        <v>59</v>
      </c>
      <c r="R808" s="27">
        <v>65</v>
      </c>
      <c r="S808" s="27">
        <v>67</v>
      </c>
      <c r="T808" s="27">
        <v>62</v>
      </c>
      <c r="U808" s="11">
        <v>50</v>
      </c>
      <c r="V808" s="11">
        <v>46</v>
      </c>
      <c r="W808" s="11"/>
      <c r="X808" s="11"/>
      <c r="Y808" s="11"/>
      <c r="Z808" s="11"/>
      <c r="AA808" s="11"/>
      <c r="AB808" s="11"/>
      <c r="AC808" s="11"/>
      <c r="AD808" s="11"/>
      <c r="AU808" s="7"/>
      <c r="AV808" s="7"/>
    </row>
    <row r="809" spans="1:48" ht="14.25">
      <c r="A809">
        <v>1</v>
      </c>
      <c r="B809" s="26" t="str">
        <f t="shared" si="30"/>
        <v>52687</v>
      </c>
      <c r="C809" s="26" t="str">
        <f t="shared" si="31"/>
        <v>1_52687</v>
      </c>
      <c r="D809" s="26"/>
      <c r="E809" s="26"/>
      <c r="F809" s="33"/>
      <c r="G809" s="26" t="s">
        <v>814</v>
      </c>
      <c r="H809" s="27">
        <v>193</v>
      </c>
      <c r="I809" s="27">
        <v>183</v>
      </c>
      <c r="J809" s="27">
        <v>178</v>
      </c>
      <c r="K809" s="27">
        <v>159</v>
      </c>
      <c r="L809" s="27">
        <v>177</v>
      </c>
      <c r="M809" s="27">
        <v>177</v>
      </c>
      <c r="N809" s="27">
        <v>170</v>
      </c>
      <c r="O809" s="27">
        <v>155</v>
      </c>
      <c r="P809" s="27">
        <v>153</v>
      </c>
      <c r="Q809" s="27">
        <v>137</v>
      </c>
      <c r="R809" s="27">
        <v>147</v>
      </c>
      <c r="S809" s="27">
        <v>155</v>
      </c>
      <c r="T809" s="27">
        <v>121</v>
      </c>
      <c r="U809" s="11">
        <v>105</v>
      </c>
      <c r="V809" s="11">
        <v>76</v>
      </c>
      <c r="W809" s="11"/>
      <c r="X809" s="11"/>
      <c r="Y809" s="11"/>
      <c r="Z809" s="11"/>
      <c r="AA809" s="11"/>
      <c r="AB809" s="11"/>
      <c r="AC809" s="11"/>
      <c r="AD809" s="11"/>
      <c r="AU809" s="7"/>
      <c r="AV809" s="7"/>
    </row>
    <row r="810" spans="1:48" ht="14.25">
      <c r="A810">
        <v>1</v>
      </c>
      <c r="B810" s="26" t="str">
        <f t="shared" si="30"/>
        <v>52693</v>
      </c>
      <c r="C810" s="26" t="str">
        <f t="shared" si="31"/>
        <v>1_52693</v>
      </c>
      <c r="D810" s="26"/>
      <c r="E810" s="26"/>
      <c r="F810" s="33"/>
      <c r="G810" s="26" t="s">
        <v>815</v>
      </c>
      <c r="H810" s="27">
        <v>163</v>
      </c>
      <c r="I810" s="27">
        <v>182</v>
      </c>
      <c r="J810" s="27">
        <v>141</v>
      </c>
      <c r="K810" s="27">
        <v>121</v>
      </c>
      <c r="L810" s="27">
        <v>146</v>
      </c>
      <c r="M810" s="27">
        <v>131</v>
      </c>
      <c r="N810" s="27">
        <v>135</v>
      </c>
      <c r="O810" s="27">
        <v>121</v>
      </c>
      <c r="P810" s="27">
        <v>141</v>
      </c>
      <c r="Q810" s="27">
        <v>100</v>
      </c>
      <c r="R810" s="27">
        <v>103</v>
      </c>
      <c r="S810" s="27">
        <v>106</v>
      </c>
      <c r="T810" s="27">
        <v>107</v>
      </c>
      <c r="U810" s="11">
        <v>90</v>
      </c>
      <c r="V810" s="11">
        <v>92</v>
      </c>
      <c r="W810" s="11"/>
      <c r="X810" s="11"/>
      <c r="Y810" s="11"/>
      <c r="Z810" s="11"/>
      <c r="AA810" s="11"/>
      <c r="AB810" s="11"/>
      <c r="AC810" s="11"/>
      <c r="AD810" s="11"/>
      <c r="AU810" s="7"/>
      <c r="AV810" s="7"/>
    </row>
    <row r="811" spans="1:48" ht="14.25">
      <c r="A811">
        <v>1</v>
      </c>
      <c r="B811" s="26" t="str">
        <f t="shared" si="30"/>
        <v>52694</v>
      </c>
      <c r="C811" s="26" t="str">
        <f t="shared" si="31"/>
        <v>1_52694</v>
      </c>
      <c r="D811" s="26"/>
      <c r="E811" s="26"/>
      <c r="F811" s="33"/>
      <c r="G811" s="26" t="s">
        <v>816</v>
      </c>
      <c r="H811" s="27">
        <v>81</v>
      </c>
      <c r="I811" s="27">
        <v>76</v>
      </c>
      <c r="J811" s="27">
        <v>71</v>
      </c>
      <c r="K811" s="27">
        <v>69</v>
      </c>
      <c r="L811" s="27">
        <v>70</v>
      </c>
      <c r="M811" s="27">
        <v>60</v>
      </c>
      <c r="N811" s="27">
        <v>90</v>
      </c>
      <c r="O811" s="27">
        <v>54</v>
      </c>
      <c r="P811" s="27">
        <v>81</v>
      </c>
      <c r="Q811" s="27">
        <v>54</v>
      </c>
      <c r="R811" s="27">
        <v>58</v>
      </c>
      <c r="S811" s="27">
        <v>73</v>
      </c>
      <c r="T811" s="27">
        <v>53</v>
      </c>
      <c r="U811" s="11">
        <v>49</v>
      </c>
      <c r="V811" s="11">
        <v>50</v>
      </c>
      <c r="W811" s="11"/>
      <c r="X811" s="11"/>
      <c r="Y811" s="11"/>
      <c r="Z811" s="11"/>
      <c r="AA811" s="11"/>
      <c r="AB811" s="11"/>
      <c r="AC811" s="11"/>
      <c r="AD811" s="11"/>
      <c r="AU811" s="7"/>
      <c r="AV811" s="7"/>
    </row>
    <row r="812" spans="1:48" ht="14.25">
      <c r="A812">
        <v>1</v>
      </c>
      <c r="B812" s="26" t="str">
        <f t="shared" si="30"/>
        <v>52696</v>
      </c>
      <c r="C812" s="26" t="str">
        <f t="shared" si="31"/>
        <v>1_52696</v>
      </c>
      <c r="D812" s="26"/>
      <c r="E812" s="26"/>
      <c r="F812" s="33"/>
      <c r="G812" s="26" t="s">
        <v>817</v>
      </c>
      <c r="H812" s="27">
        <v>63</v>
      </c>
      <c r="I812" s="27">
        <v>61</v>
      </c>
      <c r="J812" s="27">
        <v>39</v>
      </c>
      <c r="K812" s="27">
        <v>88</v>
      </c>
      <c r="L812" s="27">
        <v>75</v>
      </c>
      <c r="M812" s="27">
        <v>54</v>
      </c>
      <c r="N812" s="27">
        <v>72</v>
      </c>
      <c r="O812" s="27">
        <v>91</v>
      </c>
      <c r="P812" s="27">
        <v>89</v>
      </c>
      <c r="Q812" s="27">
        <v>74</v>
      </c>
      <c r="R812" s="27">
        <v>91</v>
      </c>
      <c r="S812" s="27">
        <v>134</v>
      </c>
      <c r="T812" s="27">
        <v>104</v>
      </c>
      <c r="U812" s="11">
        <v>68</v>
      </c>
      <c r="V812" s="11">
        <v>58</v>
      </c>
      <c r="W812" s="11"/>
      <c r="X812" s="11"/>
      <c r="Y812" s="11"/>
      <c r="Z812" s="11"/>
      <c r="AA812" s="11"/>
      <c r="AB812" s="11"/>
      <c r="AC812" s="11"/>
      <c r="AD812" s="11"/>
      <c r="AU812" s="7"/>
      <c r="AV812" s="7"/>
    </row>
    <row r="813" spans="1:48" ht="14.25">
      <c r="A813">
        <v>1</v>
      </c>
      <c r="B813" s="26" t="str">
        <f t="shared" si="30"/>
        <v>52699</v>
      </c>
      <c r="C813" s="26" t="str">
        <f t="shared" si="31"/>
        <v>1_52699</v>
      </c>
      <c r="D813" s="26"/>
      <c r="E813" s="26"/>
      <c r="F813" s="33"/>
      <c r="G813" s="26" t="s">
        <v>818</v>
      </c>
      <c r="H813" s="27">
        <v>88</v>
      </c>
      <c r="I813" s="27">
        <v>76</v>
      </c>
      <c r="J813" s="27">
        <v>78</v>
      </c>
      <c r="K813" s="27">
        <v>76</v>
      </c>
      <c r="L813" s="27">
        <v>86</v>
      </c>
      <c r="M813" s="27">
        <v>69</v>
      </c>
      <c r="N813" s="27">
        <v>85</v>
      </c>
      <c r="O813" s="27">
        <v>84</v>
      </c>
      <c r="P813" s="27">
        <v>71</v>
      </c>
      <c r="Q813" s="27">
        <v>71</v>
      </c>
      <c r="R813" s="27">
        <v>78</v>
      </c>
      <c r="S813" s="27">
        <v>64</v>
      </c>
      <c r="T813" s="27">
        <v>55</v>
      </c>
      <c r="U813" s="11">
        <v>51</v>
      </c>
      <c r="V813" s="11">
        <v>51</v>
      </c>
      <c r="W813" s="11"/>
      <c r="X813" s="11"/>
      <c r="Y813" s="11"/>
      <c r="Z813" s="11"/>
      <c r="AA813" s="11"/>
      <c r="AB813" s="11"/>
      <c r="AC813" s="11"/>
      <c r="AD813" s="11"/>
      <c r="AU813" s="7"/>
      <c r="AV813" s="7"/>
    </row>
    <row r="814" spans="1:48" ht="14.25">
      <c r="A814">
        <v>1</v>
      </c>
      <c r="B814" s="26" t="str">
        <f t="shared" si="30"/>
        <v>52720</v>
      </c>
      <c r="C814" s="26" t="str">
        <f t="shared" si="31"/>
        <v>1_52720</v>
      </c>
      <c r="D814" s="26"/>
      <c r="E814" s="26"/>
      <c r="F814" s="33"/>
      <c r="G814" s="26" t="s">
        <v>819</v>
      </c>
      <c r="H814" s="27">
        <v>60</v>
      </c>
      <c r="I814" s="27">
        <v>61</v>
      </c>
      <c r="J814" s="27">
        <v>54</v>
      </c>
      <c r="K814" s="27">
        <v>53</v>
      </c>
      <c r="L814" s="27">
        <v>58</v>
      </c>
      <c r="M814" s="27">
        <v>70</v>
      </c>
      <c r="N814" s="27">
        <v>66</v>
      </c>
      <c r="O814" s="27">
        <v>53</v>
      </c>
      <c r="P814" s="27">
        <v>44</v>
      </c>
      <c r="Q814" s="27">
        <v>44</v>
      </c>
      <c r="R814" s="27">
        <v>35</v>
      </c>
      <c r="S814" s="27">
        <v>39</v>
      </c>
      <c r="T814" s="27">
        <v>33</v>
      </c>
      <c r="U814" s="11">
        <v>35</v>
      </c>
      <c r="V814" s="11">
        <v>35</v>
      </c>
      <c r="W814" s="11"/>
      <c r="X814" s="11"/>
      <c r="Y814" s="11"/>
      <c r="Z814" s="11"/>
      <c r="AA814" s="11"/>
      <c r="AB814" s="11"/>
      <c r="AC814" s="11"/>
      <c r="AD814" s="11"/>
      <c r="AU814" s="7"/>
      <c r="AV814" s="7"/>
    </row>
    <row r="815" spans="1:48" ht="14.25">
      <c r="A815">
        <v>1</v>
      </c>
      <c r="B815" s="26" t="str">
        <f t="shared" si="30"/>
        <v>52786</v>
      </c>
      <c r="C815" s="26" t="str">
        <f t="shared" si="31"/>
        <v>1_52786</v>
      </c>
      <c r="D815" s="26"/>
      <c r="E815" s="26"/>
      <c r="F815" s="33"/>
      <c r="G815" s="26" t="s">
        <v>820</v>
      </c>
      <c r="H815" s="27">
        <v>202</v>
      </c>
      <c r="I815" s="27">
        <v>175</v>
      </c>
      <c r="J815" s="27">
        <v>180</v>
      </c>
      <c r="K815" s="27">
        <v>151</v>
      </c>
      <c r="L815" s="27">
        <v>144</v>
      </c>
      <c r="M815" s="27">
        <v>162</v>
      </c>
      <c r="N815" s="27">
        <v>151</v>
      </c>
      <c r="O815" s="27">
        <v>134</v>
      </c>
      <c r="P815" s="27">
        <v>160</v>
      </c>
      <c r="Q815" s="27">
        <v>135</v>
      </c>
      <c r="R815" s="27">
        <v>154</v>
      </c>
      <c r="S815" s="27">
        <v>153</v>
      </c>
      <c r="T815" s="27">
        <v>131</v>
      </c>
      <c r="U815" s="11">
        <v>137</v>
      </c>
      <c r="V815" s="11">
        <v>110</v>
      </c>
      <c r="W815" s="11"/>
      <c r="X815" s="11"/>
      <c r="Y815" s="11"/>
      <c r="Z815" s="11"/>
      <c r="AA815" s="11"/>
      <c r="AB815" s="11"/>
      <c r="AC815" s="11"/>
      <c r="AD815" s="11"/>
      <c r="AU815" s="7"/>
      <c r="AV815" s="7"/>
    </row>
    <row r="816" spans="1:48" ht="14.25">
      <c r="A816">
        <v>1</v>
      </c>
      <c r="B816" s="26" t="str">
        <f t="shared" si="30"/>
        <v>52788</v>
      </c>
      <c r="C816" s="26" t="str">
        <f t="shared" si="31"/>
        <v>1_52788</v>
      </c>
      <c r="D816" s="26"/>
      <c r="E816" s="26"/>
      <c r="F816" s="33"/>
      <c r="G816" s="26" t="s">
        <v>821</v>
      </c>
      <c r="H816" s="27">
        <v>91</v>
      </c>
      <c r="I816" s="27">
        <v>114</v>
      </c>
      <c r="J816" s="27">
        <v>98</v>
      </c>
      <c r="K816" s="27">
        <v>118</v>
      </c>
      <c r="L816" s="27">
        <v>103</v>
      </c>
      <c r="M816" s="27">
        <v>95</v>
      </c>
      <c r="N816" s="27">
        <v>130</v>
      </c>
      <c r="O816" s="27">
        <v>107</v>
      </c>
      <c r="P816" s="27">
        <v>92</v>
      </c>
      <c r="Q816" s="27">
        <v>75</v>
      </c>
      <c r="R816" s="27">
        <v>100</v>
      </c>
      <c r="S816" s="27">
        <v>87</v>
      </c>
      <c r="T816" s="27">
        <v>80</v>
      </c>
      <c r="U816" s="11">
        <v>57</v>
      </c>
      <c r="V816" s="11">
        <v>56</v>
      </c>
      <c r="W816" s="11"/>
      <c r="X816" s="11"/>
      <c r="Y816" s="11"/>
      <c r="Z816" s="11"/>
      <c r="AA816" s="11"/>
      <c r="AB816" s="11"/>
      <c r="AC816" s="11"/>
      <c r="AD816" s="11"/>
      <c r="AU816" s="7"/>
      <c r="AV816" s="7"/>
    </row>
    <row r="817" spans="1:48" ht="14.25">
      <c r="A817">
        <v>1</v>
      </c>
      <c r="B817" s="26" t="str">
        <f t="shared" si="30"/>
        <v>52835</v>
      </c>
      <c r="C817" s="26" t="str">
        <f t="shared" si="31"/>
        <v>1_52835</v>
      </c>
      <c r="D817" s="26"/>
      <c r="E817" s="26"/>
      <c r="F817" s="33"/>
      <c r="G817" s="26" t="s">
        <v>822</v>
      </c>
      <c r="H817" s="27">
        <v>3021</v>
      </c>
      <c r="I817" s="27">
        <v>2972</v>
      </c>
      <c r="J817" s="27">
        <v>2980</v>
      </c>
      <c r="K817" s="27">
        <v>2693</v>
      </c>
      <c r="L817" s="27">
        <v>3243</v>
      </c>
      <c r="M817" s="27">
        <v>3194</v>
      </c>
      <c r="N817" s="27">
        <v>3013</v>
      </c>
      <c r="O817" s="27">
        <v>3476</v>
      </c>
      <c r="P817" s="27">
        <v>3489</v>
      </c>
      <c r="Q817" s="27">
        <v>3314</v>
      </c>
      <c r="R817" s="27">
        <v>3210</v>
      </c>
      <c r="S817" s="27">
        <v>3633</v>
      </c>
      <c r="T817" s="27">
        <v>2926</v>
      </c>
      <c r="U817" s="11">
        <v>2819</v>
      </c>
      <c r="V817" s="11">
        <v>2427</v>
      </c>
      <c r="W817" s="11"/>
      <c r="X817" s="11"/>
      <c r="Y817" s="11"/>
      <c r="Z817" s="11"/>
      <c r="AA817" s="11"/>
      <c r="AB817" s="11"/>
      <c r="AC817" s="11"/>
      <c r="AD817" s="11"/>
      <c r="AU817" s="7"/>
      <c r="AV817" s="7"/>
    </row>
    <row r="818" spans="1:48" ht="14.25">
      <c r="A818">
        <v>1</v>
      </c>
      <c r="B818" s="26" t="str">
        <f t="shared" si="30"/>
        <v>52838</v>
      </c>
      <c r="C818" s="26" t="str">
        <f t="shared" si="31"/>
        <v>1_52838</v>
      </c>
      <c r="D818" s="26"/>
      <c r="E818" s="26"/>
      <c r="F818" s="33"/>
      <c r="G818" s="26" t="s">
        <v>823</v>
      </c>
      <c r="H818" s="27">
        <v>544</v>
      </c>
      <c r="I818" s="27">
        <v>512</v>
      </c>
      <c r="J818" s="27">
        <v>534</v>
      </c>
      <c r="K818" s="27">
        <v>512</v>
      </c>
      <c r="L818" s="27">
        <v>526</v>
      </c>
      <c r="M818" s="27">
        <v>526</v>
      </c>
      <c r="N818" s="27">
        <v>463</v>
      </c>
      <c r="O818" s="27">
        <v>421</v>
      </c>
      <c r="P818" s="27">
        <v>408</v>
      </c>
      <c r="Q818" s="27">
        <v>427</v>
      </c>
      <c r="R818" s="27">
        <v>368</v>
      </c>
      <c r="S818" s="27">
        <v>320</v>
      </c>
      <c r="T818" s="27">
        <v>310</v>
      </c>
      <c r="U818" s="11">
        <v>266</v>
      </c>
      <c r="V818" s="11">
        <v>294</v>
      </c>
      <c r="W818" s="11"/>
      <c r="X818" s="11"/>
      <c r="Y818" s="11"/>
      <c r="Z818" s="11"/>
      <c r="AA818" s="11"/>
      <c r="AB818" s="11"/>
      <c r="AC818" s="11"/>
      <c r="AD818" s="11"/>
      <c r="AU818" s="7"/>
      <c r="AV818" s="7"/>
    </row>
    <row r="819" spans="1:48" ht="14.25">
      <c r="A819">
        <v>1</v>
      </c>
      <c r="B819" s="26" t="str">
        <f t="shared" si="30"/>
        <v>52885</v>
      </c>
      <c r="C819" s="26" t="str">
        <f t="shared" si="31"/>
        <v>1_52885</v>
      </c>
      <c r="D819" s="26"/>
      <c r="E819" s="26"/>
      <c r="F819" s="33"/>
      <c r="G819" s="26" t="s">
        <v>824</v>
      </c>
      <c r="H819" s="27">
        <v>121</v>
      </c>
      <c r="I819" s="27">
        <v>104</v>
      </c>
      <c r="J819" s="27">
        <v>107</v>
      </c>
      <c r="K819" s="27">
        <v>125</v>
      </c>
      <c r="L819" s="27">
        <v>130</v>
      </c>
      <c r="M819" s="27">
        <v>126</v>
      </c>
      <c r="N819" s="27">
        <v>114</v>
      </c>
      <c r="O819" s="27">
        <v>79</v>
      </c>
      <c r="P819" s="27">
        <v>106</v>
      </c>
      <c r="Q819" s="27">
        <v>105</v>
      </c>
      <c r="R819" s="27">
        <v>83</v>
      </c>
      <c r="S819" s="27">
        <v>72</v>
      </c>
      <c r="T819" s="27">
        <v>69</v>
      </c>
      <c r="U819" s="11">
        <v>62</v>
      </c>
      <c r="V819" s="11">
        <v>47</v>
      </c>
      <c r="W819" s="11"/>
      <c r="X819" s="11"/>
      <c r="Y819" s="11"/>
      <c r="Z819" s="11"/>
      <c r="AA819" s="11"/>
      <c r="AB819" s="11"/>
      <c r="AC819" s="11"/>
      <c r="AD819" s="11"/>
      <c r="AU819" s="7"/>
      <c r="AV819" s="7"/>
    </row>
    <row r="820" spans="1:48" ht="14.25">
      <c r="A820">
        <v>1</v>
      </c>
      <c r="B820" s="26" t="str">
        <f t="shared" si="30"/>
        <v>52999</v>
      </c>
      <c r="C820" s="26" t="str">
        <f t="shared" si="31"/>
        <v>1_52999</v>
      </c>
      <c r="D820" s="26"/>
      <c r="E820" s="26"/>
      <c r="F820" s="33"/>
      <c r="G820" s="26" t="s">
        <v>825</v>
      </c>
      <c r="H820" s="27">
        <v>5</v>
      </c>
      <c r="I820" s="27">
        <v>0</v>
      </c>
      <c r="J820" s="27">
        <v>0</v>
      </c>
      <c r="K820" s="27">
        <v>0</v>
      </c>
      <c r="L820" s="27">
        <v>0</v>
      </c>
      <c r="M820" s="27">
        <v>0</v>
      </c>
      <c r="N820" s="27">
        <v>0</v>
      </c>
      <c r="O820" s="27">
        <v>0</v>
      </c>
      <c r="P820" s="27">
        <v>0</v>
      </c>
      <c r="Q820" s="27">
        <v>0</v>
      </c>
      <c r="R820" s="27">
        <v>0</v>
      </c>
      <c r="S820" s="27">
        <v>0</v>
      </c>
      <c r="T820" s="27">
        <v>0</v>
      </c>
      <c r="U820" s="11">
        <v>0</v>
      </c>
      <c r="V820" s="11">
        <v>0</v>
      </c>
      <c r="W820" s="11"/>
      <c r="X820" s="11"/>
      <c r="Y820" s="11"/>
      <c r="Z820" s="11"/>
      <c r="AA820" s="11"/>
      <c r="AB820" s="11"/>
      <c r="AC820" s="11"/>
      <c r="AD820" s="11"/>
      <c r="AU820" s="7"/>
      <c r="AV820" s="7"/>
    </row>
    <row r="821" spans="1:48" ht="14.25">
      <c r="A821">
        <v>1</v>
      </c>
      <c r="B821" s="26" t="str">
        <f t="shared" si="30"/>
        <v>54000</v>
      </c>
      <c r="C821" s="26" t="str">
        <f t="shared" si="31"/>
        <v>1_54000</v>
      </c>
      <c r="D821" s="26"/>
      <c r="E821" s="26"/>
      <c r="F821" s="33" t="s">
        <v>826</v>
      </c>
      <c r="G821" s="26" t="s">
        <v>13</v>
      </c>
      <c r="H821" s="27">
        <v>20317</v>
      </c>
      <c r="I821" s="27">
        <v>21276</v>
      </c>
      <c r="J821" s="27">
        <v>20855</v>
      </c>
      <c r="K821" s="27">
        <v>20108</v>
      </c>
      <c r="L821" s="27">
        <v>20424</v>
      </c>
      <c r="M821" s="27">
        <v>20454</v>
      </c>
      <c r="N821" s="27">
        <v>20468</v>
      </c>
      <c r="O821" s="27">
        <v>21033</v>
      </c>
      <c r="P821" s="27">
        <v>22417</v>
      </c>
      <c r="Q821" s="27">
        <v>23373</v>
      </c>
      <c r="R821" s="27">
        <v>22072</v>
      </c>
      <c r="S821" s="27">
        <v>22325</v>
      </c>
      <c r="T821" s="27">
        <v>21834</v>
      </c>
      <c r="U821" s="11">
        <v>18974</v>
      </c>
      <c r="V821" s="11">
        <v>15765</v>
      </c>
      <c r="W821" s="11"/>
      <c r="X821" s="11"/>
      <c r="Y821" s="11"/>
      <c r="Z821" s="11"/>
      <c r="AA821" s="11"/>
      <c r="AB821" s="11"/>
      <c r="AC821" s="11"/>
      <c r="AD821" s="11"/>
      <c r="AU821" s="7"/>
      <c r="AV821" s="7"/>
    </row>
    <row r="822" spans="1:48" ht="14.25">
      <c r="A822">
        <v>1</v>
      </c>
      <c r="B822" s="26" t="str">
        <f t="shared" si="30"/>
        <v>54001</v>
      </c>
      <c r="C822" s="26" t="str">
        <f t="shared" si="31"/>
        <v>1_54001</v>
      </c>
      <c r="D822" s="26"/>
      <c r="E822" s="26"/>
      <c r="F822" s="33"/>
      <c r="G822" s="26" t="s">
        <v>827</v>
      </c>
      <c r="H822" s="27">
        <v>11393</v>
      </c>
      <c r="I822" s="27">
        <v>11669</v>
      </c>
      <c r="J822" s="27">
        <v>11158</v>
      </c>
      <c r="K822" s="27">
        <v>10587</v>
      </c>
      <c r="L822" s="27">
        <v>10759</v>
      </c>
      <c r="M822" s="27">
        <v>10721</v>
      </c>
      <c r="N822" s="27">
        <v>10694</v>
      </c>
      <c r="O822" s="27">
        <v>11182</v>
      </c>
      <c r="P822" s="27">
        <v>11855</v>
      </c>
      <c r="Q822" s="27">
        <v>12048</v>
      </c>
      <c r="R822" s="27">
        <v>10902</v>
      </c>
      <c r="S822" s="27">
        <v>10501</v>
      </c>
      <c r="T822" s="27">
        <v>10546</v>
      </c>
      <c r="U822" s="11">
        <v>9048</v>
      </c>
      <c r="V822" s="11">
        <v>7498</v>
      </c>
      <c r="W822" s="11"/>
      <c r="X822" s="11"/>
      <c r="Y822" s="11"/>
      <c r="Z822" s="11"/>
      <c r="AA822" s="11"/>
      <c r="AB822" s="11"/>
      <c r="AC822" s="11"/>
      <c r="AD822" s="11"/>
      <c r="AU822" s="7"/>
      <c r="AV822" s="7"/>
    </row>
    <row r="823" spans="1:48" ht="14.25">
      <c r="A823">
        <v>1</v>
      </c>
      <c r="B823" s="26" t="str">
        <f t="shared" si="30"/>
        <v>54003</v>
      </c>
      <c r="C823" s="26" t="str">
        <f t="shared" si="31"/>
        <v>1_54003</v>
      </c>
      <c r="D823" s="26"/>
      <c r="E823" s="26"/>
      <c r="F823" s="33"/>
      <c r="G823" s="26" t="s">
        <v>828</v>
      </c>
      <c r="H823" s="27">
        <v>383</v>
      </c>
      <c r="I823" s="27">
        <v>459</v>
      </c>
      <c r="J823" s="27">
        <v>482</v>
      </c>
      <c r="K823" s="27">
        <v>524</v>
      </c>
      <c r="L823" s="27">
        <v>462</v>
      </c>
      <c r="M823" s="27">
        <v>443</v>
      </c>
      <c r="N823" s="27">
        <v>436</v>
      </c>
      <c r="O823" s="27">
        <v>401</v>
      </c>
      <c r="P823" s="27">
        <v>442</v>
      </c>
      <c r="Q823" s="27">
        <v>505</v>
      </c>
      <c r="R823" s="27">
        <v>392</v>
      </c>
      <c r="S823" s="27">
        <v>455</v>
      </c>
      <c r="T823" s="27">
        <v>415</v>
      </c>
      <c r="U823" s="11">
        <v>370</v>
      </c>
      <c r="V823" s="11">
        <v>327</v>
      </c>
      <c r="W823" s="11"/>
      <c r="X823" s="11"/>
      <c r="Y823" s="11"/>
      <c r="Z823" s="11"/>
      <c r="AA823" s="11"/>
      <c r="AB823" s="11"/>
      <c r="AC823" s="11"/>
      <c r="AD823" s="11"/>
      <c r="AU823" s="7"/>
      <c r="AV823" s="7"/>
    </row>
    <row r="824" spans="1:48" ht="14.25">
      <c r="A824">
        <v>1</v>
      </c>
      <c r="B824" s="26" t="str">
        <f t="shared" si="30"/>
        <v>54051</v>
      </c>
      <c r="C824" s="26" t="str">
        <f t="shared" si="31"/>
        <v>1_54051</v>
      </c>
      <c r="D824" s="26"/>
      <c r="E824" s="26"/>
      <c r="F824" s="33"/>
      <c r="G824" s="26" t="s">
        <v>829</v>
      </c>
      <c r="H824" s="27">
        <v>113</v>
      </c>
      <c r="I824" s="27">
        <v>109</v>
      </c>
      <c r="J824" s="27">
        <v>115</v>
      </c>
      <c r="K824" s="27">
        <v>92</v>
      </c>
      <c r="L824" s="27">
        <v>107</v>
      </c>
      <c r="M824" s="27">
        <v>96</v>
      </c>
      <c r="N824" s="27">
        <v>95</v>
      </c>
      <c r="O824" s="27">
        <v>95</v>
      </c>
      <c r="P824" s="27">
        <v>109</v>
      </c>
      <c r="Q824" s="27">
        <v>88</v>
      </c>
      <c r="R824" s="27">
        <v>101</v>
      </c>
      <c r="S824" s="27">
        <v>105</v>
      </c>
      <c r="T824" s="27">
        <v>65</v>
      </c>
      <c r="U824" s="11">
        <v>87</v>
      </c>
      <c r="V824" s="11">
        <v>66</v>
      </c>
      <c r="W824" s="11"/>
      <c r="X824" s="11"/>
      <c r="Y824" s="11"/>
      <c r="Z824" s="11"/>
      <c r="AA824" s="11"/>
      <c r="AB824" s="11"/>
      <c r="AC824" s="11"/>
      <c r="AD824" s="11"/>
      <c r="AU824" s="7"/>
      <c r="AV824" s="7"/>
    </row>
    <row r="825" spans="1:48" ht="14.25">
      <c r="A825">
        <v>1</v>
      </c>
      <c r="B825" s="26" t="str">
        <f t="shared" si="30"/>
        <v>54099</v>
      </c>
      <c r="C825" s="26" t="str">
        <f t="shared" si="31"/>
        <v>1_54099</v>
      </c>
      <c r="D825" s="26"/>
      <c r="E825" s="26"/>
      <c r="F825" s="33"/>
      <c r="G825" s="26" t="s">
        <v>830</v>
      </c>
      <c r="H825" s="27">
        <v>94</v>
      </c>
      <c r="I825" s="27">
        <v>81</v>
      </c>
      <c r="J825" s="27">
        <v>72</v>
      </c>
      <c r="K825" s="27">
        <v>68</v>
      </c>
      <c r="L825" s="27">
        <v>90</v>
      </c>
      <c r="M825" s="27">
        <v>64</v>
      </c>
      <c r="N825" s="27">
        <v>80</v>
      </c>
      <c r="O825" s="27">
        <v>63</v>
      </c>
      <c r="P825" s="27">
        <v>67</v>
      </c>
      <c r="Q825" s="27">
        <v>67</v>
      </c>
      <c r="R825" s="27">
        <v>70</v>
      </c>
      <c r="S825" s="27">
        <v>66</v>
      </c>
      <c r="T825" s="27">
        <v>68</v>
      </c>
      <c r="U825" s="11">
        <v>62</v>
      </c>
      <c r="V825" s="11">
        <v>41</v>
      </c>
      <c r="W825" s="11"/>
      <c r="X825" s="11"/>
      <c r="Y825" s="11"/>
      <c r="Z825" s="11"/>
      <c r="AA825" s="11"/>
      <c r="AB825" s="11"/>
      <c r="AC825" s="11"/>
      <c r="AD825" s="11"/>
      <c r="AU825" s="7"/>
      <c r="AV825" s="7"/>
    </row>
    <row r="826" spans="1:48" ht="14.25">
      <c r="A826">
        <v>1</v>
      </c>
      <c r="B826" s="26" t="str">
        <f t="shared" si="30"/>
        <v>54109</v>
      </c>
      <c r="C826" s="26" t="str">
        <f t="shared" si="31"/>
        <v>1_54109</v>
      </c>
      <c r="D826" s="26"/>
      <c r="E826" s="26"/>
      <c r="F826" s="33"/>
      <c r="G826" s="26" t="s">
        <v>831</v>
      </c>
      <c r="H826" s="27">
        <v>45</v>
      </c>
      <c r="I826" s="27">
        <v>57</v>
      </c>
      <c r="J826" s="27">
        <v>51</v>
      </c>
      <c r="K826" s="27">
        <v>60</v>
      </c>
      <c r="L826" s="27">
        <v>62</v>
      </c>
      <c r="M826" s="27">
        <v>56</v>
      </c>
      <c r="N826" s="27">
        <v>52</v>
      </c>
      <c r="O826" s="27">
        <v>40</v>
      </c>
      <c r="P826" s="27">
        <v>35</v>
      </c>
      <c r="Q826" s="27">
        <v>46</v>
      </c>
      <c r="R826" s="27">
        <v>55</v>
      </c>
      <c r="S826" s="27">
        <v>49</v>
      </c>
      <c r="T826" s="27">
        <v>57</v>
      </c>
      <c r="U826" s="11">
        <v>41</v>
      </c>
      <c r="V826" s="11">
        <v>27</v>
      </c>
      <c r="W826" s="11"/>
      <c r="X826" s="11"/>
      <c r="Y826" s="11"/>
      <c r="Z826" s="11"/>
      <c r="AA826" s="11"/>
      <c r="AB826" s="11"/>
      <c r="AC826" s="11"/>
      <c r="AD826" s="11"/>
      <c r="AU826" s="7"/>
      <c r="AV826" s="7"/>
    </row>
    <row r="827" spans="1:48" ht="14.25">
      <c r="A827">
        <v>1</v>
      </c>
      <c r="B827" s="26" t="str">
        <f t="shared" si="30"/>
        <v>54125</v>
      </c>
      <c r="C827" s="26" t="str">
        <f t="shared" si="31"/>
        <v>1_54125</v>
      </c>
      <c r="D827" s="26"/>
      <c r="E827" s="26"/>
      <c r="F827" s="33"/>
      <c r="G827" s="26" t="s">
        <v>832</v>
      </c>
      <c r="H827" s="27">
        <v>33</v>
      </c>
      <c r="I827" s="27">
        <v>29</v>
      </c>
      <c r="J827" s="27">
        <v>31</v>
      </c>
      <c r="K827" s="27">
        <v>33</v>
      </c>
      <c r="L827" s="27">
        <v>25</v>
      </c>
      <c r="M827" s="27">
        <v>32</v>
      </c>
      <c r="N827" s="27">
        <v>23</v>
      </c>
      <c r="O827" s="27">
        <v>34</v>
      </c>
      <c r="P827" s="27">
        <v>27</v>
      </c>
      <c r="Q827" s="27">
        <v>32</v>
      </c>
      <c r="R827" s="27">
        <v>27</v>
      </c>
      <c r="S827" s="27">
        <v>28</v>
      </c>
      <c r="T827" s="27">
        <v>31</v>
      </c>
      <c r="U827" s="11">
        <v>26</v>
      </c>
      <c r="V827" s="11">
        <v>21</v>
      </c>
      <c r="W827" s="11"/>
      <c r="X827" s="11"/>
      <c r="Y827" s="11"/>
      <c r="Z827" s="11"/>
      <c r="AA827" s="11"/>
      <c r="AB827" s="11"/>
      <c r="AC827" s="11"/>
      <c r="AD827" s="11"/>
      <c r="AU827" s="7"/>
      <c r="AV827" s="7"/>
    </row>
    <row r="828" spans="1:48" ht="14.25">
      <c r="A828">
        <v>1</v>
      </c>
      <c r="B828" s="26" t="str">
        <f t="shared" si="30"/>
        <v>54128</v>
      </c>
      <c r="C828" s="26" t="str">
        <f t="shared" si="31"/>
        <v>1_54128</v>
      </c>
      <c r="D828" s="26"/>
      <c r="E828" s="26"/>
      <c r="F828" s="33"/>
      <c r="G828" s="26" t="s">
        <v>833</v>
      </c>
      <c r="H828" s="27">
        <v>146</v>
      </c>
      <c r="I828" s="27">
        <v>129</v>
      </c>
      <c r="J828" s="27">
        <v>130</v>
      </c>
      <c r="K828" s="27">
        <v>114</v>
      </c>
      <c r="L828" s="27">
        <v>126</v>
      </c>
      <c r="M828" s="27">
        <v>99</v>
      </c>
      <c r="N828" s="27">
        <v>94</v>
      </c>
      <c r="O828" s="27">
        <v>109</v>
      </c>
      <c r="P828" s="27">
        <v>104</v>
      </c>
      <c r="Q828" s="27">
        <v>103</v>
      </c>
      <c r="R828" s="27">
        <v>89</v>
      </c>
      <c r="S828" s="27">
        <v>94</v>
      </c>
      <c r="T828" s="27">
        <v>95</v>
      </c>
      <c r="U828" s="11">
        <v>72</v>
      </c>
      <c r="V828" s="11">
        <v>56</v>
      </c>
      <c r="W828" s="11"/>
      <c r="X828" s="11"/>
      <c r="Y828" s="11"/>
      <c r="Z828" s="11"/>
      <c r="AA828" s="11"/>
      <c r="AB828" s="11"/>
      <c r="AC828" s="11"/>
      <c r="AD828" s="11"/>
      <c r="AU828" s="7"/>
      <c r="AV828" s="7"/>
    </row>
    <row r="829" spans="1:48" ht="14.25">
      <c r="A829">
        <v>1</v>
      </c>
      <c r="B829" s="26" t="str">
        <f t="shared" si="30"/>
        <v>54172</v>
      </c>
      <c r="C829" s="26" t="str">
        <f t="shared" si="31"/>
        <v>1_54172</v>
      </c>
      <c r="D829" s="26"/>
      <c r="E829" s="26"/>
      <c r="F829" s="33"/>
      <c r="G829" s="26" t="s">
        <v>834</v>
      </c>
      <c r="H829" s="27">
        <v>169</v>
      </c>
      <c r="I829" s="27">
        <v>150</v>
      </c>
      <c r="J829" s="27">
        <v>135</v>
      </c>
      <c r="K829" s="27">
        <v>153</v>
      </c>
      <c r="L829" s="27">
        <v>127</v>
      </c>
      <c r="M829" s="27">
        <v>178</v>
      </c>
      <c r="N829" s="27">
        <v>166</v>
      </c>
      <c r="O829" s="27">
        <v>153</v>
      </c>
      <c r="P829" s="27">
        <v>176</v>
      </c>
      <c r="Q829" s="27">
        <v>159</v>
      </c>
      <c r="R829" s="27">
        <v>160</v>
      </c>
      <c r="S829" s="27">
        <v>181</v>
      </c>
      <c r="T829" s="27">
        <v>165</v>
      </c>
      <c r="U829" s="11">
        <v>142</v>
      </c>
      <c r="V829" s="11">
        <v>116</v>
      </c>
      <c r="W829" s="11"/>
      <c r="X829" s="11"/>
      <c r="Y829" s="11"/>
      <c r="Z829" s="11"/>
      <c r="AA829" s="11"/>
      <c r="AB829" s="11"/>
      <c r="AC829" s="11"/>
      <c r="AD829" s="11"/>
      <c r="AU829" s="7"/>
      <c r="AV829" s="7"/>
    </row>
    <row r="830" spans="1:48" ht="14.25">
      <c r="A830">
        <v>1</v>
      </c>
      <c r="B830" s="26" t="str">
        <f t="shared" si="30"/>
        <v>54174</v>
      </c>
      <c r="C830" s="26" t="str">
        <f t="shared" si="31"/>
        <v>1_54174</v>
      </c>
      <c r="D830" s="26"/>
      <c r="E830" s="26"/>
      <c r="F830" s="33"/>
      <c r="G830" s="26" t="s">
        <v>835</v>
      </c>
      <c r="H830" s="27">
        <v>121</v>
      </c>
      <c r="I830" s="27">
        <v>123</v>
      </c>
      <c r="J830" s="27">
        <v>134</v>
      </c>
      <c r="K830" s="27">
        <v>123</v>
      </c>
      <c r="L830" s="27">
        <v>103</v>
      </c>
      <c r="M830" s="27">
        <v>100</v>
      </c>
      <c r="N830" s="27">
        <v>99</v>
      </c>
      <c r="O830" s="27">
        <v>100</v>
      </c>
      <c r="P830" s="27">
        <v>122</v>
      </c>
      <c r="Q830" s="27">
        <v>143</v>
      </c>
      <c r="R830" s="27">
        <v>135</v>
      </c>
      <c r="S830" s="27">
        <v>139</v>
      </c>
      <c r="T830" s="27">
        <v>125</v>
      </c>
      <c r="U830" s="11">
        <v>85</v>
      </c>
      <c r="V830" s="11">
        <v>65</v>
      </c>
      <c r="W830" s="11"/>
      <c r="X830" s="11"/>
      <c r="Y830" s="11"/>
      <c r="Z830" s="11"/>
      <c r="AA830" s="11"/>
      <c r="AB830" s="11"/>
      <c r="AC830" s="11"/>
      <c r="AD830" s="11"/>
      <c r="AU830" s="7"/>
      <c r="AV830" s="7"/>
    </row>
    <row r="831" spans="1:48" ht="14.25">
      <c r="A831">
        <v>1</v>
      </c>
      <c r="B831" s="26" t="str">
        <f t="shared" si="30"/>
        <v>54206</v>
      </c>
      <c r="C831" s="26" t="str">
        <f t="shared" si="31"/>
        <v>1_54206</v>
      </c>
      <c r="D831" s="26"/>
      <c r="E831" s="26"/>
      <c r="F831" s="33"/>
      <c r="G831" s="26" t="s">
        <v>836</v>
      </c>
      <c r="H831" s="27">
        <v>227</v>
      </c>
      <c r="I831" s="27">
        <v>287</v>
      </c>
      <c r="J831" s="27">
        <v>315</v>
      </c>
      <c r="K831" s="27">
        <v>310</v>
      </c>
      <c r="L831" s="27">
        <v>273</v>
      </c>
      <c r="M831" s="27">
        <v>248</v>
      </c>
      <c r="N831" s="27">
        <v>227</v>
      </c>
      <c r="O831" s="27">
        <v>253</v>
      </c>
      <c r="P831" s="27">
        <v>267</v>
      </c>
      <c r="Q831" s="27">
        <v>291</v>
      </c>
      <c r="R831" s="27">
        <v>270</v>
      </c>
      <c r="S831" s="27">
        <v>312</v>
      </c>
      <c r="T831" s="27">
        <v>327</v>
      </c>
      <c r="U831" s="11">
        <v>266</v>
      </c>
      <c r="V831" s="11">
        <v>227</v>
      </c>
      <c r="W831" s="11"/>
      <c r="X831" s="11"/>
      <c r="Y831" s="11"/>
      <c r="Z831" s="11"/>
      <c r="AA831" s="11"/>
      <c r="AB831" s="11"/>
      <c r="AC831" s="11"/>
      <c r="AD831" s="11"/>
      <c r="AU831" s="7"/>
      <c r="AV831" s="7"/>
    </row>
    <row r="832" spans="1:48" ht="14.25">
      <c r="A832">
        <v>1</v>
      </c>
      <c r="B832" s="26" t="str">
        <f t="shared" si="30"/>
        <v>54223</v>
      </c>
      <c r="C832" s="26" t="str">
        <f t="shared" si="31"/>
        <v>1_54223</v>
      </c>
      <c r="D832" s="26"/>
      <c r="E832" s="26"/>
      <c r="F832" s="33"/>
      <c r="G832" s="26" t="s">
        <v>837</v>
      </c>
      <c r="H832" s="27">
        <v>100</v>
      </c>
      <c r="I832" s="27">
        <v>95</v>
      </c>
      <c r="J832" s="27">
        <v>75</v>
      </c>
      <c r="K832" s="27">
        <v>85</v>
      </c>
      <c r="L832" s="27">
        <v>83</v>
      </c>
      <c r="M832" s="27">
        <v>69</v>
      </c>
      <c r="N832" s="27">
        <v>71</v>
      </c>
      <c r="O832" s="27">
        <v>75</v>
      </c>
      <c r="P832" s="27">
        <v>76</v>
      </c>
      <c r="Q832" s="27">
        <v>59</v>
      </c>
      <c r="R832" s="27">
        <v>66</v>
      </c>
      <c r="S832" s="27">
        <v>85</v>
      </c>
      <c r="T832" s="27">
        <v>66</v>
      </c>
      <c r="U832" s="11">
        <v>138</v>
      </c>
      <c r="V832" s="11">
        <v>118</v>
      </c>
      <c r="W832" s="11"/>
      <c r="X832" s="11"/>
      <c r="Y832" s="11"/>
      <c r="Z832" s="11"/>
      <c r="AA832" s="11"/>
      <c r="AB832" s="11"/>
      <c r="AC832" s="11"/>
      <c r="AD832" s="11"/>
      <c r="AU832" s="7"/>
      <c r="AV832" s="7"/>
    </row>
    <row r="833" spans="1:48" ht="14.25">
      <c r="A833">
        <v>1</v>
      </c>
      <c r="B833" s="26" t="str">
        <f t="shared" si="30"/>
        <v>54239</v>
      </c>
      <c r="C833" s="26" t="str">
        <f t="shared" si="31"/>
        <v>1_54239</v>
      </c>
      <c r="D833" s="26"/>
      <c r="E833" s="26"/>
      <c r="F833" s="33"/>
      <c r="G833" s="26" t="s">
        <v>838</v>
      </c>
      <c r="H833" s="27">
        <v>46</v>
      </c>
      <c r="I833" s="27">
        <v>38</v>
      </c>
      <c r="J833" s="27">
        <v>41</v>
      </c>
      <c r="K833" s="27">
        <v>43</v>
      </c>
      <c r="L833" s="27">
        <v>34</v>
      </c>
      <c r="M833" s="27">
        <v>34</v>
      </c>
      <c r="N833" s="27">
        <v>39</v>
      </c>
      <c r="O833" s="27">
        <v>38</v>
      </c>
      <c r="P833" s="27">
        <v>35</v>
      </c>
      <c r="Q833" s="27">
        <v>40</v>
      </c>
      <c r="R833" s="27">
        <v>41</v>
      </c>
      <c r="S833" s="27">
        <v>41</v>
      </c>
      <c r="T833" s="27">
        <v>41</v>
      </c>
      <c r="U833" s="11">
        <v>40</v>
      </c>
      <c r="V833" s="11">
        <v>38</v>
      </c>
      <c r="W833" s="11"/>
      <c r="X833" s="11"/>
      <c r="Y833" s="11"/>
      <c r="Z833" s="11"/>
      <c r="AA833" s="11"/>
      <c r="AB833" s="11"/>
      <c r="AC833" s="11"/>
      <c r="AD833" s="11"/>
      <c r="AU833" s="7"/>
      <c r="AV833" s="7"/>
    </row>
    <row r="834" spans="1:48" ht="14.25">
      <c r="A834">
        <v>1</v>
      </c>
      <c r="B834" s="26" t="str">
        <f t="shared" si="30"/>
        <v>54245</v>
      </c>
      <c r="C834" s="26" t="str">
        <f t="shared" si="31"/>
        <v>1_54245</v>
      </c>
      <c r="D834" s="26"/>
      <c r="E834" s="26"/>
      <c r="F834" s="33"/>
      <c r="G834" s="26" t="s">
        <v>839</v>
      </c>
      <c r="H834" s="27">
        <v>100</v>
      </c>
      <c r="I834" s="27">
        <v>169</v>
      </c>
      <c r="J834" s="27">
        <v>161</v>
      </c>
      <c r="K834" s="27">
        <v>164</v>
      </c>
      <c r="L834" s="27">
        <v>160</v>
      </c>
      <c r="M834" s="27">
        <v>160</v>
      </c>
      <c r="N834" s="27">
        <v>169</v>
      </c>
      <c r="O834" s="27">
        <v>142</v>
      </c>
      <c r="P834" s="27">
        <v>155</v>
      </c>
      <c r="Q834" s="27">
        <v>142</v>
      </c>
      <c r="R834" s="27">
        <v>118</v>
      </c>
      <c r="S834" s="27">
        <v>185</v>
      </c>
      <c r="T834" s="27">
        <v>174</v>
      </c>
      <c r="U834" s="11">
        <v>165</v>
      </c>
      <c r="V834" s="11">
        <v>144</v>
      </c>
      <c r="W834" s="11"/>
      <c r="X834" s="11"/>
      <c r="Y834" s="11"/>
      <c r="Z834" s="11"/>
      <c r="AA834" s="11"/>
      <c r="AB834" s="11"/>
      <c r="AC834" s="11"/>
      <c r="AD834" s="11"/>
      <c r="AU834" s="7"/>
      <c r="AV834" s="7"/>
    </row>
    <row r="835" spans="1:48" ht="14.25">
      <c r="A835">
        <v>1</v>
      </c>
      <c r="B835" s="26" t="str">
        <f t="shared" si="30"/>
        <v>54250</v>
      </c>
      <c r="C835" s="26" t="str">
        <f t="shared" si="31"/>
        <v>1_54250</v>
      </c>
      <c r="D835" s="26"/>
      <c r="E835" s="26"/>
      <c r="F835" s="33"/>
      <c r="G835" s="26" t="s">
        <v>840</v>
      </c>
      <c r="H835" s="27">
        <v>174</v>
      </c>
      <c r="I835" s="27">
        <v>213</v>
      </c>
      <c r="J835" s="27">
        <v>308</v>
      </c>
      <c r="K835" s="27">
        <v>227</v>
      </c>
      <c r="L835" s="27">
        <v>219</v>
      </c>
      <c r="M835" s="27">
        <v>290</v>
      </c>
      <c r="N835" s="27">
        <v>320</v>
      </c>
      <c r="O835" s="27">
        <v>301</v>
      </c>
      <c r="P835" s="27">
        <v>386</v>
      </c>
      <c r="Q835" s="27">
        <v>425</v>
      </c>
      <c r="R835" s="27">
        <v>486</v>
      </c>
      <c r="S835" s="27">
        <v>570</v>
      </c>
      <c r="T835" s="27">
        <v>555</v>
      </c>
      <c r="U835" s="11">
        <v>500</v>
      </c>
      <c r="V835" s="11">
        <v>332</v>
      </c>
      <c r="W835" s="11"/>
      <c r="X835" s="11"/>
      <c r="Y835" s="11"/>
      <c r="Z835" s="11"/>
      <c r="AA835" s="11"/>
      <c r="AB835" s="11"/>
      <c r="AC835" s="11"/>
      <c r="AD835" s="11"/>
      <c r="AU835" s="7"/>
      <c r="AV835" s="7"/>
    </row>
    <row r="836" spans="1:48" ht="14.25">
      <c r="A836">
        <v>1</v>
      </c>
      <c r="B836" s="26" t="str">
        <f t="shared" si="30"/>
        <v>54261</v>
      </c>
      <c r="C836" s="26" t="str">
        <f t="shared" si="31"/>
        <v>1_54261</v>
      </c>
      <c r="D836" s="26"/>
      <c r="E836" s="26"/>
      <c r="F836" s="33"/>
      <c r="G836" s="26" t="s">
        <v>841</v>
      </c>
      <c r="H836" s="27">
        <v>384</v>
      </c>
      <c r="I836" s="27">
        <v>372</v>
      </c>
      <c r="J836" s="27">
        <v>374</v>
      </c>
      <c r="K836" s="27">
        <v>369</v>
      </c>
      <c r="L836" s="27">
        <v>403</v>
      </c>
      <c r="M836" s="27">
        <v>349</v>
      </c>
      <c r="N836" s="27">
        <v>353</v>
      </c>
      <c r="O836" s="27">
        <v>341</v>
      </c>
      <c r="P836" s="27">
        <v>362</v>
      </c>
      <c r="Q836" s="27">
        <v>322</v>
      </c>
      <c r="R836" s="27">
        <v>360</v>
      </c>
      <c r="S836" s="27">
        <v>374</v>
      </c>
      <c r="T836" s="27">
        <v>439</v>
      </c>
      <c r="U836" s="11">
        <v>425</v>
      </c>
      <c r="V836" s="11">
        <v>348</v>
      </c>
      <c r="W836" s="11"/>
      <c r="X836" s="11"/>
      <c r="Y836" s="11"/>
      <c r="Z836" s="11"/>
      <c r="AA836" s="11"/>
      <c r="AB836" s="11"/>
      <c r="AC836" s="11"/>
      <c r="AD836" s="11"/>
      <c r="AU836" s="7"/>
      <c r="AV836" s="7"/>
    </row>
    <row r="837" spans="1:48" ht="14.25">
      <c r="A837">
        <v>1</v>
      </c>
      <c r="B837" s="26" t="str">
        <f t="shared" si="30"/>
        <v>54313</v>
      </c>
      <c r="C837" s="26" t="str">
        <f t="shared" si="31"/>
        <v>1_54313</v>
      </c>
      <c r="D837" s="26"/>
      <c r="E837" s="26"/>
      <c r="F837" s="33"/>
      <c r="G837" s="26" t="s">
        <v>842</v>
      </c>
      <c r="H837" s="27">
        <v>98</v>
      </c>
      <c r="I837" s="27">
        <v>40</v>
      </c>
      <c r="J837" s="27">
        <v>46</v>
      </c>
      <c r="K837" s="27">
        <v>51</v>
      </c>
      <c r="L837" s="27">
        <v>40</v>
      </c>
      <c r="M837" s="27">
        <v>33</v>
      </c>
      <c r="N837" s="27">
        <v>40</v>
      </c>
      <c r="O837" s="27">
        <v>47</v>
      </c>
      <c r="P837" s="27">
        <v>53</v>
      </c>
      <c r="Q837" s="27">
        <v>47</v>
      </c>
      <c r="R837" s="27">
        <v>54</v>
      </c>
      <c r="S837" s="27">
        <v>60</v>
      </c>
      <c r="T837" s="27">
        <v>83</v>
      </c>
      <c r="U837" s="11">
        <v>67</v>
      </c>
      <c r="V837" s="11">
        <v>61</v>
      </c>
      <c r="W837" s="11"/>
      <c r="X837" s="11"/>
      <c r="Y837" s="11"/>
      <c r="Z837" s="11"/>
      <c r="AA837" s="11"/>
      <c r="AB837" s="11"/>
      <c r="AC837" s="11"/>
      <c r="AD837" s="11"/>
      <c r="AU837" s="7"/>
      <c r="AV837" s="7"/>
    </row>
    <row r="838" spans="1:48" ht="14.25">
      <c r="A838">
        <v>1</v>
      </c>
      <c r="B838" s="26" t="str">
        <f t="shared" si="30"/>
        <v>54344</v>
      </c>
      <c r="C838" s="26" t="str">
        <f t="shared" si="31"/>
        <v>1_54344</v>
      </c>
      <c r="D838" s="26"/>
      <c r="E838" s="26"/>
      <c r="F838" s="33"/>
      <c r="G838" s="26" t="s">
        <v>843</v>
      </c>
      <c r="H838" s="27">
        <v>107</v>
      </c>
      <c r="I838" s="27">
        <v>177</v>
      </c>
      <c r="J838" s="27">
        <v>168</v>
      </c>
      <c r="K838" s="27">
        <v>185</v>
      </c>
      <c r="L838" s="27">
        <v>153</v>
      </c>
      <c r="M838" s="27">
        <v>157</v>
      </c>
      <c r="N838" s="27">
        <v>110</v>
      </c>
      <c r="O838" s="27">
        <v>155</v>
      </c>
      <c r="P838" s="27">
        <v>125</v>
      </c>
      <c r="Q838" s="27">
        <v>95</v>
      </c>
      <c r="R838" s="27">
        <v>121</v>
      </c>
      <c r="S838" s="27">
        <v>129</v>
      </c>
      <c r="T838" s="27">
        <v>168</v>
      </c>
      <c r="U838" s="11">
        <v>131</v>
      </c>
      <c r="V838" s="11">
        <v>101</v>
      </c>
      <c r="W838" s="11"/>
      <c r="X838" s="11"/>
      <c r="Y838" s="11"/>
      <c r="Z838" s="11"/>
      <c r="AA838" s="11"/>
      <c r="AB838" s="11"/>
      <c r="AC838" s="11"/>
      <c r="AD838" s="11"/>
      <c r="AU838" s="7"/>
      <c r="AV838" s="7"/>
    </row>
    <row r="839" spans="1:48" ht="14.25">
      <c r="A839">
        <v>1</v>
      </c>
      <c r="B839" s="26" t="str">
        <f t="shared" si="30"/>
        <v>54347</v>
      </c>
      <c r="C839" s="26" t="str">
        <f t="shared" si="31"/>
        <v>1_54347</v>
      </c>
      <c r="D839" s="26"/>
      <c r="E839" s="26"/>
      <c r="F839" s="33"/>
      <c r="G839" s="26" t="s">
        <v>844</v>
      </c>
      <c r="H839" s="27">
        <v>15</v>
      </c>
      <c r="I839" s="27">
        <v>11</v>
      </c>
      <c r="J839" s="27">
        <v>15</v>
      </c>
      <c r="K839" s="27">
        <v>13</v>
      </c>
      <c r="L839" s="27">
        <v>10</v>
      </c>
      <c r="M839" s="27">
        <v>13</v>
      </c>
      <c r="N839" s="27">
        <v>27</v>
      </c>
      <c r="O839" s="27">
        <v>14</v>
      </c>
      <c r="P839" s="27">
        <v>21</v>
      </c>
      <c r="Q839" s="27">
        <v>15</v>
      </c>
      <c r="R839" s="27">
        <v>18</v>
      </c>
      <c r="S839" s="27">
        <v>22</v>
      </c>
      <c r="T839" s="27">
        <v>17</v>
      </c>
      <c r="U839" s="11">
        <v>11</v>
      </c>
      <c r="V839" s="11">
        <v>17</v>
      </c>
      <c r="W839" s="11"/>
      <c r="X839" s="11"/>
      <c r="Y839" s="11"/>
      <c r="Z839" s="11"/>
      <c r="AA839" s="11"/>
      <c r="AB839" s="11"/>
      <c r="AC839" s="11"/>
      <c r="AD839" s="11"/>
      <c r="AU839" s="7"/>
      <c r="AV839" s="7"/>
    </row>
    <row r="840" spans="1:48" ht="14.25">
      <c r="A840">
        <v>1</v>
      </c>
      <c r="B840" s="26" t="str">
        <f t="shared" si="30"/>
        <v>54377</v>
      </c>
      <c r="C840" s="26" t="str">
        <f t="shared" si="31"/>
        <v>1_54377</v>
      </c>
      <c r="D840" s="26"/>
      <c r="E840" s="26"/>
      <c r="F840" s="33"/>
      <c r="G840" s="26" t="s">
        <v>845</v>
      </c>
      <c r="H840" s="27">
        <v>57</v>
      </c>
      <c r="I840" s="27">
        <v>66</v>
      </c>
      <c r="J840" s="27">
        <v>59</v>
      </c>
      <c r="K840" s="27">
        <v>58</v>
      </c>
      <c r="L840" s="27">
        <v>61</v>
      </c>
      <c r="M840" s="27">
        <v>53</v>
      </c>
      <c r="N840" s="27">
        <v>50</v>
      </c>
      <c r="O840" s="27">
        <v>59</v>
      </c>
      <c r="P840" s="27">
        <v>39</v>
      </c>
      <c r="Q840" s="27">
        <v>52</v>
      </c>
      <c r="R840" s="27">
        <v>59</v>
      </c>
      <c r="S840" s="27">
        <v>39</v>
      </c>
      <c r="T840" s="27">
        <v>41</v>
      </c>
      <c r="U840" s="11">
        <v>29</v>
      </c>
      <c r="V840" s="11">
        <v>33</v>
      </c>
      <c r="W840" s="11"/>
      <c r="X840" s="11"/>
      <c r="Y840" s="11"/>
      <c r="Z840" s="11"/>
      <c r="AA840" s="11"/>
      <c r="AB840" s="11"/>
      <c r="AC840" s="11"/>
      <c r="AD840" s="11"/>
      <c r="AU840" s="7"/>
      <c r="AV840" s="7"/>
    </row>
    <row r="841" spans="1:48" ht="14.25">
      <c r="A841">
        <v>1</v>
      </c>
      <c r="B841" s="26" t="str">
        <f t="shared" ref="B841:B904" si="32">IF(G841="Total",CONCATENATE(MID(G842,1,2),"000"),MID(G841,1,5))</f>
        <v>54385</v>
      </c>
      <c r="C841" s="26" t="str">
        <f t="shared" ref="C841:C904" si="33">A841&amp;"_"&amp;B841</f>
        <v>1_54385</v>
      </c>
      <c r="D841" s="26"/>
      <c r="E841" s="26"/>
      <c r="F841" s="33"/>
      <c r="G841" s="26" t="s">
        <v>846</v>
      </c>
      <c r="H841" s="27">
        <v>147</v>
      </c>
      <c r="I841" s="27">
        <v>110</v>
      </c>
      <c r="J841" s="27">
        <v>127</v>
      </c>
      <c r="K841" s="27">
        <v>139</v>
      </c>
      <c r="L841" s="27">
        <v>134</v>
      </c>
      <c r="M841" s="27">
        <v>118</v>
      </c>
      <c r="N841" s="27">
        <v>126</v>
      </c>
      <c r="O841" s="27">
        <v>129</v>
      </c>
      <c r="P841" s="27">
        <v>127</v>
      </c>
      <c r="Q841" s="27">
        <v>126</v>
      </c>
      <c r="R841" s="27">
        <v>143</v>
      </c>
      <c r="S841" s="27">
        <v>143</v>
      </c>
      <c r="T841" s="27">
        <v>123</v>
      </c>
      <c r="U841" s="11">
        <v>108</v>
      </c>
      <c r="V841" s="11">
        <v>85</v>
      </c>
      <c r="W841" s="11"/>
      <c r="X841" s="11"/>
      <c r="Y841" s="11"/>
      <c r="Z841" s="11"/>
      <c r="AA841" s="11"/>
      <c r="AB841" s="11"/>
      <c r="AC841" s="11"/>
      <c r="AD841" s="11"/>
      <c r="AU841" s="7"/>
      <c r="AV841" s="7"/>
    </row>
    <row r="842" spans="1:48" ht="14.25">
      <c r="A842">
        <v>1</v>
      </c>
      <c r="B842" s="26" t="str">
        <f t="shared" si="32"/>
        <v>54398</v>
      </c>
      <c r="C842" s="26" t="str">
        <f t="shared" si="33"/>
        <v>1_54398</v>
      </c>
      <c r="D842" s="26"/>
      <c r="E842" s="26"/>
      <c r="F842" s="33"/>
      <c r="G842" s="26" t="s">
        <v>847</v>
      </c>
      <c r="H842" s="27">
        <v>86</v>
      </c>
      <c r="I842" s="27">
        <v>136</v>
      </c>
      <c r="J842" s="27">
        <v>139</v>
      </c>
      <c r="K842" s="27">
        <v>127</v>
      </c>
      <c r="L842" s="27">
        <v>99</v>
      </c>
      <c r="M842" s="27">
        <v>111</v>
      </c>
      <c r="N842" s="27">
        <v>96</v>
      </c>
      <c r="O842" s="27">
        <v>89</v>
      </c>
      <c r="P842" s="27">
        <v>90</v>
      </c>
      <c r="Q842" s="27">
        <v>56</v>
      </c>
      <c r="R842" s="27">
        <v>71</v>
      </c>
      <c r="S842" s="27">
        <v>82</v>
      </c>
      <c r="T842" s="27">
        <v>89</v>
      </c>
      <c r="U842" s="11">
        <v>93</v>
      </c>
      <c r="V842" s="11">
        <v>73</v>
      </c>
      <c r="W842" s="11"/>
      <c r="X842" s="11"/>
      <c r="Y842" s="11"/>
      <c r="Z842" s="11"/>
      <c r="AA842" s="11"/>
      <c r="AB842" s="11"/>
      <c r="AC842" s="11"/>
      <c r="AD842" s="11"/>
      <c r="AU842" s="7"/>
      <c r="AV842" s="7"/>
    </row>
    <row r="843" spans="1:48" ht="14.25">
      <c r="A843">
        <v>1</v>
      </c>
      <c r="B843" s="26" t="str">
        <f t="shared" si="32"/>
        <v>54405</v>
      </c>
      <c r="C843" s="26" t="str">
        <f t="shared" si="33"/>
        <v>1_54405</v>
      </c>
      <c r="D843" s="26"/>
      <c r="E843" s="26"/>
      <c r="F843" s="33"/>
      <c r="G843" s="26" t="s">
        <v>848</v>
      </c>
      <c r="H843" s="27">
        <v>973</v>
      </c>
      <c r="I843" s="27">
        <v>1009</v>
      </c>
      <c r="J843" s="27">
        <v>981</v>
      </c>
      <c r="K843" s="27">
        <v>1056</v>
      </c>
      <c r="L843" s="27">
        <v>1237</v>
      </c>
      <c r="M843" s="27">
        <v>977</v>
      </c>
      <c r="N843" s="27">
        <v>896</v>
      </c>
      <c r="O843" s="27">
        <v>892</v>
      </c>
      <c r="P843" s="27">
        <v>808</v>
      </c>
      <c r="Q843" s="27">
        <v>872</v>
      </c>
      <c r="R843" s="27">
        <v>778</v>
      </c>
      <c r="S843" s="27">
        <v>950</v>
      </c>
      <c r="T843" s="27">
        <v>830</v>
      </c>
      <c r="U843" s="11">
        <v>864</v>
      </c>
      <c r="V843" s="11">
        <v>740</v>
      </c>
      <c r="W843" s="11"/>
      <c r="X843" s="11"/>
      <c r="Y843" s="11"/>
      <c r="Z843" s="11"/>
      <c r="AA843" s="11"/>
      <c r="AB843" s="11"/>
      <c r="AC843" s="11"/>
      <c r="AD843" s="11"/>
      <c r="AU843" s="7"/>
      <c r="AV843" s="7"/>
    </row>
    <row r="844" spans="1:48" ht="14.25">
      <c r="A844">
        <v>1</v>
      </c>
      <c r="B844" s="26" t="str">
        <f t="shared" si="32"/>
        <v>54418</v>
      </c>
      <c r="C844" s="26" t="str">
        <f t="shared" si="33"/>
        <v>1_54418</v>
      </c>
      <c r="D844" s="26"/>
      <c r="E844" s="26"/>
      <c r="F844" s="33"/>
      <c r="G844" s="26" t="s">
        <v>849</v>
      </c>
      <c r="H844" s="27">
        <v>57</v>
      </c>
      <c r="I844" s="27">
        <v>56</v>
      </c>
      <c r="J844" s="27">
        <v>51</v>
      </c>
      <c r="K844" s="27">
        <v>39</v>
      </c>
      <c r="L844" s="27">
        <v>51</v>
      </c>
      <c r="M844" s="27">
        <v>42</v>
      </c>
      <c r="N844" s="27">
        <v>37</v>
      </c>
      <c r="O844" s="27">
        <v>67</v>
      </c>
      <c r="P844" s="27">
        <v>43</v>
      </c>
      <c r="Q844" s="27">
        <v>28</v>
      </c>
      <c r="R844" s="27">
        <v>28</v>
      </c>
      <c r="S844" s="27">
        <v>35</v>
      </c>
      <c r="T844" s="27">
        <v>39</v>
      </c>
      <c r="U844" s="11">
        <v>38</v>
      </c>
      <c r="V844" s="11">
        <v>36</v>
      </c>
      <c r="W844" s="11"/>
      <c r="X844" s="11"/>
      <c r="Y844" s="11"/>
      <c r="Z844" s="11"/>
      <c r="AA844" s="11"/>
      <c r="AB844" s="11"/>
      <c r="AC844" s="11"/>
      <c r="AD844" s="11"/>
      <c r="AU844" s="7"/>
      <c r="AV844" s="7"/>
    </row>
    <row r="845" spans="1:48" ht="14.25">
      <c r="A845">
        <v>1</v>
      </c>
      <c r="B845" s="26" t="str">
        <f t="shared" si="32"/>
        <v>54480</v>
      </c>
      <c r="C845" s="26" t="str">
        <f t="shared" si="33"/>
        <v>1_54480</v>
      </c>
      <c r="D845" s="26"/>
      <c r="E845" s="26"/>
      <c r="F845" s="33"/>
      <c r="G845" s="26" t="s">
        <v>850</v>
      </c>
      <c r="H845" s="27">
        <v>64</v>
      </c>
      <c r="I845" s="27">
        <v>41</v>
      </c>
      <c r="J845" s="27">
        <v>43</v>
      </c>
      <c r="K845" s="27">
        <v>56</v>
      </c>
      <c r="L845" s="27">
        <v>50</v>
      </c>
      <c r="M845" s="27">
        <v>44</v>
      </c>
      <c r="N845" s="27">
        <v>36</v>
      </c>
      <c r="O845" s="27">
        <v>36</v>
      </c>
      <c r="P845" s="27">
        <v>45</v>
      </c>
      <c r="Q845" s="27">
        <v>56</v>
      </c>
      <c r="R845" s="27">
        <v>42</v>
      </c>
      <c r="S845" s="27">
        <v>58</v>
      </c>
      <c r="T845" s="27">
        <v>32</v>
      </c>
      <c r="U845" s="11">
        <v>30</v>
      </c>
      <c r="V845" s="11">
        <v>28</v>
      </c>
      <c r="W845" s="11"/>
      <c r="X845" s="11"/>
      <c r="Y845" s="11"/>
      <c r="Z845" s="11"/>
      <c r="AA845" s="11"/>
      <c r="AB845" s="11"/>
      <c r="AC845" s="11"/>
      <c r="AD845" s="11"/>
      <c r="AU845" s="7"/>
      <c r="AV845" s="7"/>
    </row>
    <row r="846" spans="1:48" ht="14.25">
      <c r="A846">
        <v>1</v>
      </c>
      <c r="B846" s="26" t="str">
        <f t="shared" si="32"/>
        <v>54498</v>
      </c>
      <c r="C846" s="26" t="str">
        <f t="shared" si="33"/>
        <v>1_54498</v>
      </c>
      <c r="D846" s="26"/>
      <c r="E846" s="26"/>
      <c r="F846" s="33"/>
      <c r="G846" s="26" t="s">
        <v>851</v>
      </c>
      <c r="H846" s="27">
        <v>1382</v>
      </c>
      <c r="I846" s="27">
        <v>1770</v>
      </c>
      <c r="J846" s="27">
        <v>1736</v>
      </c>
      <c r="K846" s="27">
        <v>1731</v>
      </c>
      <c r="L846" s="27">
        <v>1943</v>
      </c>
      <c r="M846" s="27">
        <v>2195</v>
      </c>
      <c r="N846" s="27">
        <v>2348</v>
      </c>
      <c r="O846" s="27">
        <v>2312</v>
      </c>
      <c r="P846" s="27">
        <v>2393</v>
      </c>
      <c r="Q846" s="27">
        <v>2704</v>
      </c>
      <c r="R846" s="27">
        <v>2712</v>
      </c>
      <c r="S846" s="27">
        <v>2593</v>
      </c>
      <c r="T846" s="27">
        <v>2245</v>
      </c>
      <c r="U846" s="11">
        <v>1671</v>
      </c>
      <c r="V846" s="11">
        <v>1507</v>
      </c>
      <c r="W846" s="11"/>
      <c r="X846" s="11"/>
      <c r="Y846" s="11"/>
      <c r="Z846" s="11"/>
      <c r="AA846" s="11"/>
      <c r="AB846" s="11"/>
      <c r="AC846" s="11"/>
      <c r="AD846" s="11"/>
      <c r="AU846" s="7"/>
      <c r="AV846" s="7"/>
    </row>
    <row r="847" spans="1:48" ht="14.25">
      <c r="A847">
        <v>1</v>
      </c>
      <c r="B847" s="26" t="str">
        <f t="shared" si="32"/>
        <v>54518</v>
      </c>
      <c r="C847" s="26" t="str">
        <f t="shared" si="33"/>
        <v>1_54518</v>
      </c>
      <c r="D847" s="26"/>
      <c r="E847" s="26"/>
      <c r="F847" s="33"/>
      <c r="G847" s="26" t="s">
        <v>852</v>
      </c>
      <c r="H847" s="27">
        <v>820</v>
      </c>
      <c r="I847" s="27">
        <v>752</v>
      </c>
      <c r="J847" s="27">
        <v>716</v>
      </c>
      <c r="K847" s="27">
        <v>671</v>
      </c>
      <c r="L847" s="27">
        <v>660</v>
      </c>
      <c r="M847" s="27">
        <v>588</v>
      </c>
      <c r="N847" s="27">
        <v>619</v>
      </c>
      <c r="O847" s="27">
        <v>664</v>
      </c>
      <c r="P847" s="27">
        <v>641</v>
      </c>
      <c r="Q847" s="27">
        <v>650</v>
      </c>
      <c r="R847" s="27">
        <v>680</v>
      </c>
      <c r="S847" s="27">
        <v>508</v>
      </c>
      <c r="T847" s="27">
        <v>472</v>
      </c>
      <c r="U847" s="11">
        <v>432</v>
      </c>
      <c r="V847" s="11">
        <v>343</v>
      </c>
      <c r="W847" s="11"/>
      <c r="X847" s="11"/>
      <c r="Y847" s="11"/>
      <c r="Z847" s="11"/>
      <c r="AA847" s="11"/>
      <c r="AB847" s="11"/>
      <c r="AC847" s="11"/>
      <c r="AD847" s="11"/>
      <c r="AU847" s="7"/>
      <c r="AV847" s="7"/>
    </row>
    <row r="848" spans="1:48" ht="14.25">
      <c r="A848">
        <v>1</v>
      </c>
      <c r="B848" s="26" t="str">
        <f t="shared" si="32"/>
        <v>54520</v>
      </c>
      <c r="C848" s="26" t="str">
        <f t="shared" si="33"/>
        <v>1_54520</v>
      </c>
      <c r="D848" s="26"/>
      <c r="E848" s="26"/>
      <c r="F848" s="33"/>
      <c r="G848" s="26" t="s">
        <v>853</v>
      </c>
      <c r="H848" s="27">
        <v>58</v>
      </c>
      <c r="I848" s="27">
        <v>61</v>
      </c>
      <c r="J848" s="27">
        <v>54</v>
      </c>
      <c r="K848" s="27">
        <v>73</v>
      </c>
      <c r="L848" s="27">
        <v>59</v>
      </c>
      <c r="M848" s="27">
        <v>52</v>
      </c>
      <c r="N848" s="27">
        <v>60</v>
      </c>
      <c r="O848" s="27">
        <v>53</v>
      </c>
      <c r="P848" s="27">
        <v>78</v>
      </c>
      <c r="Q848" s="27">
        <v>53</v>
      </c>
      <c r="R848" s="27">
        <v>51</v>
      </c>
      <c r="S848" s="27">
        <v>53</v>
      </c>
      <c r="T848" s="27">
        <v>42</v>
      </c>
      <c r="U848" s="11">
        <v>57</v>
      </c>
      <c r="V848" s="11">
        <v>51</v>
      </c>
      <c r="W848" s="11"/>
      <c r="X848" s="11"/>
      <c r="Y848" s="11"/>
      <c r="Z848" s="11"/>
      <c r="AA848" s="11"/>
      <c r="AB848" s="11"/>
      <c r="AC848" s="11"/>
      <c r="AD848" s="11"/>
      <c r="AU848" s="7"/>
      <c r="AV848" s="7"/>
    </row>
    <row r="849" spans="1:48" ht="14.25">
      <c r="A849">
        <v>1</v>
      </c>
      <c r="B849" s="26" t="str">
        <f t="shared" si="32"/>
        <v>54553</v>
      </c>
      <c r="C849" s="26" t="str">
        <f t="shared" si="33"/>
        <v>1_54553</v>
      </c>
      <c r="D849" s="26"/>
      <c r="E849" s="26"/>
      <c r="F849" s="33"/>
      <c r="G849" s="26" t="s">
        <v>854</v>
      </c>
      <c r="H849" s="27">
        <v>216</v>
      </c>
      <c r="I849" s="27">
        <v>206</v>
      </c>
      <c r="J849" s="27">
        <v>204</v>
      </c>
      <c r="K849" s="27">
        <v>184</v>
      </c>
      <c r="L849" s="27">
        <v>155</v>
      </c>
      <c r="M849" s="27">
        <v>216</v>
      </c>
      <c r="N849" s="27">
        <v>187</v>
      </c>
      <c r="O849" s="27">
        <v>210</v>
      </c>
      <c r="P849" s="27">
        <v>248</v>
      </c>
      <c r="Q849" s="27">
        <v>294</v>
      </c>
      <c r="R849" s="27">
        <v>285</v>
      </c>
      <c r="S849" s="27">
        <v>262</v>
      </c>
      <c r="T849" s="27">
        <v>294</v>
      </c>
      <c r="U849" s="11">
        <v>226</v>
      </c>
      <c r="V849" s="11">
        <v>184</v>
      </c>
      <c r="W849" s="11"/>
      <c r="X849" s="11"/>
      <c r="Y849" s="11"/>
      <c r="Z849" s="11"/>
      <c r="AA849" s="11"/>
      <c r="AB849" s="11"/>
      <c r="AC849" s="11"/>
      <c r="AD849" s="11"/>
      <c r="AU849" s="7"/>
      <c r="AV849" s="7"/>
    </row>
    <row r="850" spans="1:48" ht="14.25">
      <c r="A850">
        <v>1</v>
      </c>
      <c r="B850" s="26" t="str">
        <f t="shared" si="32"/>
        <v>54599</v>
      </c>
      <c r="C850" s="26" t="str">
        <f t="shared" si="33"/>
        <v>1_54599</v>
      </c>
      <c r="D850" s="26"/>
      <c r="E850" s="26"/>
      <c r="F850" s="33"/>
      <c r="G850" s="26" t="s">
        <v>855</v>
      </c>
      <c r="H850" s="27">
        <v>40</v>
      </c>
      <c r="I850" s="27">
        <v>26</v>
      </c>
      <c r="J850" s="27">
        <v>21</v>
      </c>
      <c r="K850" s="27">
        <v>25</v>
      </c>
      <c r="L850" s="27">
        <v>30</v>
      </c>
      <c r="M850" s="27">
        <v>34</v>
      </c>
      <c r="N850" s="27">
        <v>35</v>
      </c>
      <c r="O850" s="27">
        <v>52</v>
      </c>
      <c r="P850" s="27">
        <v>57</v>
      </c>
      <c r="Q850" s="27">
        <v>54</v>
      </c>
      <c r="R850" s="27">
        <v>49</v>
      </c>
      <c r="S850" s="27">
        <v>51</v>
      </c>
      <c r="T850" s="27">
        <v>51</v>
      </c>
      <c r="U850" s="11">
        <v>41</v>
      </c>
      <c r="V850" s="11">
        <v>43</v>
      </c>
      <c r="W850" s="11"/>
      <c r="X850" s="11"/>
      <c r="Y850" s="11"/>
      <c r="Z850" s="11"/>
      <c r="AA850" s="11"/>
      <c r="AB850" s="11"/>
      <c r="AC850" s="11"/>
      <c r="AD850" s="11"/>
      <c r="AU850" s="7"/>
      <c r="AV850" s="7"/>
    </row>
    <row r="851" spans="1:48" ht="14.25">
      <c r="A851">
        <v>1</v>
      </c>
      <c r="B851" s="26" t="str">
        <f t="shared" si="32"/>
        <v>54660</v>
      </c>
      <c r="C851" s="26" t="str">
        <f t="shared" si="33"/>
        <v>1_54660</v>
      </c>
      <c r="D851" s="26"/>
      <c r="E851" s="26"/>
      <c r="F851" s="33"/>
      <c r="G851" s="26" t="s">
        <v>856</v>
      </c>
      <c r="H851" s="27">
        <v>124</v>
      </c>
      <c r="I851" s="27">
        <v>100</v>
      </c>
      <c r="J851" s="27">
        <v>75</v>
      </c>
      <c r="K851" s="27">
        <v>87</v>
      </c>
      <c r="L851" s="27">
        <v>75</v>
      </c>
      <c r="M851" s="27">
        <v>82</v>
      </c>
      <c r="N851" s="27">
        <v>79</v>
      </c>
      <c r="O851" s="27">
        <v>75</v>
      </c>
      <c r="P851" s="27">
        <v>104</v>
      </c>
      <c r="Q851" s="27">
        <v>93</v>
      </c>
      <c r="R851" s="27">
        <v>83</v>
      </c>
      <c r="S851" s="27">
        <v>98</v>
      </c>
      <c r="T851" s="27">
        <v>102</v>
      </c>
      <c r="U851" s="11">
        <v>82</v>
      </c>
      <c r="V851" s="11">
        <v>80</v>
      </c>
      <c r="W851" s="11"/>
      <c r="X851" s="11"/>
      <c r="Y851" s="11"/>
      <c r="Z851" s="11"/>
      <c r="AA851" s="11"/>
      <c r="AB851" s="11"/>
      <c r="AC851" s="11"/>
      <c r="AD851" s="11"/>
      <c r="AU851" s="7"/>
      <c r="AV851" s="7"/>
    </row>
    <row r="852" spans="1:48" ht="14.25">
      <c r="A852">
        <v>1</v>
      </c>
      <c r="B852" s="26" t="str">
        <f t="shared" si="32"/>
        <v>54670</v>
      </c>
      <c r="C852" s="26" t="str">
        <f t="shared" si="33"/>
        <v>1_54670</v>
      </c>
      <c r="D852" s="26"/>
      <c r="E852" s="26"/>
      <c r="F852" s="33"/>
      <c r="G852" s="26" t="s">
        <v>857</v>
      </c>
      <c r="H852" s="27">
        <v>84</v>
      </c>
      <c r="I852" s="27">
        <v>113</v>
      </c>
      <c r="J852" s="27">
        <v>150</v>
      </c>
      <c r="K852" s="27">
        <v>151</v>
      </c>
      <c r="L852" s="27">
        <v>100</v>
      </c>
      <c r="M852" s="27">
        <v>112</v>
      </c>
      <c r="N852" s="27">
        <v>92</v>
      </c>
      <c r="O852" s="27">
        <v>86</v>
      </c>
      <c r="P852" s="27">
        <v>108</v>
      </c>
      <c r="Q852" s="27">
        <v>116</v>
      </c>
      <c r="R852" s="27">
        <v>103</v>
      </c>
      <c r="S852" s="27">
        <v>108</v>
      </c>
      <c r="T852" s="27">
        <v>150</v>
      </c>
      <c r="U852" s="11">
        <v>125</v>
      </c>
      <c r="V852" s="11">
        <v>95</v>
      </c>
      <c r="W852" s="11"/>
      <c r="X852" s="11"/>
      <c r="Y852" s="11"/>
      <c r="Z852" s="11"/>
      <c r="AA852" s="11"/>
      <c r="AB852" s="11"/>
      <c r="AC852" s="11"/>
      <c r="AD852" s="11"/>
      <c r="AU852" s="7"/>
      <c r="AV852" s="7"/>
    </row>
    <row r="853" spans="1:48" ht="14.25">
      <c r="A853">
        <v>1</v>
      </c>
      <c r="B853" s="26" t="str">
        <f t="shared" si="32"/>
        <v>54673</v>
      </c>
      <c r="C853" s="26" t="str">
        <f t="shared" si="33"/>
        <v>1_54673</v>
      </c>
      <c r="D853" s="26"/>
      <c r="E853" s="26"/>
      <c r="F853" s="33"/>
      <c r="G853" s="26" t="s">
        <v>858</v>
      </c>
      <c r="H853" s="27">
        <v>57</v>
      </c>
      <c r="I853" s="27">
        <v>61</v>
      </c>
      <c r="J853" s="27">
        <v>72</v>
      </c>
      <c r="K853" s="27">
        <v>55</v>
      </c>
      <c r="L853" s="27">
        <v>50</v>
      </c>
      <c r="M853" s="27">
        <v>63</v>
      </c>
      <c r="N853" s="27">
        <v>71</v>
      </c>
      <c r="O853" s="27">
        <v>58</v>
      </c>
      <c r="P853" s="27">
        <v>52</v>
      </c>
      <c r="Q853" s="27">
        <v>61</v>
      </c>
      <c r="R853" s="27">
        <v>74</v>
      </c>
      <c r="S853" s="27">
        <v>59</v>
      </c>
      <c r="T853" s="27">
        <v>60</v>
      </c>
      <c r="U853" s="11">
        <v>69</v>
      </c>
      <c r="V853" s="11">
        <v>64</v>
      </c>
      <c r="W853" s="11"/>
      <c r="X853" s="11"/>
      <c r="Y853" s="11"/>
      <c r="Z853" s="11"/>
      <c r="AA853" s="11"/>
      <c r="AB853" s="11"/>
      <c r="AC853" s="11"/>
      <c r="AD853" s="11"/>
      <c r="AU853" s="7"/>
      <c r="AV853" s="7"/>
    </row>
    <row r="854" spans="1:48" ht="14.25">
      <c r="A854">
        <v>1</v>
      </c>
      <c r="B854" s="26" t="str">
        <f t="shared" si="32"/>
        <v>54680</v>
      </c>
      <c r="C854" s="26" t="str">
        <f t="shared" si="33"/>
        <v>1_54680</v>
      </c>
      <c r="D854" s="26"/>
      <c r="E854" s="26"/>
      <c r="F854" s="33"/>
      <c r="G854" s="26" t="s">
        <v>859</v>
      </c>
      <c r="H854" s="27">
        <v>32</v>
      </c>
      <c r="I854" s="27">
        <v>42</v>
      </c>
      <c r="J854" s="27">
        <v>33</v>
      </c>
      <c r="K854" s="27">
        <v>39</v>
      </c>
      <c r="L854" s="27">
        <v>23</v>
      </c>
      <c r="M854" s="27">
        <v>27</v>
      </c>
      <c r="N854" s="27">
        <v>33</v>
      </c>
      <c r="O854" s="27">
        <v>33</v>
      </c>
      <c r="P854" s="27">
        <v>28</v>
      </c>
      <c r="Q854" s="27">
        <v>24</v>
      </c>
      <c r="R854" s="27">
        <v>28</v>
      </c>
      <c r="S854" s="27">
        <v>23</v>
      </c>
      <c r="T854" s="27">
        <v>23</v>
      </c>
      <c r="U854" s="11">
        <v>33</v>
      </c>
      <c r="V854" s="11">
        <v>24</v>
      </c>
      <c r="W854" s="11"/>
      <c r="X854" s="11"/>
      <c r="Y854" s="11"/>
      <c r="Z854" s="11"/>
      <c r="AA854" s="11"/>
      <c r="AB854" s="11"/>
      <c r="AC854" s="11"/>
      <c r="AD854" s="11"/>
      <c r="AU854" s="7"/>
      <c r="AV854" s="7"/>
    </row>
    <row r="855" spans="1:48" ht="14.25">
      <c r="A855">
        <v>1</v>
      </c>
      <c r="B855" s="26" t="str">
        <f t="shared" si="32"/>
        <v>54720</v>
      </c>
      <c r="C855" s="26" t="str">
        <f t="shared" si="33"/>
        <v>1_54720</v>
      </c>
      <c r="D855" s="26"/>
      <c r="E855" s="26"/>
      <c r="F855" s="33"/>
      <c r="G855" s="26" t="s">
        <v>860</v>
      </c>
      <c r="H855" s="27">
        <v>338</v>
      </c>
      <c r="I855" s="27">
        <v>354</v>
      </c>
      <c r="J855" s="27">
        <v>351</v>
      </c>
      <c r="K855" s="27">
        <v>298</v>
      </c>
      <c r="L855" s="27">
        <v>324</v>
      </c>
      <c r="M855" s="27">
        <v>352</v>
      </c>
      <c r="N855" s="27">
        <v>284</v>
      </c>
      <c r="O855" s="27">
        <v>278</v>
      </c>
      <c r="P855" s="27">
        <v>319</v>
      </c>
      <c r="Q855" s="27">
        <v>310</v>
      </c>
      <c r="R855" s="27">
        <v>351</v>
      </c>
      <c r="S855" s="27">
        <v>362</v>
      </c>
      <c r="T855" s="27">
        <v>420</v>
      </c>
      <c r="U855" s="11">
        <v>359</v>
      </c>
      <c r="V855" s="11">
        <v>278</v>
      </c>
      <c r="W855" s="11"/>
      <c r="X855" s="11"/>
      <c r="Y855" s="11"/>
      <c r="Z855" s="11"/>
      <c r="AA855" s="11"/>
      <c r="AB855" s="11"/>
      <c r="AC855" s="11"/>
      <c r="AD855" s="11"/>
      <c r="AU855" s="7"/>
      <c r="AV855" s="7"/>
    </row>
    <row r="856" spans="1:48" ht="14.25">
      <c r="A856">
        <v>1</v>
      </c>
      <c r="B856" s="26" t="str">
        <f t="shared" si="32"/>
        <v>54743</v>
      </c>
      <c r="C856" s="26" t="str">
        <f t="shared" si="33"/>
        <v>1_54743</v>
      </c>
      <c r="D856" s="26"/>
      <c r="E856" s="26"/>
      <c r="F856" s="33"/>
      <c r="G856" s="26" t="s">
        <v>861</v>
      </c>
      <c r="H856" s="27">
        <v>89</v>
      </c>
      <c r="I856" s="27">
        <v>72</v>
      </c>
      <c r="J856" s="27">
        <v>78</v>
      </c>
      <c r="K856" s="27">
        <v>75</v>
      </c>
      <c r="L856" s="27">
        <v>68</v>
      </c>
      <c r="M856" s="27">
        <v>51</v>
      </c>
      <c r="N856" s="27">
        <v>63</v>
      </c>
      <c r="O856" s="27">
        <v>44</v>
      </c>
      <c r="P856" s="27">
        <v>63</v>
      </c>
      <c r="Q856" s="27">
        <v>57</v>
      </c>
      <c r="R856" s="27">
        <v>68</v>
      </c>
      <c r="S856" s="27">
        <v>83</v>
      </c>
      <c r="T856" s="27">
        <v>51</v>
      </c>
      <c r="U856" s="11">
        <v>47</v>
      </c>
      <c r="V856" s="11">
        <v>63</v>
      </c>
      <c r="W856" s="11"/>
      <c r="X856" s="11"/>
      <c r="Y856" s="11"/>
      <c r="Z856" s="11"/>
      <c r="AA856" s="11"/>
      <c r="AB856" s="11"/>
      <c r="AC856" s="11"/>
      <c r="AD856" s="11"/>
      <c r="AU856" s="7"/>
      <c r="AV856" s="7"/>
    </row>
    <row r="857" spans="1:48" ht="14.25">
      <c r="A857">
        <v>1</v>
      </c>
      <c r="B857" s="26" t="str">
        <f t="shared" si="32"/>
        <v>54800</v>
      </c>
      <c r="C857" s="26" t="str">
        <f t="shared" si="33"/>
        <v>1_54800</v>
      </c>
      <c r="D857" s="26"/>
      <c r="E857" s="26"/>
      <c r="F857" s="33"/>
      <c r="G857" s="26" t="s">
        <v>862</v>
      </c>
      <c r="H857" s="27">
        <v>116</v>
      </c>
      <c r="I857" s="27">
        <v>191</v>
      </c>
      <c r="J857" s="27">
        <v>250</v>
      </c>
      <c r="K857" s="27">
        <v>239</v>
      </c>
      <c r="L857" s="27">
        <v>199</v>
      </c>
      <c r="M857" s="27">
        <v>193</v>
      </c>
      <c r="N857" s="27">
        <v>175</v>
      </c>
      <c r="O857" s="27">
        <v>202</v>
      </c>
      <c r="P857" s="27">
        <v>208</v>
      </c>
      <c r="Q857" s="27">
        <v>261</v>
      </c>
      <c r="R857" s="27">
        <v>227</v>
      </c>
      <c r="S857" s="27">
        <v>327</v>
      </c>
      <c r="T857" s="27">
        <v>303</v>
      </c>
      <c r="U857" s="11">
        <v>250</v>
      </c>
      <c r="V857" s="11">
        <v>206</v>
      </c>
      <c r="W857" s="11"/>
      <c r="X857" s="11"/>
      <c r="Y857" s="11"/>
      <c r="Z857" s="11"/>
      <c r="AA857" s="11"/>
      <c r="AB857" s="11"/>
      <c r="AC857" s="11"/>
      <c r="AD857" s="11"/>
      <c r="AU857" s="7"/>
      <c r="AV857" s="7"/>
    </row>
    <row r="858" spans="1:48" ht="14.25">
      <c r="A858">
        <v>1</v>
      </c>
      <c r="B858" s="26" t="str">
        <f t="shared" si="32"/>
        <v>54810</v>
      </c>
      <c r="C858" s="26" t="str">
        <f t="shared" si="33"/>
        <v>1_54810</v>
      </c>
      <c r="D858" s="26"/>
      <c r="E858" s="26"/>
      <c r="F858" s="33"/>
      <c r="G858" s="26" t="s">
        <v>863</v>
      </c>
      <c r="H858" s="27">
        <v>574</v>
      </c>
      <c r="I858" s="27">
        <v>699</v>
      </c>
      <c r="J858" s="27">
        <v>740</v>
      </c>
      <c r="K858" s="27">
        <v>763</v>
      </c>
      <c r="L858" s="27">
        <v>758</v>
      </c>
      <c r="M858" s="27">
        <v>860</v>
      </c>
      <c r="N858" s="27">
        <v>912</v>
      </c>
      <c r="O858" s="27">
        <v>999</v>
      </c>
      <c r="P858" s="27">
        <v>1177</v>
      </c>
      <c r="Q858" s="27">
        <v>1423</v>
      </c>
      <c r="R858" s="27">
        <v>1506</v>
      </c>
      <c r="S858" s="27">
        <v>1690</v>
      </c>
      <c r="T858" s="27">
        <v>1684</v>
      </c>
      <c r="U858" s="11">
        <v>1407</v>
      </c>
      <c r="V858" s="11">
        <v>1098</v>
      </c>
      <c r="W858" s="11"/>
      <c r="X858" s="11"/>
      <c r="Y858" s="11"/>
      <c r="Z858" s="11"/>
      <c r="AA858" s="11"/>
      <c r="AB858" s="11"/>
      <c r="AC858" s="11"/>
      <c r="AD858" s="11"/>
      <c r="AU858" s="7"/>
      <c r="AV858" s="7"/>
    </row>
    <row r="859" spans="1:48" ht="14.25">
      <c r="A859">
        <v>1</v>
      </c>
      <c r="B859" s="26" t="str">
        <f t="shared" si="32"/>
        <v>54820</v>
      </c>
      <c r="C859" s="26" t="str">
        <f t="shared" si="33"/>
        <v>1_54820</v>
      </c>
      <c r="D859" s="26"/>
      <c r="E859" s="26"/>
      <c r="F859" s="33"/>
      <c r="G859" s="26" t="s">
        <v>864</v>
      </c>
      <c r="H859" s="27">
        <v>222</v>
      </c>
      <c r="I859" s="27">
        <v>215</v>
      </c>
      <c r="J859" s="27">
        <v>218</v>
      </c>
      <c r="K859" s="27">
        <v>186</v>
      </c>
      <c r="L859" s="27">
        <v>177</v>
      </c>
      <c r="M859" s="27">
        <v>179</v>
      </c>
      <c r="N859" s="27">
        <v>182</v>
      </c>
      <c r="O859" s="27">
        <v>182</v>
      </c>
      <c r="P859" s="27">
        <v>184</v>
      </c>
      <c r="Q859" s="27">
        <v>178</v>
      </c>
      <c r="R859" s="27">
        <v>188</v>
      </c>
      <c r="S859" s="27">
        <v>200</v>
      </c>
      <c r="T859" s="27">
        <v>162</v>
      </c>
      <c r="U859" s="11">
        <v>166</v>
      </c>
      <c r="V859" s="11">
        <v>137</v>
      </c>
      <c r="W859" s="11"/>
      <c r="X859" s="11"/>
      <c r="Y859" s="11"/>
      <c r="Z859" s="11"/>
      <c r="AA859" s="11"/>
      <c r="AB859" s="11"/>
      <c r="AC859" s="11"/>
      <c r="AD859" s="11"/>
      <c r="AU859" s="7"/>
      <c r="AV859" s="7"/>
    </row>
    <row r="860" spans="1:48" ht="14.25">
      <c r="A860">
        <v>1</v>
      </c>
      <c r="B860" s="26" t="str">
        <f t="shared" si="32"/>
        <v>54871</v>
      </c>
      <c r="C860" s="26" t="str">
        <f t="shared" si="33"/>
        <v>1_54871</v>
      </c>
      <c r="D860" s="26"/>
      <c r="E860" s="26"/>
      <c r="F860" s="33"/>
      <c r="G860" s="26" t="s">
        <v>865</v>
      </c>
      <c r="H860" s="27">
        <v>68</v>
      </c>
      <c r="I860" s="27">
        <v>72</v>
      </c>
      <c r="J860" s="27">
        <v>71</v>
      </c>
      <c r="K860" s="27">
        <v>64</v>
      </c>
      <c r="L860" s="27">
        <v>56</v>
      </c>
      <c r="M860" s="27">
        <v>56</v>
      </c>
      <c r="N860" s="27">
        <v>54</v>
      </c>
      <c r="O860" s="27">
        <v>51</v>
      </c>
      <c r="P860" s="27">
        <v>37</v>
      </c>
      <c r="Q860" s="27">
        <v>41</v>
      </c>
      <c r="R860" s="27">
        <v>52</v>
      </c>
      <c r="S860" s="27">
        <v>49</v>
      </c>
      <c r="T860" s="27">
        <v>65</v>
      </c>
      <c r="U860" s="11">
        <v>55</v>
      </c>
      <c r="V860" s="11">
        <v>37</v>
      </c>
      <c r="W860" s="11"/>
      <c r="X860" s="11"/>
      <c r="Y860" s="11"/>
      <c r="Z860" s="11"/>
      <c r="AA860" s="11"/>
      <c r="AB860" s="11"/>
      <c r="AC860" s="11"/>
      <c r="AD860" s="11"/>
      <c r="AU860" s="7"/>
      <c r="AV860" s="7"/>
    </row>
    <row r="861" spans="1:48" ht="14.25">
      <c r="A861">
        <v>1</v>
      </c>
      <c r="B861" s="26" t="str">
        <f t="shared" si="32"/>
        <v>54874</v>
      </c>
      <c r="C861" s="26" t="str">
        <f t="shared" si="33"/>
        <v>1_54874</v>
      </c>
      <c r="D861" s="26"/>
      <c r="E861" s="26"/>
      <c r="F861" s="33"/>
      <c r="G861" s="26" t="s">
        <v>866</v>
      </c>
      <c r="H861" s="27">
        <v>899</v>
      </c>
      <c r="I861" s="27">
        <v>913</v>
      </c>
      <c r="J861" s="27">
        <v>875</v>
      </c>
      <c r="K861" s="27">
        <v>791</v>
      </c>
      <c r="L861" s="27">
        <v>879</v>
      </c>
      <c r="M861" s="27">
        <v>907</v>
      </c>
      <c r="N861" s="27">
        <v>938</v>
      </c>
      <c r="O861" s="27">
        <v>919</v>
      </c>
      <c r="P861" s="27">
        <v>1151</v>
      </c>
      <c r="Q861" s="27">
        <v>1237</v>
      </c>
      <c r="R861" s="27">
        <v>1029</v>
      </c>
      <c r="S861" s="27">
        <v>1156</v>
      </c>
      <c r="T861" s="27">
        <v>1119</v>
      </c>
      <c r="U861" s="11">
        <v>1116</v>
      </c>
      <c r="V861" s="11">
        <v>957</v>
      </c>
      <c r="W861" s="11"/>
      <c r="X861" s="11"/>
      <c r="Y861" s="11"/>
      <c r="Z861" s="11"/>
      <c r="AA861" s="11"/>
      <c r="AB861" s="11"/>
      <c r="AC861" s="11"/>
      <c r="AD861" s="11"/>
      <c r="AU861" s="7"/>
      <c r="AV861" s="7"/>
    </row>
    <row r="862" spans="1:48" ht="14.25">
      <c r="A862">
        <v>1</v>
      </c>
      <c r="B862" s="26" t="str">
        <f t="shared" si="32"/>
        <v>54999</v>
      </c>
      <c r="C862" s="26" t="str">
        <f t="shared" si="33"/>
        <v>1_54999</v>
      </c>
      <c r="D862" s="26"/>
      <c r="E862" s="26"/>
      <c r="F862" s="33"/>
      <c r="G862" s="26" t="s">
        <v>867</v>
      </c>
      <c r="H862" s="27">
        <v>66</v>
      </c>
      <c r="I862" s="27">
        <v>3</v>
      </c>
      <c r="J862" s="27">
        <v>0</v>
      </c>
      <c r="K862" s="27">
        <v>0</v>
      </c>
      <c r="L862" s="27">
        <v>0</v>
      </c>
      <c r="M862" s="27">
        <v>0</v>
      </c>
      <c r="N862" s="27">
        <v>0</v>
      </c>
      <c r="O862" s="27">
        <v>0</v>
      </c>
      <c r="P862" s="27">
        <v>0</v>
      </c>
      <c r="Q862" s="27">
        <v>0</v>
      </c>
      <c r="R862" s="27">
        <v>0</v>
      </c>
      <c r="S862" s="27">
        <v>0</v>
      </c>
      <c r="T862" s="27">
        <v>0</v>
      </c>
      <c r="U862" s="11">
        <v>0</v>
      </c>
      <c r="V862" s="11">
        <v>0</v>
      </c>
      <c r="W862" s="11"/>
      <c r="X862" s="11"/>
      <c r="Y862" s="11"/>
      <c r="Z862" s="11"/>
      <c r="AA862" s="11"/>
      <c r="AB862" s="11"/>
      <c r="AC862" s="11"/>
      <c r="AD862" s="11"/>
      <c r="AU862" s="7"/>
      <c r="AV862" s="7"/>
    </row>
    <row r="863" spans="1:48" ht="14.25">
      <c r="A863">
        <v>1</v>
      </c>
      <c r="B863" s="26" t="str">
        <f t="shared" si="32"/>
        <v>63000</v>
      </c>
      <c r="C863" s="26" t="str">
        <f t="shared" si="33"/>
        <v>1_63000</v>
      </c>
      <c r="D863" s="26"/>
      <c r="E863" s="26"/>
      <c r="F863" s="33" t="s">
        <v>868</v>
      </c>
      <c r="G863" s="26" t="s">
        <v>13</v>
      </c>
      <c r="H863" s="27">
        <v>6151</v>
      </c>
      <c r="I863" s="27">
        <v>6067</v>
      </c>
      <c r="J863" s="27">
        <v>5962</v>
      </c>
      <c r="K863" s="27">
        <v>5898</v>
      </c>
      <c r="L863" s="27">
        <v>5862</v>
      </c>
      <c r="M863" s="27">
        <v>5994</v>
      </c>
      <c r="N863" s="27">
        <v>5843</v>
      </c>
      <c r="O863" s="27">
        <v>5853</v>
      </c>
      <c r="P863" s="27">
        <v>5619</v>
      </c>
      <c r="Q863" s="27">
        <v>5340</v>
      </c>
      <c r="R863" s="27">
        <v>5432</v>
      </c>
      <c r="S863" s="27">
        <v>5048</v>
      </c>
      <c r="T863" s="27">
        <v>4769</v>
      </c>
      <c r="U863" s="11">
        <v>4224</v>
      </c>
      <c r="V863" s="11">
        <v>3728</v>
      </c>
      <c r="W863" s="11"/>
      <c r="X863" s="11"/>
      <c r="Y863" s="11"/>
      <c r="Z863" s="11"/>
      <c r="AA863" s="11"/>
      <c r="AB863" s="11"/>
      <c r="AC863" s="11"/>
      <c r="AD863" s="11"/>
      <c r="AU863" s="7"/>
      <c r="AV863" s="7"/>
    </row>
    <row r="864" spans="1:48" ht="14.25">
      <c r="A864">
        <v>1</v>
      </c>
      <c r="B864" s="26" t="str">
        <f t="shared" si="32"/>
        <v>63001</v>
      </c>
      <c r="C864" s="26" t="str">
        <f t="shared" si="33"/>
        <v>1_63001</v>
      </c>
      <c r="D864" s="26"/>
      <c r="E864" s="26"/>
      <c r="F864" s="33"/>
      <c r="G864" s="26" t="s">
        <v>869</v>
      </c>
      <c r="H864" s="27">
        <v>3132</v>
      </c>
      <c r="I864" s="27">
        <v>3133</v>
      </c>
      <c r="J864" s="27">
        <v>3172</v>
      </c>
      <c r="K864" s="27">
        <v>3279</v>
      </c>
      <c r="L864" s="27">
        <v>3335</v>
      </c>
      <c r="M864" s="27">
        <v>3459</v>
      </c>
      <c r="N864" s="27">
        <v>3276</v>
      </c>
      <c r="O864" s="27">
        <v>3242</v>
      </c>
      <c r="P864" s="27">
        <v>3123</v>
      </c>
      <c r="Q864" s="27">
        <v>2935</v>
      </c>
      <c r="R864" s="27">
        <v>3054</v>
      </c>
      <c r="S864" s="27">
        <v>2802</v>
      </c>
      <c r="T864" s="27">
        <v>2706</v>
      </c>
      <c r="U864" s="11">
        <v>2419</v>
      </c>
      <c r="V864" s="11">
        <v>2162</v>
      </c>
      <c r="W864" s="11"/>
      <c r="X864" s="11"/>
      <c r="Y864" s="11"/>
      <c r="Z864" s="11"/>
      <c r="AA864" s="11"/>
      <c r="AB864" s="11"/>
      <c r="AC864" s="11"/>
      <c r="AD864" s="11"/>
      <c r="AU864" s="7"/>
      <c r="AV864" s="7"/>
    </row>
    <row r="865" spans="1:48" ht="14.25">
      <c r="A865">
        <v>1</v>
      </c>
      <c r="B865" s="26" t="str">
        <f t="shared" si="32"/>
        <v>63111</v>
      </c>
      <c r="C865" s="26" t="str">
        <f t="shared" si="33"/>
        <v>1_63111</v>
      </c>
      <c r="D865" s="26"/>
      <c r="E865" s="26"/>
      <c r="F865" s="33"/>
      <c r="G865" s="26" t="s">
        <v>870</v>
      </c>
      <c r="H865" s="27">
        <v>30</v>
      </c>
      <c r="I865" s="27">
        <v>23</v>
      </c>
      <c r="J865" s="27">
        <v>24</v>
      </c>
      <c r="K865" s="27">
        <v>21</v>
      </c>
      <c r="L865" s="27">
        <v>26</v>
      </c>
      <c r="M865" s="27">
        <v>23</v>
      </c>
      <c r="N865" s="27">
        <v>21</v>
      </c>
      <c r="O865" s="27">
        <v>16</v>
      </c>
      <c r="P865" s="27">
        <v>22</v>
      </c>
      <c r="Q865" s="27">
        <v>27</v>
      </c>
      <c r="R865" s="27">
        <v>26</v>
      </c>
      <c r="S865" s="27">
        <v>23</v>
      </c>
      <c r="T865" s="27">
        <v>17</v>
      </c>
      <c r="U865" s="11">
        <v>21</v>
      </c>
      <c r="V865" s="11">
        <v>13</v>
      </c>
      <c r="W865" s="11"/>
      <c r="X865" s="11"/>
      <c r="Y865" s="11"/>
      <c r="Z865" s="11"/>
      <c r="AA865" s="11"/>
      <c r="AB865" s="11"/>
      <c r="AC865" s="11"/>
      <c r="AD865" s="11"/>
      <c r="AU865" s="7"/>
      <c r="AV865" s="7"/>
    </row>
    <row r="866" spans="1:48" ht="14.25">
      <c r="A866">
        <v>1</v>
      </c>
      <c r="B866" s="26" t="str">
        <f t="shared" si="32"/>
        <v>63130</v>
      </c>
      <c r="C866" s="26" t="str">
        <f t="shared" si="33"/>
        <v>1_63130</v>
      </c>
      <c r="D866" s="26"/>
      <c r="E866" s="26"/>
      <c r="F866" s="33"/>
      <c r="G866" s="26" t="s">
        <v>871</v>
      </c>
      <c r="H866" s="27">
        <v>938</v>
      </c>
      <c r="I866" s="27">
        <v>861</v>
      </c>
      <c r="J866" s="27">
        <v>814</v>
      </c>
      <c r="K866" s="27">
        <v>763</v>
      </c>
      <c r="L866" s="27">
        <v>722</v>
      </c>
      <c r="M866" s="27">
        <v>707</v>
      </c>
      <c r="N866" s="27">
        <v>747</v>
      </c>
      <c r="O866" s="27">
        <v>776</v>
      </c>
      <c r="P866" s="27">
        <v>734</v>
      </c>
      <c r="Q866" s="27">
        <v>707</v>
      </c>
      <c r="R866" s="27">
        <v>733</v>
      </c>
      <c r="S866" s="27">
        <v>642</v>
      </c>
      <c r="T866" s="27">
        <v>593</v>
      </c>
      <c r="U866" s="11">
        <v>486</v>
      </c>
      <c r="V866" s="11">
        <v>459</v>
      </c>
      <c r="W866" s="11"/>
      <c r="X866" s="11"/>
      <c r="Y866" s="11"/>
      <c r="Z866" s="11"/>
      <c r="AA866" s="11"/>
      <c r="AB866" s="11"/>
      <c r="AC866" s="11"/>
      <c r="AD866" s="11"/>
      <c r="AU866" s="7"/>
      <c r="AV866" s="7"/>
    </row>
    <row r="867" spans="1:48" ht="14.25">
      <c r="A867">
        <v>1</v>
      </c>
      <c r="B867" s="26" t="str">
        <f t="shared" si="32"/>
        <v>63190</v>
      </c>
      <c r="C867" s="26" t="str">
        <f t="shared" si="33"/>
        <v>1_63190</v>
      </c>
      <c r="D867" s="26"/>
      <c r="E867" s="26"/>
      <c r="F867" s="33"/>
      <c r="G867" s="26" t="s">
        <v>872</v>
      </c>
      <c r="H867" s="27">
        <v>286</v>
      </c>
      <c r="I867" s="27">
        <v>303</v>
      </c>
      <c r="J867" s="27">
        <v>300</v>
      </c>
      <c r="K867" s="27">
        <v>260</v>
      </c>
      <c r="L867" s="27">
        <v>245</v>
      </c>
      <c r="M867" s="27">
        <v>269</v>
      </c>
      <c r="N867" s="27">
        <v>269</v>
      </c>
      <c r="O867" s="27">
        <v>250</v>
      </c>
      <c r="P867" s="27">
        <v>246</v>
      </c>
      <c r="Q867" s="27">
        <v>242</v>
      </c>
      <c r="R867" s="27">
        <v>223</v>
      </c>
      <c r="S867" s="27">
        <v>193</v>
      </c>
      <c r="T867" s="27">
        <v>185</v>
      </c>
      <c r="U867" s="11">
        <v>177</v>
      </c>
      <c r="V867" s="11">
        <v>159</v>
      </c>
      <c r="W867" s="11"/>
      <c r="X867" s="11"/>
      <c r="Y867" s="11"/>
      <c r="Z867" s="11"/>
      <c r="AA867" s="11"/>
      <c r="AB867" s="11"/>
      <c r="AC867" s="11"/>
      <c r="AD867" s="11"/>
      <c r="AU867" s="7"/>
      <c r="AV867" s="7"/>
    </row>
    <row r="868" spans="1:48" ht="14.25">
      <c r="A868">
        <v>1</v>
      </c>
      <c r="B868" s="26" t="str">
        <f t="shared" si="32"/>
        <v>63212</v>
      </c>
      <c r="C868" s="26" t="str">
        <f t="shared" si="33"/>
        <v>1_63212</v>
      </c>
      <c r="D868" s="26"/>
      <c r="E868" s="26"/>
      <c r="F868" s="33"/>
      <c r="G868" s="26" t="s">
        <v>873</v>
      </c>
      <c r="H868" s="27">
        <v>57</v>
      </c>
      <c r="I868" s="27">
        <v>70</v>
      </c>
      <c r="J868" s="27">
        <v>73</v>
      </c>
      <c r="K868" s="27">
        <v>69</v>
      </c>
      <c r="L868" s="27">
        <v>65</v>
      </c>
      <c r="M868" s="27">
        <v>70</v>
      </c>
      <c r="N868" s="27">
        <v>59</v>
      </c>
      <c r="O868" s="27">
        <v>49</v>
      </c>
      <c r="P868" s="27">
        <v>43</v>
      </c>
      <c r="Q868" s="27">
        <v>61</v>
      </c>
      <c r="R868" s="27">
        <v>55</v>
      </c>
      <c r="S868" s="27">
        <v>54</v>
      </c>
      <c r="T868" s="27">
        <v>56</v>
      </c>
      <c r="U868" s="11">
        <v>45</v>
      </c>
      <c r="V868" s="11">
        <v>31</v>
      </c>
      <c r="W868" s="11"/>
      <c r="X868" s="11"/>
      <c r="Y868" s="11"/>
      <c r="Z868" s="11"/>
      <c r="AA868" s="11"/>
      <c r="AB868" s="11"/>
      <c r="AC868" s="11"/>
      <c r="AD868" s="11"/>
      <c r="AU868" s="7"/>
      <c r="AV868" s="7"/>
    </row>
    <row r="869" spans="1:48" ht="14.25">
      <c r="A869">
        <v>1</v>
      </c>
      <c r="B869" s="26" t="str">
        <f t="shared" si="32"/>
        <v>63272</v>
      </c>
      <c r="C869" s="26" t="str">
        <f t="shared" si="33"/>
        <v>1_63272</v>
      </c>
      <c r="D869" s="26"/>
      <c r="E869" s="26"/>
      <c r="F869" s="33"/>
      <c r="G869" s="26" t="s">
        <v>874</v>
      </c>
      <c r="H869" s="27">
        <v>135</v>
      </c>
      <c r="I869" s="27">
        <v>109</v>
      </c>
      <c r="J869" s="27">
        <v>108</v>
      </c>
      <c r="K869" s="27">
        <v>94</v>
      </c>
      <c r="L869" s="27">
        <v>123</v>
      </c>
      <c r="M869" s="27">
        <v>60</v>
      </c>
      <c r="N869" s="27">
        <v>91</v>
      </c>
      <c r="O869" s="27">
        <v>95</v>
      </c>
      <c r="P869" s="27">
        <v>90</v>
      </c>
      <c r="Q869" s="27">
        <v>75</v>
      </c>
      <c r="R869" s="27">
        <v>64</v>
      </c>
      <c r="S869" s="27">
        <v>72</v>
      </c>
      <c r="T869" s="27">
        <v>62</v>
      </c>
      <c r="U869" s="11">
        <v>61</v>
      </c>
      <c r="V869" s="11">
        <v>49</v>
      </c>
      <c r="W869" s="11"/>
      <c r="X869" s="11"/>
      <c r="Y869" s="11"/>
      <c r="Z869" s="11"/>
      <c r="AA869" s="11"/>
      <c r="AB869" s="11"/>
      <c r="AC869" s="11"/>
      <c r="AD869" s="11"/>
      <c r="AU869" s="7"/>
      <c r="AV869" s="7"/>
    </row>
    <row r="870" spans="1:48" ht="14.25">
      <c r="A870">
        <v>1</v>
      </c>
      <c r="B870" s="26" t="str">
        <f t="shared" si="32"/>
        <v>63302</v>
      </c>
      <c r="C870" s="26" t="str">
        <f t="shared" si="33"/>
        <v>1_63302</v>
      </c>
      <c r="D870" s="26"/>
      <c r="E870" s="26"/>
      <c r="F870" s="33"/>
      <c r="G870" s="26" t="s">
        <v>875</v>
      </c>
      <c r="H870" s="27">
        <v>103</v>
      </c>
      <c r="I870" s="27">
        <v>84</v>
      </c>
      <c r="J870" s="27">
        <v>84</v>
      </c>
      <c r="K870" s="27">
        <v>74</v>
      </c>
      <c r="L870" s="27">
        <v>73</v>
      </c>
      <c r="M870" s="27">
        <v>61</v>
      </c>
      <c r="N870" s="27">
        <v>80</v>
      </c>
      <c r="O870" s="27">
        <v>81</v>
      </c>
      <c r="P870" s="27">
        <v>74</v>
      </c>
      <c r="Q870" s="27">
        <v>73</v>
      </c>
      <c r="R870" s="27">
        <v>62</v>
      </c>
      <c r="S870" s="27">
        <v>89</v>
      </c>
      <c r="T870" s="27">
        <v>75</v>
      </c>
      <c r="U870" s="11">
        <v>53</v>
      </c>
      <c r="V870" s="11">
        <v>48</v>
      </c>
      <c r="W870" s="11"/>
      <c r="X870" s="11"/>
      <c r="Y870" s="11"/>
      <c r="Z870" s="11"/>
      <c r="AA870" s="11"/>
      <c r="AB870" s="11"/>
      <c r="AC870" s="11"/>
      <c r="AD870" s="11"/>
      <c r="AU870" s="7"/>
      <c r="AV870" s="7"/>
    </row>
    <row r="871" spans="1:48" ht="14.25">
      <c r="A871">
        <v>1</v>
      </c>
      <c r="B871" s="26" t="str">
        <f t="shared" si="32"/>
        <v>63401</v>
      </c>
      <c r="C871" s="26" t="str">
        <f t="shared" si="33"/>
        <v>1_63401</v>
      </c>
      <c r="D871" s="26"/>
      <c r="E871" s="26"/>
      <c r="F871" s="33"/>
      <c r="G871" s="26" t="s">
        <v>876</v>
      </c>
      <c r="H871" s="27">
        <v>456</v>
      </c>
      <c r="I871" s="27">
        <v>471</v>
      </c>
      <c r="J871" s="27">
        <v>430</v>
      </c>
      <c r="K871" s="27">
        <v>417</v>
      </c>
      <c r="L871" s="27">
        <v>407</v>
      </c>
      <c r="M871" s="27">
        <v>445</v>
      </c>
      <c r="N871" s="27">
        <v>446</v>
      </c>
      <c r="O871" s="27">
        <v>452</v>
      </c>
      <c r="P871" s="27">
        <v>412</v>
      </c>
      <c r="Q871" s="27">
        <v>395</v>
      </c>
      <c r="R871" s="27">
        <v>368</v>
      </c>
      <c r="S871" s="27">
        <v>334</v>
      </c>
      <c r="T871" s="27">
        <v>336</v>
      </c>
      <c r="U871" s="11">
        <v>297</v>
      </c>
      <c r="V871" s="11">
        <v>256</v>
      </c>
      <c r="W871" s="11"/>
      <c r="X871" s="11"/>
      <c r="Y871" s="11"/>
      <c r="Z871" s="11"/>
      <c r="AA871" s="11"/>
      <c r="AB871" s="11"/>
      <c r="AC871" s="11"/>
      <c r="AD871" s="11"/>
      <c r="AU871" s="7"/>
      <c r="AV871" s="7"/>
    </row>
    <row r="872" spans="1:48" ht="14.25">
      <c r="A872">
        <v>1</v>
      </c>
      <c r="B872" s="26" t="str">
        <f t="shared" si="32"/>
        <v>63470</v>
      </c>
      <c r="C872" s="26" t="str">
        <f t="shared" si="33"/>
        <v>1_63470</v>
      </c>
      <c r="D872" s="26"/>
      <c r="E872" s="26"/>
      <c r="F872" s="33"/>
      <c r="G872" s="26" t="s">
        <v>877</v>
      </c>
      <c r="H872" s="27">
        <v>507</v>
      </c>
      <c r="I872" s="27">
        <v>511</v>
      </c>
      <c r="J872" s="27">
        <v>462</v>
      </c>
      <c r="K872" s="27">
        <v>479</v>
      </c>
      <c r="L872" s="27">
        <v>448</v>
      </c>
      <c r="M872" s="27">
        <v>447</v>
      </c>
      <c r="N872" s="27">
        <v>411</v>
      </c>
      <c r="O872" s="27">
        <v>429</v>
      </c>
      <c r="P872" s="27">
        <v>428</v>
      </c>
      <c r="Q872" s="27">
        <v>415</v>
      </c>
      <c r="R872" s="27">
        <v>469</v>
      </c>
      <c r="S872" s="27">
        <v>430</v>
      </c>
      <c r="T872" s="27">
        <v>362</v>
      </c>
      <c r="U872" s="11">
        <v>339</v>
      </c>
      <c r="V872" s="11">
        <v>280</v>
      </c>
      <c r="W872" s="11"/>
      <c r="X872" s="11"/>
      <c r="Y872" s="11"/>
      <c r="Z872" s="11"/>
      <c r="AA872" s="11"/>
      <c r="AB872" s="11"/>
      <c r="AC872" s="11"/>
      <c r="AD872" s="11"/>
      <c r="AU872" s="7"/>
      <c r="AV872" s="7"/>
    </row>
    <row r="873" spans="1:48" ht="14.25">
      <c r="A873">
        <v>1</v>
      </c>
      <c r="B873" s="26" t="str">
        <f t="shared" si="32"/>
        <v>63548</v>
      </c>
      <c r="C873" s="26" t="str">
        <f t="shared" si="33"/>
        <v>1_63548</v>
      </c>
      <c r="D873" s="26"/>
      <c r="E873" s="26"/>
      <c r="F873" s="33"/>
      <c r="G873" s="26" t="s">
        <v>878</v>
      </c>
      <c r="H873" s="27">
        <v>75</v>
      </c>
      <c r="I873" s="27">
        <v>70</v>
      </c>
      <c r="J873" s="27">
        <v>61</v>
      </c>
      <c r="K873" s="27">
        <v>64</v>
      </c>
      <c r="L873" s="27">
        <v>47</v>
      </c>
      <c r="M873" s="27">
        <v>57</v>
      </c>
      <c r="N873" s="27">
        <v>39</v>
      </c>
      <c r="O873" s="27">
        <v>62</v>
      </c>
      <c r="P873" s="27">
        <v>48</v>
      </c>
      <c r="Q873" s="27">
        <v>43</v>
      </c>
      <c r="R873" s="27">
        <v>52</v>
      </c>
      <c r="S873" s="27">
        <v>52</v>
      </c>
      <c r="T873" s="27">
        <v>40</v>
      </c>
      <c r="U873" s="11">
        <v>50</v>
      </c>
      <c r="V873" s="11">
        <v>40</v>
      </c>
      <c r="W873" s="11"/>
      <c r="X873" s="11"/>
      <c r="Y873" s="11"/>
      <c r="Z873" s="11"/>
      <c r="AA873" s="11"/>
      <c r="AB873" s="11"/>
      <c r="AC873" s="11"/>
      <c r="AD873" s="11"/>
      <c r="AU873" s="7"/>
      <c r="AV873" s="7"/>
    </row>
    <row r="874" spans="1:48" ht="14.25">
      <c r="A874">
        <v>1</v>
      </c>
      <c r="B874" s="26" t="str">
        <f t="shared" si="32"/>
        <v>63594</v>
      </c>
      <c r="C874" s="26" t="str">
        <f t="shared" si="33"/>
        <v>1_63594</v>
      </c>
      <c r="D874" s="26"/>
      <c r="E874" s="26"/>
      <c r="F874" s="33"/>
      <c r="G874" s="26" t="s">
        <v>879</v>
      </c>
      <c r="H874" s="27">
        <v>371</v>
      </c>
      <c r="I874" s="27">
        <v>361</v>
      </c>
      <c r="J874" s="27">
        <v>362</v>
      </c>
      <c r="K874" s="27">
        <v>311</v>
      </c>
      <c r="L874" s="27">
        <v>335</v>
      </c>
      <c r="M874" s="27">
        <v>340</v>
      </c>
      <c r="N874" s="27">
        <v>345</v>
      </c>
      <c r="O874" s="27">
        <v>352</v>
      </c>
      <c r="P874" s="27">
        <v>348</v>
      </c>
      <c r="Q874" s="27">
        <v>306</v>
      </c>
      <c r="R874" s="27">
        <v>288</v>
      </c>
      <c r="S874" s="27">
        <v>306</v>
      </c>
      <c r="T874" s="27">
        <v>297</v>
      </c>
      <c r="U874" s="11">
        <v>238</v>
      </c>
      <c r="V874" s="11">
        <v>191</v>
      </c>
      <c r="W874" s="11"/>
      <c r="X874" s="11"/>
      <c r="Y874" s="11"/>
      <c r="Z874" s="11"/>
      <c r="AA874" s="11"/>
      <c r="AB874" s="11"/>
      <c r="AC874" s="11"/>
      <c r="AD874" s="11"/>
      <c r="AU874" s="7"/>
      <c r="AV874" s="7"/>
    </row>
    <row r="875" spans="1:48" ht="14.25">
      <c r="A875">
        <v>1</v>
      </c>
      <c r="B875" s="26" t="str">
        <f t="shared" si="32"/>
        <v>63690</v>
      </c>
      <c r="C875" s="26" t="str">
        <f t="shared" si="33"/>
        <v>1_63690</v>
      </c>
      <c r="D875" s="26"/>
      <c r="E875" s="26"/>
      <c r="F875" s="33"/>
      <c r="G875" s="26" t="s">
        <v>880</v>
      </c>
      <c r="H875" s="27">
        <v>61</v>
      </c>
      <c r="I875" s="27">
        <v>71</v>
      </c>
      <c r="J875" s="27">
        <v>72</v>
      </c>
      <c r="K875" s="27">
        <v>67</v>
      </c>
      <c r="L875" s="27">
        <v>36</v>
      </c>
      <c r="M875" s="27">
        <v>56</v>
      </c>
      <c r="N875" s="27">
        <v>59</v>
      </c>
      <c r="O875" s="27">
        <v>49</v>
      </c>
      <c r="P875" s="27">
        <v>51</v>
      </c>
      <c r="Q875" s="27">
        <v>61</v>
      </c>
      <c r="R875" s="27">
        <v>38</v>
      </c>
      <c r="S875" s="27">
        <v>51</v>
      </c>
      <c r="T875" s="27">
        <v>40</v>
      </c>
      <c r="U875" s="11">
        <v>38</v>
      </c>
      <c r="V875" s="11">
        <v>40</v>
      </c>
      <c r="W875" s="11"/>
      <c r="X875" s="11"/>
      <c r="Y875" s="11"/>
      <c r="Z875" s="11"/>
      <c r="AA875" s="11"/>
      <c r="AB875" s="11"/>
      <c r="AC875" s="11"/>
      <c r="AD875" s="11"/>
      <c r="AU875" s="7"/>
      <c r="AV875" s="7"/>
    </row>
    <row r="876" spans="1:48" ht="14.25">
      <c r="A876">
        <v>1</v>
      </c>
      <c r="B876" s="26" t="str">
        <f t="shared" si="32"/>
        <v>66000</v>
      </c>
      <c r="C876" s="26" t="str">
        <f t="shared" si="33"/>
        <v>1_66000</v>
      </c>
      <c r="D876" s="26"/>
      <c r="E876" s="26"/>
      <c r="F876" s="33" t="s">
        <v>881</v>
      </c>
      <c r="G876" s="26" t="s">
        <v>13</v>
      </c>
      <c r="H876" s="27">
        <v>11822</v>
      </c>
      <c r="I876" s="27">
        <v>11989</v>
      </c>
      <c r="J876" s="27">
        <v>11905</v>
      </c>
      <c r="K876" s="27">
        <v>11302</v>
      </c>
      <c r="L876" s="27">
        <v>11130</v>
      </c>
      <c r="M876" s="27">
        <v>10939</v>
      </c>
      <c r="N876" s="27">
        <v>10853</v>
      </c>
      <c r="O876" s="27">
        <v>10561</v>
      </c>
      <c r="P876" s="27">
        <v>10131</v>
      </c>
      <c r="Q876" s="27">
        <v>9916</v>
      </c>
      <c r="R876" s="27">
        <v>10039</v>
      </c>
      <c r="S876" s="27">
        <v>9996</v>
      </c>
      <c r="T876" s="27">
        <v>9106</v>
      </c>
      <c r="U876" s="11">
        <v>8196</v>
      </c>
      <c r="V876" s="11">
        <v>7517</v>
      </c>
      <c r="W876" s="11"/>
      <c r="X876" s="11"/>
      <c r="Y876" s="11"/>
      <c r="Z876" s="11"/>
      <c r="AA876" s="11"/>
      <c r="AB876" s="11"/>
      <c r="AC876" s="11"/>
      <c r="AD876" s="11"/>
      <c r="AU876" s="7"/>
      <c r="AV876" s="7"/>
    </row>
    <row r="877" spans="1:48" ht="14.25">
      <c r="A877">
        <v>1</v>
      </c>
      <c r="B877" s="26" t="str">
        <f t="shared" si="32"/>
        <v>66001</v>
      </c>
      <c r="C877" s="26" t="str">
        <f t="shared" si="33"/>
        <v>1_66001</v>
      </c>
      <c r="D877" s="26"/>
      <c r="E877" s="26"/>
      <c r="F877" s="33"/>
      <c r="G877" s="26" t="s">
        <v>882</v>
      </c>
      <c r="H877" s="27">
        <v>5944</v>
      </c>
      <c r="I877" s="27">
        <v>5642</v>
      </c>
      <c r="J877" s="27">
        <v>5632</v>
      </c>
      <c r="K877" s="27">
        <v>5430</v>
      </c>
      <c r="L877" s="27">
        <v>5410</v>
      </c>
      <c r="M877" s="27">
        <v>5392</v>
      </c>
      <c r="N877" s="27">
        <v>5193</v>
      </c>
      <c r="O877" s="27">
        <v>5144</v>
      </c>
      <c r="P877" s="27">
        <v>4835</v>
      </c>
      <c r="Q877" s="27">
        <v>4845</v>
      </c>
      <c r="R877" s="27">
        <v>4851</v>
      </c>
      <c r="S877" s="27">
        <v>4573</v>
      </c>
      <c r="T877" s="27">
        <v>4238</v>
      </c>
      <c r="U877" s="11">
        <v>3820</v>
      </c>
      <c r="V877" s="11">
        <v>3448</v>
      </c>
      <c r="W877" s="11"/>
      <c r="X877" s="11"/>
      <c r="Y877" s="11"/>
      <c r="Z877" s="11"/>
      <c r="AA877" s="11"/>
      <c r="AB877" s="11"/>
      <c r="AC877" s="11"/>
      <c r="AD877" s="11"/>
      <c r="AU877" s="7"/>
      <c r="AV877" s="7"/>
    </row>
    <row r="878" spans="1:48" ht="14.25">
      <c r="A878">
        <v>1</v>
      </c>
      <c r="B878" s="26" t="str">
        <f t="shared" si="32"/>
        <v>66045</v>
      </c>
      <c r="C878" s="26" t="str">
        <f t="shared" si="33"/>
        <v>1_66045</v>
      </c>
      <c r="D878" s="26"/>
      <c r="E878" s="26"/>
      <c r="F878" s="33"/>
      <c r="G878" s="26" t="s">
        <v>883</v>
      </c>
      <c r="H878" s="27">
        <v>144</v>
      </c>
      <c r="I878" s="27">
        <v>136</v>
      </c>
      <c r="J878" s="27">
        <v>161</v>
      </c>
      <c r="K878" s="27">
        <v>130</v>
      </c>
      <c r="L878" s="27">
        <v>117</v>
      </c>
      <c r="M878" s="27">
        <v>102</v>
      </c>
      <c r="N878" s="27">
        <v>130</v>
      </c>
      <c r="O878" s="27">
        <v>100</v>
      </c>
      <c r="P878" s="27">
        <v>115</v>
      </c>
      <c r="Q878" s="27">
        <v>116</v>
      </c>
      <c r="R878" s="27">
        <v>137</v>
      </c>
      <c r="S878" s="27">
        <v>111</v>
      </c>
      <c r="T878" s="27">
        <v>105</v>
      </c>
      <c r="U878" s="11">
        <v>106</v>
      </c>
      <c r="V878" s="11">
        <v>82</v>
      </c>
      <c r="W878" s="11"/>
      <c r="X878" s="11"/>
      <c r="Y878" s="11"/>
      <c r="Z878" s="11"/>
      <c r="AA878" s="11"/>
      <c r="AB878" s="11"/>
      <c r="AC878" s="11"/>
      <c r="AD878" s="11"/>
      <c r="AU878" s="7"/>
      <c r="AV878" s="7"/>
    </row>
    <row r="879" spans="1:48" ht="14.25">
      <c r="A879">
        <v>1</v>
      </c>
      <c r="B879" s="26" t="str">
        <f t="shared" si="32"/>
        <v>66075</v>
      </c>
      <c r="C879" s="26" t="str">
        <f t="shared" si="33"/>
        <v>1_66075</v>
      </c>
      <c r="D879" s="26"/>
      <c r="E879" s="26"/>
      <c r="F879" s="33"/>
      <c r="G879" s="26" t="s">
        <v>884</v>
      </c>
      <c r="H879" s="27">
        <v>63</v>
      </c>
      <c r="I879" s="27">
        <v>83</v>
      </c>
      <c r="J879" s="27">
        <v>68</v>
      </c>
      <c r="K879" s="27">
        <v>59</v>
      </c>
      <c r="L879" s="27">
        <v>64</v>
      </c>
      <c r="M879" s="27">
        <v>62</v>
      </c>
      <c r="N879" s="27">
        <v>72</v>
      </c>
      <c r="O879" s="27">
        <v>71</v>
      </c>
      <c r="P879" s="27">
        <v>44</v>
      </c>
      <c r="Q879" s="27">
        <v>48</v>
      </c>
      <c r="R879" s="27">
        <v>64</v>
      </c>
      <c r="S879" s="27">
        <v>52</v>
      </c>
      <c r="T879" s="27">
        <v>51</v>
      </c>
      <c r="U879" s="11">
        <v>53</v>
      </c>
      <c r="V879" s="11">
        <v>54</v>
      </c>
      <c r="W879" s="11"/>
      <c r="X879" s="11"/>
      <c r="Y879" s="11"/>
      <c r="Z879" s="11"/>
      <c r="AA879" s="11"/>
      <c r="AB879" s="11"/>
      <c r="AC879" s="11"/>
      <c r="AD879" s="11"/>
      <c r="AU879" s="7"/>
      <c r="AV879" s="7"/>
    </row>
    <row r="880" spans="1:48" ht="14.25">
      <c r="A880">
        <v>1</v>
      </c>
      <c r="B880" s="26" t="str">
        <f t="shared" si="32"/>
        <v>66088</v>
      </c>
      <c r="C880" s="26" t="str">
        <f t="shared" si="33"/>
        <v>1_66088</v>
      </c>
      <c r="D880" s="26"/>
      <c r="E880" s="26"/>
      <c r="F880" s="33"/>
      <c r="G880" s="26" t="s">
        <v>885</v>
      </c>
      <c r="H880" s="27">
        <v>380</v>
      </c>
      <c r="I880" s="27">
        <v>338</v>
      </c>
      <c r="J880" s="27">
        <v>342</v>
      </c>
      <c r="K880" s="27">
        <v>313</v>
      </c>
      <c r="L880" s="27">
        <v>311</v>
      </c>
      <c r="M880" s="27">
        <v>297</v>
      </c>
      <c r="N880" s="27">
        <v>265</v>
      </c>
      <c r="O880" s="27">
        <v>265</v>
      </c>
      <c r="P880" s="27">
        <v>243</v>
      </c>
      <c r="Q880" s="27">
        <v>240</v>
      </c>
      <c r="R880" s="27">
        <v>268</v>
      </c>
      <c r="S880" s="27">
        <v>296</v>
      </c>
      <c r="T880" s="27">
        <v>244</v>
      </c>
      <c r="U880" s="11">
        <v>238</v>
      </c>
      <c r="V880" s="11">
        <v>188</v>
      </c>
      <c r="W880" s="11"/>
      <c r="X880" s="11"/>
      <c r="Y880" s="11"/>
      <c r="Z880" s="11"/>
      <c r="AA880" s="11"/>
      <c r="AB880" s="11"/>
      <c r="AC880" s="11"/>
      <c r="AD880" s="11"/>
      <c r="AU880" s="7"/>
      <c r="AV880" s="7"/>
    </row>
    <row r="881" spans="1:48" ht="14.25">
      <c r="A881">
        <v>1</v>
      </c>
      <c r="B881" s="26" t="str">
        <f t="shared" si="32"/>
        <v>66170</v>
      </c>
      <c r="C881" s="26" t="str">
        <f t="shared" si="33"/>
        <v>1_66170</v>
      </c>
      <c r="D881" s="26"/>
      <c r="E881" s="26"/>
      <c r="F881" s="33"/>
      <c r="G881" s="26" t="s">
        <v>886</v>
      </c>
      <c r="H881" s="27">
        <v>2547</v>
      </c>
      <c r="I881" s="27">
        <v>2610</v>
      </c>
      <c r="J881" s="27">
        <v>2489</v>
      </c>
      <c r="K881" s="27">
        <v>2421</v>
      </c>
      <c r="L881" s="27">
        <v>2396</v>
      </c>
      <c r="M881" s="27">
        <v>2388</v>
      </c>
      <c r="N881" s="27">
        <v>2366</v>
      </c>
      <c r="O881" s="27">
        <v>2193</v>
      </c>
      <c r="P881" s="27">
        <v>2121</v>
      </c>
      <c r="Q881" s="27">
        <v>2122</v>
      </c>
      <c r="R881" s="27">
        <v>2025</v>
      </c>
      <c r="S881" s="27">
        <v>2061</v>
      </c>
      <c r="T881" s="27">
        <v>1865</v>
      </c>
      <c r="U881" s="11">
        <v>1669</v>
      </c>
      <c r="V881" s="11">
        <v>1615</v>
      </c>
      <c r="W881" s="11"/>
      <c r="X881" s="11"/>
      <c r="Y881" s="11"/>
      <c r="Z881" s="11"/>
      <c r="AA881" s="11"/>
      <c r="AB881" s="11"/>
      <c r="AC881" s="11"/>
      <c r="AD881" s="11"/>
      <c r="AU881" s="7"/>
      <c r="AV881" s="7"/>
    </row>
    <row r="882" spans="1:48" ht="14.25">
      <c r="A882">
        <v>1</v>
      </c>
      <c r="B882" s="26" t="str">
        <f t="shared" si="32"/>
        <v>66318</v>
      </c>
      <c r="C882" s="26" t="str">
        <f t="shared" si="33"/>
        <v>1_66318</v>
      </c>
      <c r="D882" s="26"/>
      <c r="E882" s="26"/>
      <c r="F882" s="33"/>
      <c r="G882" s="26" t="s">
        <v>887</v>
      </c>
      <c r="H882" s="27">
        <v>137</v>
      </c>
      <c r="I882" s="27">
        <v>131</v>
      </c>
      <c r="J882" s="27">
        <v>149</v>
      </c>
      <c r="K882" s="27">
        <v>133</v>
      </c>
      <c r="L882" s="27">
        <v>101</v>
      </c>
      <c r="M882" s="27">
        <v>119</v>
      </c>
      <c r="N882" s="27">
        <v>111</v>
      </c>
      <c r="O882" s="27">
        <v>108</v>
      </c>
      <c r="P882" s="27">
        <v>116</v>
      </c>
      <c r="Q882" s="27">
        <v>104</v>
      </c>
      <c r="R882" s="27">
        <v>103</v>
      </c>
      <c r="S882" s="27">
        <v>123</v>
      </c>
      <c r="T882" s="27">
        <v>110</v>
      </c>
      <c r="U882" s="11">
        <v>76</v>
      </c>
      <c r="V882" s="11">
        <v>74</v>
      </c>
      <c r="W882" s="11"/>
      <c r="X882" s="11"/>
      <c r="Y882" s="11"/>
      <c r="Z882" s="11"/>
      <c r="AA882" s="11"/>
      <c r="AB882" s="11"/>
      <c r="AC882" s="11"/>
      <c r="AD882" s="11"/>
      <c r="AU882" s="7"/>
      <c r="AV882" s="7"/>
    </row>
    <row r="883" spans="1:48" ht="14.25">
      <c r="A883">
        <v>1</v>
      </c>
      <c r="B883" s="26" t="str">
        <f t="shared" si="32"/>
        <v>66383</v>
      </c>
      <c r="C883" s="26" t="str">
        <f t="shared" si="33"/>
        <v>1_66383</v>
      </c>
      <c r="D883" s="26"/>
      <c r="E883" s="26"/>
      <c r="F883" s="33"/>
      <c r="G883" s="26" t="s">
        <v>888</v>
      </c>
      <c r="H883" s="27">
        <v>84</v>
      </c>
      <c r="I883" s="27">
        <v>96</v>
      </c>
      <c r="J883" s="27">
        <v>83</v>
      </c>
      <c r="K883" s="27">
        <v>92</v>
      </c>
      <c r="L883" s="27">
        <v>72</v>
      </c>
      <c r="M883" s="27">
        <v>74</v>
      </c>
      <c r="N883" s="27">
        <v>67</v>
      </c>
      <c r="O883" s="27">
        <v>71</v>
      </c>
      <c r="P883" s="27">
        <v>66</v>
      </c>
      <c r="Q883" s="27">
        <v>55</v>
      </c>
      <c r="R883" s="27">
        <v>62</v>
      </c>
      <c r="S883" s="27">
        <v>67</v>
      </c>
      <c r="T883" s="27">
        <v>75</v>
      </c>
      <c r="U883" s="11">
        <v>60</v>
      </c>
      <c r="V883" s="11">
        <v>48</v>
      </c>
      <c r="W883" s="11"/>
      <c r="X883" s="11"/>
      <c r="Y883" s="11"/>
      <c r="Z883" s="11"/>
      <c r="AA883" s="11"/>
      <c r="AB883" s="11"/>
      <c r="AC883" s="11"/>
      <c r="AD883" s="11"/>
      <c r="AU883" s="7"/>
      <c r="AV883" s="7"/>
    </row>
    <row r="884" spans="1:48" ht="14.25">
      <c r="A884">
        <v>1</v>
      </c>
      <c r="B884" s="26" t="str">
        <f t="shared" si="32"/>
        <v>66400</v>
      </c>
      <c r="C884" s="26" t="str">
        <f t="shared" si="33"/>
        <v>1_66400</v>
      </c>
      <c r="D884" s="26"/>
      <c r="E884" s="26"/>
      <c r="F884" s="33"/>
      <c r="G884" s="26" t="s">
        <v>889</v>
      </c>
      <c r="H884" s="27">
        <v>438</v>
      </c>
      <c r="I884" s="27">
        <v>426</v>
      </c>
      <c r="J884" s="27">
        <v>452</v>
      </c>
      <c r="K884" s="27">
        <v>388</v>
      </c>
      <c r="L884" s="27">
        <v>374</v>
      </c>
      <c r="M884" s="27">
        <v>338</v>
      </c>
      <c r="N884" s="27">
        <v>356</v>
      </c>
      <c r="O884" s="27">
        <v>379</v>
      </c>
      <c r="P884" s="27">
        <v>347</v>
      </c>
      <c r="Q884" s="27">
        <v>280</v>
      </c>
      <c r="R884" s="27">
        <v>288</v>
      </c>
      <c r="S884" s="27">
        <v>312</v>
      </c>
      <c r="T884" s="27">
        <v>295</v>
      </c>
      <c r="U884" s="11">
        <v>246</v>
      </c>
      <c r="V884" s="11">
        <v>233</v>
      </c>
      <c r="W884" s="11"/>
      <c r="X884" s="11"/>
      <c r="Y884" s="11"/>
      <c r="Z884" s="11"/>
      <c r="AA884" s="11"/>
      <c r="AB884" s="11"/>
      <c r="AC884" s="11"/>
      <c r="AD884" s="11"/>
      <c r="AU884" s="7"/>
      <c r="AV884" s="7"/>
    </row>
    <row r="885" spans="1:48" ht="14.25">
      <c r="A885">
        <v>1</v>
      </c>
      <c r="B885" s="26" t="str">
        <f t="shared" si="32"/>
        <v>66440</v>
      </c>
      <c r="C885" s="26" t="str">
        <f t="shared" si="33"/>
        <v>1_66440</v>
      </c>
      <c r="D885" s="26"/>
      <c r="E885" s="26"/>
      <c r="F885" s="33"/>
      <c r="G885" s="26" t="s">
        <v>890</v>
      </c>
      <c r="H885" s="27">
        <v>214</v>
      </c>
      <c r="I885" s="27">
        <v>242</v>
      </c>
      <c r="J885" s="27">
        <v>242</v>
      </c>
      <c r="K885" s="27">
        <v>211</v>
      </c>
      <c r="L885" s="27">
        <v>207</v>
      </c>
      <c r="M885" s="27">
        <v>191</v>
      </c>
      <c r="N885" s="27">
        <v>192</v>
      </c>
      <c r="O885" s="27">
        <v>185</v>
      </c>
      <c r="P885" s="27">
        <v>191</v>
      </c>
      <c r="Q885" s="27">
        <v>182</v>
      </c>
      <c r="R885" s="27">
        <v>150</v>
      </c>
      <c r="S885" s="27">
        <v>174</v>
      </c>
      <c r="T885" s="27">
        <v>162</v>
      </c>
      <c r="U885" s="11">
        <v>145</v>
      </c>
      <c r="V885" s="11">
        <v>101</v>
      </c>
      <c r="W885" s="11"/>
      <c r="X885" s="11"/>
      <c r="Y885" s="11"/>
      <c r="Z885" s="11"/>
      <c r="AA885" s="11"/>
      <c r="AB885" s="11"/>
      <c r="AC885" s="11"/>
      <c r="AD885" s="11"/>
      <c r="AU885" s="7"/>
      <c r="AV885" s="7"/>
    </row>
    <row r="886" spans="1:48" ht="14.25">
      <c r="A886">
        <v>1</v>
      </c>
      <c r="B886" s="26" t="str">
        <f t="shared" si="32"/>
        <v>66456</v>
      </c>
      <c r="C886" s="26" t="str">
        <f t="shared" si="33"/>
        <v>1_66456</v>
      </c>
      <c r="D886" s="26"/>
      <c r="E886" s="26"/>
      <c r="F886" s="33"/>
      <c r="G886" s="26" t="s">
        <v>891</v>
      </c>
      <c r="H886" s="27">
        <v>178</v>
      </c>
      <c r="I886" s="27">
        <v>334</v>
      </c>
      <c r="J886" s="27">
        <v>306</v>
      </c>
      <c r="K886" s="27">
        <v>295</v>
      </c>
      <c r="L886" s="27">
        <v>322</v>
      </c>
      <c r="M886" s="27">
        <v>328</v>
      </c>
      <c r="N886" s="27">
        <v>367</v>
      </c>
      <c r="O886" s="27">
        <v>360</v>
      </c>
      <c r="P886" s="27">
        <v>417</v>
      </c>
      <c r="Q886" s="27">
        <v>359</v>
      </c>
      <c r="R886" s="27">
        <v>365</v>
      </c>
      <c r="S886" s="27">
        <v>476</v>
      </c>
      <c r="T886" s="27">
        <v>413</v>
      </c>
      <c r="U886" s="11">
        <v>368</v>
      </c>
      <c r="V886" s="11">
        <v>363</v>
      </c>
      <c r="W886" s="11"/>
      <c r="X886" s="11"/>
      <c r="Y886" s="11"/>
      <c r="Z886" s="11"/>
      <c r="AA886" s="11"/>
      <c r="AB886" s="11"/>
      <c r="AC886" s="11"/>
      <c r="AD886" s="11"/>
      <c r="AU886" s="7"/>
      <c r="AV886" s="7"/>
    </row>
    <row r="887" spans="1:48" ht="14.25">
      <c r="A887">
        <v>1</v>
      </c>
      <c r="B887" s="26" t="str">
        <f t="shared" si="32"/>
        <v>66572</v>
      </c>
      <c r="C887" s="26" t="str">
        <f t="shared" si="33"/>
        <v>1_66572</v>
      </c>
      <c r="D887" s="26"/>
      <c r="E887" s="26"/>
      <c r="F887" s="33"/>
      <c r="G887" s="26" t="s">
        <v>892</v>
      </c>
      <c r="H887" s="27">
        <v>239</v>
      </c>
      <c r="I887" s="27">
        <v>560</v>
      </c>
      <c r="J887" s="27">
        <v>564</v>
      </c>
      <c r="K887" s="27">
        <v>520</v>
      </c>
      <c r="L887" s="27">
        <v>501</v>
      </c>
      <c r="M887" s="27">
        <v>429</v>
      </c>
      <c r="N887" s="27">
        <v>441</v>
      </c>
      <c r="O887" s="27">
        <v>414</v>
      </c>
      <c r="P887" s="27">
        <v>412</v>
      </c>
      <c r="Q887" s="27">
        <v>441</v>
      </c>
      <c r="R887" s="27">
        <v>626</v>
      </c>
      <c r="S887" s="27">
        <v>683</v>
      </c>
      <c r="T887" s="27">
        <v>567</v>
      </c>
      <c r="U887" s="11">
        <v>489</v>
      </c>
      <c r="V887" s="11">
        <v>505</v>
      </c>
      <c r="W887" s="11"/>
      <c r="X887" s="11"/>
      <c r="Y887" s="11"/>
      <c r="Z887" s="11"/>
      <c r="AA887" s="11"/>
      <c r="AB887" s="11"/>
      <c r="AC887" s="11"/>
      <c r="AD887" s="11"/>
      <c r="AU887" s="7"/>
      <c r="AV887" s="7"/>
    </row>
    <row r="888" spans="1:48" ht="14.25">
      <c r="A888">
        <v>1</v>
      </c>
      <c r="B888" s="26" t="str">
        <f t="shared" si="32"/>
        <v>66594</v>
      </c>
      <c r="C888" s="26" t="str">
        <f t="shared" si="33"/>
        <v>1_66594</v>
      </c>
      <c r="D888" s="26"/>
      <c r="E888" s="26"/>
      <c r="F888" s="33"/>
      <c r="G888" s="26" t="s">
        <v>893</v>
      </c>
      <c r="H888" s="27">
        <v>411</v>
      </c>
      <c r="I888" s="27">
        <v>399</v>
      </c>
      <c r="J888" s="27">
        <v>428</v>
      </c>
      <c r="K888" s="27">
        <v>390</v>
      </c>
      <c r="L888" s="27">
        <v>358</v>
      </c>
      <c r="M888" s="27">
        <v>318</v>
      </c>
      <c r="N888" s="27">
        <v>334</v>
      </c>
      <c r="O888" s="27">
        <v>367</v>
      </c>
      <c r="P888" s="27">
        <v>347</v>
      </c>
      <c r="Q888" s="27">
        <v>279</v>
      </c>
      <c r="R888" s="27">
        <v>303</v>
      </c>
      <c r="S888" s="27">
        <v>284</v>
      </c>
      <c r="T888" s="27">
        <v>245</v>
      </c>
      <c r="U888" s="11">
        <v>231</v>
      </c>
      <c r="V888" s="11">
        <v>205</v>
      </c>
      <c r="W888" s="11"/>
      <c r="X888" s="11"/>
      <c r="Y888" s="11"/>
      <c r="Z888" s="11"/>
      <c r="AA888" s="11"/>
      <c r="AB888" s="11"/>
      <c r="AC888" s="11"/>
      <c r="AD888" s="11"/>
      <c r="AU888" s="7"/>
      <c r="AV888" s="7"/>
    </row>
    <row r="889" spans="1:48" ht="14.25">
      <c r="A889">
        <v>1</v>
      </c>
      <c r="B889" s="26" t="str">
        <f t="shared" si="32"/>
        <v>66682</v>
      </c>
      <c r="C889" s="26" t="str">
        <f t="shared" si="33"/>
        <v>1_66682</v>
      </c>
      <c r="D889" s="26"/>
      <c r="E889" s="26"/>
      <c r="F889" s="33"/>
      <c r="G889" s="26" t="s">
        <v>894</v>
      </c>
      <c r="H889" s="27">
        <v>877</v>
      </c>
      <c r="I889" s="27">
        <v>805</v>
      </c>
      <c r="J889" s="27">
        <v>801</v>
      </c>
      <c r="K889" s="27">
        <v>781</v>
      </c>
      <c r="L889" s="27">
        <v>747</v>
      </c>
      <c r="M889" s="27">
        <v>765</v>
      </c>
      <c r="N889" s="27">
        <v>812</v>
      </c>
      <c r="O889" s="27">
        <v>797</v>
      </c>
      <c r="P889" s="27">
        <v>752</v>
      </c>
      <c r="Q889" s="27">
        <v>728</v>
      </c>
      <c r="R889" s="27">
        <v>684</v>
      </c>
      <c r="S889" s="27">
        <v>671</v>
      </c>
      <c r="T889" s="27">
        <v>622</v>
      </c>
      <c r="U889" s="11">
        <v>579</v>
      </c>
      <c r="V889" s="11">
        <v>526</v>
      </c>
      <c r="W889" s="11"/>
      <c r="X889" s="11"/>
      <c r="Y889" s="11"/>
      <c r="Z889" s="11"/>
      <c r="AA889" s="11"/>
      <c r="AB889" s="11"/>
      <c r="AC889" s="11"/>
      <c r="AD889" s="11"/>
      <c r="AU889" s="7"/>
      <c r="AV889" s="7"/>
    </row>
    <row r="890" spans="1:48" ht="14.25">
      <c r="A890">
        <v>1</v>
      </c>
      <c r="B890" s="26" t="str">
        <f t="shared" si="32"/>
        <v>66687</v>
      </c>
      <c r="C890" s="26" t="str">
        <f t="shared" si="33"/>
        <v>1_66687</v>
      </c>
      <c r="D890" s="26"/>
      <c r="E890" s="26"/>
      <c r="F890" s="33"/>
      <c r="G890" s="26" t="s">
        <v>895</v>
      </c>
      <c r="H890" s="27">
        <v>166</v>
      </c>
      <c r="I890" s="27">
        <v>184</v>
      </c>
      <c r="J890" s="27">
        <v>187</v>
      </c>
      <c r="K890" s="27">
        <v>139</v>
      </c>
      <c r="L890" s="27">
        <v>150</v>
      </c>
      <c r="M890" s="27">
        <v>136</v>
      </c>
      <c r="N890" s="27">
        <v>147</v>
      </c>
      <c r="O890" s="27">
        <v>107</v>
      </c>
      <c r="P890" s="27">
        <v>125</v>
      </c>
      <c r="Q890" s="27">
        <v>117</v>
      </c>
      <c r="R890" s="27">
        <v>113</v>
      </c>
      <c r="S890" s="27">
        <v>113</v>
      </c>
      <c r="T890" s="27">
        <v>114</v>
      </c>
      <c r="U890" s="11">
        <v>116</v>
      </c>
      <c r="V890" s="11">
        <v>75</v>
      </c>
      <c r="W890" s="11"/>
      <c r="X890" s="11"/>
      <c r="Y890" s="11"/>
      <c r="Z890" s="11"/>
      <c r="AA890" s="11"/>
      <c r="AB890" s="11"/>
      <c r="AC890" s="11"/>
      <c r="AD890" s="11"/>
      <c r="AU890" s="7"/>
      <c r="AV890" s="7"/>
    </row>
    <row r="891" spans="1:48" ht="14.25">
      <c r="A891">
        <v>1</v>
      </c>
      <c r="B891" s="26" t="str">
        <f t="shared" si="32"/>
        <v>66999</v>
      </c>
      <c r="C891" s="26" t="str">
        <f t="shared" si="33"/>
        <v>1_66999</v>
      </c>
      <c r="D891" s="26"/>
      <c r="E891" s="26"/>
      <c r="F891" s="33"/>
      <c r="G891" s="26" t="s">
        <v>896</v>
      </c>
      <c r="H891" s="27">
        <v>0</v>
      </c>
      <c r="I891" s="27">
        <v>3</v>
      </c>
      <c r="J891" s="27">
        <v>1</v>
      </c>
      <c r="K891" s="27">
        <v>0</v>
      </c>
      <c r="L891" s="27">
        <v>0</v>
      </c>
      <c r="M891" s="27">
        <v>0</v>
      </c>
      <c r="N891" s="27">
        <v>0</v>
      </c>
      <c r="O891" s="27">
        <v>0</v>
      </c>
      <c r="P891" s="27">
        <v>0</v>
      </c>
      <c r="Q891" s="27">
        <v>0</v>
      </c>
      <c r="R891" s="27">
        <v>0</v>
      </c>
      <c r="S891" s="27">
        <v>0</v>
      </c>
      <c r="T891" s="27">
        <v>0</v>
      </c>
      <c r="U891" s="11">
        <v>0</v>
      </c>
      <c r="V891" s="11">
        <v>0</v>
      </c>
      <c r="W891" s="11"/>
      <c r="X891" s="11"/>
      <c r="Y891" s="11"/>
      <c r="Z891" s="11"/>
      <c r="AA891" s="11"/>
      <c r="AB891" s="11"/>
      <c r="AC891" s="11"/>
      <c r="AD891" s="11"/>
      <c r="AU891" s="7"/>
      <c r="AV891" s="7"/>
    </row>
    <row r="892" spans="1:48" ht="14.25">
      <c r="A892">
        <v>1</v>
      </c>
      <c r="B892" s="26" t="str">
        <f t="shared" si="32"/>
        <v>68000</v>
      </c>
      <c r="C892" s="26" t="str">
        <f t="shared" si="33"/>
        <v>1_68000</v>
      </c>
      <c r="D892" s="26"/>
      <c r="E892" s="26"/>
      <c r="F892" s="33" t="s">
        <v>897</v>
      </c>
      <c r="G892" s="26" t="s">
        <v>13</v>
      </c>
      <c r="H892" s="27">
        <v>29655</v>
      </c>
      <c r="I892" s="27">
        <v>30790</v>
      </c>
      <c r="J892" s="27">
        <v>31276</v>
      </c>
      <c r="K892" s="27">
        <v>30611</v>
      </c>
      <c r="L892" s="27">
        <v>30974</v>
      </c>
      <c r="M892" s="27">
        <v>30945</v>
      </c>
      <c r="N892" s="27">
        <v>29823</v>
      </c>
      <c r="O892" s="27">
        <v>30062</v>
      </c>
      <c r="P892" s="27">
        <v>28840</v>
      </c>
      <c r="Q892" s="27">
        <v>27388</v>
      </c>
      <c r="R892" s="27">
        <v>26216</v>
      </c>
      <c r="S892" s="27">
        <v>25728</v>
      </c>
      <c r="T892" s="27">
        <v>24439</v>
      </c>
      <c r="U892" s="11">
        <v>21890</v>
      </c>
      <c r="V892" s="11">
        <v>18659</v>
      </c>
      <c r="W892" s="11"/>
      <c r="X892" s="11"/>
      <c r="Y892" s="11"/>
      <c r="Z892" s="11"/>
      <c r="AA892" s="11"/>
      <c r="AB892" s="11"/>
      <c r="AC892" s="11"/>
      <c r="AD892" s="11"/>
      <c r="AU892" s="7"/>
      <c r="AV892" s="7"/>
    </row>
    <row r="893" spans="1:48" ht="14.25">
      <c r="A893">
        <v>1</v>
      </c>
      <c r="B893" s="26" t="str">
        <f t="shared" si="32"/>
        <v>68001</v>
      </c>
      <c r="C893" s="26" t="str">
        <f t="shared" si="33"/>
        <v>1_68001</v>
      </c>
      <c r="D893" s="26"/>
      <c r="E893" s="26"/>
      <c r="F893" s="33"/>
      <c r="G893" s="26" t="s">
        <v>898</v>
      </c>
      <c r="H893" s="27">
        <v>8402</v>
      </c>
      <c r="I893" s="27">
        <v>8866</v>
      </c>
      <c r="J893" s="27">
        <v>9142</v>
      </c>
      <c r="K893" s="27">
        <v>9299</v>
      </c>
      <c r="L893" s="27">
        <v>9424</v>
      </c>
      <c r="M893" s="27">
        <v>9711</v>
      </c>
      <c r="N893" s="27">
        <v>9341</v>
      </c>
      <c r="O893" s="27">
        <v>9574</v>
      </c>
      <c r="P893" s="27">
        <v>8692</v>
      </c>
      <c r="Q893" s="27">
        <v>7636</v>
      </c>
      <c r="R893" s="27">
        <v>7023</v>
      </c>
      <c r="S893" s="27">
        <v>6637</v>
      </c>
      <c r="T893" s="27">
        <v>6408</v>
      </c>
      <c r="U893" s="11">
        <v>5516</v>
      </c>
      <c r="V893" s="11">
        <v>4915</v>
      </c>
      <c r="W893" s="11"/>
      <c r="X893" s="11"/>
      <c r="Y893" s="11"/>
      <c r="Z893" s="11"/>
      <c r="AA893" s="11"/>
      <c r="AB893" s="11"/>
      <c r="AC893" s="11"/>
      <c r="AD893" s="11"/>
      <c r="AU893" s="7"/>
      <c r="AV893" s="7"/>
    </row>
    <row r="894" spans="1:48" ht="14.25">
      <c r="A894">
        <v>1</v>
      </c>
      <c r="B894" s="26" t="str">
        <f t="shared" si="32"/>
        <v>68013</v>
      </c>
      <c r="C894" s="26" t="str">
        <f t="shared" si="33"/>
        <v>1_68013</v>
      </c>
      <c r="D894" s="26"/>
      <c r="E894" s="26"/>
      <c r="F894" s="33"/>
      <c r="G894" s="26" t="s">
        <v>899</v>
      </c>
      <c r="H894" s="27">
        <v>11</v>
      </c>
      <c r="I894" s="27">
        <v>33</v>
      </c>
      <c r="J894" s="27">
        <v>22</v>
      </c>
      <c r="K894" s="27">
        <v>23</v>
      </c>
      <c r="L894" s="27">
        <v>25</v>
      </c>
      <c r="M894" s="27">
        <v>11</v>
      </c>
      <c r="N894" s="27">
        <v>33</v>
      </c>
      <c r="O894" s="27">
        <v>27</v>
      </c>
      <c r="P894" s="27">
        <v>22</v>
      </c>
      <c r="Q894" s="27">
        <v>26</v>
      </c>
      <c r="R894" s="27">
        <v>24</v>
      </c>
      <c r="S894" s="27">
        <v>20</v>
      </c>
      <c r="T894" s="27">
        <v>26</v>
      </c>
      <c r="U894" s="11">
        <v>5</v>
      </c>
      <c r="V894" s="11">
        <v>7</v>
      </c>
      <c r="W894" s="11"/>
      <c r="X894" s="11"/>
      <c r="Y894" s="11"/>
      <c r="Z894" s="11"/>
      <c r="AA894" s="11"/>
      <c r="AB894" s="11"/>
      <c r="AC894" s="11"/>
      <c r="AD894" s="11"/>
      <c r="AU894" s="7"/>
      <c r="AV894" s="7"/>
    </row>
    <row r="895" spans="1:48" ht="14.25">
      <c r="A895">
        <v>1</v>
      </c>
      <c r="B895" s="26" t="str">
        <f t="shared" si="32"/>
        <v>68020</v>
      </c>
      <c r="C895" s="26" t="str">
        <f t="shared" si="33"/>
        <v>1_68020</v>
      </c>
      <c r="D895" s="26"/>
      <c r="E895" s="26"/>
      <c r="F895" s="33"/>
      <c r="G895" s="26" t="s">
        <v>900</v>
      </c>
      <c r="H895" s="27">
        <v>43</v>
      </c>
      <c r="I895" s="27">
        <v>32</v>
      </c>
      <c r="J895" s="27">
        <v>28</v>
      </c>
      <c r="K895" s="27">
        <v>20</v>
      </c>
      <c r="L895" s="27">
        <v>31</v>
      </c>
      <c r="M895" s="27">
        <v>28</v>
      </c>
      <c r="N895" s="27">
        <v>21</v>
      </c>
      <c r="O895" s="27">
        <v>32</v>
      </c>
      <c r="P895" s="27">
        <v>35</v>
      </c>
      <c r="Q895" s="27">
        <v>23</v>
      </c>
      <c r="R895" s="27">
        <v>26</v>
      </c>
      <c r="S895" s="27">
        <v>23</v>
      </c>
      <c r="T895" s="27">
        <v>23</v>
      </c>
      <c r="U895" s="11">
        <v>17</v>
      </c>
      <c r="V895" s="11">
        <v>11</v>
      </c>
      <c r="W895" s="11"/>
      <c r="X895" s="11"/>
      <c r="Y895" s="11"/>
      <c r="Z895" s="11"/>
      <c r="AA895" s="11"/>
      <c r="AB895" s="11"/>
      <c r="AC895" s="11"/>
      <c r="AD895" s="11"/>
      <c r="AU895" s="7"/>
      <c r="AV895" s="7"/>
    </row>
    <row r="896" spans="1:48" ht="14.25">
      <c r="A896">
        <v>1</v>
      </c>
      <c r="B896" s="26" t="str">
        <f t="shared" si="32"/>
        <v>68051</v>
      </c>
      <c r="C896" s="26" t="str">
        <f t="shared" si="33"/>
        <v>1_68051</v>
      </c>
      <c r="D896" s="26"/>
      <c r="E896" s="26"/>
      <c r="F896" s="33"/>
      <c r="G896" s="26" t="s">
        <v>901</v>
      </c>
      <c r="H896" s="27">
        <v>122</v>
      </c>
      <c r="I896" s="27">
        <v>129</v>
      </c>
      <c r="J896" s="27">
        <v>102</v>
      </c>
      <c r="K896" s="27">
        <v>105</v>
      </c>
      <c r="L896" s="27">
        <v>82</v>
      </c>
      <c r="M896" s="27">
        <v>102</v>
      </c>
      <c r="N896" s="27">
        <v>88</v>
      </c>
      <c r="O896" s="27">
        <v>89</v>
      </c>
      <c r="P896" s="27">
        <v>98</v>
      </c>
      <c r="Q896" s="27">
        <v>108</v>
      </c>
      <c r="R896" s="27">
        <v>105</v>
      </c>
      <c r="S896" s="27">
        <v>109</v>
      </c>
      <c r="T896" s="27">
        <v>64</v>
      </c>
      <c r="U896" s="11">
        <v>74</v>
      </c>
      <c r="V896" s="11">
        <v>56</v>
      </c>
      <c r="W896" s="11"/>
      <c r="X896" s="11"/>
      <c r="Y896" s="11"/>
      <c r="Z896" s="11"/>
      <c r="AA896" s="11"/>
      <c r="AB896" s="11"/>
      <c r="AC896" s="11"/>
      <c r="AD896" s="11"/>
      <c r="AU896" s="7"/>
      <c r="AV896" s="7"/>
    </row>
    <row r="897" spans="1:48" ht="14.25">
      <c r="A897">
        <v>1</v>
      </c>
      <c r="B897" s="26" t="str">
        <f t="shared" si="32"/>
        <v>68077</v>
      </c>
      <c r="C897" s="26" t="str">
        <f t="shared" si="33"/>
        <v>1_68077</v>
      </c>
      <c r="D897" s="26"/>
      <c r="E897" s="26"/>
      <c r="F897" s="33"/>
      <c r="G897" s="26" t="s">
        <v>902</v>
      </c>
      <c r="H897" s="27">
        <v>345</v>
      </c>
      <c r="I897" s="27">
        <v>399</v>
      </c>
      <c r="J897" s="27">
        <v>397</v>
      </c>
      <c r="K897" s="27">
        <v>384</v>
      </c>
      <c r="L897" s="27">
        <v>450</v>
      </c>
      <c r="M897" s="27">
        <v>432</v>
      </c>
      <c r="N897" s="27">
        <v>420</v>
      </c>
      <c r="O897" s="27">
        <v>414</v>
      </c>
      <c r="P897" s="27">
        <v>404</v>
      </c>
      <c r="Q897" s="27">
        <v>358</v>
      </c>
      <c r="R897" s="27">
        <v>408</v>
      </c>
      <c r="S897" s="27">
        <v>396</v>
      </c>
      <c r="T897" s="27">
        <v>346</v>
      </c>
      <c r="U897" s="11">
        <v>302</v>
      </c>
      <c r="V897" s="11">
        <v>244</v>
      </c>
      <c r="W897" s="11"/>
      <c r="X897" s="11"/>
      <c r="Y897" s="11"/>
      <c r="Z897" s="11"/>
      <c r="AA897" s="11"/>
      <c r="AB897" s="11"/>
      <c r="AC897" s="11"/>
      <c r="AD897" s="11"/>
      <c r="AU897" s="7"/>
      <c r="AV897" s="7"/>
    </row>
    <row r="898" spans="1:48" ht="14.25">
      <c r="A898">
        <v>1</v>
      </c>
      <c r="B898" s="26" t="str">
        <f t="shared" si="32"/>
        <v>68079</v>
      </c>
      <c r="C898" s="26" t="str">
        <f t="shared" si="33"/>
        <v>1_68079</v>
      </c>
      <c r="D898" s="26"/>
      <c r="E898" s="26"/>
      <c r="F898" s="33"/>
      <c r="G898" s="26" t="s">
        <v>903</v>
      </c>
      <c r="H898" s="27">
        <v>92</v>
      </c>
      <c r="I898" s="27">
        <v>83</v>
      </c>
      <c r="J898" s="27">
        <v>88</v>
      </c>
      <c r="K898" s="27">
        <v>93</v>
      </c>
      <c r="L898" s="27">
        <v>81</v>
      </c>
      <c r="M898" s="27">
        <v>69</v>
      </c>
      <c r="N898" s="27">
        <v>84</v>
      </c>
      <c r="O898" s="27">
        <v>78</v>
      </c>
      <c r="P898" s="27">
        <v>79</v>
      </c>
      <c r="Q898" s="27">
        <v>73</v>
      </c>
      <c r="R898" s="27">
        <v>63</v>
      </c>
      <c r="S898" s="27">
        <v>63</v>
      </c>
      <c r="T898" s="27">
        <v>68</v>
      </c>
      <c r="U898" s="11">
        <v>69</v>
      </c>
      <c r="V898" s="11">
        <v>66</v>
      </c>
      <c r="W898" s="11"/>
      <c r="X898" s="11"/>
      <c r="Y898" s="11"/>
      <c r="Z898" s="11"/>
      <c r="AA898" s="11"/>
      <c r="AB898" s="11"/>
      <c r="AC898" s="11"/>
      <c r="AD898" s="11"/>
      <c r="AU898" s="7"/>
      <c r="AV898" s="7"/>
    </row>
    <row r="899" spans="1:48" ht="14.25">
      <c r="A899">
        <v>1</v>
      </c>
      <c r="B899" s="26" t="str">
        <f t="shared" si="32"/>
        <v>68081</v>
      </c>
      <c r="C899" s="26" t="str">
        <f t="shared" si="33"/>
        <v>1_68081</v>
      </c>
      <c r="D899" s="26"/>
      <c r="E899" s="26"/>
      <c r="F899" s="33"/>
      <c r="G899" s="26" t="s">
        <v>904</v>
      </c>
      <c r="H899" s="27">
        <v>4193</v>
      </c>
      <c r="I899" s="27">
        <v>4665</v>
      </c>
      <c r="J899" s="27">
        <v>4550</v>
      </c>
      <c r="K899" s="27">
        <v>4604</v>
      </c>
      <c r="L899" s="27">
        <v>4678</v>
      </c>
      <c r="M899" s="27">
        <v>4528</v>
      </c>
      <c r="N899" s="27">
        <v>4105</v>
      </c>
      <c r="O899" s="27">
        <v>4117</v>
      </c>
      <c r="P899" s="27">
        <v>3895</v>
      </c>
      <c r="Q899" s="27">
        <v>3812</v>
      </c>
      <c r="R899" s="27">
        <v>3701</v>
      </c>
      <c r="S899" s="27">
        <v>3783</v>
      </c>
      <c r="T899" s="27">
        <v>3574</v>
      </c>
      <c r="U899" s="11">
        <v>3044</v>
      </c>
      <c r="V899" s="11">
        <v>2406</v>
      </c>
      <c r="W899" s="11"/>
      <c r="X899" s="11"/>
      <c r="Y899" s="11"/>
      <c r="Z899" s="11"/>
      <c r="AA899" s="11"/>
      <c r="AB899" s="11"/>
      <c r="AC899" s="11"/>
      <c r="AD899" s="11"/>
      <c r="AU899" s="7"/>
      <c r="AV899" s="7"/>
    </row>
    <row r="900" spans="1:48" ht="14.25">
      <c r="A900">
        <v>1</v>
      </c>
      <c r="B900" s="26" t="str">
        <f t="shared" si="32"/>
        <v>68092</v>
      </c>
      <c r="C900" s="26" t="str">
        <f t="shared" si="33"/>
        <v>1_68092</v>
      </c>
      <c r="D900" s="26"/>
      <c r="E900" s="26"/>
      <c r="F900" s="33"/>
      <c r="G900" s="26" t="s">
        <v>905</v>
      </c>
      <c r="H900" s="27">
        <v>54</v>
      </c>
      <c r="I900" s="27">
        <v>61</v>
      </c>
      <c r="J900" s="27">
        <v>87</v>
      </c>
      <c r="K900" s="27">
        <v>55</v>
      </c>
      <c r="L900" s="27">
        <v>68</v>
      </c>
      <c r="M900" s="27">
        <v>34</v>
      </c>
      <c r="N900" s="27">
        <v>43</v>
      </c>
      <c r="O900" s="27">
        <v>46</v>
      </c>
      <c r="P900" s="27">
        <v>60</v>
      </c>
      <c r="Q900" s="27">
        <v>59</v>
      </c>
      <c r="R900" s="27">
        <v>83</v>
      </c>
      <c r="S900" s="27">
        <v>82</v>
      </c>
      <c r="T900" s="27">
        <v>68</v>
      </c>
      <c r="U900" s="11">
        <v>47</v>
      </c>
      <c r="V900" s="11">
        <v>33</v>
      </c>
      <c r="W900" s="11"/>
      <c r="X900" s="11"/>
      <c r="Y900" s="11"/>
      <c r="Z900" s="11"/>
      <c r="AA900" s="11"/>
      <c r="AB900" s="11"/>
      <c r="AC900" s="11"/>
      <c r="AD900" s="11"/>
      <c r="AU900" s="7"/>
      <c r="AV900" s="7"/>
    </row>
    <row r="901" spans="1:48" ht="14.25">
      <c r="A901">
        <v>1</v>
      </c>
      <c r="B901" s="26" t="str">
        <f t="shared" si="32"/>
        <v>68101</v>
      </c>
      <c r="C901" s="26" t="str">
        <f t="shared" si="33"/>
        <v>1_68101</v>
      </c>
      <c r="D901" s="26"/>
      <c r="E901" s="26"/>
      <c r="F901" s="33"/>
      <c r="G901" s="26" t="s">
        <v>906</v>
      </c>
      <c r="H901" s="27">
        <v>83</v>
      </c>
      <c r="I901" s="27">
        <v>64</v>
      </c>
      <c r="J901" s="27">
        <v>83</v>
      </c>
      <c r="K901" s="27">
        <v>79</v>
      </c>
      <c r="L901" s="27">
        <v>86</v>
      </c>
      <c r="M901" s="27">
        <v>97</v>
      </c>
      <c r="N901" s="27">
        <v>93</v>
      </c>
      <c r="O901" s="27">
        <v>104</v>
      </c>
      <c r="P901" s="27">
        <v>78</v>
      </c>
      <c r="Q901" s="27">
        <v>77</v>
      </c>
      <c r="R901" s="27">
        <v>80</v>
      </c>
      <c r="S901" s="27">
        <v>89</v>
      </c>
      <c r="T901" s="27">
        <v>78</v>
      </c>
      <c r="U901" s="11">
        <v>67</v>
      </c>
      <c r="V901" s="11">
        <v>52</v>
      </c>
      <c r="W901" s="11"/>
      <c r="X901" s="11"/>
      <c r="Y901" s="11"/>
      <c r="Z901" s="11"/>
      <c r="AA901" s="11"/>
      <c r="AB901" s="11"/>
      <c r="AC901" s="11"/>
      <c r="AD901" s="11"/>
      <c r="AU901" s="7"/>
      <c r="AV901" s="7"/>
    </row>
    <row r="902" spans="1:48" ht="14.25">
      <c r="A902">
        <v>1</v>
      </c>
      <c r="B902" s="26" t="str">
        <f t="shared" si="32"/>
        <v>68121</v>
      </c>
      <c r="C902" s="26" t="str">
        <f t="shared" si="33"/>
        <v>1_68121</v>
      </c>
      <c r="D902" s="26"/>
      <c r="E902" s="26"/>
      <c r="F902" s="33"/>
      <c r="G902" s="26" t="s">
        <v>907</v>
      </c>
      <c r="H902" s="27">
        <v>21</v>
      </c>
      <c r="I902" s="27">
        <v>22</v>
      </c>
      <c r="J902" s="27">
        <v>15</v>
      </c>
      <c r="K902" s="27">
        <v>15</v>
      </c>
      <c r="L902" s="27">
        <v>12</v>
      </c>
      <c r="M902" s="27">
        <v>13</v>
      </c>
      <c r="N902" s="27">
        <v>17</v>
      </c>
      <c r="O902" s="27">
        <v>17</v>
      </c>
      <c r="P902" s="27">
        <v>13</v>
      </c>
      <c r="Q902" s="27">
        <v>17</v>
      </c>
      <c r="R902" s="27">
        <v>11</v>
      </c>
      <c r="S902" s="27">
        <v>16</v>
      </c>
      <c r="T902" s="27">
        <v>9</v>
      </c>
      <c r="U902" s="11">
        <v>14</v>
      </c>
      <c r="V902" s="11">
        <v>7</v>
      </c>
      <c r="W902" s="11"/>
      <c r="X902" s="11"/>
      <c r="Y902" s="11"/>
      <c r="Z902" s="11"/>
      <c r="AA902" s="11"/>
      <c r="AB902" s="11"/>
      <c r="AC902" s="11"/>
      <c r="AD902" s="11"/>
      <c r="AU902" s="7"/>
      <c r="AV902" s="7"/>
    </row>
    <row r="903" spans="1:48" ht="14.25">
      <c r="A903">
        <v>1</v>
      </c>
      <c r="B903" s="26" t="str">
        <f t="shared" si="32"/>
        <v>68132</v>
      </c>
      <c r="C903" s="26" t="str">
        <f t="shared" si="33"/>
        <v>1_68132</v>
      </c>
      <c r="D903" s="26"/>
      <c r="E903" s="26"/>
      <c r="F903" s="33"/>
      <c r="G903" s="26" t="s">
        <v>908</v>
      </c>
      <c r="H903" s="27">
        <v>20</v>
      </c>
      <c r="I903" s="27">
        <v>22</v>
      </c>
      <c r="J903" s="27">
        <v>32</v>
      </c>
      <c r="K903" s="27">
        <v>21</v>
      </c>
      <c r="L903" s="27">
        <v>23</v>
      </c>
      <c r="M903" s="27">
        <v>15</v>
      </c>
      <c r="N903" s="27">
        <v>19</v>
      </c>
      <c r="O903" s="27">
        <v>19</v>
      </c>
      <c r="P903" s="27">
        <v>15</v>
      </c>
      <c r="Q903" s="27">
        <v>16</v>
      </c>
      <c r="R903" s="27">
        <v>16</v>
      </c>
      <c r="S903" s="27">
        <v>9</v>
      </c>
      <c r="T903" s="27">
        <v>14</v>
      </c>
      <c r="U903" s="11">
        <v>23</v>
      </c>
      <c r="V903" s="11">
        <v>15</v>
      </c>
      <c r="W903" s="11"/>
      <c r="X903" s="11"/>
      <c r="Y903" s="11"/>
      <c r="Z903" s="11"/>
      <c r="AA903" s="11"/>
      <c r="AB903" s="11"/>
      <c r="AC903" s="11"/>
      <c r="AD903" s="11"/>
      <c r="AU903" s="7"/>
      <c r="AV903" s="7"/>
    </row>
    <row r="904" spans="1:48" ht="14.25">
      <c r="A904">
        <v>1</v>
      </c>
      <c r="B904" s="26" t="str">
        <f t="shared" si="32"/>
        <v>68147</v>
      </c>
      <c r="C904" s="26" t="str">
        <f t="shared" si="33"/>
        <v>1_68147</v>
      </c>
      <c r="D904" s="26"/>
      <c r="E904" s="26"/>
      <c r="F904" s="33"/>
      <c r="G904" s="26" t="s">
        <v>909</v>
      </c>
      <c r="H904" s="27">
        <v>69</v>
      </c>
      <c r="I904" s="27">
        <v>75</v>
      </c>
      <c r="J904" s="27">
        <v>82</v>
      </c>
      <c r="K904" s="27">
        <v>57</v>
      </c>
      <c r="L904" s="27">
        <v>56</v>
      </c>
      <c r="M904" s="27">
        <v>50</v>
      </c>
      <c r="N904" s="27">
        <v>60</v>
      </c>
      <c r="O904" s="27">
        <v>45</v>
      </c>
      <c r="P904" s="27">
        <v>61</v>
      </c>
      <c r="Q904" s="27">
        <v>60</v>
      </c>
      <c r="R904" s="27">
        <v>44</v>
      </c>
      <c r="S904" s="27">
        <v>47</v>
      </c>
      <c r="T904" s="27">
        <v>51</v>
      </c>
      <c r="U904" s="11">
        <v>34</v>
      </c>
      <c r="V904" s="11">
        <v>46</v>
      </c>
      <c r="W904" s="11"/>
      <c r="X904" s="11"/>
      <c r="Y904" s="11"/>
      <c r="Z904" s="11"/>
      <c r="AA904" s="11"/>
      <c r="AB904" s="11"/>
      <c r="AC904" s="11"/>
      <c r="AD904" s="11"/>
      <c r="AU904" s="7"/>
      <c r="AV904" s="7"/>
    </row>
    <row r="905" spans="1:48" ht="14.25">
      <c r="A905">
        <v>1</v>
      </c>
      <c r="B905" s="26" t="str">
        <f t="shared" ref="B905:B968" si="34">IF(G905="Total",CONCATENATE(MID(G906,1,2),"000"),MID(G905,1,5))</f>
        <v>68152</v>
      </c>
      <c r="C905" s="26" t="str">
        <f t="shared" ref="C905:C968" si="35">A905&amp;"_"&amp;B905</f>
        <v>1_68152</v>
      </c>
      <c r="D905" s="26"/>
      <c r="E905" s="26"/>
      <c r="F905" s="33"/>
      <c r="G905" s="26" t="s">
        <v>910</v>
      </c>
      <c r="H905" s="27">
        <v>73</v>
      </c>
      <c r="I905" s="27">
        <v>54</v>
      </c>
      <c r="J905" s="27">
        <v>44</v>
      </c>
      <c r="K905" s="27">
        <v>34</v>
      </c>
      <c r="L905" s="27">
        <v>41</v>
      </c>
      <c r="M905" s="27">
        <v>43</v>
      </c>
      <c r="N905" s="27">
        <v>43</v>
      </c>
      <c r="O905" s="27">
        <v>45</v>
      </c>
      <c r="P905" s="27">
        <v>40</v>
      </c>
      <c r="Q905" s="27">
        <v>57</v>
      </c>
      <c r="R905" s="27">
        <v>46</v>
      </c>
      <c r="S905" s="27">
        <v>45</v>
      </c>
      <c r="T905" s="27">
        <v>29</v>
      </c>
      <c r="U905" s="11">
        <v>35</v>
      </c>
      <c r="V905" s="11">
        <v>21</v>
      </c>
      <c r="W905" s="11"/>
      <c r="X905" s="11"/>
      <c r="Y905" s="11"/>
      <c r="Z905" s="11"/>
      <c r="AA905" s="11"/>
      <c r="AB905" s="11"/>
      <c r="AC905" s="11"/>
      <c r="AD905" s="11"/>
      <c r="AU905" s="7"/>
      <c r="AV905" s="7"/>
    </row>
    <row r="906" spans="1:48" ht="14.25">
      <c r="A906">
        <v>1</v>
      </c>
      <c r="B906" s="26" t="str">
        <f t="shared" si="34"/>
        <v>68160</v>
      </c>
      <c r="C906" s="26" t="str">
        <f t="shared" si="35"/>
        <v>1_68160</v>
      </c>
      <c r="D906" s="26"/>
      <c r="E906" s="26"/>
      <c r="F906" s="33"/>
      <c r="G906" s="26" t="s">
        <v>911</v>
      </c>
      <c r="H906" s="27">
        <v>24</v>
      </c>
      <c r="I906" s="27">
        <v>24</v>
      </c>
      <c r="J906" s="27">
        <v>9</v>
      </c>
      <c r="K906" s="27">
        <v>21</v>
      </c>
      <c r="L906" s="27">
        <v>17</v>
      </c>
      <c r="M906" s="27">
        <v>12</v>
      </c>
      <c r="N906" s="27">
        <v>10</v>
      </c>
      <c r="O906" s="27">
        <v>10</v>
      </c>
      <c r="P906" s="27">
        <v>10</v>
      </c>
      <c r="Q906" s="27">
        <v>20</v>
      </c>
      <c r="R906" s="27">
        <v>16</v>
      </c>
      <c r="S906" s="27">
        <v>12</v>
      </c>
      <c r="T906" s="27">
        <v>13</v>
      </c>
      <c r="U906" s="11">
        <v>18</v>
      </c>
      <c r="V906" s="11">
        <v>10</v>
      </c>
      <c r="W906" s="11"/>
      <c r="X906" s="11"/>
      <c r="Y906" s="11"/>
      <c r="Z906" s="11"/>
      <c r="AA906" s="11"/>
      <c r="AB906" s="11"/>
      <c r="AC906" s="11"/>
      <c r="AD906" s="11"/>
      <c r="AU906" s="7"/>
      <c r="AV906" s="7"/>
    </row>
    <row r="907" spans="1:48" ht="14.25">
      <c r="A907">
        <v>1</v>
      </c>
      <c r="B907" s="26" t="str">
        <f t="shared" si="34"/>
        <v>68162</v>
      </c>
      <c r="C907" s="26" t="str">
        <f t="shared" si="35"/>
        <v>1_68162</v>
      </c>
      <c r="D907" s="26"/>
      <c r="E907" s="26"/>
      <c r="F907" s="33"/>
      <c r="G907" s="26" t="s">
        <v>912</v>
      </c>
      <c r="H907" s="27">
        <v>83</v>
      </c>
      <c r="I907" s="27">
        <v>87</v>
      </c>
      <c r="J907" s="27">
        <v>68</v>
      </c>
      <c r="K907" s="27">
        <v>69</v>
      </c>
      <c r="L907" s="27">
        <v>46</v>
      </c>
      <c r="M907" s="27">
        <v>67</v>
      </c>
      <c r="N907" s="27">
        <v>68</v>
      </c>
      <c r="O907" s="27">
        <v>65</v>
      </c>
      <c r="P907" s="27">
        <v>82</v>
      </c>
      <c r="Q907" s="27">
        <v>84</v>
      </c>
      <c r="R907" s="27">
        <v>97</v>
      </c>
      <c r="S907" s="27">
        <v>81</v>
      </c>
      <c r="T907" s="27">
        <v>64</v>
      </c>
      <c r="U907" s="11">
        <v>60</v>
      </c>
      <c r="V907" s="11">
        <v>46</v>
      </c>
      <c r="W907" s="11"/>
      <c r="X907" s="11"/>
      <c r="Y907" s="11"/>
      <c r="Z907" s="11"/>
      <c r="AA907" s="11"/>
      <c r="AB907" s="11"/>
      <c r="AC907" s="11"/>
      <c r="AD907" s="11"/>
      <c r="AU907" s="7"/>
      <c r="AV907" s="7"/>
    </row>
    <row r="908" spans="1:48" ht="14.25">
      <c r="A908">
        <v>1</v>
      </c>
      <c r="B908" s="26" t="str">
        <f t="shared" si="34"/>
        <v>68167</v>
      </c>
      <c r="C908" s="26" t="str">
        <f t="shared" si="35"/>
        <v>1_68167</v>
      </c>
      <c r="D908" s="26"/>
      <c r="E908" s="26"/>
      <c r="F908" s="33"/>
      <c r="G908" s="26" t="s">
        <v>913</v>
      </c>
      <c r="H908" s="27">
        <v>148</v>
      </c>
      <c r="I908" s="27">
        <v>157</v>
      </c>
      <c r="J908" s="27">
        <v>112</v>
      </c>
      <c r="K908" s="27">
        <v>143</v>
      </c>
      <c r="L908" s="27">
        <v>138</v>
      </c>
      <c r="M908" s="27">
        <v>121</v>
      </c>
      <c r="N908" s="27">
        <v>139</v>
      </c>
      <c r="O908" s="27">
        <v>135</v>
      </c>
      <c r="P908" s="27">
        <v>142</v>
      </c>
      <c r="Q908" s="27">
        <v>120</v>
      </c>
      <c r="R908" s="27">
        <v>116</v>
      </c>
      <c r="S908" s="27">
        <v>112</v>
      </c>
      <c r="T908" s="27">
        <v>117</v>
      </c>
      <c r="U908" s="11">
        <v>113</v>
      </c>
      <c r="V908" s="11">
        <v>85</v>
      </c>
      <c r="W908" s="11"/>
      <c r="X908" s="11"/>
      <c r="Y908" s="11"/>
      <c r="Z908" s="11"/>
      <c r="AA908" s="11"/>
      <c r="AB908" s="11"/>
      <c r="AC908" s="11"/>
      <c r="AD908" s="11"/>
      <c r="AU908" s="7"/>
      <c r="AV908" s="7"/>
    </row>
    <row r="909" spans="1:48" ht="14.25">
      <c r="A909">
        <v>1</v>
      </c>
      <c r="B909" s="26" t="str">
        <f t="shared" si="34"/>
        <v>68169</v>
      </c>
      <c r="C909" s="26" t="str">
        <f t="shared" si="35"/>
        <v>1_68169</v>
      </c>
      <c r="D909" s="26"/>
      <c r="E909" s="26"/>
      <c r="F909" s="33"/>
      <c r="G909" s="26" t="s">
        <v>914</v>
      </c>
      <c r="H909" s="27">
        <v>24</v>
      </c>
      <c r="I909" s="27">
        <v>39</v>
      </c>
      <c r="J909" s="27">
        <v>27</v>
      </c>
      <c r="K909" s="27">
        <v>26</v>
      </c>
      <c r="L909" s="27">
        <v>30</v>
      </c>
      <c r="M909" s="27">
        <v>15</v>
      </c>
      <c r="N909" s="27">
        <v>19</v>
      </c>
      <c r="O909" s="27">
        <v>17</v>
      </c>
      <c r="P909" s="27">
        <v>26</v>
      </c>
      <c r="Q909" s="27">
        <v>18</v>
      </c>
      <c r="R909" s="27">
        <v>19</v>
      </c>
      <c r="S909" s="27">
        <v>19</v>
      </c>
      <c r="T909" s="27">
        <v>12</v>
      </c>
      <c r="U909" s="11">
        <v>14</v>
      </c>
      <c r="V909" s="11">
        <v>9</v>
      </c>
      <c r="W909" s="11"/>
      <c r="X909" s="11"/>
      <c r="Y909" s="11"/>
      <c r="Z909" s="11"/>
      <c r="AA909" s="11"/>
      <c r="AB909" s="11"/>
      <c r="AC909" s="11"/>
      <c r="AD909" s="11"/>
      <c r="AU909" s="7"/>
      <c r="AV909" s="7"/>
    </row>
    <row r="910" spans="1:48" ht="14.25">
      <c r="A910">
        <v>1</v>
      </c>
      <c r="B910" s="26" t="str">
        <f t="shared" si="34"/>
        <v>68176</v>
      </c>
      <c r="C910" s="26" t="str">
        <f t="shared" si="35"/>
        <v>1_68176</v>
      </c>
      <c r="D910" s="26"/>
      <c r="E910" s="26"/>
      <c r="F910" s="33"/>
      <c r="G910" s="26" t="s">
        <v>915</v>
      </c>
      <c r="H910" s="27">
        <v>42</v>
      </c>
      <c r="I910" s="27">
        <v>36</v>
      </c>
      <c r="J910" s="27">
        <v>25</v>
      </c>
      <c r="K910" s="27">
        <v>25</v>
      </c>
      <c r="L910" s="27">
        <v>30</v>
      </c>
      <c r="M910" s="27">
        <v>23</v>
      </c>
      <c r="N910" s="27">
        <v>14</v>
      </c>
      <c r="O910" s="27">
        <v>24</v>
      </c>
      <c r="P910" s="27">
        <v>20</v>
      </c>
      <c r="Q910" s="27">
        <v>24</v>
      </c>
      <c r="R910" s="27">
        <v>28</v>
      </c>
      <c r="S910" s="27">
        <v>39</v>
      </c>
      <c r="T910" s="27">
        <v>27</v>
      </c>
      <c r="U910" s="11">
        <v>18</v>
      </c>
      <c r="V910" s="11">
        <v>24</v>
      </c>
      <c r="W910" s="11"/>
      <c r="X910" s="11"/>
      <c r="Y910" s="11"/>
      <c r="Z910" s="11"/>
      <c r="AA910" s="11"/>
      <c r="AB910" s="11"/>
      <c r="AC910" s="11"/>
      <c r="AD910" s="11"/>
      <c r="AU910" s="7"/>
      <c r="AV910" s="7"/>
    </row>
    <row r="911" spans="1:48" ht="14.25">
      <c r="A911">
        <v>1</v>
      </c>
      <c r="B911" s="26" t="str">
        <f t="shared" si="34"/>
        <v>68179</v>
      </c>
      <c r="C911" s="26" t="str">
        <f t="shared" si="35"/>
        <v>1_68179</v>
      </c>
      <c r="D911" s="26"/>
      <c r="E911" s="26"/>
      <c r="F911" s="33"/>
      <c r="G911" s="26" t="s">
        <v>916</v>
      </c>
      <c r="H911" s="27">
        <v>48</v>
      </c>
      <c r="I911" s="27">
        <v>40</v>
      </c>
      <c r="J911" s="27">
        <v>50</v>
      </c>
      <c r="K911" s="27">
        <v>25</v>
      </c>
      <c r="L911" s="27">
        <v>35</v>
      </c>
      <c r="M911" s="27">
        <v>23</v>
      </c>
      <c r="N911" s="27">
        <v>35</v>
      </c>
      <c r="O911" s="27">
        <v>38</v>
      </c>
      <c r="P911" s="27">
        <v>29</v>
      </c>
      <c r="Q911" s="27">
        <v>20</v>
      </c>
      <c r="R911" s="27">
        <v>22</v>
      </c>
      <c r="S911" s="27">
        <v>42</v>
      </c>
      <c r="T911" s="27">
        <v>28</v>
      </c>
      <c r="U911" s="11">
        <v>21</v>
      </c>
      <c r="V911" s="11">
        <v>26</v>
      </c>
      <c r="W911" s="11"/>
      <c r="X911" s="11"/>
      <c r="Y911" s="11"/>
      <c r="Z911" s="11"/>
      <c r="AA911" s="11"/>
      <c r="AB911" s="11"/>
      <c r="AC911" s="11"/>
      <c r="AD911" s="11"/>
      <c r="AU911" s="7"/>
      <c r="AV911" s="7"/>
    </row>
    <row r="912" spans="1:48" ht="14.25">
      <c r="A912">
        <v>1</v>
      </c>
      <c r="B912" s="26" t="str">
        <f t="shared" si="34"/>
        <v>68190</v>
      </c>
      <c r="C912" s="26" t="str">
        <f t="shared" si="35"/>
        <v>1_68190</v>
      </c>
      <c r="D912" s="26"/>
      <c r="E912" s="26"/>
      <c r="F912" s="33"/>
      <c r="G912" s="26" t="s">
        <v>917</v>
      </c>
      <c r="H912" s="27">
        <v>479</v>
      </c>
      <c r="I912" s="27">
        <v>496</v>
      </c>
      <c r="J912" s="27">
        <v>421</v>
      </c>
      <c r="K912" s="27">
        <v>427</v>
      </c>
      <c r="L912" s="27">
        <v>453</v>
      </c>
      <c r="M912" s="27">
        <v>447</v>
      </c>
      <c r="N912" s="27">
        <v>419</v>
      </c>
      <c r="O912" s="27">
        <v>414</v>
      </c>
      <c r="P912" s="27">
        <v>433</v>
      </c>
      <c r="Q912" s="27">
        <v>368</v>
      </c>
      <c r="R912" s="27">
        <v>430</v>
      </c>
      <c r="S912" s="27">
        <v>417</v>
      </c>
      <c r="T912" s="27">
        <v>396</v>
      </c>
      <c r="U912" s="11">
        <v>344</v>
      </c>
      <c r="V912" s="11">
        <v>241</v>
      </c>
      <c r="W912" s="11"/>
      <c r="X912" s="11"/>
      <c r="Y912" s="11"/>
      <c r="Z912" s="11"/>
      <c r="AA912" s="11"/>
      <c r="AB912" s="11"/>
      <c r="AC912" s="11"/>
      <c r="AD912" s="11"/>
      <c r="AU912" s="7"/>
      <c r="AV912" s="7"/>
    </row>
    <row r="913" spans="1:48" ht="14.25">
      <c r="A913">
        <v>1</v>
      </c>
      <c r="B913" s="26" t="str">
        <f t="shared" si="34"/>
        <v>68207</v>
      </c>
      <c r="C913" s="26" t="str">
        <f t="shared" si="35"/>
        <v>1_68207</v>
      </c>
      <c r="D913" s="26"/>
      <c r="E913" s="26"/>
      <c r="F913" s="33"/>
      <c r="G913" s="26" t="s">
        <v>918</v>
      </c>
      <c r="H913" s="27">
        <v>85</v>
      </c>
      <c r="I913" s="27">
        <v>86</v>
      </c>
      <c r="J913" s="27">
        <v>70</v>
      </c>
      <c r="K913" s="27">
        <v>82</v>
      </c>
      <c r="L913" s="27">
        <v>66</v>
      </c>
      <c r="M913" s="27">
        <v>51</v>
      </c>
      <c r="N913" s="27">
        <v>58</v>
      </c>
      <c r="O913" s="27">
        <v>67</v>
      </c>
      <c r="P913" s="27">
        <v>69</v>
      </c>
      <c r="Q913" s="27">
        <v>68</v>
      </c>
      <c r="R913" s="27">
        <v>70</v>
      </c>
      <c r="S913" s="27">
        <v>65</v>
      </c>
      <c r="T913" s="27">
        <v>50</v>
      </c>
      <c r="U913" s="11">
        <v>47</v>
      </c>
      <c r="V913" s="11">
        <v>32</v>
      </c>
      <c r="W913" s="11"/>
      <c r="X913" s="11"/>
      <c r="Y913" s="11"/>
      <c r="Z913" s="11"/>
      <c r="AA913" s="11"/>
      <c r="AB913" s="11"/>
      <c r="AC913" s="11"/>
      <c r="AD913" s="11"/>
      <c r="AU913" s="7"/>
      <c r="AV913" s="7"/>
    </row>
    <row r="914" spans="1:48" ht="14.25">
      <c r="A914">
        <v>1</v>
      </c>
      <c r="B914" s="26" t="str">
        <f t="shared" si="34"/>
        <v>68209</v>
      </c>
      <c r="C914" s="26" t="str">
        <f t="shared" si="35"/>
        <v>1_68209</v>
      </c>
      <c r="D914" s="26"/>
      <c r="E914" s="26"/>
      <c r="F914" s="33"/>
      <c r="G914" s="26" t="s">
        <v>919</v>
      </c>
      <c r="H914" s="27">
        <v>37</v>
      </c>
      <c r="I914" s="27">
        <v>36</v>
      </c>
      <c r="J914" s="27">
        <v>48</v>
      </c>
      <c r="K914" s="27">
        <v>34</v>
      </c>
      <c r="L914" s="27">
        <v>34</v>
      </c>
      <c r="M914" s="27">
        <v>37</v>
      </c>
      <c r="N914" s="27">
        <v>35</v>
      </c>
      <c r="O914" s="27">
        <v>31</v>
      </c>
      <c r="P914" s="27">
        <v>33</v>
      </c>
      <c r="Q914" s="27">
        <v>36</v>
      </c>
      <c r="R914" s="27">
        <v>35</v>
      </c>
      <c r="S914" s="27">
        <v>25</v>
      </c>
      <c r="T914" s="27">
        <v>27</v>
      </c>
      <c r="U914" s="11">
        <v>28</v>
      </c>
      <c r="V914" s="11">
        <v>23</v>
      </c>
      <c r="W914" s="11"/>
      <c r="X914" s="11"/>
      <c r="Y914" s="11"/>
      <c r="Z914" s="11"/>
      <c r="AA914" s="11"/>
      <c r="AB914" s="11"/>
      <c r="AC914" s="11"/>
      <c r="AD914" s="11"/>
      <c r="AU914" s="7"/>
      <c r="AV914" s="7"/>
    </row>
    <row r="915" spans="1:48" ht="14.25">
      <c r="A915">
        <v>1</v>
      </c>
      <c r="B915" s="26" t="str">
        <f t="shared" si="34"/>
        <v>68211</v>
      </c>
      <c r="C915" s="26" t="str">
        <f t="shared" si="35"/>
        <v>1_68211</v>
      </c>
      <c r="D915" s="26"/>
      <c r="E915" s="26"/>
      <c r="F915" s="33"/>
      <c r="G915" s="26" t="s">
        <v>920</v>
      </c>
      <c r="H915" s="27">
        <v>32</v>
      </c>
      <c r="I915" s="27">
        <v>35</v>
      </c>
      <c r="J915" s="27">
        <v>30</v>
      </c>
      <c r="K915" s="27">
        <v>22</v>
      </c>
      <c r="L915" s="27">
        <v>21</v>
      </c>
      <c r="M915" s="27">
        <v>30</v>
      </c>
      <c r="N915" s="27">
        <v>30</v>
      </c>
      <c r="O915" s="27">
        <v>38</v>
      </c>
      <c r="P915" s="27">
        <v>28</v>
      </c>
      <c r="Q915" s="27">
        <v>26</v>
      </c>
      <c r="R915" s="27">
        <v>30</v>
      </c>
      <c r="S915" s="27">
        <v>32</v>
      </c>
      <c r="T915" s="27">
        <v>32</v>
      </c>
      <c r="U915" s="11">
        <v>19</v>
      </c>
      <c r="V915" s="11">
        <v>21</v>
      </c>
      <c r="W915" s="11"/>
      <c r="X915" s="11"/>
      <c r="Y915" s="11"/>
      <c r="Z915" s="11"/>
      <c r="AA915" s="11"/>
      <c r="AB915" s="11"/>
      <c r="AC915" s="11"/>
      <c r="AD915" s="11"/>
      <c r="AU915" s="7"/>
      <c r="AV915" s="7"/>
    </row>
    <row r="916" spans="1:48" ht="14.25">
      <c r="A916">
        <v>1</v>
      </c>
      <c r="B916" s="26" t="str">
        <f t="shared" si="34"/>
        <v>68217</v>
      </c>
      <c r="C916" s="26" t="str">
        <f t="shared" si="35"/>
        <v>1_68217</v>
      </c>
      <c r="D916" s="26"/>
      <c r="E916" s="26"/>
      <c r="F916" s="33"/>
      <c r="G916" s="26" t="s">
        <v>921</v>
      </c>
      <c r="H916" s="27">
        <v>95</v>
      </c>
      <c r="I916" s="27">
        <v>80</v>
      </c>
      <c r="J916" s="27">
        <v>48</v>
      </c>
      <c r="K916" s="27">
        <v>67</v>
      </c>
      <c r="L916" s="27">
        <v>46</v>
      </c>
      <c r="M916" s="27">
        <v>49</v>
      </c>
      <c r="N916" s="27">
        <v>66</v>
      </c>
      <c r="O916" s="27">
        <v>81</v>
      </c>
      <c r="P916" s="27">
        <v>72</v>
      </c>
      <c r="Q916" s="27">
        <v>71</v>
      </c>
      <c r="R916" s="27">
        <v>40</v>
      </c>
      <c r="S916" s="27">
        <v>53</v>
      </c>
      <c r="T916" s="27">
        <v>62</v>
      </c>
      <c r="U916" s="11">
        <v>64</v>
      </c>
      <c r="V916" s="11">
        <v>39</v>
      </c>
      <c r="W916" s="11"/>
      <c r="X916" s="11"/>
      <c r="Y916" s="11"/>
      <c r="Z916" s="11"/>
      <c r="AA916" s="11"/>
      <c r="AB916" s="11"/>
      <c r="AC916" s="11"/>
      <c r="AD916" s="11"/>
      <c r="AU916" s="7"/>
      <c r="AV916" s="7"/>
    </row>
    <row r="917" spans="1:48" ht="14.25">
      <c r="A917">
        <v>1</v>
      </c>
      <c r="B917" s="26" t="str">
        <f t="shared" si="34"/>
        <v>68229</v>
      </c>
      <c r="C917" s="26" t="str">
        <f t="shared" si="35"/>
        <v>1_68229</v>
      </c>
      <c r="D917" s="26"/>
      <c r="E917" s="26"/>
      <c r="F917" s="33"/>
      <c r="G917" s="26" t="s">
        <v>922</v>
      </c>
      <c r="H917" s="27">
        <v>150</v>
      </c>
      <c r="I917" s="27">
        <v>154</v>
      </c>
      <c r="J917" s="27">
        <v>154</v>
      </c>
      <c r="K917" s="27">
        <v>164</v>
      </c>
      <c r="L917" s="27">
        <v>145</v>
      </c>
      <c r="M917" s="27">
        <v>144</v>
      </c>
      <c r="N917" s="27">
        <v>152</v>
      </c>
      <c r="O917" s="27">
        <v>143</v>
      </c>
      <c r="P917" s="27">
        <v>132</v>
      </c>
      <c r="Q917" s="27">
        <v>130</v>
      </c>
      <c r="R917" s="27">
        <v>123</v>
      </c>
      <c r="S917" s="27">
        <v>132</v>
      </c>
      <c r="T917" s="27">
        <v>109</v>
      </c>
      <c r="U917" s="11">
        <v>112</v>
      </c>
      <c r="V917" s="11">
        <v>98</v>
      </c>
      <c r="W917" s="11"/>
      <c r="X917" s="11"/>
      <c r="Y917" s="11"/>
      <c r="Z917" s="11"/>
      <c r="AA917" s="11"/>
      <c r="AB917" s="11"/>
      <c r="AC917" s="11"/>
      <c r="AD917" s="11"/>
      <c r="AU917" s="7"/>
      <c r="AV917" s="7"/>
    </row>
    <row r="918" spans="1:48" ht="14.25">
      <c r="A918">
        <v>1</v>
      </c>
      <c r="B918" s="26" t="str">
        <f t="shared" si="34"/>
        <v>68235</v>
      </c>
      <c r="C918" s="26" t="str">
        <f t="shared" si="35"/>
        <v>1_68235</v>
      </c>
      <c r="D918" s="26"/>
      <c r="E918" s="26"/>
      <c r="F918" s="33"/>
      <c r="G918" s="26" t="s">
        <v>923</v>
      </c>
      <c r="H918" s="27">
        <v>187</v>
      </c>
      <c r="I918" s="27">
        <v>223</v>
      </c>
      <c r="J918" s="27">
        <v>215</v>
      </c>
      <c r="K918" s="27">
        <v>158</v>
      </c>
      <c r="L918" s="27">
        <v>171</v>
      </c>
      <c r="M918" s="27">
        <v>147</v>
      </c>
      <c r="N918" s="27">
        <v>154</v>
      </c>
      <c r="O918" s="27">
        <v>179</v>
      </c>
      <c r="P918" s="27">
        <v>141</v>
      </c>
      <c r="Q918" s="27">
        <v>126</v>
      </c>
      <c r="R918" s="27">
        <v>149</v>
      </c>
      <c r="S918" s="27">
        <v>148</v>
      </c>
      <c r="T918" s="27">
        <v>162</v>
      </c>
      <c r="U918" s="11">
        <v>125</v>
      </c>
      <c r="V918" s="11">
        <v>101</v>
      </c>
      <c r="W918" s="11"/>
      <c r="X918" s="11"/>
      <c r="Y918" s="11"/>
      <c r="Z918" s="11"/>
      <c r="AA918" s="11"/>
      <c r="AB918" s="11"/>
      <c r="AC918" s="11"/>
      <c r="AD918" s="11"/>
      <c r="AU918" s="7"/>
      <c r="AV918" s="7"/>
    </row>
    <row r="919" spans="1:48" ht="14.25">
      <c r="A919">
        <v>1</v>
      </c>
      <c r="B919" s="26" t="str">
        <f t="shared" si="34"/>
        <v>68245</v>
      </c>
      <c r="C919" s="26" t="str">
        <f t="shared" si="35"/>
        <v>1_68245</v>
      </c>
      <c r="D919" s="26"/>
      <c r="E919" s="26"/>
      <c r="F919" s="33"/>
      <c r="G919" s="26" t="s">
        <v>924</v>
      </c>
      <c r="H919" s="27">
        <v>20</v>
      </c>
      <c r="I919" s="27">
        <v>18</v>
      </c>
      <c r="J919" s="27">
        <v>15</v>
      </c>
      <c r="K919" s="27">
        <v>10</v>
      </c>
      <c r="L919" s="27">
        <v>15</v>
      </c>
      <c r="M919" s="27">
        <v>8</v>
      </c>
      <c r="N919" s="27">
        <v>16</v>
      </c>
      <c r="O919" s="27">
        <v>15</v>
      </c>
      <c r="P919" s="27">
        <v>13</v>
      </c>
      <c r="Q919" s="27">
        <v>9</v>
      </c>
      <c r="R919" s="27">
        <v>12</v>
      </c>
      <c r="S919" s="27">
        <v>9</v>
      </c>
      <c r="T919" s="27">
        <v>9</v>
      </c>
      <c r="U919" s="11">
        <v>14</v>
      </c>
      <c r="V919" s="11">
        <v>13</v>
      </c>
      <c r="W919" s="11"/>
      <c r="X919" s="11"/>
      <c r="Y919" s="11"/>
      <c r="Z919" s="11"/>
      <c r="AA919" s="11"/>
      <c r="AB919" s="11"/>
      <c r="AC919" s="11"/>
      <c r="AD919" s="11"/>
      <c r="AU919" s="7"/>
      <c r="AV919" s="7"/>
    </row>
    <row r="920" spans="1:48" ht="14.25">
      <c r="A920">
        <v>1</v>
      </c>
      <c r="B920" s="26" t="str">
        <f t="shared" si="34"/>
        <v>68250</v>
      </c>
      <c r="C920" s="26" t="str">
        <f t="shared" si="35"/>
        <v>1_68250</v>
      </c>
      <c r="D920" s="26"/>
      <c r="E920" s="26"/>
      <c r="F920" s="33"/>
      <c r="G920" s="26" t="s">
        <v>925</v>
      </c>
      <c r="H920" s="27">
        <v>32</v>
      </c>
      <c r="I920" s="27">
        <v>28</v>
      </c>
      <c r="J920" s="27">
        <v>38</v>
      </c>
      <c r="K920" s="27">
        <v>44</v>
      </c>
      <c r="L920" s="27">
        <v>50</v>
      </c>
      <c r="M920" s="27">
        <v>57</v>
      </c>
      <c r="N920" s="27">
        <v>62</v>
      </c>
      <c r="O920" s="27">
        <v>53</v>
      </c>
      <c r="P920" s="27">
        <v>55</v>
      </c>
      <c r="Q920" s="27">
        <v>46</v>
      </c>
      <c r="R920" s="27">
        <v>51</v>
      </c>
      <c r="S920" s="27">
        <v>49</v>
      </c>
      <c r="T920" s="27">
        <v>49</v>
      </c>
      <c r="U920" s="11">
        <v>63</v>
      </c>
      <c r="V920" s="11">
        <v>37</v>
      </c>
      <c r="W920" s="11"/>
      <c r="X920" s="11"/>
      <c r="Y920" s="11"/>
      <c r="Z920" s="11"/>
      <c r="AA920" s="11"/>
      <c r="AB920" s="11"/>
      <c r="AC920" s="11"/>
      <c r="AD920" s="11"/>
      <c r="AU920" s="7"/>
      <c r="AV920" s="7"/>
    </row>
    <row r="921" spans="1:48" ht="14.25">
      <c r="A921">
        <v>1</v>
      </c>
      <c r="B921" s="26" t="str">
        <f t="shared" si="34"/>
        <v>68255</v>
      </c>
      <c r="C921" s="26" t="str">
        <f t="shared" si="35"/>
        <v>1_68255</v>
      </c>
      <c r="D921" s="26"/>
      <c r="E921" s="26"/>
      <c r="F921" s="33"/>
      <c r="G921" s="26" t="s">
        <v>926</v>
      </c>
      <c r="H921" s="27">
        <v>188</v>
      </c>
      <c r="I921" s="27">
        <v>194</v>
      </c>
      <c r="J921" s="27">
        <v>220</v>
      </c>
      <c r="K921" s="27">
        <v>193</v>
      </c>
      <c r="L921" s="27">
        <v>167</v>
      </c>
      <c r="M921" s="27">
        <v>175</v>
      </c>
      <c r="N921" s="27">
        <v>207</v>
      </c>
      <c r="O921" s="27">
        <v>197</v>
      </c>
      <c r="P921" s="27">
        <v>166</v>
      </c>
      <c r="Q921" s="27">
        <v>156</v>
      </c>
      <c r="R921" s="27">
        <v>198</v>
      </c>
      <c r="S921" s="27">
        <v>191</v>
      </c>
      <c r="T921" s="27">
        <v>180</v>
      </c>
      <c r="U921" s="11">
        <v>148</v>
      </c>
      <c r="V921" s="11">
        <v>116</v>
      </c>
      <c r="W921" s="11"/>
      <c r="X921" s="11"/>
      <c r="Y921" s="11"/>
      <c r="Z921" s="11"/>
      <c r="AA921" s="11"/>
      <c r="AB921" s="11"/>
      <c r="AC921" s="11"/>
      <c r="AD921" s="11"/>
      <c r="AU921" s="7"/>
      <c r="AV921" s="7"/>
    </row>
    <row r="922" spans="1:48" ht="14.25">
      <c r="A922">
        <v>1</v>
      </c>
      <c r="B922" s="26" t="str">
        <f t="shared" si="34"/>
        <v>68264</v>
      </c>
      <c r="C922" s="26" t="str">
        <f t="shared" si="35"/>
        <v>1_68264</v>
      </c>
      <c r="D922" s="26"/>
      <c r="E922" s="26"/>
      <c r="F922" s="33"/>
      <c r="G922" s="26" t="s">
        <v>927</v>
      </c>
      <c r="H922" s="27">
        <v>38</v>
      </c>
      <c r="I922" s="27">
        <v>26</v>
      </c>
      <c r="J922" s="27">
        <v>22</v>
      </c>
      <c r="K922" s="27">
        <v>31</v>
      </c>
      <c r="L922" s="27">
        <v>30</v>
      </c>
      <c r="M922" s="27">
        <v>26</v>
      </c>
      <c r="N922" s="27">
        <v>31</v>
      </c>
      <c r="O922" s="27">
        <v>31</v>
      </c>
      <c r="P922" s="27">
        <v>30</v>
      </c>
      <c r="Q922" s="27">
        <v>21</v>
      </c>
      <c r="R922" s="27">
        <v>19</v>
      </c>
      <c r="S922" s="27">
        <v>20</v>
      </c>
      <c r="T922" s="27">
        <v>24</v>
      </c>
      <c r="U922" s="11">
        <v>25</v>
      </c>
      <c r="V922" s="11">
        <v>13</v>
      </c>
      <c r="W922" s="11"/>
      <c r="X922" s="11"/>
      <c r="Y922" s="11"/>
      <c r="Z922" s="11"/>
      <c r="AA922" s="11"/>
      <c r="AB922" s="11"/>
      <c r="AC922" s="11"/>
      <c r="AD922" s="11"/>
      <c r="AU922" s="7"/>
      <c r="AV922" s="7"/>
    </row>
    <row r="923" spans="1:48" ht="14.25">
      <c r="A923">
        <v>1</v>
      </c>
      <c r="B923" s="26" t="str">
        <f t="shared" si="34"/>
        <v>68266</v>
      </c>
      <c r="C923" s="26" t="str">
        <f t="shared" si="35"/>
        <v>1_68266</v>
      </c>
      <c r="D923" s="26"/>
      <c r="E923" s="26"/>
      <c r="F923" s="33"/>
      <c r="G923" s="26" t="s">
        <v>928</v>
      </c>
      <c r="H923" s="27">
        <v>40</v>
      </c>
      <c r="I923" s="27">
        <v>41</v>
      </c>
      <c r="J923" s="27">
        <v>41</v>
      </c>
      <c r="K923" s="27">
        <v>22</v>
      </c>
      <c r="L923" s="27">
        <v>34</v>
      </c>
      <c r="M923" s="27">
        <v>30</v>
      </c>
      <c r="N923" s="27">
        <v>39</v>
      </c>
      <c r="O923" s="27">
        <v>32</v>
      </c>
      <c r="P923" s="27">
        <v>31</v>
      </c>
      <c r="Q923" s="27">
        <v>35</v>
      </c>
      <c r="R923" s="27">
        <v>37</v>
      </c>
      <c r="S923" s="27">
        <v>31</v>
      </c>
      <c r="T923" s="27">
        <v>21</v>
      </c>
      <c r="U923" s="11">
        <v>22</v>
      </c>
      <c r="V923" s="11">
        <v>19</v>
      </c>
      <c r="W923" s="11"/>
      <c r="X923" s="11"/>
      <c r="Y923" s="11"/>
      <c r="Z923" s="11"/>
      <c r="AA923" s="11"/>
      <c r="AB923" s="11"/>
      <c r="AC923" s="11"/>
      <c r="AD923" s="11"/>
      <c r="AU923" s="7"/>
      <c r="AV923" s="7"/>
    </row>
    <row r="924" spans="1:48" ht="14.25">
      <c r="A924">
        <v>1</v>
      </c>
      <c r="B924" s="26" t="str">
        <f t="shared" si="34"/>
        <v>68271</v>
      </c>
      <c r="C924" s="26" t="str">
        <f t="shared" si="35"/>
        <v>1_68271</v>
      </c>
      <c r="D924" s="26"/>
      <c r="E924" s="26"/>
      <c r="F924" s="33"/>
      <c r="G924" s="26" t="s">
        <v>929</v>
      </c>
      <c r="H924" s="27">
        <v>68</v>
      </c>
      <c r="I924" s="27">
        <v>60</v>
      </c>
      <c r="J924" s="27">
        <v>46</v>
      </c>
      <c r="K924" s="27">
        <v>66</v>
      </c>
      <c r="L924" s="27">
        <v>52</v>
      </c>
      <c r="M924" s="27">
        <v>57</v>
      </c>
      <c r="N924" s="27">
        <v>38</v>
      </c>
      <c r="O924" s="27">
        <v>44</v>
      </c>
      <c r="P924" s="27">
        <v>58</v>
      </c>
      <c r="Q924" s="27">
        <v>53</v>
      </c>
      <c r="R924" s="27">
        <v>55</v>
      </c>
      <c r="S924" s="27">
        <v>37</v>
      </c>
      <c r="T924" s="27">
        <v>43</v>
      </c>
      <c r="U924" s="11">
        <v>29</v>
      </c>
      <c r="V924" s="11">
        <v>46</v>
      </c>
      <c r="W924" s="11"/>
      <c r="X924" s="11"/>
      <c r="Y924" s="11"/>
      <c r="Z924" s="11"/>
      <c r="AA924" s="11"/>
      <c r="AB924" s="11"/>
      <c r="AC924" s="11"/>
      <c r="AD924" s="11"/>
      <c r="AU924" s="7"/>
      <c r="AV924" s="7"/>
    </row>
    <row r="925" spans="1:48" ht="14.25">
      <c r="A925">
        <v>1</v>
      </c>
      <c r="B925" s="26" t="str">
        <f t="shared" si="34"/>
        <v>68276</v>
      </c>
      <c r="C925" s="26" t="str">
        <f t="shared" si="35"/>
        <v>1_68276</v>
      </c>
      <c r="D925" s="26"/>
      <c r="E925" s="26"/>
      <c r="F925" s="33"/>
      <c r="G925" s="26" t="s">
        <v>930</v>
      </c>
      <c r="H925" s="27">
        <v>3778</v>
      </c>
      <c r="I925" s="27">
        <v>3803</v>
      </c>
      <c r="J925" s="27">
        <v>4168</v>
      </c>
      <c r="K925" s="27">
        <v>3887</v>
      </c>
      <c r="L925" s="27">
        <v>4162</v>
      </c>
      <c r="M925" s="27">
        <v>4069</v>
      </c>
      <c r="N925" s="27">
        <v>3924</v>
      </c>
      <c r="O925" s="27">
        <v>3610</v>
      </c>
      <c r="P925" s="27">
        <v>3664</v>
      </c>
      <c r="Q925" s="27">
        <v>3782</v>
      </c>
      <c r="R925" s="27">
        <v>3147</v>
      </c>
      <c r="S925" s="27">
        <v>3028</v>
      </c>
      <c r="T925" s="27">
        <v>2798</v>
      </c>
      <c r="U925" s="11">
        <v>2650</v>
      </c>
      <c r="V925" s="11">
        <v>2408</v>
      </c>
      <c r="W925" s="11"/>
      <c r="X925" s="11"/>
      <c r="Y925" s="11"/>
      <c r="Z925" s="11"/>
      <c r="AA925" s="11"/>
      <c r="AB925" s="11"/>
      <c r="AC925" s="11"/>
      <c r="AD925" s="11"/>
      <c r="AU925" s="7"/>
      <c r="AV925" s="7"/>
    </row>
    <row r="926" spans="1:48" ht="14.25">
      <c r="A926">
        <v>1</v>
      </c>
      <c r="B926" s="26" t="str">
        <f t="shared" si="34"/>
        <v>68296</v>
      </c>
      <c r="C926" s="26" t="str">
        <f t="shared" si="35"/>
        <v>1_68296</v>
      </c>
      <c r="D926" s="26"/>
      <c r="E926" s="26"/>
      <c r="F926" s="33"/>
      <c r="G926" s="26" t="s">
        <v>931</v>
      </c>
      <c r="H926" s="27">
        <v>25</v>
      </c>
      <c r="I926" s="27">
        <v>39</v>
      </c>
      <c r="J926" s="27">
        <v>52</v>
      </c>
      <c r="K926" s="27">
        <v>42</v>
      </c>
      <c r="L926" s="27">
        <v>50</v>
      </c>
      <c r="M926" s="27">
        <v>32</v>
      </c>
      <c r="N926" s="27">
        <v>37</v>
      </c>
      <c r="O926" s="27">
        <v>37</v>
      </c>
      <c r="P926" s="27">
        <v>29</v>
      </c>
      <c r="Q926" s="27">
        <v>22</v>
      </c>
      <c r="R926" s="27">
        <v>25</v>
      </c>
      <c r="S926" s="27">
        <v>39</v>
      </c>
      <c r="T926" s="27">
        <v>36</v>
      </c>
      <c r="U926" s="11">
        <v>21</v>
      </c>
      <c r="V926" s="11">
        <v>25</v>
      </c>
      <c r="W926" s="11"/>
      <c r="X926" s="11"/>
      <c r="Y926" s="11"/>
      <c r="Z926" s="11"/>
      <c r="AA926" s="11"/>
      <c r="AB926" s="11"/>
      <c r="AC926" s="11"/>
      <c r="AD926" s="11"/>
      <c r="AU926" s="7"/>
      <c r="AV926" s="7"/>
    </row>
    <row r="927" spans="1:48" ht="14.25">
      <c r="A927">
        <v>1</v>
      </c>
      <c r="B927" s="26" t="str">
        <f t="shared" si="34"/>
        <v>68298</v>
      </c>
      <c r="C927" s="26" t="str">
        <f t="shared" si="35"/>
        <v>1_68298</v>
      </c>
      <c r="D927" s="26"/>
      <c r="E927" s="26"/>
      <c r="F927" s="33"/>
      <c r="G927" s="26" t="s">
        <v>932</v>
      </c>
      <c r="H927" s="27">
        <v>31</v>
      </c>
      <c r="I927" s="27">
        <v>29</v>
      </c>
      <c r="J927" s="27">
        <v>41</v>
      </c>
      <c r="K927" s="27">
        <v>41</v>
      </c>
      <c r="L927" s="27">
        <v>42</v>
      </c>
      <c r="M927" s="27">
        <v>46</v>
      </c>
      <c r="N927" s="27">
        <v>51</v>
      </c>
      <c r="O927" s="27">
        <v>50</v>
      </c>
      <c r="P927" s="27">
        <v>52</v>
      </c>
      <c r="Q927" s="27">
        <v>38</v>
      </c>
      <c r="R927" s="27">
        <v>43</v>
      </c>
      <c r="S927" s="27">
        <v>41</v>
      </c>
      <c r="T927" s="27">
        <v>31</v>
      </c>
      <c r="U927" s="11">
        <v>35</v>
      </c>
      <c r="V927" s="11">
        <v>25</v>
      </c>
      <c r="W927" s="11"/>
      <c r="X927" s="11"/>
      <c r="Y927" s="11"/>
      <c r="Z927" s="11"/>
      <c r="AA927" s="11"/>
      <c r="AB927" s="11"/>
      <c r="AC927" s="11"/>
      <c r="AD927" s="11"/>
      <c r="AU927" s="7"/>
      <c r="AV927" s="7"/>
    </row>
    <row r="928" spans="1:48" ht="14.25">
      <c r="A928">
        <v>1</v>
      </c>
      <c r="B928" s="26" t="str">
        <f t="shared" si="34"/>
        <v>68307</v>
      </c>
      <c r="C928" s="26" t="str">
        <f t="shared" si="35"/>
        <v>1_68307</v>
      </c>
      <c r="D928" s="26"/>
      <c r="E928" s="26"/>
      <c r="F928" s="33"/>
      <c r="G928" s="26" t="s">
        <v>933</v>
      </c>
      <c r="H928" s="27">
        <v>1912</v>
      </c>
      <c r="I928" s="27">
        <v>2132</v>
      </c>
      <c r="J928" s="27">
        <v>2155</v>
      </c>
      <c r="K928" s="27">
        <v>2091</v>
      </c>
      <c r="L928" s="27">
        <v>2156</v>
      </c>
      <c r="M928" s="27">
        <v>2169</v>
      </c>
      <c r="N928" s="27">
        <v>2094</v>
      </c>
      <c r="O928" s="27">
        <v>2209</v>
      </c>
      <c r="P928" s="27">
        <v>2114</v>
      </c>
      <c r="Q928" s="27">
        <v>2033</v>
      </c>
      <c r="R928" s="27">
        <v>2101</v>
      </c>
      <c r="S928" s="27">
        <v>2112</v>
      </c>
      <c r="T928" s="27">
        <v>1961</v>
      </c>
      <c r="U928" s="11">
        <v>1846</v>
      </c>
      <c r="V928" s="11">
        <v>1622</v>
      </c>
      <c r="W928" s="11"/>
      <c r="X928" s="11"/>
      <c r="Y928" s="11"/>
      <c r="Z928" s="11"/>
      <c r="AA928" s="11"/>
      <c r="AB928" s="11"/>
      <c r="AC928" s="11"/>
      <c r="AD928" s="11"/>
      <c r="AU928" s="7"/>
      <c r="AV928" s="7"/>
    </row>
    <row r="929" spans="1:48" ht="14.25">
      <c r="A929">
        <v>1</v>
      </c>
      <c r="B929" s="26" t="str">
        <f t="shared" si="34"/>
        <v>68318</v>
      </c>
      <c r="C929" s="26" t="str">
        <f t="shared" si="35"/>
        <v>1_68318</v>
      </c>
      <c r="D929" s="26"/>
      <c r="E929" s="26"/>
      <c r="F929" s="33"/>
      <c r="G929" s="26" t="s">
        <v>934</v>
      </c>
      <c r="H929" s="27">
        <v>79</v>
      </c>
      <c r="I929" s="27">
        <v>75</v>
      </c>
      <c r="J929" s="27">
        <v>65</v>
      </c>
      <c r="K929" s="27">
        <v>62</v>
      </c>
      <c r="L929" s="27">
        <v>44</v>
      </c>
      <c r="M929" s="27">
        <v>54</v>
      </c>
      <c r="N929" s="27">
        <v>43</v>
      </c>
      <c r="O929" s="27">
        <v>47</v>
      </c>
      <c r="P929" s="27">
        <v>62</v>
      </c>
      <c r="Q929" s="27">
        <v>55</v>
      </c>
      <c r="R929" s="27">
        <v>47</v>
      </c>
      <c r="S929" s="27">
        <v>61</v>
      </c>
      <c r="T929" s="27">
        <v>66</v>
      </c>
      <c r="U929" s="11">
        <v>52</v>
      </c>
      <c r="V929" s="11">
        <v>43</v>
      </c>
      <c r="W929" s="11"/>
      <c r="X929" s="11"/>
      <c r="Y929" s="11"/>
      <c r="Z929" s="11"/>
      <c r="AA929" s="11"/>
      <c r="AB929" s="11"/>
      <c r="AC929" s="11"/>
      <c r="AD929" s="11"/>
      <c r="AU929" s="7"/>
      <c r="AV929" s="7"/>
    </row>
    <row r="930" spans="1:48" ht="14.25">
      <c r="A930">
        <v>1</v>
      </c>
      <c r="B930" s="26" t="str">
        <f t="shared" si="34"/>
        <v>68320</v>
      </c>
      <c r="C930" s="26" t="str">
        <f t="shared" si="35"/>
        <v>1_68320</v>
      </c>
      <c r="D930" s="26"/>
      <c r="E930" s="26"/>
      <c r="F930" s="33"/>
      <c r="G930" s="26" t="s">
        <v>935</v>
      </c>
      <c r="H930" s="27">
        <v>47</v>
      </c>
      <c r="I930" s="27">
        <v>48</v>
      </c>
      <c r="J930" s="27">
        <v>32</v>
      </c>
      <c r="K930" s="27">
        <v>44</v>
      </c>
      <c r="L930" s="27">
        <v>36</v>
      </c>
      <c r="M930" s="27">
        <v>43</v>
      </c>
      <c r="N930" s="27">
        <v>40</v>
      </c>
      <c r="O930" s="27">
        <v>30</v>
      </c>
      <c r="P930" s="27">
        <v>34</v>
      </c>
      <c r="Q930" s="27">
        <v>29</v>
      </c>
      <c r="R930" s="27">
        <v>34</v>
      </c>
      <c r="S930" s="27">
        <v>30</v>
      </c>
      <c r="T930" s="27">
        <v>50</v>
      </c>
      <c r="U930" s="11">
        <v>42</v>
      </c>
      <c r="V930" s="11">
        <v>20</v>
      </c>
      <c r="W930" s="11"/>
      <c r="X930" s="11"/>
      <c r="Y930" s="11"/>
      <c r="Z930" s="11"/>
      <c r="AA930" s="11"/>
      <c r="AB930" s="11"/>
      <c r="AC930" s="11"/>
      <c r="AD930" s="11"/>
      <c r="AU930" s="7"/>
      <c r="AV930" s="7"/>
    </row>
    <row r="931" spans="1:48" ht="14.25">
      <c r="A931">
        <v>1</v>
      </c>
      <c r="B931" s="26" t="str">
        <f t="shared" si="34"/>
        <v>68322</v>
      </c>
      <c r="C931" s="26" t="str">
        <f t="shared" si="35"/>
        <v>1_68322</v>
      </c>
      <c r="D931" s="26"/>
      <c r="E931" s="26"/>
      <c r="F931" s="33"/>
      <c r="G931" s="26" t="s">
        <v>936</v>
      </c>
      <c r="H931" s="27">
        <v>19</v>
      </c>
      <c r="I931" s="27">
        <v>19</v>
      </c>
      <c r="J931" s="27">
        <v>21</v>
      </c>
      <c r="K931" s="27">
        <v>30</v>
      </c>
      <c r="L931" s="27">
        <v>20</v>
      </c>
      <c r="M931" s="27">
        <v>20</v>
      </c>
      <c r="N931" s="27">
        <v>25</v>
      </c>
      <c r="O931" s="27">
        <v>23</v>
      </c>
      <c r="P931" s="27">
        <v>13</v>
      </c>
      <c r="Q931" s="27">
        <v>23</v>
      </c>
      <c r="R931" s="27">
        <v>19</v>
      </c>
      <c r="S931" s="27">
        <v>18</v>
      </c>
      <c r="T931" s="27">
        <v>22</v>
      </c>
      <c r="U931" s="11">
        <v>11</v>
      </c>
      <c r="V931" s="11">
        <v>15</v>
      </c>
      <c r="W931" s="11"/>
      <c r="X931" s="11"/>
      <c r="Y931" s="11"/>
      <c r="Z931" s="11"/>
      <c r="AA931" s="11"/>
      <c r="AB931" s="11"/>
      <c r="AC931" s="11"/>
      <c r="AD931" s="11"/>
      <c r="AU931" s="7"/>
      <c r="AV931" s="7"/>
    </row>
    <row r="932" spans="1:48" ht="14.25">
      <c r="A932">
        <v>1</v>
      </c>
      <c r="B932" s="26" t="str">
        <f t="shared" si="34"/>
        <v>68324</v>
      </c>
      <c r="C932" s="26" t="str">
        <f t="shared" si="35"/>
        <v>1_68324</v>
      </c>
      <c r="D932" s="26"/>
      <c r="E932" s="26"/>
      <c r="F932" s="33"/>
      <c r="G932" s="26" t="s">
        <v>937</v>
      </c>
      <c r="H932" s="27">
        <v>34</v>
      </c>
      <c r="I932" s="27">
        <v>26</v>
      </c>
      <c r="J932" s="27">
        <v>24</v>
      </c>
      <c r="K932" s="27">
        <v>25</v>
      </c>
      <c r="L932" s="27">
        <v>27</v>
      </c>
      <c r="M932" s="27">
        <v>24</v>
      </c>
      <c r="N932" s="27">
        <v>26</v>
      </c>
      <c r="O932" s="27">
        <v>25</v>
      </c>
      <c r="P932" s="27">
        <v>27</v>
      </c>
      <c r="Q932" s="27">
        <v>23</v>
      </c>
      <c r="R932" s="27">
        <v>23</v>
      </c>
      <c r="S932" s="27">
        <v>33</v>
      </c>
      <c r="T932" s="27">
        <v>24</v>
      </c>
      <c r="U932" s="11">
        <v>18</v>
      </c>
      <c r="V932" s="11">
        <v>12</v>
      </c>
      <c r="W932" s="11"/>
      <c r="X932" s="11"/>
      <c r="Y932" s="11"/>
      <c r="Z932" s="11"/>
      <c r="AA932" s="11"/>
      <c r="AB932" s="11"/>
      <c r="AC932" s="11"/>
      <c r="AD932" s="11"/>
      <c r="AU932" s="7"/>
      <c r="AV932" s="7"/>
    </row>
    <row r="933" spans="1:48" ht="14.25">
      <c r="A933">
        <v>1</v>
      </c>
      <c r="B933" s="26" t="str">
        <f t="shared" si="34"/>
        <v>68327</v>
      </c>
      <c r="C933" s="26" t="str">
        <f t="shared" si="35"/>
        <v>1_68327</v>
      </c>
      <c r="D933" s="26"/>
      <c r="E933" s="26"/>
      <c r="F933" s="33"/>
      <c r="G933" s="26" t="s">
        <v>938</v>
      </c>
      <c r="H933" s="27">
        <v>67</v>
      </c>
      <c r="I933" s="27">
        <v>44</v>
      </c>
      <c r="J933" s="27">
        <v>64</v>
      </c>
      <c r="K933" s="27">
        <v>60</v>
      </c>
      <c r="L933" s="27">
        <v>39</v>
      </c>
      <c r="M933" s="27">
        <v>50</v>
      </c>
      <c r="N933" s="27">
        <v>66</v>
      </c>
      <c r="O933" s="27">
        <v>51</v>
      </c>
      <c r="P933" s="27">
        <v>52</v>
      </c>
      <c r="Q933" s="27">
        <v>59</v>
      </c>
      <c r="R933" s="27">
        <v>43</v>
      </c>
      <c r="S933" s="27">
        <v>39</v>
      </c>
      <c r="T933" s="27">
        <v>41</v>
      </c>
      <c r="U933" s="11">
        <v>50</v>
      </c>
      <c r="V933" s="11">
        <v>25</v>
      </c>
      <c r="W933" s="11"/>
      <c r="X933" s="11"/>
      <c r="Y933" s="11"/>
      <c r="Z933" s="11"/>
      <c r="AA933" s="11"/>
      <c r="AB933" s="11"/>
      <c r="AC933" s="11"/>
      <c r="AD933" s="11"/>
      <c r="AU933" s="7"/>
      <c r="AV933" s="7"/>
    </row>
    <row r="934" spans="1:48" ht="14.25">
      <c r="A934">
        <v>1</v>
      </c>
      <c r="B934" s="26" t="str">
        <f t="shared" si="34"/>
        <v>68344</v>
      </c>
      <c r="C934" s="26" t="str">
        <f t="shared" si="35"/>
        <v>1_68344</v>
      </c>
      <c r="D934" s="26"/>
      <c r="E934" s="26"/>
      <c r="F934" s="33"/>
      <c r="G934" s="26" t="s">
        <v>939</v>
      </c>
      <c r="H934" s="27">
        <v>28</v>
      </c>
      <c r="I934" s="27">
        <v>24</v>
      </c>
      <c r="J934" s="27">
        <v>28</v>
      </c>
      <c r="K934" s="27">
        <v>19</v>
      </c>
      <c r="L934" s="27">
        <v>29</v>
      </c>
      <c r="M934" s="27">
        <v>17</v>
      </c>
      <c r="N934" s="27">
        <v>23</v>
      </c>
      <c r="O934" s="27">
        <v>15</v>
      </c>
      <c r="P934" s="27">
        <v>17</v>
      </c>
      <c r="Q934" s="27">
        <v>23</v>
      </c>
      <c r="R934" s="27">
        <v>24</v>
      </c>
      <c r="S934" s="27">
        <v>25</v>
      </c>
      <c r="T934" s="27">
        <v>19</v>
      </c>
      <c r="U934" s="11">
        <v>15</v>
      </c>
      <c r="V934" s="11">
        <v>13</v>
      </c>
      <c r="W934" s="11"/>
      <c r="X934" s="11"/>
      <c r="Y934" s="11"/>
      <c r="Z934" s="11"/>
      <c r="AA934" s="11"/>
      <c r="AB934" s="11"/>
      <c r="AC934" s="11"/>
      <c r="AD934" s="11"/>
      <c r="AU934" s="7"/>
      <c r="AV934" s="7"/>
    </row>
    <row r="935" spans="1:48" ht="14.25">
      <c r="A935">
        <v>1</v>
      </c>
      <c r="B935" s="26" t="str">
        <f t="shared" si="34"/>
        <v>68368</v>
      </c>
      <c r="C935" s="26" t="str">
        <f t="shared" si="35"/>
        <v>1_68368</v>
      </c>
      <c r="D935" s="26"/>
      <c r="E935" s="26"/>
      <c r="F935" s="33"/>
      <c r="G935" s="26" t="s">
        <v>940</v>
      </c>
      <c r="H935" s="27">
        <v>30</v>
      </c>
      <c r="I935" s="27">
        <v>33</v>
      </c>
      <c r="J935" s="27">
        <v>31</v>
      </c>
      <c r="K935" s="27">
        <v>27</v>
      </c>
      <c r="L935" s="27">
        <v>10</v>
      </c>
      <c r="M935" s="27">
        <v>25</v>
      </c>
      <c r="N935" s="27">
        <v>21</v>
      </c>
      <c r="O935" s="27">
        <v>27</v>
      </c>
      <c r="P935" s="27">
        <v>26</v>
      </c>
      <c r="Q935" s="27">
        <v>18</v>
      </c>
      <c r="R935" s="27">
        <v>16</v>
      </c>
      <c r="S935" s="27">
        <v>18</v>
      </c>
      <c r="T935" s="27">
        <v>23</v>
      </c>
      <c r="U935" s="11">
        <v>22</v>
      </c>
      <c r="V935" s="11">
        <v>15</v>
      </c>
      <c r="W935" s="11"/>
      <c r="X935" s="11"/>
      <c r="Y935" s="11"/>
      <c r="Z935" s="11"/>
      <c r="AA935" s="11"/>
      <c r="AB935" s="11"/>
      <c r="AC935" s="11"/>
      <c r="AD935" s="11"/>
      <c r="AU935" s="7"/>
      <c r="AV935" s="7"/>
    </row>
    <row r="936" spans="1:48" ht="14.25">
      <c r="A936">
        <v>1</v>
      </c>
      <c r="B936" s="26" t="str">
        <f t="shared" si="34"/>
        <v>68370</v>
      </c>
      <c r="C936" s="26" t="str">
        <f t="shared" si="35"/>
        <v>1_68370</v>
      </c>
      <c r="D936" s="26"/>
      <c r="E936" s="26"/>
      <c r="F936" s="33"/>
      <c r="G936" s="26" t="s">
        <v>941</v>
      </c>
      <c r="H936" s="27">
        <v>20</v>
      </c>
      <c r="I936" s="27">
        <v>17</v>
      </c>
      <c r="J936" s="27">
        <v>11</v>
      </c>
      <c r="K936" s="27">
        <v>20</v>
      </c>
      <c r="L936" s="27">
        <v>18</v>
      </c>
      <c r="M936" s="27">
        <v>13</v>
      </c>
      <c r="N936" s="27">
        <v>11</v>
      </c>
      <c r="O936" s="27">
        <v>20</v>
      </c>
      <c r="P936" s="27">
        <v>7</v>
      </c>
      <c r="Q936" s="27">
        <v>21</v>
      </c>
      <c r="R936" s="27">
        <v>11</v>
      </c>
      <c r="S936" s="27">
        <v>8</v>
      </c>
      <c r="T936" s="27">
        <v>6</v>
      </c>
      <c r="U936" s="11">
        <v>10</v>
      </c>
      <c r="V936" s="11">
        <v>8</v>
      </c>
      <c r="W936" s="11"/>
      <c r="X936" s="11"/>
      <c r="Y936" s="11"/>
      <c r="Z936" s="11"/>
      <c r="AA936" s="11"/>
      <c r="AB936" s="11"/>
      <c r="AC936" s="11"/>
      <c r="AD936" s="11"/>
      <c r="AU936" s="7"/>
      <c r="AV936" s="7"/>
    </row>
    <row r="937" spans="1:48" ht="14.25">
      <c r="A937">
        <v>1</v>
      </c>
      <c r="B937" s="26" t="str">
        <f t="shared" si="34"/>
        <v>68377</v>
      </c>
      <c r="C937" s="26" t="str">
        <f t="shared" si="35"/>
        <v>1_68377</v>
      </c>
      <c r="D937" s="26"/>
      <c r="E937" s="26"/>
      <c r="F937" s="33"/>
      <c r="G937" s="26" t="s">
        <v>942</v>
      </c>
      <c r="H937" s="27">
        <v>92</v>
      </c>
      <c r="I937" s="27">
        <v>89</v>
      </c>
      <c r="J937" s="27">
        <v>88</v>
      </c>
      <c r="K937" s="27">
        <v>82</v>
      </c>
      <c r="L937" s="27">
        <v>55</v>
      </c>
      <c r="M937" s="27">
        <v>74</v>
      </c>
      <c r="N937" s="27">
        <v>58</v>
      </c>
      <c r="O937" s="27">
        <v>63</v>
      </c>
      <c r="P937" s="27">
        <v>56</v>
      </c>
      <c r="Q937" s="27">
        <v>55</v>
      </c>
      <c r="R937" s="27">
        <v>63</v>
      </c>
      <c r="S937" s="27">
        <v>68</v>
      </c>
      <c r="T937" s="27">
        <v>73</v>
      </c>
      <c r="U937" s="11">
        <v>53</v>
      </c>
      <c r="V937" s="11">
        <v>48</v>
      </c>
      <c r="W937" s="11"/>
      <c r="X937" s="11"/>
      <c r="Y937" s="11"/>
      <c r="Z937" s="11"/>
      <c r="AA937" s="11"/>
      <c r="AB937" s="11"/>
      <c r="AC937" s="11"/>
      <c r="AD937" s="11"/>
      <c r="AU937" s="7"/>
      <c r="AV937" s="7"/>
    </row>
    <row r="938" spans="1:48" ht="14.25">
      <c r="A938">
        <v>1</v>
      </c>
      <c r="B938" s="26" t="str">
        <f t="shared" si="34"/>
        <v>68385</v>
      </c>
      <c r="C938" s="26" t="str">
        <f t="shared" si="35"/>
        <v>1_68385</v>
      </c>
      <c r="D938" s="26"/>
      <c r="E938" s="26"/>
      <c r="F938" s="33"/>
      <c r="G938" s="26" t="s">
        <v>943</v>
      </c>
      <c r="H938" s="27">
        <v>145</v>
      </c>
      <c r="I938" s="27">
        <v>180</v>
      </c>
      <c r="J938" s="27">
        <v>136</v>
      </c>
      <c r="K938" s="27">
        <v>108</v>
      </c>
      <c r="L938" s="27">
        <v>110</v>
      </c>
      <c r="M938" s="27">
        <v>102</v>
      </c>
      <c r="N938" s="27">
        <v>115</v>
      </c>
      <c r="O938" s="27">
        <v>116</v>
      </c>
      <c r="P938" s="27">
        <v>110</v>
      </c>
      <c r="Q938" s="27">
        <v>99</v>
      </c>
      <c r="R938" s="27">
        <v>116</v>
      </c>
      <c r="S938" s="27">
        <v>140</v>
      </c>
      <c r="T938" s="27">
        <v>105</v>
      </c>
      <c r="U938" s="11">
        <v>108</v>
      </c>
      <c r="V938" s="11">
        <v>82</v>
      </c>
      <c r="W938" s="11"/>
      <c r="X938" s="11"/>
      <c r="Y938" s="11"/>
      <c r="Z938" s="11"/>
      <c r="AA938" s="11"/>
      <c r="AB938" s="11"/>
      <c r="AC938" s="11"/>
      <c r="AD938" s="11"/>
      <c r="AU938" s="7"/>
      <c r="AV938" s="7"/>
    </row>
    <row r="939" spans="1:48" ht="14.25">
      <c r="A939">
        <v>1</v>
      </c>
      <c r="B939" s="26" t="str">
        <f t="shared" si="34"/>
        <v>68397</v>
      </c>
      <c r="C939" s="26" t="str">
        <f t="shared" si="35"/>
        <v>1_68397</v>
      </c>
      <c r="D939" s="26"/>
      <c r="E939" s="26"/>
      <c r="F939" s="33"/>
      <c r="G939" s="26" t="s">
        <v>944</v>
      </c>
      <c r="H939" s="27">
        <v>42</v>
      </c>
      <c r="I939" s="27">
        <v>35</v>
      </c>
      <c r="J939" s="27">
        <v>23</v>
      </c>
      <c r="K939" s="27">
        <v>34</v>
      </c>
      <c r="L939" s="27">
        <v>32</v>
      </c>
      <c r="M939" s="27">
        <v>32</v>
      </c>
      <c r="N939" s="27">
        <v>48</v>
      </c>
      <c r="O939" s="27">
        <v>28</v>
      </c>
      <c r="P939" s="27">
        <v>36</v>
      </c>
      <c r="Q939" s="27">
        <v>24</v>
      </c>
      <c r="R939" s="27">
        <v>28</v>
      </c>
      <c r="S939" s="27">
        <v>23</v>
      </c>
      <c r="T939" s="27">
        <v>30</v>
      </c>
      <c r="U939" s="11">
        <v>26</v>
      </c>
      <c r="V939" s="11">
        <v>24</v>
      </c>
      <c r="W939" s="11"/>
      <c r="X939" s="11"/>
      <c r="Y939" s="11"/>
      <c r="Z939" s="11"/>
      <c r="AA939" s="11"/>
      <c r="AB939" s="11"/>
      <c r="AC939" s="11"/>
      <c r="AD939" s="11"/>
      <c r="AU939" s="7"/>
      <c r="AV939" s="7"/>
    </row>
    <row r="940" spans="1:48" ht="14.25">
      <c r="A940">
        <v>1</v>
      </c>
      <c r="B940" s="26" t="str">
        <f t="shared" si="34"/>
        <v>68406</v>
      </c>
      <c r="C940" s="26" t="str">
        <f t="shared" si="35"/>
        <v>1_68406</v>
      </c>
      <c r="D940" s="26"/>
      <c r="E940" s="26"/>
      <c r="F940" s="33"/>
      <c r="G940" s="26" t="s">
        <v>945</v>
      </c>
      <c r="H940" s="27">
        <v>537</v>
      </c>
      <c r="I940" s="27">
        <v>581</v>
      </c>
      <c r="J940" s="27">
        <v>595</v>
      </c>
      <c r="K940" s="27">
        <v>536</v>
      </c>
      <c r="L940" s="27">
        <v>548</v>
      </c>
      <c r="M940" s="27">
        <v>531</v>
      </c>
      <c r="N940" s="27">
        <v>471</v>
      </c>
      <c r="O940" s="27">
        <v>530</v>
      </c>
      <c r="P940" s="27">
        <v>581</v>
      </c>
      <c r="Q940" s="27">
        <v>564</v>
      </c>
      <c r="R940" s="27">
        <v>532</v>
      </c>
      <c r="S940" s="27">
        <v>566</v>
      </c>
      <c r="T940" s="27">
        <v>492</v>
      </c>
      <c r="U940" s="11">
        <v>466</v>
      </c>
      <c r="V940" s="11">
        <v>394</v>
      </c>
      <c r="W940" s="11"/>
      <c r="X940" s="11"/>
      <c r="Y940" s="11"/>
      <c r="Z940" s="11"/>
      <c r="AA940" s="11"/>
      <c r="AB940" s="11"/>
      <c r="AC940" s="11"/>
      <c r="AD940" s="11"/>
      <c r="AU940" s="7"/>
      <c r="AV940" s="7"/>
    </row>
    <row r="941" spans="1:48" ht="14.25">
      <c r="A941">
        <v>1</v>
      </c>
      <c r="B941" s="26" t="str">
        <f t="shared" si="34"/>
        <v>68418</v>
      </c>
      <c r="C941" s="26" t="str">
        <f t="shared" si="35"/>
        <v>1_68418</v>
      </c>
      <c r="D941" s="26"/>
      <c r="E941" s="26"/>
      <c r="F941" s="33"/>
      <c r="G941" s="26" t="s">
        <v>946</v>
      </c>
      <c r="H941" s="27">
        <v>196</v>
      </c>
      <c r="I941" s="27">
        <v>209</v>
      </c>
      <c r="J941" s="27">
        <v>193</v>
      </c>
      <c r="K941" s="27">
        <v>210</v>
      </c>
      <c r="L941" s="27">
        <v>149</v>
      </c>
      <c r="M941" s="27">
        <v>186</v>
      </c>
      <c r="N941" s="27">
        <v>161</v>
      </c>
      <c r="O941" s="27">
        <v>168</v>
      </c>
      <c r="P941" s="27">
        <v>153</v>
      </c>
      <c r="Q941" s="27">
        <v>161</v>
      </c>
      <c r="R941" s="27">
        <v>174</v>
      </c>
      <c r="S941" s="27">
        <v>184</v>
      </c>
      <c r="T941" s="27">
        <v>182</v>
      </c>
      <c r="U941" s="11">
        <v>178</v>
      </c>
      <c r="V941" s="11">
        <v>140</v>
      </c>
      <c r="W941" s="11"/>
      <c r="X941" s="11"/>
      <c r="Y941" s="11"/>
      <c r="Z941" s="11"/>
      <c r="AA941" s="11"/>
      <c r="AB941" s="11"/>
      <c r="AC941" s="11"/>
      <c r="AD941" s="11"/>
      <c r="AU941" s="7"/>
      <c r="AV941" s="7"/>
    </row>
    <row r="942" spans="1:48" ht="14.25">
      <c r="A942">
        <v>1</v>
      </c>
      <c r="B942" s="26" t="str">
        <f t="shared" si="34"/>
        <v>68425</v>
      </c>
      <c r="C942" s="26" t="str">
        <f t="shared" si="35"/>
        <v>1_68425</v>
      </c>
      <c r="D942" s="26"/>
      <c r="E942" s="26"/>
      <c r="F942" s="33"/>
      <c r="G942" s="26" t="s">
        <v>947</v>
      </c>
      <c r="H942" s="27">
        <v>17</v>
      </c>
      <c r="I942" s="27">
        <v>25</v>
      </c>
      <c r="J942" s="27">
        <v>28</v>
      </c>
      <c r="K942" s="27">
        <v>23</v>
      </c>
      <c r="L942" s="27">
        <v>28</v>
      </c>
      <c r="M942" s="27">
        <v>17</v>
      </c>
      <c r="N942" s="27">
        <v>22</v>
      </c>
      <c r="O942" s="27">
        <v>22</v>
      </c>
      <c r="P942" s="27">
        <v>27</v>
      </c>
      <c r="Q942" s="27">
        <v>27</v>
      </c>
      <c r="R942" s="27">
        <v>26</v>
      </c>
      <c r="S942" s="27">
        <v>16</v>
      </c>
      <c r="T942" s="27">
        <v>14</v>
      </c>
      <c r="U942" s="11">
        <v>12</v>
      </c>
      <c r="V942" s="11">
        <v>9</v>
      </c>
      <c r="W942" s="11"/>
      <c r="X942" s="11"/>
      <c r="Y942" s="11"/>
      <c r="Z942" s="11"/>
      <c r="AA942" s="11"/>
      <c r="AB942" s="11"/>
      <c r="AC942" s="11"/>
      <c r="AD942" s="11"/>
      <c r="AU942" s="7"/>
      <c r="AV942" s="7"/>
    </row>
    <row r="943" spans="1:48" ht="14.25">
      <c r="A943">
        <v>1</v>
      </c>
      <c r="B943" s="26" t="str">
        <f t="shared" si="34"/>
        <v>68432</v>
      </c>
      <c r="C943" s="26" t="str">
        <f t="shared" si="35"/>
        <v>1_68432</v>
      </c>
      <c r="D943" s="26"/>
      <c r="E943" s="26"/>
      <c r="F943" s="33"/>
      <c r="G943" s="26" t="s">
        <v>948</v>
      </c>
      <c r="H943" s="27">
        <v>236</v>
      </c>
      <c r="I943" s="27">
        <v>268</v>
      </c>
      <c r="J943" s="27">
        <v>270</v>
      </c>
      <c r="K943" s="27">
        <v>228</v>
      </c>
      <c r="L943" s="27">
        <v>269</v>
      </c>
      <c r="M943" s="27">
        <v>309</v>
      </c>
      <c r="N943" s="27">
        <v>290</v>
      </c>
      <c r="O943" s="27">
        <v>295</v>
      </c>
      <c r="P943" s="27">
        <v>257</v>
      </c>
      <c r="Q943" s="27">
        <v>250</v>
      </c>
      <c r="R943" s="27">
        <v>286</v>
      </c>
      <c r="S943" s="27">
        <v>277</v>
      </c>
      <c r="T943" s="27">
        <v>268</v>
      </c>
      <c r="U943" s="11">
        <v>224</v>
      </c>
      <c r="V943" s="11">
        <v>225</v>
      </c>
      <c r="W943" s="11"/>
      <c r="X943" s="11"/>
      <c r="Y943" s="11"/>
      <c r="Z943" s="11"/>
      <c r="AA943" s="11"/>
      <c r="AB943" s="11"/>
      <c r="AC943" s="11"/>
      <c r="AD943" s="11"/>
      <c r="AU943" s="7"/>
      <c r="AV943" s="7"/>
    </row>
    <row r="944" spans="1:48" ht="14.25">
      <c r="A944">
        <v>1</v>
      </c>
      <c r="B944" s="26" t="str">
        <f t="shared" si="34"/>
        <v>68444</v>
      </c>
      <c r="C944" s="26" t="str">
        <f t="shared" si="35"/>
        <v>1_68444</v>
      </c>
      <c r="D944" s="26"/>
      <c r="E944" s="26"/>
      <c r="F944" s="33"/>
      <c r="G944" s="26" t="s">
        <v>949</v>
      </c>
      <c r="H944" s="27">
        <v>59</v>
      </c>
      <c r="I944" s="27">
        <v>55</v>
      </c>
      <c r="J944" s="27">
        <v>60</v>
      </c>
      <c r="K944" s="27">
        <v>69</v>
      </c>
      <c r="L944" s="27">
        <v>48</v>
      </c>
      <c r="M944" s="27">
        <v>46</v>
      </c>
      <c r="N944" s="27">
        <v>46</v>
      </c>
      <c r="O944" s="27">
        <v>39</v>
      </c>
      <c r="P944" s="27">
        <v>50</v>
      </c>
      <c r="Q944" s="27">
        <v>48</v>
      </c>
      <c r="R944" s="27">
        <v>64</v>
      </c>
      <c r="S944" s="27">
        <v>47</v>
      </c>
      <c r="T944" s="27">
        <v>56</v>
      </c>
      <c r="U944" s="11">
        <v>56</v>
      </c>
      <c r="V944" s="11">
        <v>38</v>
      </c>
      <c r="W944" s="11"/>
      <c r="X944" s="11"/>
      <c r="Y944" s="11"/>
      <c r="Z944" s="11"/>
      <c r="AA944" s="11"/>
      <c r="AB944" s="11"/>
      <c r="AC944" s="11"/>
      <c r="AD944" s="11"/>
      <c r="AU944" s="7"/>
      <c r="AV944" s="7"/>
    </row>
    <row r="945" spans="1:48" ht="14.25">
      <c r="A945">
        <v>1</v>
      </c>
      <c r="B945" s="26" t="str">
        <f t="shared" si="34"/>
        <v>68464</v>
      </c>
      <c r="C945" s="26" t="str">
        <f t="shared" si="35"/>
        <v>1_68464</v>
      </c>
      <c r="D945" s="26"/>
      <c r="E945" s="26"/>
      <c r="F945" s="33"/>
      <c r="G945" s="26" t="s">
        <v>950</v>
      </c>
      <c r="H945" s="27">
        <v>158</v>
      </c>
      <c r="I945" s="27">
        <v>167</v>
      </c>
      <c r="J945" s="27">
        <v>146</v>
      </c>
      <c r="K945" s="27">
        <v>138</v>
      </c>
      <c r="L945" s="27">
        <v>148</v>
      </c>
      <c r="M945" s="27">
        <v>127</v>
      </c>
      <c r="N945" s="27">
        <v>134</v>
      </c>
      <c r="O945" s="27">
        <v>138</v>
      </c>
      <c r="P945" s="27">
        <v>129</v>
      </c>
      <c r="Q945" s="27">
        <v>132</v>
      </c>
      <c r="R945" s="27">
        <v>133</v>
      </c>
      <c r="S945" s="27">
        <v>147</v>
      </c>
      <c r="T945" s="27">
        <v>99</v>
      </c>
      <c r="U945" s="11">
        <v>104</v>
      </c>
      <c r="V945" s="11">
        <v>71</v>
      </c>
      <c r="W945" s="11"/>
      <c r="X945" s="11"/>
      <c r="Y945" s="11"/>
      <c r="Z945" s="11"/>
      <c r="AA945" s="11"/>
      <c r="AB945" s="11"/>
      <c r="AC945" s="11"/>
      <c r="AD945" s="11"/>
      <c r="AU945" s="7"/>
      <c r="AV945" s="7"/>
    </row>
    <row r="946" spans="1:48" ht="14.25">
      <c r="A946">
        <v>1</v>
      </c>
      <c r="B946" s="26" t="str">
        <f t="shared" si="34"/>
        <v>68468</v>
      </c>
      <c r="C946" s="26" t="str">
        <f t="shared" si="35"/>
        <v>1_68468</v>
      </c>
      <c r="D946" s="26"/>
      <c r="E946" s="26"/>
      <c r="F946" s="33"/>
      <c r="G946" s="26" t="s">
        <v>951</v>
      </c>
      <c r="H946" s="27">
        <v>51</v>
      </c>
      <c r="I946" s="27">
        <v>46</v>
      </c>
      <c r="J946" s="27">
        <v>57</v>
      </c>
      <c r="K946" s="27">
        <v>28</v>
      </c>
      <c r="L946" s="27">
        <v>42</v>
      </c>
      <c r="M946" s="27">
        <v>31</v>
      </c>
      <c r="N946" s="27">
        <v>31</v>
      </c>
      <c r="O946" s="27">
        <v>50</v>
      </c>
      <c r="P946" s="27">
        <v>39</v>
      </c>
      <c r="Q946" s="27">
        <v>43</v>
      </c>
      <c r="R946" s="27">
        <v>40</v>
      </c>
      <c r="S946" s="27">
        <v>27</v>
      </c>
      <c r="T946" s="27">
        <v>40</v>
      </c>
      <c r="U946" s="11">
        <v>27</v>
      </c>
      <c r="V946" s="11">
        <v>21</v>
      </c>
      <c r="W946" s="11"/>
      <c r="X946" s="11"/>
      <c r="Y946" s="11"/>
      <c r="Z946" s="11"/>
      <c r="AA946" s="11"/>
      <c r="AB946" s="11"/>
      <c r="AC946" s="11"/>
      <c r="AD946" s="11"/>
      <c r="AU946" s="7"/>
      <c r="AV946" s="7"/>
    </row>
    <row r="947" spans="1:48" ht="14.25">
      <c r="A947">
        <v>1</v>
      </c>
      <c r="B947" s="26" t="str">
        <f t="shared" si="34"/>
        <v>68498</v>
      </c>
      <c r="C947" s="26" t="str">
        <f t="shared" si="35"/>
        <v>1_68498</v>
      </c>
      <c r="D947" s="26"/>
      <c r="E947" s="26"/>
      <c r="F947" s="33"/>
      <c r="G947" s="26" t="s">
        <v>952</v>
      </c>
      <c r="H947" s="27">
        <v>73</v>
      </c>
      <c r="I947" s="27">
        <v>57</v>
      </c>
      <c r="J947" s="27">
        <v>60</v>
      </c>
      <c r="K947" s="27">
        <v>67</v>
      </c>
      <c r="L947" s="27">
        <v>45</v>
      </c>
      <c r="M947" s="27">
        <v>50</v>
      </c>
      <c r="N947" s="27">
        <v>31</v>
      </c>
      <c r="O947" s="27">
        <v>49</v>
      </c>
      <c r="P947" s="27">
        <v>51</v>
      </c>
      <c r="Q947" s="27">
        <v>36</v>
      </c>
      <c r="R947" s="27">
        <v>43</v>
      </c>
      <c r="S947" s="27">
        <v>50</v>
      </c>
      <c r="T947" s="27">
        <v>43</v>
      </c>
      <c r="U947" s="11">
        <v>44</v>
      </c>
      <c r="V947" s="11">
        <v>50</v>
      </c>
      <c r="W947" s="11"/>
      <c r="X947" s="11"/>
      <c r="Y947" s="11"/>
      <c r="Z947" s="11"/>
      <c r="AA947" s="11"/>
      <c r="AB947" s="11"/>
      <c r="AC947" s="11"/>
      <c r="AD947" s="11"/>
      <c r="AU947" s="7"/>
      <c r="AV947" s="7"/>
    </row>
    <row r="948" spans="1:48" ht="14.25">
      <c r="A948">
        <v>1</v>
      </c>
      <c r="B948" s="26" t="str">
        <f t="shared" si="34"/>
        <v>68500</v>
      </c>
      <c r="C948" s="26" t="str">
        <f t="shared" si="35"/>
        <v>1_68500</v>
      </c>
      <c r="D948" s="26"/>
      <c r="E948" s="26"/>
      <c r="F948" s="33"/>
      <c r="G948" s="26" t="s">
        <v>953</v>
      </c>
      <c r="H948" s="27">
        <v>140</v>
      </c>
      <c r="I948" s="27">
        <v>117</v>
      </c>
      <c r="J948" s="27">
        <v>94</v>
      </c>
      <c r="K948" s="27">
        <v>124</v>
      </c>
      <c r="L948" s="27">
        <v>101</v>
      </c>
      <c r="M948" s="27">
        <v>110</v>
      </c>
      <c r="N948" s="27">
        <v>125</v>
      </c>
      <c r="O948" s="27">
        <v>126</v>
      </c>
      <c r="P948" s="27">
        <v>105</v>
      </c>
      <c r="Q948" s="27">
        <v>132</v>
      </c>
      <c r="R948" s="27">
        <v>93</v>
      </c>
      <c r="S948" s="27">
        <v>134</v>
      </c>
      <c r="T948" s="27">
        <v>130</v>
      </c>
      <c r="U948" s="11">
        <v>121</v>
      </c>
      <c r="V948" s="11">
        <v>105</v>
      </c>
      <c r="W948" s="11"/>
      <c r="X948" s="11"/>
      <c r="Y948" s="11"/>
      <c r="Z948" s="11"/>
      <c r="AA948" s="11"/>
      <c r="AB948" s="11"/>
      <c r="AC948" s="11"/>
      <c r="AD948" s="11"/>
      <c r="AU948" s="7"/>
      <c r="AV948" s="7"/>
    </row>
    <row r="949" spans="1:48" ht="14.25">
      <c r="A949">
        <v>1</v>
      </c>
      <c r="B949" s="26" t="str">
        <f t="shared" si="34"/>
        <v>68502</v>
      </c>
      <c r="C949" s="26" t="str">
        <f t="shared" si="35"/>
        <v>1_68502</v>
      </c>
      <c r="D949" s="26"/>
      <c r="E949" s="26"/>
      <c r="F949" s="33"/>
      <c r="G949" s="26" t="s">
        <v>954</v>
      </c>
      <c r="H949" s="27">
        <v>33</v>
      </c>
      <c r="I949" s="27">
        <v>24</v>
      </c>
      <c r="J949" s="27">
        <v>44</v>
      </c>
      <c r="K949" s="27">
        <v>44</v>
      </c>
      <c r="L949" s="27">
        <v>48</v>
      </c>
      <c r="M949" s="27">
        <v>32</v>
      </c>
      <c r="N949" s="27">
        <v>33</v>
      </c>
      <c r="O949" s="27">
        <v>36</v>
      </c>
      <c r="P949" s="27">
        <v>24</v>
      </c>
      <c r="Q949" s="27">
        <v>37</v>
      </c>
      <c r="R949" s="27">
        <v>43</v>
      </c>
      <c r="S949" s="27">
        <v>28</v>
      </c>
      <c r="T949" s="27">
        <v>45</v>
      </c>
      <c r="U949" s="11">
        <v>26</v>
      </c>
      <c r="V949" s="11">
        <v>20</v>
      </c>
      <c r="W949" s="11"/>
      <c r="X949" s="11"/>
      <c r="Y949" s="11"/>
      <c r="Z949" s="11"/>
      <c r="AA949" s="11"/>
      <c r="AB949" s="11"/>
      <c r="AC949" s="11"/>
      <c r="AD949" s="11"/>
      <c r="AU949" s="7"/>
      <c r="AV949" s="7"/>
    </row>
    <row r="950" spans="1:48" ht="14.25">
      <c r="A950">
        <v>1</v>
      </c>
      <c r="B950" s="26" t="str">
        <f t="shared" si="34"/>
        <v>68522</v>
      </c>
      <c r="C950" s="26" t="str">
        <f t="shared" si="35"/>
        <v>1_68522</v>
      </c>
      <c r="D950" s="26"/>
      <c r="E950" s="26"/>
      <c r="F950" s="33"/>
      <c r="G950" s="26" t="s">
        <v>955</v>
      </c>
      <c r="H950" s="27">
        <v>17</v>
      </c>
      <c r="I950" s="27">
        <v>6</v>
      </c>
      <c r="J950" s="27">
        <v>13</v>
      </c>
      <c r="K950" s="27">
        <v>16</v>
      </c>
      <c r="L950" s="27">
        <v>12</v>
      </c>
      <c r="M950" s="27">
        <v>14</v>
      </c>
      <c r="N950" s="27">
        <v>11</v>
      </c>
      <c r="O950" s="27">
        <v>17</v>
      </c>
      <c r="P950" s="27">
        <v>8</v>
      </c>
      <c r="Q950" s="27">
        <v>13</v>
      </c>
      <c r="R950" s="27">
        <v>15</v>
      </c>
      <c r="S950" s="27">
        <v>10</v>
      </c>
      <c r="T950" s="27">
        <v>13</v>
      </c>
      <c r="U950" s="11">
        <v>14</v>
      </c>
      <c r="V950" s="11">
        <v>12</v>
      </c>
      <c r="W950" s="11"/>
      <c r="X950" s="11"/>
      <c r="Y950" s="11"/>
      <c r="Z950" s="11"/>
      <c r="AA950" s="11"/>
      <c r="AB950" s="11"/>
      <c r="AC950" s="11"/>
      <c r="AD950" s="11"/>
      <c r="AU950" s="7"/>
      <c r="AV950" s="7"/>
    </row>
    <row r="951" spans="1:48" ht="14.25">
      <c r="A951">
        <v>1</v>
      </c>
      <c r="B951" s="26" t="str">
        <f t="shared" si="34"/>
        <v>68524</v>
      </c>
      <c r="C951" s="26" t="str">
        <f t="shared" si="35"/>
        <v>1_68524</v>
      </c>
      <c r="D951" s="26"/>
      <c r="E951" s="26"/>
      <c r="F951" s="33"/>
      <c r="G951" s="26" t="s">
        <v>956</v>
      </c>
      <c r="H951" s="27">
        <v>32</v>
      </c>
      <c r="I951" s="27">
        <v>36</v>
      </c>
      <c r="J951" s="27">
        <v>18</v>
      </c>
      <c r="K951" s="27">
        <v>24</v>
      </c>
      <c r="L951" s="27">
        <v>29</v>
      </c>
      <c r="M951" s="27">
        <v>26</v>
      </c>
      <c r="N951" s="27">
        <v>34</v>
      </c>
      <c r="O951" s="27">
        <v>25</v>
      </c>
      <c r="P951" s="27">
        <v>22</v>
      </c>
      <c r="Q951" s="27">
        <v>36</v>
      </c>
      <c r="R951" s="27">
        <v>32</v>
      </c>
      <c r="S951" s="27">
        <v>32</v>
      </c>
      <c r="T951" s="27">
        <v>26</v>
      </c>
      <c r="U951" s="11">
        <v>21</v>
      </c>
      <c r="V951" s="11">
        <v>14</v>
      </c>
      <c r="W951" s="11"/>
      <c r="X951" s="11"/>
      <c r="Y951" s="11"/>
      <c r="Z951" s="11"/>
      <c r="AA951" s="11"/>
      <c r="AB951" s="11"/>
      <c r="AC951" s="11"/>
      <c r="AD951" s="11"/>
      <c r="AU951" s="7"/>
      <c r="AV951" s="7"/>
    </row>
    <row r="952" spans="1:48" ht="14.25">
      <c r="A952">
        <v>1</v>
      </c>
      <c r="B952" s="26" t="str">
        <f t="shared" si="34"/>
        <v>68533</v>
      </c>
      <c r="C952" s="26" t="str">
        <f t="shared" si="35"/>
        <v>1_68533</v>
      </c>
      <c r="D952" s="26"/>
      <c r="E952" s="26"/>
      <c r="F952" s="33"/>
      <c r="G952" s="26" t="s">
        <v>957</v>
      </c>
      <c r="H952" s="27">
        <v>62</v>
      </c>
      <c r="I952" s="27">
        <v>51</v>
      </c>
      <c r="J952" s="27">
        <v>59</v>
      </c>
      <c r="K952" s="27">
        <v>54</v>
      </c>
      <c r="L952" s="27">
        <v>52</v>
      </c>
      <c r="M952" s="27">
        <v>48</v>
      </c>
      <c r="N952" s="27">
        <v>50</v>
      </c>
      <c r="O952" s="27">
        <v>70</v>
      </c>
      <c r="P952" s="27">
        <v>42</v>
      </c>
      <c r="Q952" s="27">
        <v>54</v>
      </c>
      <c r="R952" s="27">
        <v>55</v>
      </c>
      <c r="S952" s="27">
        <v>46</v>
      </c>
      <c r="T952" s="27">
        <v>57</v>
      </c>
      <c r="U952" s="11">
        <v>37</v>
      </c>
      <c r="V952" s="11">
        <v>47</v>
      </c>
      <c r="W952" s="11"/>
      <c r="X952" s="11"/>
      <c r="Y952" s="11"/>
      <c r="Z952" s="11"/>
      <c r="AA952" s="11"/>
      <c r="AB952" s="11"/>
      <c r="AC952" s="11"/>
      <c r="AD952" s="11"/>
      <c r="AU952" s="7"/>
      <c r="AV952" s="7"/>
    </row>
    <row r="953" spans="1:48" ht="14.25">
      <c r="A953">
        <v>1</v>
      </c>
      <c r="B953" s="26" t="str">
        <f t="shared" si="34"/>
        <v>68547</v>
      </c>
      <c r="C953" s="26" t="str">
        <f t="shared" si="35"/>
        <v>1_68547</v>
      </c>
      <c r="D953" s="26"/>
      <c r="E953" s="26"/>
      <c r="F953" s="33"/>
      <c r="G953" s="26" t="s">
        <v>958</v>
      </c>
      <c r="H953" s="27">
        <v>1788</v>
      </c>
      <c r="I953" s="27">
        <v>1786</v>
      </c>
      <c r="J953" s="27">
        <v>2015</v>
      </c>
      <c r="K953" s="27">
        <v>1831</v>
      </c>
      <c r="L953" s="27">
        <v>1932</v>
      </c>
      <c r="M953" s="27">
        <v>1977</v>
      </c>
      <c r="N953" s="27">
        <v>1911</v>
      </c>
      <c r="O953" s="27">
        <v>1907</v>
      </c>
      <c r="P953" s="27">
        <v>2004</v>
      </c>
      <c r="Q953" s="27">
        <v>2053</v>
      </c>
      <c r="R953" s="27">
        <v>1869</v>
      </c>
      <c r="S953" s="27">
        <v>1867</v>
      </c>
      <c r="T953" s="27">
        <v>1834</v>
      </c>
      <c r="U953" s="11">
        <v>1740</v>
      </c>
      <c r="V953" s="11">
        <v>1542</v>
      </c>
      <c r="W953" s="11"/>
      <c r="X953" s="11"/>
      <c r="Y953" s="11"/>
      <c r="Z953" s="11"/>
      <c r="AA953" s="11"/>
      <c r="AB953" s="11"/>
      <c r="AC953" s="11"/>
      <c r="AD953" s="11"/>
      <c r="AU953" s="7"/>
      <c r="AV953" s="7"/>
    </row>
    <row r="954" spans="1:48" ht="14.25">
      <c r="A954">
        <v>1</v>
      </c>
      <c r="B954" s="26" t="str">
        <f t="shared" si="34"/>
        <v>68549</v>
      </c>
      <c r="C954" s="26" t="str">
        <f t="shared" si="35"/>
        <v>1_68549</v>
      </c>
      <c r="D954" s="26"/>
      <c r="E954" s="26"/>
      <c r="F954" s="33"/>
      <c r="G954" s="26" t="s">
        <v>959</v>
      </c>
      <c r="H954" s="27">
        <v>43</v>
      </c>
      <c r="I954" s="27">
        <v>40</v>
      </c>
      <c r="J954" s="27">
        <v>47</v>
      </c>
      <c r="K954" s="27">
        <v>40</v>
      </c>
      <c r="L954" s="27">
        <v>38</v>
      </c>
      <c r="M954" s="27">
        <v>47</v>
      </c>
      <c r="N954" s="27">
        <v>39</v>
      </c>
      <c r="O954" s="27">
        <v>46</v>
      </c>
      <c r="P954" s="27">
        <v>44</v>
      </c>
      <c r="Q954" s="27">
        <v>37</v>
      </c>
      <c r="R954" s="27">
        <v>46</v>
      </c>
      <c r="S954" s="27">
        <v>41</v>
      </c>
      <c r="T954" s="27">
        <v>27</v>
      </c>
      <c r="U954" s="11">
        <v>23</v>
      </c>
      <c r="V954" s="11">
        <v>28</v>
      </c>
      <c r="W954" s="11"/>
      <c r="X954" s="11"/>
      <c r="Y954" s="11"/>
      <c r="Z954" s="11"/>
      <c r="AA954" s="11"/>
      <c r="AB954" s="11"/>
      <c r="AC954" s="11"/>
      <c r="AD954" s="11"/>
      <c r="AU954" s="7"/>
      <c r="AV954" s="7"/>
    </row>
    <row r="955" spans="1:48" ht="14.25">
      <c r="A955">
        <v>1</v>
      </c>
      <c r="B955" s="26" t="str">
        <f t="shared" si="34"/>
        <v>68572</v>
      </c>
      <c r="C955" s="26" t="str">
        <f t="shared" si="35"/>
        <v>1_68572</v>
      </c>
      <c r="D955" s="26"/>
      <c r="E955" s="26"/>
      <c r="F955" s="33"/>
      <c r="G955" s="26" t="s">
        <v>960</v>
      </c>
      <c r="H955" s="27">
        <v>112</v>
      </c>
      <c r="I955" s="27">
        <v>135</v>
      </c>
      <c r="J955" s="27">
        <v>99</v>
      </c>
      <c r="K955" s="27">
        <v>110</v>
      </c>
      <c r="L955" s="27">
        <v>108</v>
      </c>
      <c r="M955" s="27">
        <v>120</v>
      </c>
      <c r="N955" s="27">
        <v>119</v>
      </c>
      <c r="O955" s="27">
        <v>126</v>
      </c>
      <c r="P955" s="27">
        <v>98</v>
      </c>
      <c r="Q955" s="27">
        <v>95</v>
      </c>
      <c r="R955" s="27">
        <v>101</v>
      </c>
      <c r="S955" s="27">
        <v>105</v>
      </c>
      <c r="T955" s="27">
        <v>94</v>
      </c>
      <c r="U955" s="11">
        <v>95</v>
      </c>
      <c r="V955" s="11">
        <v>70</v>
      </c>
      <c r="W955" s="11"/>
      <c r="X955" s="11"/>
      <c r="Y955" s="11"/>
      <c r="Z955" s="11"/>
      <c r="AA955" s="11"/>
      <c r="AB955" s="11"/>
      <c r="AC955" s="11"/>
      <c r="AD955" s="11"/>
      <c r="AU955" s="7"/>
      <c r="AV955" s="7"/>
    </row>
    <row r="956" spans="1:48" ht="14.25">
      <c r="A956">
        <v>1</v>
      </c>
      <c r="B956" s="26" t="str">
        <f t="shared" si="34"/>
        <v>68573</v>
      </c>
      <c r="C956" s="26" t="str">
        <f t="shared" si="35"/>
        <v>1_68573</v>
      </c>
      <c r="D956" s="26"/>
      <c r="E956" s="26"/>
      <c r="F956" s="33"/>
      <c r="G956" s="26" t="s">
        <v>961</v>
      </c>
      <c r="H956" s="27">
        <v>76</v>
      </c>
      <c r="I956" s="27">
        <v>61</v>
      </c>
      <c r="J956" s="27">
        <v>89</v>
      </c>
      <c r="K956" s="27">
        <v>69</v>
      </c>
      <c r="L956" s="27">
        <v>104</v>
      </c>
      <c r="M956" s="27">
        <v>80</v>
      </c>
      <c r="N956" s="27">
        <v>92</v>
      </c>
      <c r="O956" s="27">
        <v>102</v>
      </c>
      <c r="P956" s="27">
        <v>95</v>
      </c>
      <c r="Q956" s="27">
        <v>86</v>
      </c>
      <c r="R956" s="27">
        <v>97</v>
      </c>
      <c r="S956" s="27">
        <v>103</v>
      </c>
      <c r="T956" s="27">
        <v>103</v>
      </c>
      <c r="U956" s="11">
        <v>88</v>
      </c>
      <c r="V956" s="11">
        <v>74</v>
      </c>
      <c r="W956" s="11"/>
      <c r="X956" s="11"/>
      <c r="Y956" s="11"/>
      <c r="Z956" s="11"/>
      <c r="AA956" s="11"/>
      <c r="AB956" s="11"/>
      <c r="AC956" s="11"/>
      <c r="AD956" s="11"/>
      <c r="AU956" s="7"/>
      <c r="AV956" s="7"/>
    </row>
    <row r="957" spans="1:48" ht="14.25">
      <c r="A957">
        <v>1</v>
      </c>
      <c r="B957" s="26" t="str">
        <f t="shared" si="34"/>
        <v>68575</v>
      </c>
      <c r="C957" s="26" t="str">
        <f t="shared" si="35"/>
        <v>1_68575</v>
      </c>
      <c r="D957" s="26"/>
      <c r="E957" s="26"/>
      <c r="F957" s="33"/>
      <c r="G957" s="26" t="s">
        <v>962</v>
      </c>
      <c r="H957" s="27">
        <v>615</v>
      </c>
      <c r="I957" s="27">
        <v>612</v>
      </c>
      <c r="J957" s="27">
        <v>532</v>
      </c>
      <c r="K957" s="27">
        <v>494</v>
      </c>
      <c r="L957" s="27">
        <v>380</v>
      </c>
      <c r="M957" s="27">
        <v>396</v>
      </c>
      <c r="N957" s="27">
        <v>351</v>
      </c>
      <c r="O957" s="27">
        <v>390</v>
      </c>
      <c r="P957" s="27">
        <v>367</v>
      </c>
      <c r="Q957" s="27">
        <v>385</v>
      </c>
      <c r="R957" s="27">
        <v>411</v>
      </c>
      <c r="S957" s="27">
        <v>452</v>
      </c>
      <c r="T957" s="27">
        <v>456</v>
      </c>
      <c r="U957" s="11">
        <v>388</v>
      </c>
      <c r="V957" s="11">
        <v>311</v>
      </c>
      <c r="W957" s="11"/>
      <c r="X957" s="11"/>
      <c r="Y957" s="11"/>
      <c r="Z957" s="11"/>
      <c r="AA957" s="11"/>
      <c r="AB957" s="11"/>
      <c r="AC957" s="11"/>
      <c r="AD957" s="11"/>
      <c r="AU957" s="7"/>
      <c r="AV957" s="7"/>
    </row>
    <row r="958" spans="1:48" ht="14.25">
      <c r="A958">
        <v>1</v>
      </c>
      <c r="B958" s="26" t="str">
        <f t="shared" si="34"/>
        <v>68615</v>
      </c>
      <c r="C958" s="26" t="str">
        <f t="shared" si="35"/>
        <v>1_68615</v>
      </c>
      <c r="D958" s="26"/>
      <c r="E958" s="26"/>
      <c r="F958" s="33"/>
      <c r="G958" s="26" t="s">
        <v>963</v>
      </c>
      <c r="H958" s="27">
        <v>290</v>
      </c>
      <c r="I958" s="27">
        <v>288</v>
      </c>
      <c r="J958" s="27">
        <v>348</v>
      </c>
      <c r="K958" s="27">
        <v>334</v>
      </c>
      <c r="L958" s="27">
        <v>311</v>
      </c>
      <c r="M958" s="27">
        <v>279</v>
      </c>
      <c r="N958" s="27">
        <v>272</v>
      </c>
      <c r="O958" s="27">
        <v>299</v>
      </c>
      <c r="P958" s="27">
        <v>320</v>
      </c>
      <c r="Q958" s="27">
        <v>300</v>
      </c>
      <c r="R958" s="27">
        <v>280</v>
      </c>
      <c r="S958" s="27">
        <v>274</v>
      </c>
      <c r="T958" s="27">
        <v>280</v>
      </c>
      <c r="U958" s="11">
        <v>231</v>
      </c>
      <c r="V958" s="11">
        <v>222</v>
      </c>
      <c r="W958" s="11"/>
      <c r="X958" s="11"/>
      <c r="Y958" s="11"/>
      <c r="Z958" s="11"/>
      <c r="AA958" s="11"/>
      <c r="AB958" s="11"/>
      <c r="AC958" s="11"/>
      <c r="AD958" s="11"/>
      <c r="AU958" s="7"/>
      <c r="AV958" s="7"/>
    </row>
    <row r="959" spans="1:48" ht="14.25">
      <c r="A959">
        <v>1</v>
      </c>
      <c r="B959" s="26" t="str">
        <f t="shared" si="34"/>
        <v>68655</v>
      </c>
      <c r="C959" s="26" t="str">
        <f t="shared" si="35"/>
        <v>1_68655</v>
      </c>
      <c r="D959" s="26"/>
      <c r="E959" s="26"/>
      <c r="F959" s="33"/>
      <c r="G959" s="26" t="s">
        <v>964</v>
      </c>
      <c r="H959" s="27">
        <v>458</v>
      </c>
      <c r="I959" s="27">
        <v>490</v>
      </c>
      <c r="J959" s="27">
        <v>499</v>
      </c>
      <c r="K959" s="27">
        <v>480</v>
      </c>
      <c r="L959" s="27">
        <v>480</v>
      </c>
      <c r="M959" s="27">
        <v>437</v>
      </c>
      <c r="N959" s="27">
        <v>442</v>
      </c>
      <c r="O959" s="27">
        <v>448</v>
      </c>
      <c r="P959" s="27">
        <v>447</v>
      </c>
      <c r="Q959" s="27">
        <v>443</v>
      </c>
      <c r="R959" s="27">
        <v>499</v>
      </c>
      <c r="S959" s="27">
        <v>477</v>
      </c>
      <c r="T959" s="27">
        <v>446</v>
      </c>
      <c r="U959" s="11">
        <v>412</v>
      </c>
      <c r="V959" s="11">
        <v>297</v>
      </c>
      <c r="W959" s="11"/>
      <c r="X959" s="11"/>
      <c r="Y959" s="11"/>
      <c r="Z959" s="11"/>
      <c r="AA959" s="11"/>
      <c r="AB959" s="11"/>
      <c r="AC959" s="11"/>
      <c r="AD959" s="11"/>
      <c r="AU959" s="7"/>
      <c r="AV959" s="7"/>
    </row>
    <row r="960" spans="1:48" ht="14.25">
      <c r="A960">
        <v>1</v>
      </c>
      <c r="B960" s="26" t="str">
        <f t="shared" si="34"/>
        <v>68669</v>
      </c>
      <c r="C960" s="26" t="str">
        <f t="shared" si="35"/>
        <v>1_68669</v>
      </c>
      <c r="D960" s="26"/>
      <c r="E960" s="26"/>
      <c r="F960" s="33"/>
      <c r="G960" s="26" t="s">
        <v>965</v>
      </c>
      <c r="H960" s="27">
        <v>120</v>
      </c>
      <c r="I960" s="27">
        <v>93</v>
      </c>
      <c r="J960" s="27">
        <v>84</v>
      </c>
      <c r="K960" s="27">
        <v>84</v>
      </c>
      <c r="L960" s="27">
        <v>84</v>
      </c>
      <c r="M960" s="27">
        <v>61</v>
      </c>
      <c r="N960" s="27">
        <v>72</v>
      </c>
      <c r="O960" s="27">
        <v>71</v>
      </c>
      <c r="P960" s="27">
        <v>88</v>
      </c>
      <c r="Q960" s="27">
        <v>77</v>
      </c>
      <c r="R960" s="27">
        <v>65</v>
      </c>
      <c r="S960" s="27">
        <v>61</v>
      </c>
      <c r="T960" s="27">
        <v>67</v>
      </c>
      <c r="U960" s="11">
        <v>37</v>
      </c>
      <c r="V960" s="11">
        <v>39</v>
      </c>
      <c r="W960" s="11"/>
      <c r="X960" s="11"/>
      <c r="Y960" s="11"/>
      <c r="Z960" s="11"/>
      <c r="AA960" s="11"/>
      <c r="AB960" s="11"/>
      <c r="AC960" s="11"/>
      <c r="AD960" s="11"/>
      <c r="AU960" s="7"/>
      <c r="AV960" s="7"/>
    </row>
    <row r="961" spans="1:48" ht="14.25">
      <c r="A961">
        <v>1</v>
      </c>
      <c r="B961" s="26" t="str">
        <f t="shared" si="34"/>
        <v>68673</v>
      </c>
      <c r="C961" s="26" t="str">
        <f t="shared" si="35"/>
        <v>1_68673</v>
      </c>
      <c r="D961" s="26"/>
      <c r="E961" s="26"/>
      <c r="F961" s="33"/>
      <c r="G961" s="26" t="s">
        <v>966</v>
      </c>
      <c r="H961" s="27">
        <v>27</v>
      </c>
      <c r="I961" s="27">
        <v>16</v>
      </c>
      <c r="J961" s="27">
        <v>18</v>
      </c>
      <c r="K961" s="27">
        <v>15</v>
      </c>
      <c r="L961" s="27">
        <v>19</v>
      </c>
      <c r="M961" s="27">
        <v>24</v>
      </c>
      <c r="N961" s="27">
        <v>27</v>
      </c>
      <c r="O961" s="27">
        <v>19</v>
      </c>
      <c r="P961" s="27">
        <v>17</v>
      </c>
      <c r="Q961" s="27">
        <v>26</v>
      </c>
      <c r="R961" s="27">
        <v>17</v>
      </c>
      <c r="S961" s="27">
        <v>18</v>
      </c>
      <c r="T961" s="27">
        <v>20</v>
      </c>
      <c r="U961" s="11">
        <v>7</v>
      </c>
      <c r="V961" s="11">
        <v>4</v>
      </c>
      <c r="W961" s="11"/>
      <c r="X961" s="11"/>
      <c r="Y961" s="11"/>
      <c r="Z961" s="11"/>
      <c r="AA961" s="11"/>
      <c r="AB961" s="11"/>
      <c r="AC961" s="11"/>
      <c r="AD961" s="11"/>
      <c r="AU961" s="7"/>
      <c r="AV961" s="7"/>
    </row>
    <row r="962" spans="1:48" ht="14.25">
      <c r="A962">
        <v>1</v>
      </c>
      <c r="B962" s="26" t="str">
        <f t="shared" si="34"/>
        <v>68679</v>
      </c>
      <c r="C962" s="26" t="str">
        <f t="shared" si="35"/>
        <v>1_68679</v>
      </c>
      <c r="D962" s="26"/>
      <c r="E962" s="26"/>
      <c r="F962" s="33"/>
      <c r="G962" s="26" t="s">
        <v>967</v>
      </c>
      <c r="H962" s="27">
        <v>752</v>
      </c>
      <c r="I962" s="27">
        <v>716</v>
      </c>
      <c r="J962" s="27">
        <v>791</v>
      </c>
      <c r="K962" s="27">
        <v>764</v>
      </c>
      <c r="L962" s="27">
        <v>801</v>
      </c>
      <c r="M962" s="27">
        <v>843</v>
      </c>
      <c r="N962" s="27">
        <v>804</v>
      </c>
      <c r="O962" s="27">
        <v>810</v>
      </c>
      <c r="P962" s="27">
        <v>811</v>
      </c>
      <c r="Q962" s="27">
        <v>755</v>
      </c>
      <c r="R962" s="27">
        <v>770</v>
      </c>
      <c r="S962" s="27">
        <v>716</v>
      </c>
      <c r="T962" s="27">
        <v>700</v>
      </c>
      <c r="U962" s="11">
        <v>634</v>
      </c>
      <c r="V962" s="11">
        <v>585</v>
      </c>
      <c r="W962" s="11"/>
      <c r="X962" s="11"/>
      <c r="Y962" s="11"/>
      <c r="Z962" s="11"/>
      <c r="AA962" s="11"/>
      <c r="AB962" s="11"/>
      <c r="AC962" s="11"/>
      <c r="AD962" s="11"/>
      <c r="AU962" s="7"/>
      <c r="AV962" s="7"/>
    </row>
    <row r="963" spans="1:48" ht="14.25">
      <c r="A963">
        <v>1</v>
      </c>
      <c r="B963" s="26" t="str">
        <f t="shared" si="34"/>
        <v>68682</v>
      </c>
      <c r="C963" s="26" t="str">
        <f t="shared" si="35"/>
        <v>1_68682</v>
      </c>
      <c r="D963" s="26"/>
      <c r="E963" s="26"/>
      <c r="F963" s="33"/>
      <c r="G963" s="26" t="s">
        <v>968</v>
      </c>
      <c r="H963" s="27">
        <v>36</v>
      </c>
      <c r="I963" s="27">
        <v>38</v>
      </c>
      <c r="J963" s="27">
        <v>35</v>
      </c>
      <c r="K963" s="27">
        <v>24</v>
      </c>
      <c r="L963" s="27">
        <v>20</v>
      </c>
      <c r="M963" s="27">
        <v>20</v>
      </c>
      <c r="N963" s="27">
        <v>25</v>
      </c>
      <c r="O963" s="27">
        <v>24</v>
      </c>
      <c r="P963" s="27">
        <v>23</v>
      </c>
      <c r="Q963" s="27">
        <v>33</v>
      </c>
      <c r="R963" s="27">
        <v>20</v>
      </c>
      <c r="S963" s="27">
        <v>20</v>
      </c>
      <c r="T963" s="27">
        <v>17</v>
      </c>
      <c r="U963" s="11">
        <v>12</v>
      </c>
      <c r="V963" s="11">
        <v>8</v>
      </c>
      <c r="W963" s="11"/>
      <c r="X963" s="11"/>
      <c r="Y963" s="11"/>
      <c r="Z963" s="11"/>
      <c r="AA963" s="11"/>
      <c r="AB963" s="11"/>
      <c r="AC963" s="11"/>
      <c r="AD963" s="11"/>
      <c r="AU963" s="7"/>
      <c r="AV963" s="7"/>
    </row>
    <row r="964" spans="1:48" ht="14.25">
      <c r="A964">
        <v>1</v>
      </c>
      <c r="B964" s="26" t="str">
        <f t="shared" si="34"/>
        <v>68684</v>
      </c>
      <c r="C964" s="26" t="str">
        <f t="shared" si="35"/>
        <v>1_68684</v>
      </c>
      <c r="D964" s="26"/>
      <c r="E964" s="26"/>
      <c r="F964" s="33"/>
      <c r="G964" s="26" t="s">
        <v>969</v>
      </c>
      <c r="H964" s="27">
        <v>67</v>
      </c>
      <c r="I964" s="27">
        <v>43</v>
      </c>
      <c r="J964" s="27">
        <v>42</v>
      </c>
      <c r="K964" s="27">
        <v>39</v>
      </c>
      <c r="L964" s="27">
        <v>33</v>
      </c>
      <c r="M964" s="27">
        <v>27</v>
      </c>
      <c r="N964" s="27">
        <v>56</v>
      </c>
      <c r="O964" s="27">
        <v>35</v>
      </c>
      <c r="P964" s="27">
        <v>45</v>
      </c>
      <c r="Q964" s="27">
        <v>41</v>
      </c>
      <c r="R964" s="27">
        <v>49</v>
      </c>
      <c r="S964" s="27">
        <v>32</v>
      </c>
      <c r="T964" s="27">
        <v>30</v>
      </c>
      <c r="U964" s="11">
        <v>40</v>
      </c>
      <c r="V964" s="11">
        <v>29</v>
      </c>
      <c r="W964" s="11"/>
      <c r="X964" s="11"/>
      <c r="Y964" s="11"/>
      <c r="Z964" s="11"/>
      <c r="AA964" s="11"/>
      <c r="AB964" s="11"/>
      <c r="AC964" s="11"/>
      <c r="AD964" s="11"/>
      <c r="AU964" s="7"/>
      <c r="AV964" s="7"/>
    </row>
    <row r="965" spans="1:48" ht="14.25">
      <c r="A965">
        <v>1</v>
      </c>
      <c r="B965" s="26" t="str">
        <f t="shared" si="34"/>
        <v>68686</v>
      </c>
      <c r="C965" s="26" t="str">
        <f t="shared" si="35"/>
        <v>1_68686</v>
      </c>
      <c r="D965" s="26"/>
      <c r="E965" s="26"/>
      <c r="F965" s="33"/>
      <c r="G965" s="26" t="s">
        <v>970</v>
      </c>
      <c r="H965" s="27">
        <v>26</v>
      </c>
      <c r="I965" s="27">
        <v>24</v>
      </c>
      <c r="J965" s="27">
        <v>25</v>
      </c>
      <c r="K965" s="27">
        <v>21</v>
      </c>
      <c r="L965" s="27">
        <v>16</v>
      </c>
      <c r="M965" s="27">
        <v>20</v>
      </c>
      <c r="N965" s="27">
        <v>22</v>
      </c>
      <c r="O965" s="27">
        <v>20</v>
      </c>
      <c r="P965" s="27">
        <v>25</v>
      </c>
      <c r="Q965" s="27">
        <v>28</v>
      </c>
      <c r="R965" s="27">
        <v>27</v>
      </c>
      <c r="S965" s="27">
        <v>28</v>
      </c>
      <c r="T965" s="27">
        <v>20</v>
      </c>
      <c r="U965" s="11">
        <v>22</v>
      </c>
      <c r="V965" s="11">
        <v>15</v>
      </c>
      <c r="W965" s="11"/>
      <c r="X965" s="11"/>
      <c r="Y965" s="11"/>
      <c r="Z965" s="11"/>
      <c r="AA965" s="11"/>
      <c r="AB965" s="11"/>
      <c r="AC965" s="11"/>
      <c r="AD965" s="11"/>
      <c r="AU965" s="7"/>
      <c r="AV965" s="7"/>
    </row>
    <row r="966" spans="1:48" ht="14.25">
      <c r="A966">
        <v>1</v>
      </c>
      <c r="B966" s="26" t="str">
        <f t="shared" si="34"/>
        <v>68689</v>
      </c>
      <c r="C966" s="26" t="str">
        <f t="shared" si="35"/>
        <v>1_68689</v>
      </c>
      <c r="D966" s="26"/>
      <c r="E966" s="26"/>
      <c r="F966" s="33"/>
      <c r="G966" s="26" t="s">
        <v>971</v>
      </c>
      <c r="H966" s="27">
        <v>458</v>
      </c>
      <c r="I966" s="27">
        <v>451</v>
      </c>
      <c r="J966" s="27">
        <v>421</v>
      </c>
      <c r="K966" s="27">
        <v>382</v>
      </c>
      <c r="L966" s="27">
        <v>387</v>
      </c>
      <c r="M966" s="27">
        <v>359</v>
      </c>
      <c r="N966" s="27">
        <v>318</v>
      </c>
      <c r="O966" s="27">
        <v>332</v>
      </c>
      <c r="P966" s="27">
        <v>310</v>
      </c>
      <c r="Q966" s="27">
        <v>268</v>
      </c>
      <c r="R966" s="27">
        <v>304</v>
      </c>
      <c r="S966" s="27">
        <v>274</v>
      </c>
      <c r="T966" s="27">
        <v>304</v>
      </c>
      <c r="U966" s="11">
        <v>248</v>
      </c>
      <c r="V966" s="11">
        <v>177</v>
      </c>
      <c r="W966" s="11"/>
      <c r="X966" s="11"/>
      <c r="Y966" s="11"/>
      <c r="Z966" s="11"/>
      <c r="AA966" s="11"/>
      <c r="AB966" s="11"/>
      <c r="AC966" s="11"/>
      <c r="AD966" s="11"/>
      <c r="AU966" s="7"/>
      <c r="AV966" s="7"/>
    </row>
    <row r="967" spans="1:48" ht="14.25">
      <c r="A967">
        <v>1</v>
      </c>
      <c r="B967" s="26" t="str">
        <f t="shared" si="34"/>
        <v>68705</v>
      </c>
      <c r="C967" s="26" t="str">
        <f t="shared" si="35"/>
        <v>1_68705</v>
      </c>
      <c r="D967" s="26"/>
      <c r="E967" s="26"/>
      <c r="F967" s="33"/>
      <c r="G967" s="26" t="s">
        <v>972</v>
      </c>
      <c r="H967" s="27">
        <v>20</v>
      </c>
      <c r="I967" s="27">
        <v>16</v>
      </c>
      <c r="J967" s="27">
        <v>21</v>
      </c>
      <c r="K967" s="27">
        <v>9</v>
      </c>
      <c r="L967" s="27">
        <v>9</v>
      </c>
      <c r="M967" s="27">
        <v>14</v>
      </c>
      <c r="N967" s="27">
        <v>22</v>
      </c>
      <c r="O967" s="27">
        <v>23</v>
      </c>
      <c r="P967" s="27">
        <v>26</v>
      </c>
      <c r="Q967" s="27">
        <v>8</v>
      </c>
      <c r="R967" s="27">
        <v>16</v>
      </c>
      <c r="S967" s="27">
        <v>15</v>
      </c>
      <c r="T967" s="27">
        <v>24</v>
      </c>
      <c r="U967" s="11">
        <v>7</v>
      </c>
      <c r="V967" s="11">
        <v>11</v>
      </c>
      <c r="W967" s="11"/>
      <c r="X967" s="11"/>
      <c r="Y967" s="11"/>
      <c r="Z967" s="11"/>
      <c r="AA967" s="11"/>
      <c r="AB967" s="11"/>
      <c r="AC967" s="11"/>
      <c r="AD967" s="11"/>
      <c r="AU967" s="7"/>
      <c r="AV967" s="7"/>
    </row>
    <row r="968" spans="1:48" ht="14.25">
      <c r="A968">
        <v>1</v>
      </c>
      <c r="B968" s="26" t="str">
        <f t="shared" si="34"/>
        <v>68720</v>
      </c>
      <c r="C968" s="26" t="str">
        <f t="shared" si="35"/>
        <v>1_68720</v>
      </c>
      <c r="D968" s="26"/>
      <c r="E968" s="26"/>
      <c r="F968" s="33"/>
      <c r="G968" s="26" t="s">
        <v>973</v>
      </c>
      <c r="H968" s="27">
        <v>50</v>
      </c>
      <c r="I968" s="27">
        <v>37</v>
      </c>
      <c r="J968" s="27">
        <v>30</v>
      </c>
      <c r="K968" s="27">
        <v>30</v>
      </c>
      <c r="L968" s="27">
        <v>35</v>
      </c>
      <c r="M968" s="27">
        <v>23</v>
      </c>
      <c r="N968" s="27">
        <v>39</v>
      </c>
      <c r="O968" s="27">
        <v>34</v>
      </c>
      <c r="P968" s="27">
        <v>52</v>
      </c>
      <c r="Q968" s="27">
        <v>38</v>
      </c>
      <c r="R968" s="27">
        <v>39</v>
      </c>
      <c r="S968" s="27">
        <v>38</v>
      </c>
      <c r="T968" s="27">
        <v>29</v>
      </c>
      <c r="U968" s="11">
        <v>22</v>
      </c>
      <c r="V968" s="11">
        <v>20</v>
      </c>
      <c r="W968" s="11"/>
      <c r="X968" s="11"/>
      <c r="Y968" s="11"/>
      <c r="Z968" s="11"/>
      <c r="AA968" s="11"/>
      <c r="AB968" s="11"/>
      <c r="AC968" s="11"/>
      <c r="AD968" s="11"/>
      <c r="AU968" s="7"/>
      <c r="AV968" s="7"/>
    </row>
    <row r="969" spans="1:48" ht="14.25">
      <c r="A969">
        <v>1</v>
      </c>
      <c r="B969" s="26" t="str">
        <f t="shared" ref="B969:B1032" si="36">IF(G969="Total",CONCATENATE(MID(G970,1,2),"000"),MID(G969,1,5))</f>
        <v>68745</v>
      </c>
      <c r="C969" s="26" t="str">
        <f t="shared" ref="C969:C1032" si="37">A969&amp;"_"&amp;B969</f>
        <v>1_68745</v>
      </c>
      <c r="D969" s="26"/>
      <c r="E969" s="26"/>
      <c r="F969" s="33"/>
      <c r="G969" s="26" t="s">
        <v>974</v>
      </c>
      <c r="H969" s="27">
        <v>95</v>
      </c>
      <c r="I969" s="27">
        <v>100</v>
      </c>
      <c r="J969" s="27">
        <v>85</v>
      </c>
      <c r="K969" s="27">
        <v>72</v>
      </c>
      <c r="L969" s="27">
        <v>87</v>
      </c>
      <c r="M969" s="27">
        <v>59</v>
      </c>
      <c r="N969" s="27">
        <v>84</v>
      </c>
      <c r="O969" s="27">
        <v>48</v>
      </c>
      <c r="P969" s="27">
        <v>68</v>
      </c>
      <c r="Q969" s="27">
        <v>60</v>
      </c>
      <c r="R969" s="27">
        <v>70</v>
      </c>
      <c r="S969" s="27">
        <v>64</v>
      </c>
      <c r="T969" s="27">
        <v>58</v>
      </c>
      <c r="U969" s="11">
        <v>73</v>
      </c>
      <c r="V969" s="11">
        <v>53</v>
      </c>
      <c r="W969" s="11"/>
      <c r="X969" s="11"/>
      <c r="Y969" s="11"/>
      <c r="Z969" s="11"/>
      <c r="AA969" s="11"/>
      <c r="AB969" s="11"/>
      <c r="AC969" s="11"/>
      <c r="AD969" s="11"/>
      <c r="AU969" s="7"/>
      <c r="AV969" s="7"/>
    </row>
    <row r="970" spans="1:48" ht="14.25">
      <c r="A970">
        <v>1</v>
      </c>
      <c r="B970" s="26" t="str">
        <f t="shared" si="36"/>
        <v>68755</v>
      </c>
      <c r="C970" s="26" t="str">
        <f t="shared" si="37"/>
        <v>1_68755</v>
      </c>
      <c r="D970" s="26"/>
      <c r="E970" s="26"/>
      <c r="F970" s="33"/>
      <c r="G970" s="26" t="s">
        <v>975</v>
      </c>
      <c r="H970" s="27">
        <v>388</v>
      </c>
      <c r="I970" s="27">
        <v>433</v>
      </c>
      <c r="J970" s="27">
        <v>414</v>
      </c>
      <c r="K970" s="27">
        <v>468</v>
      </c>
      <c r="L970" s="27">
        <v>441</v>
      </c>
      <c r="M970" s="27">
        <v>489</v>
      </c>
      <c r="N970" s="27">
        <v>436</v>
      </c>
      <c r="O970" s="27">
        <v>457</v>
      </c>
      <c r="P970" s="27">
        <v>466</v>
      </c>
      <c r="Q970" s="27">
        <v>374</v>
      </c>
      <c r="R970" s="27">
        <v>343</v>
      </c>
      <c r="S970" s="27">
        <v>341</v>
      </c>
      <c r="T970" s="27">
        <v>322</v>
      </c>
      <c r="U970" s="11">
        <v>346</v>
      </c>
      <c r="V970" s="11">
        <v>272</v>
      </c>
      <c r="W970" s="11"/>
      <c r="X970" s="11"/>
      <c r="Y970" s="11"/>
      <c r="Z970" s="11"/>
      <c r="AA970" s="11"/>
      <c r="AB970" s="11"/>
      <c r="AC970" s="11"/>
      <c r="AD970" s="11"/>
      <c r="AU970" s="7"/>
      <c r="AV970" s="7"/>
    </row>
    <row r="971" spans="1:48" ht="14.25">
      <c r="A971">
        <v>1</v>
      </c>
      <c r="B971" s="26" t="str">
        <f t="shared" si="36"/>
        <v>68770</v>
      </c>
      <c r="C971" s="26" t="str">
        <f t="shared" si="37"/>
        <v>1_68770</v>
      </c>
      <c r="D971" s="26"/>
      <c r="E971" s="26"/>
      <c r="F971" s="33"/>
      <c r="G971" s="26" t="s">
        <v>976</v>
      </c>
      <c r="H971" s="27">
        <v>88</v>
      </c>
      <c r="I971" s="27">
        <v>75</v>
      </c>
      <c r="J971" s="27">
        <v>82</v>
      </c>
      <c r="K971" s="27">
        <v>101</v>
      </c>
      <c r="L971" s="27">
        <v>96</v>
      </c>
      <c r="M971" s="27">
        <v>78</v>
      </c>
      <c r="N971" s="27">
        <v>76</v>
      </c>
      <c r="O971" s="27">
        <v>96</v>
      </c>
      <c r="P971" s="27">
        <v>99</v>
      </c>
      <c r="Q971" s="27">
        <v>91</v>
      </c>
      <c r="R971" s="27">
        <v>98</v>
      </c>
      <c r="S971" s="27">
        <v>96</v>
      </c>
      <c r="T971" s="27">
        <v>80</v>
      </c>
      <c r="U971" s="11">
        <v>80</v>
      </c>
      <c r="V971" s="11">
        <v>64</v>
      </c>
      <c r="W971" s="11"/>
      <c r="X971" s="11"/>
      <c r="Y971" s="11"/>
      <c r="Z971" s="11"/>
      <c r="AA971" s="11"/>
      <c r="AB971" s="11"/>
      <c r="AC971" s="11"/>
      <c r="AD971" s="11"/>
      <c r="AU971" s="7"/>
      <c r="AV971" s="7"/>
    </row>
    <row r="972" spans="1:48" ht="14.25">
      <c r="A972">
        <v>1</v>
      </c>
      <c r="B972" s="26" t="str">
        <f t="shared" si="36"/>
        <v>68773</v>
      </c>
      <c r="C972" s="26" t="str">
        <f t="shared" si="37"/>
        <v>1_68773</v>
      </c>
      <c r="D972" s="26"/>
      <c r="E972" s="26"/>
      <c r="F972" s="33"/>
      <c r="G972" s="26" t="s">
        <v>977</v>
      </c>
      <c r="H972" s="27">
        <v>65</v>
      </c>
      <c r="I972" s="27">
        <v>65</v>
      </c>
      <c r="J972" s="27">
        <v>51</v>
      </c>
      <c r="K972" s="27">
        <v>37</v>
      </c>
      <c r="L972" s="27">
        <v>42</v>
      </c>
      <c r="M972" s="27">
        <v>57</v>
      </c>
      <c r="N972" s="27">
        <v>54</v>
      </c>
      <c r="O972" s="27">
        <v>50</v>
      </c>
      <c r="P972" s="27">
        <v>55</v>
      </c>
      <c r="Q972" s="27">
        <v>31</v>
      </c>
      <c r="R972" s="27">
        <v>37</v>
      </c>
      <c r="S972" s="27">
        <v>46</v>
      </c>
      <c r="T972" s="27">
        <v>48</v>
      </c>
      <c r="U972" s="11">
        <v>37</v>
      </c>
      <c r="V972" s="11">
        <v>34</v>
      </c>
      <c r="W972" s="11"/>
      <c r="X972" s="11"/>
      <c r="Y972" s="11"/>
      <c r="Z972" s="11"/>
      <c r="AA972" s="11"/>
      <c r="AB972" s="11"/>
      <c r="AC972" s="11"/>
      <c r="AD972" s="11"/>
      <c r="AU972" s="7"/>
      <c r="AV972" s="7"/>
    </row>
    <row r="973" spans="1:48" ht="14.25">
      <c r="A973">
        <v>1</v>
      </c>
      <c r="B973" s="26" t="str">
        <f t="shared" si="36"/>
        <v>68780</v>
      </c>
      <c r="C973" s="26" t="str">
        <f t="shared" si="37"/>
        <v>1_68780</v>
      </c>
      <c r="D973" s="26"/>
      <c r="E973" s="26"/>
      <c r="F973" s="33"/>
      <c r="G973" s="26" t="s">
        <v>978</v>
      </c>
      <c r="H973" s="27">
        <v>48</v>
      </c>
      <c r="I973" s="27">
        <v>42</v>
      </c>
      <c r="J973" s="27">
        <v>52</v>
      </c>
      <c r="K973" s="27">
        <v>58</v>
      </c>
      <c r="L973" s="27">
        <v>36</v>
      </c>
      <c r="M973" s="27">
        <v>26</v>
      </c>
      <c r="N973" s="27">
        <v>30</v>
      </c>
      <c r="O973" s="27">
        <v>28</v>
      </c>
      <c r="P973" s="27">
        <v>28</v>
      </c>
      <c r="Q973" s="27">
        <v>27</v>
      </c>
      <c r="R973" s="27">
        <v>30</v>
      </c>
      <c r="S973" s="27">
        <v>35</v>
      </c>
      <c r="T973" s="27">
        <v>31</v>
      </c>
      <c r="U973" s="11">
        <v>30</v>
      </c>
      <c r="V973" s="11">
        <v>31</v>
      </c>
      <c r="W973" s="11"/>
      <c r="X973" s="11"/>
      <c r="Y973" s="11"/>
      <c r="Z973" s="11"/>
      <c r="AA973" s="11"/>
      <c r="AB973" s="11"/>
      <c r="AC973" s="11"/>
      <c r="AD973" s="11"/>
      <c r="AU973" s="7"/>
      <c r="AV973" s="7"/>
    </row>
    <row r="974" spans="1:48" ht="14.25">
      <c r="A974">
        <v>1</v>
      </c>
      <c r="B974" s="26" t="str">
        <f t="shared" si="36"/>
        <v>68820</v>
      </c>
      <c r="C974" s="26" t="str">
        <f t="shared" si="37"/>
        <v>1_68820</v>
      </c>
      <c r="D974" s="26"/>
      <c r="E974" s="26"/>
      <c r="F974" s="33"/>
      <c r="G974" s="26" t="s">
        <v>979</v>
      </c>
      <c r="H974" s="27">
        <v>59</v>
      </c>
      <c r="I974" s="27">
        <v>49</v>
      </c>
      <c r="J974" s="27">
        <v>58</v>
      </c>
      <c r="K974" s="27">
        <v>60</v>
      </c>
      <c r="L974" s="27">
        <v>57</v>
      </c>
      <c r="M974" s="27">
        <v>58</v>
      </c>
      <c r="N974" s="27">
        <v>55</v>
      </c>
      <c r="O974" s="27">
        <v>48</v>
      </c>
      <c r="P974" s="27">
        <v>70</v>
      </c>
      <c r="Q974" s="27">
        <v>85</v>
      </c>
      <c r="R974" s="27">
        <v>78</v>
      </c>
      <c r="S974" s="27">
        <v>104</v>
      </c>
      <c r="T974" s="27">
        <v>82</v>
      </c>
      <c r="U974" s="11">
        <v>81</v>
      </c>
      <c r="V974" s="11">
        <v>48</v>
      </c>
      <c r="W974" s="11"/>
      <c r="X974" s="11"/>
      <c r="Y974" s="11"/>
      <c r="Z974" s="11"/>
      <c r="AA974" s="11"/>
      <c r="AB974" s="11"/>
      <c r="AC974" s="11"/>
      <c r="AD974" s="11"/>
      <c r="AU974" s="7"/>
      <c r="AV974" s="7"/>
    </row>
    <row r="975" spans="1:48" ht="14.25">
      <c r="A975">
        <v>1</v>
      </c>
      <c r="B975" s="26" t="str">
        <f t="shared" si="36"/>
        <v>68855</v>
      </c>
      <c r="C975" s="26" t="str">
        <f t="shared" si="37"/>
        <v>1_68855</v>
      </c>
      <c r="D975" s="26"/>
      <c r="E975" s="26"/>
      <c r="F975" s="33"/>
      <c r="G975" s="26" t="s">
        <v>980</v>
      </c>
      <c r="H975" s="27">
        <v>85</v>
      </c>
      <c r="I975" s="27">
        <v>93</v>
      </c>
      <c r="J975" s="27">
        <v>65</v>
      </c>
      <c r="K975" s="27">
        <v>71</v>
      </c>
      <c r="L975" s="27">
        <v>67</v>
      </c>
      <c r="M975" s="27">
        <v>76</v>
      </c>
      <c r="N975" s="27">
        <v>72</v>
      </c>
      <c r="O975" s="27">
        <v>80</v>
      </c>
      <c r="P975" s="27">
        <v>66</v>
      </c>
      <c r="Q975" s="27">
        <v>84</v>
      </c>
      <c r="R975" s="27">
        <v>78</v>
      </c>
      <c r="S975" s="27">
        <v>75</v>
      </c>
      <c r="T975" s="27">
        <v>63</v>
      </c>
      <c r="U975" s="11">
        <v>77</v>
      </c>
      <c r="V975" s="11">
        <v>60</v>
      </c>
      <c r="W975" s="11"/>
      <c r="X975" s="11"/>
      <c r="Y975" s="11"/>
      <c r="Z975" s="11"/>
      <c r="AA975" s="11"/>
      <c r="AB975" s="11"/>
      <c r="AC975" s="11"/>
      <c r="AD975" s="11"/>
      <c r="AU975" s="7"/>
      <c r="AV975" s="7"/>
    </row>
    <row r="976" spans="1:48" ht="14.25">
      <c r="A976">
        <v>1</v>
      </c>
      <c r="B976" s="26" t="str">
        <f t="shared" si="36"/>
        <v>68861</v>
      </c>
      <c r="C976" s="26" t="str">
        <f t="shared" si="37"/>
        <v>1_68861</v>
      </c>
      <c r="D976" s="26"/>
      <c r="E976" s="26"/>
      <c r="F976" s="33"/>
      <c r="G976" s="26" t="s">
        <v>981</v>
      </c>
      <c r="H976" s="27">
        <v>238</v>
      </c>
      <c r="I976" s="27">
        <v>199</v>
      </c>
      <c r="J976" s="27">
        <v>226</v>
      </c>
      <c r="K976" s="27">
        <v>247</v>
      </c>
      <c r="L976" s="27">
        <v>200</v>
      </c>
      <c r="M976" s="27">
        <v>234</v>
      </c>
      <c r="N976" s="27">
        <v>230</v>
      </c>
      <c r="O976" s="27">
        <v>220</v>
      </c>
      <c r="P976" s="27">
        <v>191</v>
      </c>
      <c r="Q976" s="27">
        <v>209</v>
      </c>
      <c r="R976" s="27">
        <v>206</v>
      </c>
      <c r="S976" s="27">
        <v>185</v>
      </c>
      <c r="T976" s="27">
        <v>179</v>
      </c>
      <c r="U976" s="11">
        <v>153</v>
      </c>
      <c r="V976" s="11">
        <v>112</v>
      </c>
      <c r="W976" s="11"/>
      <c r="X976" s="11"/>
      <c r="Y976" s="11"/>
      <c r="Z976" s="11"/>
      <c r="AA976" s="11"/>
      <c r="AB976" s="11"/>
      <c r="AC976" s="11"/>
      <c r="AD976" s="11"/>
      <c r="AU976" s="7"/>
      <c r="AV976" s="7"/>
    </row>
    <row r="977" spans="1:48" ht="14.25">
      <c r="A977">
        <v>1</v>
      </c>
      <c r="B977" s="26" t="str">
        <f t="shared" si="36"/>
        <v>68867</v>
      </c>
      <c r="C977" s="26" t="str">
        <f t="shared" si="37"/>
        <v>1_68867</v>
      </c>
      <c r="D977" s="26"/>
      <c r="E977" s="26"/>
      <c r="F977" s="33"/>
      <c r="G977" s="26" t="s">
        <v>982</v>
      </c>
      <c r="H977" s="27">
        <v>11</v>
      </c>
      <c r="I977" s="27">
        <v>12</v>
      </c>
      <c r="J977" s="27">
        <v>15</v>
      </c>
      <c r="K977" s="27">
        <v>14</v>
      </c>
      <c r="L977" s="27">
        <v>7</v>
      </c>
      <c r="M977" s="27">
        <v>16</v>
      </c>
      <c r="N977" s="27">
        <v>6</v>
      </c>
      <c r="O977" s="27">
        <v>16</v>
      </c>
      <c r="P977" s="27">
        <v>16</v>
      </c>
      <c r="Q977" s="27">
        <v>11</v>
      </c>
      <c r="R977" s="27">
        <v>14</v>
      </c>
      <c r="S977" s="27">
        <v>15</v>
      </c>
      <c r="T977" s="27">
        <v>8</v>
      </c>
      <c r="U977" s="11">
        <v>7</v>
      </c>
      <c r="V977" s="11">
        <v>4</v>
      </c>
      <c r="W977" s="11"/>
      <c r="X977" s="11"/>
      <c r="Y977" s="11"/>
      <c r="Z977" s="11"/>
      <c r="AA977" s="11"/>
      <c r="AB977" s="11"/>
      <c r="AC977" s="11"/>
      <c r="AD977" s="11"/>
      <c r="AU977" s="7"/>
      <c r="AV977" s="7"/>
    </row>
    <row r="978" spans="1:48" ht="14.25">
      <c r="A978">
        <v>1</v>
      </c>
      <c r="B978" s="26" t="str">
        <f t="shared" si="36"/>
        <v>68872</v>
      </c>
      <c r="C978" s="26" t="str">
        <f t="shared" si="37"/>
        <v>1_68872</v>
      </c>
      <c r="D978" s="26"/>
      <c r="E978" s="26"/>
      <c r="F978" s="33"/>
      <c r="G978" s="26" t="s">
        <v>983</v>
      </c>
      <c r="H978" s="27">
        <v>102</v>
      </c>
      <c r="I978" s="27">
        <v>88</v>
      </c>
      <c r="J978" s="27">
        <v>107</v>
      </c>
      <c r="K978" s="27">
        <v>96</v>
      </c>
      <c r="L978" s="27">
        <v>84</v>
      </c>
      <c r="M978" s="27">
        <v>77</v>
      </c>
      <c r="N978" s="27">
        <v>93</v>
      </c>
      <c r="O978" s="27">
        <v>81</v>
      </c>
      <c r="P978" s="27">
        <v>82</v>
      </c>
      <c r="Q978" s="27">
        <v>83</v>
      </c>
      <c r="R978" s="27">
        <v>88</v>
      </c>
      <c r="S978" s="27">
        <v>87</v>
      </c>
      <c r="T978" s="27">
        <v>81</v>
      </c>
      <c r="U978" s="11">
        <v>97</v>
      </c>
      <c r="V978" s="11">
        <v>75</v>
      </c>
      <c r="W978" s="11"/>
      <c r="X978" s="11"/>
      <c r="Y978" s="11"/>
      <c r="Z978" s="11"/>
      <c r="AA978" s="11"/>
      <c r="AB978" s="11"/>
      <c r="AC978" s="11"/>
      <c r="AD978" s="11"/>
      <c r="AU978" s="7"/>
      <c r="AV978" s="7"/>
    </row>
    <row r="979" spans="1:48" ht="14.25">
      <c r="A979">
        <v>1</v>
      </c>
      <c r="B979" s="26" t="str">
        <f t="shared" si="36"/>
        <v>68895</v>
      </c>
      <c r="C979" s="26" t="str">
        <f t="shared" si="37"/>
        <v>1_68895</v>
      </c>
      <c r="D979" s="26"/>
      <c r="E979" s="26"/>
      <c r="F979" s="33"/>
      <c r="G979" s="26" t="s">
        <v>984</v>
      </c>
      <c r="H979" s="27">
        <v>111</v>
      </c>
      <c r="I979" s="27">
        <v>121</v>
      </c>
      <c r="J979" s="27">
        <v>114</v>
      </c>
      <c r="K979" s="27">
        <v>110</v>
      </c>
      <c r="L979" s="27">
        <v>108</v>
      </c>
      <c r="M979" s="27">
        <v>99</v>
      </c>
      <c r="N979" s="27">
        <v>95</v>
      </c>
      <c r="O979" s="27">
        <v>115</v>
      </c>
      <c r="P979" s="27">
        <v>78</v>
      </c>
      <c r="Q979" s="27">
        <v>70</v>
      </c>
      <c r="R979" s="27">
        <v>111</v>
      </c>
      <c r="S979" s="27">
        <v>79</v>
      </c>
      <c r="T979" s="27">
        <v>103</v>
      </c>
      <c r="U979" s="11">
        <v>83</v>
      </c>
      <c r="V979" s="11">
        <v>65</v>
      </c>
      <c r="W979" s="11"/>
      <c r="X979" s="11"/>
      <c r="Y979" s="11"/>
      <c r="Z979" s="11"/>
      <c r="AA979" s="11"/>
      <c r="AB979" s="11"/>
      <c r="AC979" s="11"/>
      <c r="AD979" s="11"/>
      <c r="AU979" s="7"/>
      <c r="AV979" s="7"/>
    </row>
    <row r="980" spans="1:48" ht="14.25">
      <c r="A980">
        <v>1</v>
      </c>
      <c r="B980" s="26" t="str">
        <f t="shared" si="36"/>
        <v>68999</v>
      </c>
      <c r="C980" s="26" t="str">
        <f t="shared" si="37"/>
        <v>1_68999</v>
      </c>
      <c r="D980" s="26"/>
      <c r="E980" s="26"/>
      <c r="F980" s="33"/>
      <c r="G980" s="26" t="s">
        <v>985</v>
      </c>
      <c r="H980" s="27">
        <v>119</v>
      </c>
      <c r="I980" s="27">
        <v>67</v>
      </c>
      <c r="J980" s="27">
        <v>4</v>
      </c>
      <c r="K980" s="27">
        <v>0</v>
      </c>
      <c r="L980" s="27">
        <v>6</v>
      </c>
      <c r="M980" s="27">
        <v>0</v>
      </c>
      <c r="N980" s="27">
        <v>1</v>
      </c>
      <c r="O980" s="27">
        <v>0</v>
      </c>
      <c r="P980" s="27">
        <v>0</v>
      </c>
      <c r="Q980" s="27">
        <v>0</v>
      </c>
      <c r="R980" s="27">
        <v>0</v>
      </c>
      <c r="S980" s="27">
        <v>0</v>
      </c>
      <c r="T980" s="27">
        <v>0</v>
      </c>
      <c r="U980" s="11">
        <v>0</v>
      </c>
      <c r="V980" s="11">
        <v>0</v>
      </c>
      <c r="W980" s="11"/>
      <c r="X980" s="11"/>
      <c r="Y980" s="11"/>
      <c r="Z980" s="11"/>
      <c r="AA980" s="11"/>
      <c r="AB980" s="11"/>
      <c r="AC980" s="11"/>
      <c r="AD980" s="11"/>
      <c r="AU980" s="7"/>
      <c r="AV980" s="7"/>
    </row>
    <row r="981" spans="1:48" ht="14.25">
      <c r="A981">
        <v>1</v>
      </c>
      <c r="B981" s="26" t="str">
        <f t="shared" si="36"/>
        <v>70000</v>
      </c>
      <c r="C981" s="26" t="str">
        <f t="shared" si="37"/>
        <v>1_70000</v>
      </c>
      <c r="D981" s="26"/>
      <c r="E981" s="26"/>
      <c r="F981" s="33" t="s">
        <v>986</v>
      </c>
      <c r="G981" s="26" t="s">
        <v>13</v>
      </c>
      <c r="H981" s="27">
        <v>14332</v>
      </c>
      <c r="I981" s="27">
        <v>15481</v>
      </c>
      <c r="J981" s="27">
        <v>15480</v>
      </c>
      <c r="K981" s="27">
        <v>14863</v>
      </c>
      <c r="L981" s="27">
        <v>15090</v>
      </c>
      <c r="M981" s="27">
        <v>14558</v>
      </c>
      <c r="N981" s="27">
        <v>14398</v>
      </c>
      <c r="O981" s="27">
        <v>15467</v>
      </c>
      <c r="P981" s="27">
        <v>15338</v>
      </c>
      <c r="Q981" s="27">
        <v>14844</v>
      </c>
      <c r="R981" s="27">
        <v>14094</v>
      </c>
      <c r="S981" s="27">
        <v>14877</v>
      </c>
      <c r="T981" s="27">
        <v>13637</v>
      </c>
      <c r="U981" s="11">
        <v>11986</v>
      </c>
      <c r="V981" s="11">
        <v>9537</v>
      </c>
      <c r="W981" s="11"/>
      <c r="X981" s="11"/>
      <c r="Y981" s="11"/>
      <c r="Z981" s="11"/>
      <c r="AA981" s="11"/>
      <c r="AB981" s="11"/>
      <c r="AC981" s="11"/>
      <c r="AD981" s="11"/>
      <c r="AU981" s="7"/>
      <c r="AV981" s="7"/>
    </row>
    <row r="982" spans="1:48" ht="14.25">
      <c r="A982">
        <v>1</v>
      </c>
      <c r="B982" s="26" t="str">
        <f t="shared" si="36"/>
        <v>70001</v>
      </c>
      <c r="C982" s="26" t="str">
        <f t="shared" si="37"/>
        <v>1_70001</v>
      </c>
      <c r="D982" s="26"/>
      <c r="E982" s="26"/>
      <c r="F982" s="33"/>
      <c r="G982" s="26" t="s">
        <v>987</v>
      </c>
      <c r="H982" s="27">
        <v>5009</v>
      </c>
      <c r="I982" s="27">
        <v>5550</v>
      </c>
      <c r="J982" s="27">
        <v>5702</v>
      </c>
      <c r="K982" s="27">
        <v>5347</v>
      </c>
      <c r="L982" s="27">
        <v>5591</v>
      </c>
      <c r="M982" s="27">
        <v>5494</v>
      </c>
      <c r="N982" s="27">
        <v>5520</v>
      </c>
      <c r="O982" s="27">
        <v>5848</v>
      </c>
      <c r="P982" s="27">
        <v>5718</v>
      </c>
      <c r="Q982" s="27">
        <v>5377</v>
      </c>
      <c r="R982" s="27">
        <v>4871</v>
      </c>
      <c r="S982" s="27">
        <v>5168</v>
      </c>
      <c r="T982" s="27">
        <v>4614</v>
      </c>
      <c r="U982" s="11">
        <v>4060</v>
      </c>
      <c r="V982" s="11">
        <v>3300</v>
      </c>
      <c r="W982" s="11"/>
      <c r="X982" s="11"/>
      <c r="Y982" s="11"/>
      <c r="Z982" s="11"/>
      <c r="AA982" s="11"/>
      <c r="AB982" s="11"/>
      <c r="AC982" s="11"/>
      <c r="AD982" s="11"/>
      <c r="AU982" s="7"/>
      <c r="AV982" s="7"/>
    </row>
    <row r="983" spans="1:48" ht="14.25">
      <c r="A983">
        <v>1</v>
      </c>
      <c r="B983" s="26" t="str">
        <f t="shared" si="36"/>
        <v>70110</v>
      </c>
      <c r="C983" s="26" t="str">
        <f t="shared" si="37"/>
        <v>1_70110</v>
      </c>
      <c r="D983" s="26"/>
      <c r="E983" s="26"/>
      <c r="F983" s="33"/>
      <c r="G983" s="26" t="s">
        <v>988</v>
      </c>
      <c r="H983" s="27">
        <v>192</v>
      </c>
      <c r="I983" s="27">
        <v>175</v>
      </c>
      <c r="J983" s="27">
        <v>187</v>
      </c>
      <c r="K983" s="27">
        <v>167</v>
      </c>
      <c r="L983" s="27">
        <v>161</v>
      </c>
      <c r="M983" s="27">
        <v>188</v>
      </c>
      <c r="N983" s="27">
        <v>165</v>
      </c>
      <c r="O983" s="27">
        <v>152</v>
      </c>
      <c r="P983" s="27">
        <v>128</v>
      </c>
      <c r="Q983" s="27">
        <v>181</v>
      </c>
      <c r="R983" s="27">
        <v>127</v>
      </c>
      <c r="S983" s="27">
        <v>164</v>
      </c>
      <c r="T983" s="27">
        <v>126</v>
      </c>
      <c r="U983" s="11">
        <v>118</v>
      </c>
      <c r="V983" s="11">
        <v>82</v>
      </c>
      <c r="W983" s="11"/>
      <c r="X983" s="11"/>
      <c r="Y983" s="11"/>
      <c r="Z983" s="11"/>
      <c r="AA983" s="11"/>
      <c r="AB983" s="11"/>
      <c r="AC983" s="11"/>
      <c r="AD983" s="11"/>
      <c r="AU983" s="7"/>
      <c r="AV983" s="7"/>
    </row>
    <row r="984" spans="1:48" ht="14.25">
      <c r="A984">
        <v>1</v>
      </c>
      <c r="B984" s="26" t="str">
        <f t="shared" si="36"/>
        <v>70124</v>
      </c>
      <c r="C984" s="26" t="str">
        <f t="shared" si="37"/>
        <v>1_70124</v>
      </c>
      <c r="D984" s="26"/>
      <c r="E984" s="26"/>
      <c r="F984" s="33"/>
      <c r="G984" s="26" t="s">
        <v>989</v>
      </c>
      <c r="H984" s="27">
        <v>190</v>
      </c>
      <c r="I984" s="27">
        <v>210</v>
      </c>
      <c r="J984" s="27">
        <v>194</v>
      </c>
      <c r="K984" s="27">
        <v>180</v>
      </c>
      <c r="L984" s="27">
        <v>171</v>
      </c>
      <c r="M984" s="27">
        <v>161</v>
      </c>
      <c r="N984" s="27">
        <v>169</v>
      </c>
      <c r="O984" s="27">
        <v>161</v>
      </c>
      <c r="P984" s="27">
        <v>207</v>
      </c>
      <c r="Q984" s="27">
        <v>182</v>
      </c>
      <c r="R984" s="27">
        <v>253</v>
      </c>
      <c r="S984" s="27">
        <v>217</v>
      </c>
      <c r="T984" s="27">
        <v>201</v>
      </c>
      <c r="U984" s="11">
        <v>167</v>
      </c>
      <c r="V984" s="11">
        <v>139</v>
      </c>
      <c r="W984" s="11"/>
      <c r="X984" s="11"/>
      <c r="Y984" s="11"/>
      <c r="Z984" s="11"/>
      <c r="AA984" s="11"/>
      <c r="AB984" s="11"/>
      <c r="AC984" s="11"/>
      <c r="AD984" s="11"/>
      <c r="AU984" s="7"/>
      <c r="AV984" s="7"/>
    </row>
    <row r="985" spans="1:48" ht="14.25">
      <c r="A985">
        <v>1</v>
      </c>
      <c r="B985" s="26" t="str">
        <f t="shared" si="36"/>
        <v>70204</v>
      </c>
      <c r="C985" s="26" t="str">
        <f t="shared" si="37"/>
        <v>1_70204</v>
      </c>
      <c r="D985" s="26"/>
      <c r="E985" s="26"/>
      <c r="F985" s="33"/>
      <c r="G985" s="26" t="s">
        <v>990</v>
      </c>
      <c r="H985" s="27">
        <v>121</v>
      </c>
      <c r="I985" s="27">
        <v>100</v>
      </c>
      <c r="J985" s="27">
        <v>104</v>
      </c>
      <c r="K985" s="27">
        <v>120</v>
      </c>
      <c r="L985" s="27">
        <v>104</v>
      </c>
      <c r="M985" s="27">
        <v>112</v>
      </c>
      <c r="N985" s="27">
        <v>101</v>
      </c>
      <c r="O985" s="27">
        <v>112</v>
      </c>
      <c r="P985" s="27">
        <v>97</v>
      </c>
      <c r="Q985" s="27">
        <v>110</v>
      </c>
      <c r="R985" s="27">
        <v>104</v>
      </c>
      <c r="S985" s="27">
        <v>102</v>
      </c>
      <c r="T985" s="27">
        <v>99</v>
      </c>
      <c r="U985" s="11">
        <v>91</v>
      </c>
      <c r="V985" s="11">
        <v>58</v>
      </c>
      <c r="W985" s="11"/>
      <c r="X985" s="11"/>
      <c r="Y985" s="11"/>
      <c r="Z985" s="11"/>
      <c r="AA985" s="11"/>
      <c r="AB985" s="11"/>
      <c r="AC985" s="11"/>
      <c r="AD985" s="11"/>
      <c r="AU985" s="7"/>
      <c r="AV985" s="7"/>
    </row>
    <row r="986" spans="1:48" ht="14.25">
      <c r="A986">
        <v>1</v>
      </c>
      <c r="B986" s="26" t="str">
        <f t="shared" si="36"/>
        <v>70215</v>
      </c>
      <c r="C986" s="26" t="str">
        <f t="shared" si="37"/>
        <v>1_70215</v>
      </c>
      <c r="D986" s="26"/>
      <c r="E986" s="26"/>
      <c r="F986" s="33"/>
      <c r="G986" s="26" t="s">
        <v>991</v>
      </c>
      <c r="H986" s="27">
        <v>1060</v>
      </c>
      <c r="I986" s="27">
        <v>1065</v>
      </c>
      <c r="J986" s="27">
        <v>973</v>
      </c>
      <c r="K986" s="27">
        <v>1032</v>
      </c>
      <c r="L986" s="27">
        <v>1048</v>
      </c>
      <c r="M986" s="27">
        <v>1013</v>
      </c>
      <c r="N986" s="27">
        <v>1028</v>
      </c>
      <c r="O986" s="27">
        <v>1040</v>
      </c>
      <c r="P986" s="27">
        <v>1032</v>
      </c>
      <c r="Q986" s="27">
        <v>1004</v>
      </c>
      <c r="R986" s="27">
        <v>890</v>
      </c>
      <c r="S986" s="27">
        <v>966</v>
      </c>
      <c r="T986" s="27">
        <v>830</v>
      </c>
      <c r="U986" s="11">
        <v>740</v>
      </c>
      <c r="V986" s="11">
        <v>609</v>
      </c>
      <c r="W986" s="11"/>
      <c r="X986" s="11"/>
      <c r="Y986" s="11"/>
      <c r="Z986" s="11"/>
      <c r="AA986" s="11"/>
      <c r="AB986" s="11"/>
      <c r="AC986" s="11"/>
      <c r="AD986" s="11"/>
      <c r="AU986" s="7"/>
      <c r="AV986" s="7"/>
    </row>
    <row r="987" spans="1:48" ht="14.25">
      <c r="A987">
        <v>1</v>
      </c>
      <c r="B987" s="26" t="str">
        <f t="shared" si="36"/>
        <v>70221</v>
      </c>
      <c r="C987" s="26" t="str">
        <f t="shared" si="37"/>
        <v>1_70221</v>
      </c>
      <c r="D987" s="26"/>
      <c r="E987" s="26"/>
      <c r="F987" s="33"/>
      <c r="G987" s="26" t="s">
        <v>992</v>
      </c>
      <c r="H987" s="27">
        <v>196</v>
      </c>
      <c r="I987" s="27">
        <v>238</v>
      </c>
      <c r="J987" s="27">
        <v>263</v>
      </c>
      <c r="K987" s="27">
        <v>226</v>
      </c>
      <c r="L987" s="27">
        <v>266</v>
      </c>
      <c r="M987" s="27">
        <v>256</v>
      </c>
      <c r="N987" s="27">
        <v>239</v>
      </c>
      <c r="O987" s="27">
        <v>253</v>
      </c>
      <c r="P987" s="27">
        <v>273</v>
      </c>
      <c r="Q987" s="27">
        <v>270</v>
      </c>
      <c r="R987" s="27">
        <v>255</v>
      </c>
      <c r="S987" s="27">
        <v>282</v>
      </c>
      <c r="T987" s="27">
        <v>242</v>
      </c>
      <c r="U987" s="11">
        <v>259</v>
      </c>
      <c r="V987" s="11">
        <v>210</v>
      </c>
      <c r="W987" s="11"/>
      <c r="X987" s="11"/>
      <c r="Y987" s="11"/>
      <c r="Z987" s="11"/>
      <c r="AA987" s="11"/>
      <c r="AB987" s="11"/>
      <c r="AC987" s="11"/>
      <c r="AD987" s="11"/>
      <c r="AU987" s="7"/>
      <c r="AV987" s="7"/>
    </row>
    <row r="988" spans="1:48" ht="14.25">
      <c r="A988">
        <v>1</v>
      </c>
      <c r="B988" s="26" t="str">
        <f t="shared" si="36"/>
        <v>70230</v>
      </c>
      <c r="C988" s="26" t="str">
        <f t="shared" si="37"/>
        <v>1_70230</v>
      </c>
      <c r="D988" s="26"/>
      <c r="E988" s="26"/>
      <c r="F988" s="33"/>
      <c r="G988" s="26" t="s">
        <v>993</v>
      </c>
      <c r="H988" s="27">
        <v>66</v>
      </c>
      <c r="I988" s="27">
        <v>64</v>
      </c>
      <c r="J988" s="27">
        <v>72</v>
      </c>
      <c r="K988" s="27">
        <v>88</v>
      </c>
      <c r="L988" s="27">
        <v>85</v>
      </c>
      <c r="M988" s="27">
        <v>46</v>
      </c>
      <c r="N988" s="27">
        <v>68</v>
      </c>
      <c r="O988" s="27">
        <v>68</v>
      </c>
      <c r="P988" s="27">
        <v>59</v>
      </c>
      <c r="Q988" s="27">
        <v>54</v>
      </c>
      <c r="R988" s="27">
        <v>61</v>
      </c>
      <c r="S988" s="27">
        <v>66</v>
      </c>
      <c r="T988" s="27">
        <v>66</v>
      </c>
      <c r="U988" s="11">
        <v>69</v>
      </c>
      <c r="V988" s="11">
        <v>52</v>
      </c>
      <c r="W988" s="11"/>
      <c r="X988" s="11"/>
      <c r="Y988" s="11"/>
      <c r="Z988" s="11"/>
      <c r="AA988" s="11"/>
      <c r="AB988" s="11"/>
      <c r="AC988" s="11"/>
      <c r="AD988" s="11"/>
      <c r="AU988" s="7"/>
      <c r="AV988" s="7"/>
    </row>
    <row r="989" spans="1:48" ht="14.25">
      <c r="A989">
        <v>1</v>
      </c>
      <c r="B989" s="26" t="str">
        <f t="shared" si="36"/>
        <v>70233</v>
      </c>
      <c r="C989" s="26" t="str">
        <f t="shared" si="37"/>
        <v>1_70233</v>
      </c>
      <c r="D989" s="26"/>
      <c r="E989" s="26"/>
      <c r="F989" s="33"/>
      <c r="G989" s="26" t="s">
        <v>994</v>
      </c>
      <c r="H989" s="27">
        <v>128</v>
      </c>
      <c r="I989" s="27">
        <v>150</v>
      </c>
      <c r="J989" s="27">
        <v>134</v>
      </c>
      <c r="K989" s="27">
        <v>117</v>
      </c>
      <c r="L989" s="27">
        <v>133</v>
      </c>
      <c r="M989" s="27">
        <v>136</v>
      </c>
      <c r="N989" s="27">
        <v>123</v>
      </c>
      <c r="O989" s="27">
        <v>142</v>
      </c>
      <c r="P989" s="27">
        <v>124</v>
      </c>
      <c r="Q989" s="27">
        <v>126</v>
      </c>
      <c r="R989" s="27">
        <v>121</v>
      </c>
      <c r="S989" s="27">
        <v>113</v>
      </c>
      <c r="T989" s="27">
        <v>132</v>
      </c>
      <c r="U989" s="11">
        <v>115</v>
      </c>
      <c r="V989" s="11">
        <v>78</v>
      </c>
      <c r="W989" s="11"/>
      <c r="X989" s="11"/>
      <c r="Y989" s="11"/>
      <c r="Z989" s="11"/>
      <c r="AA989" s="11"/>
      <c r="AB989" s="11"/>
      <c r="AC989" s="11"/>
      <c r="AD989" s="11"/>
      <c r="AU989" s="7"/>
      <c r="AV989" s="7"/>
    </row>
    <row r="990" spans="1:48" ht="14.25">
      <c r="A990">
        <v>1</v>
      </c>
      <c r="B990" s="26" t="str">
        <f t="shared" si="36"/>
        <v>70235</v>
      </c>
      <c r="C990" s="26" t="str">
        <f t="shared" si="37"/>
        <v>1_70235</v>
      </c>
      <c r="D990" s="26"/>
      <c r="E990" s="26"/>
      <c r="F990" s="33"/>
      <c r="G990" s="26" t="s">
        <v>995</v>
      </c>
      <c r="H990" s="27">
        <v>323</v>
      </c>
      <c r="I990" s="27">
        <v>324</v>
      </c>
      <c r="J990" s="27">
        <v>367</v>
      </c>
      <c r="K990" s="27">
        <v>335</v>
      </c>
      <c r="L990" s="27">
        <v>354</v>
      </c>
      <c r="M990" s="27">
        <v>317</v>
      </c>
      <c r="N990" s="27">
        <v>323</v>
      </c>
      <c r="O990" s="27">
        <v>387</v>
      </c>
      <c r="P990" s="27">
        <v>362</v>
      </c>
      <c r="Q990" s="27">
        <v>358</v>
      </c>
      <c r="R990" s="27">
        <v>298</v>
      </c>
      <c r="S990" s="27">
        <v>366</v>
      </c>
      <c r="T990" s="27">
        <v>339</v>
      </c>
      <c r="U990" s="11">
        <v>282</v>
      </c>
      <c r="V990" s="11">
        <v>218</v>
      </c>
      <c r="W990" s="11"/>
      <c r="X990" s="11"/>
      <c r="Y990" s="11"/>
      <c r="Z990" s="11"/>
      <c r="AA990" s="11"/>
      <c r="AB990" s="11"/>
      <c r="AC990" s="11"/>
      <c r="AD990" s="11"/>
      <c r="AU990" s="7"/>
      <c r="AV990" s="7"/>
    </row>
    <row r="991" spans="1:48" ht="14.25">
      <c r="A991">
        <v>1</v>
      </c>
      <c r="B991" s="26" t="str">
        <f t="shared" si="36"/>
        <v>70265</v>
      </c>
      <c r="C991" s="26" t="str">
        <f t="shared" si="37"/>
        <v>1_70265</v>
      </c>
      <c r="D991" s="26"/>
      <c r="E991" s="26"/>
      <c r="F991" s="33"/>
      <c r="G991" s="26" t="s">
        <v>996</v>
      </c>
      <c r="H991" s="27">
        <v>253</v>
      </c>
      <c r="I991" s="27">
        <v>256</v>
      </c>
      <c r="J991" s="27">
        <v>299</v>
      </c>
      <c r="K991" s="27">
        <v>288</v>
      </c>
      <c r="L991" s="27">
        <v>321</v>
      </c>
      <c r="M991" s="27">
        <v>282</v>
      </c>
      <c r="N991" s="27">
        <v>281</v>
      </c>
      <c r="O991" s="27">
        <v>393</v>
      </c>
      <c r="P991" s="27">
        <v>476</v>
      </c>
      <c r="Q991" s="27">
        <v>494</v>
      </c>
      <c r="R991" s="27">
        <v>450</v>
      </c>
      <c r="S991" s="27">
        <v>459</v>
      </c>
      <c r="T991" s="27">
        <v>397</v>
      </c>
      <c r="U991" s="11">
        <v>309</v>
      </c>
      <c r="V991" s="11">
        <v>257</v>
      </c>
      <c r="W991" s="11"/>
      <c r="X991" s="11"/>
      <c r="Y991" s="11"/>
      <c r="Z991" s="11"/>
      <c r="AA991" s="11"/>
      <c r="AB991" s="11"/>
      <c r="AC991" s="11"/>
      <c r="AD991" s="11"/>
      <c r="AU991" s="7"/>
      <c r="AV991" s="7"/>
    </row>
    <row r="992" spans="1:48" ht="14.25">
      <c r="A992">
        <v>1</v>
      </c>
      <c r="B992" s="26" t="str">
        <f t="shared" si="36"/>
        <v>70400</v>
      </c>
      <c r="C992" s="26" t="str">
        <f t="shared" si="37"/>
        <v>1_70400</v>
      </c>
      <c r="D992" s="26"/>
      <c r="E992" s="26"/>
      <c r="F992" s="33"/>
      <c r="G992" s="26" t="s">
        <v>997</v>
      </c>
      <c r="H992" s="27">
        <v>137</v>
      </c>
      <c r="I992" s="27">
        <v>173</v>
      </c>
      <c r="J992" s="27">
        <v>156</v>
      </c>
      <c r="K992" s="27">
        <v>173</v>
      </c>
      <c r="L992" s="27">
        <v>146</v>
      </c>
      <c r="M992" s="27">
        <v>134</v>
      </c>
      <c r="N992" s="27">
        <v>137</v>
      </c>
      <c r="O992" s="27">
        <v>137</v>
      </c>
      <c r="P992" s="27">
        <v>149</v>
      </c>
      <c r="Q992" s="27">
        <v>156</v>
      </c>
      <c r="R992" s="27">
        <v>154</v>
      </c>
      <c r="S992" s="27">
        <v>161</v>
      </c>
      <c r="T992" s="27">
        <v>140</v>
      </c>
      <c r="U992" s="11">
        <v>128</v>
      </c>
      <c r="V992" s="11">
        <v>98</v>
      </c>
      <c r="W992" s="11"/>
      <c r="X992" s="11"/>
      <c r="Y992" s="11"/>
      <c r="Z992" s="11"/>
      <c r="AA992" s="11"/>
      <c r="AB992" s="11"/>
      <c r="AC992" s="11"/>
      <c r="AD992" s="11"/>
      <c r="AU992" s="7"/>
      <c r="AV992" s="7"/>
    </row>
    <row r="993" spans="1:48" ht="14.25">
      <c r="A993">
        <v>1</v>
      </c>
      <c r="B993" s="26" t="str">
        <f t="shared" si="36"/>
        <v>70418</v>
      </c>
      <c r="C993" s="26" t="str">
        <f t="shared" si="37"/>
        <v>1_70418</v>
      </c>
      <c r="D993" s="26"/>
      <c r="E993" s="26"/>
      <c r="F993" s="33"/>
      <c r="G993" s="26" t="s">
        <v>998</v>
      </c>
      <c r="H993" s="27">
        <v>342</v>
      </c>
      <c r="I993" s="27">
        <v>367</v>
      </c>
      <c r="J993" s="27">
        <v>341</v>
      </c>
      <c r="K993" s="27">
        <v>340</v>
      </c>
      <c r="L993" s="27">
        <v>310</v>
      </c>
      <c r="M993" s="27">
        <v>355</v>
      </c>
      <c r="N993" s="27">
        <v>315</v>
      </c>
      <c r="O993" s="27">
        <v>325</v>
      </c>
      <c r="P993" s="27">
        <v>339</v>
      </c>
      <c r="Q993" s="27">
        <v>338</v>
      </c>
      <c r="R993" s="27">
        <v>332</v>
      </c>
      <c r="S993" s="27">
        <v>375</v>
      </c>
      <c r="T993" s="27">
        <v>309</v>
      </c>
      <c r="U993" s="11">
        <v>285</v>
      </c>
      <c r="V993" s="11">
        <v>228</v>
      </c>
      <c r="W993" s="11"/>
      <c r="X993" s="11"/>
      <c r="Y993" s="11"/>
      <c r="Z993" s="11"/>
      <c r="AA993" s="11"/>
      <c r="AB993" s="11"/>
      <c r="AC993" s="11"/>
      <c r="AD993" s="11"/>
      <c r="AU993" s="7"/>
      <c r="AV993" s="7"/>
    </row>
    <row r="994" spans="1:48" ht="14.25">
      <c r="A994">
        <v>1</v>
      </c>
      <c r="B994" s="26" t="str">
        <f t="shared" si="36"/>
        <v>70429</v>
      </c>
      <c r="C994" s="26" t="str">
        <f t="shared" si="37"/>
        <v>1_70429</v>
      </c>
      <c r="D994" s="26"/>
      <c r="E994" s="26"/>
      <c r="F994" s="33"/>
      <c r="G994" s="26" t="s">
        <v>999</v>
      </c>
      <c r="H994" s="27">
        <v>477</v>
      </c>
      <c r="I994" s="27">
        <v>530</v>
      </c>
      <c r="J994" s="27">
        <v>570</v>
      </c>
      <c r="K994" s="27">
        <v>520</v>
      </c>
      <c r="L994" s="27">
        <v>596</v>
      </c>
      <c r="M994" s="27">
        <v>496</v>
      </c>
      <c r="N994" s="27">
        <v>541</v>
      </c>
      <c r="O994" s="27">
        <v>588</v>
      </c>
      <c r="P994" s="27">
        <v>598</v>
      </c>
      <c r="Q994" s="27">
        <v>579</v>
      </c>
      <c r="R994" s="27">
        <v>599</v>
      </c>
      <c r="S994" s="27">
        <v>651</v>
      </c>
      <c r="T994" s="27">
        <v>624</v>
      </c>
      <c r="U994" s="11">
        <v>515</v>
      </c>
      <c r="V994" s="11">
        <v>442</v>
      </c>
      <c r="W994" s="11"/>
      <c r="X994" s="11"/>
      <c r="Y994" s="11"/>
      <c r="Z994" s="11"/>
      <c r="AA994" s="11"/>
      <c r="AB994" s="11"/>
      <c r="AC994" s="11"/>
      <c r="AD994" s="11"/>
      <c r="AU994" s="7"/>
      <c r="AV994" s="7"/>
    </row>
    <row r="995" spans="1:48" ht="14.25">
      <c r="A995">
        <v>1</v>
      </c>
      <c r="B995" s="26" t="str">
        <f t="shared" si="36"/>
        <v>70473</v>
      </c>
      <c r="C995" s="26" t="str">
        <f t="shared" si="37"/>
        <v>1_70473</v>
      </c>
      <c r="D995" s="26"/>
      <c r="E995" s="26"/>
      <c r="F995" s="33"/>
      <c r="G995" s="26" t="s">
        <v>1000</v>
      </c>
      <c r="H995" s="27">
        <v>201</v>
      </c>
      <c r="I995" s="27">
        <v>219</v>
      </c>
      <c r="J995" s="27">
        <v>232</v>
      </c>
      <c r="K995" s="27">
        <v>215</v>
      </c>
      <c r="L995" s="27">
        <v>216</v>
      </c>
      <c r="M995" s="27">
        <v>215</v>
      </c>
      <c r="N995" s="27">
        <v>203</v>
      </c>
      <c r="O995" s="27">
        <v>212</v>
      </c>
      <c r="P995" s="27">
        <v>195</v>
      </c>
      <c r="Q995" s="27">
        <v>192</v>
      </c>
      <c r="R995" s="27">
        <v>207</v>
      </c>
      <c r="S995" s="27">
        <v>201</v>
      </c>
      <c r="T995" s="27">
        <v>204</v>
      </c>
      <c r="U995" s="11">
        <v>167</v>
      </c>
      <c r="V995" s="11">
        <v>152</v>
      </c>
      <c r="W995" s="11"/>
      <c r="X995" s="11"/>
      <c r="Y995" s="11"/>
      <c r="Z995" s="11"/>
      <c r="AA995" s="11"/>
      <c r="AB995" s="11"/>
      <c r="AC995" s="11"/>
      <c r="AD995" s="11"/>
      <c r="AU995" s="7"/>
      <c r="AV995" s="7"/>
    </row>
    <row r="996" spans="1:48" ht="14.25">
      <c r="A996">
        <v>1</v>
      </c>
      <c r="B996" s="26" t="str">
        <f t="shared" si="36"/>
        <v>70508</v>
      </c>
      <c r="C996" s="26" t="str">
        <f t="shared" si="37"/>
        <v>1_70508</v>
      </c>
      <c r="D996" s="26"/>
      <c r="E996" s="26"/>
      <c r="F996" s="33"/>
      <c r="G996" s="26" t="s">
        <v>1001</v>
      </c>
      <c r="H996" s="27">
        <v>348</v>
      </c>
      <c r="I996" s="27">
        <v>364</v>
      </c>
      <c r="J996" s="27">
        <v>385</v>
      </c>
      <c r="K996" s="27">
        <v>356</v>
      </c>
      <c r="L996" s="27">
        <v>306</v>
      </c>
      <c r="M996" s="27">
        <v>295</v>
      </c>
      <c r="N996" s="27">
        <v>334</v>
      </c>
      <c r="O996" s="27">
        <v>331</v>
      </c>
      <c r="P996" s="27">
        <v>345</v>
      </c>
      <c r="Q996" s="27">
        <v>350</v>
      </c>
      <c r="R996" s="27">
        <v>323</v>
      </c>
      <c r="S996" s="27">
        <v>369</v>
      </c>
      <c r="T996" s="27">
        <v>285</v>
      </c>
      <c r="U996" s="11">
        <v>248</v>
      </c>
      <c r="V996" s="11">
        <v>203</v>
      </c>
      <c r="W996" s="11"/>
      <c r="X996" s="11"/>
      <c r="Y996" s="11"/>
      <c r="Z996" s="11"/>
      <c r="AA996" s="11"/>
      <c r="AB996" s="11"/>
      <c r="AC996" s="11"/>
      <c r="AD996" s="11"/>
      <c r="AU996" s="7"/>
      <c r="AV996" s="7"/>
    </row>
    <row r="997" spans="1:48" ht="14.25">
      <c r="A997">
        <v>1</v>
      </c>
      <c r="B997" s="26" t="str">
        <f t="shared" si="36"/>
        <v>70523</v>
      </c>
      <c r="C997" s="26" t="str">
        <f t="shared" si="37"/>
        <v>1_70523</v>
      </c>
      <c r="D997" s="26"/>
      <c r="E997" s="26"/>
      <c r="F997" s="33"/>
      <c r="G997" s="26" t="s">
        <v>1002</v>
      </c>
      <c r="H997" s="27">
        <v>223</v>
      </c>
      <c r="I997" s="27">
        <v>236</v>
      </c>
      <c r="J997" s="27">
        <v>201</v>
      </c>
      <c r="K997" s="27">
        <v>201</v>
      </c>
      <c r="L997" s="27">
        <v>220</v>
      </c>
      <c r="M997" s="27">
        <v>211</v>
      </c>
      <c r="N997" s="27">
        <v>169</v>
      </c>
      <c r="O997" s="27">
        <v>195</v>
      </c>
      <c r="P997" s="27">
        <v>204</v>
      </c>
      <c r="Q997" s="27">
        <v>203</v>
      </c>
      <c r="R997" s="27">
        <v>205</v>
      </c>
      <c r="S997" s="27">
        <v>196</v>
      </c>
      <c r="T997" s="27">
        <v>212</v>
      </c>
      <c r="U997" s="11">
        <v>226</v>
      </c>
      <c r="V997" s="11">
        <v>142</v>
      </c>
      <c r="W997" s="11"/>
      <c r="X997" s="11"/>
      <c r="Y997" s="11"/>
      <c r="Z997" s="11"/>
      <c r="AA997" s="11"/>
      <c r="AB997" s="11"/>
      <c r="AC997" s="11"/>
      <c r="AD997" s="11"/>
      <c r="AU997" s="7"/>
      <c r="AV997" s="7"/>
    </row>
    <row r="998" spans="1:48" ht="14.25">
      <c r="A998">
        <v>1</v>
      </c>
      <c r="B998" s="26" t="str">
        <f t="shared" si="36"/>
        <v>70670</v>
      </c>
      <c r="C998" s="26" t="str">
        <f t="shared" si="37"/>
        <v>1_70670</v>
      </c>
      <c r="D998" s="26"/>
      <c r="E998" s="26"/>
      <c r="F998" s="33"/>
      <c r="G998" s="26" t="s">
        <v>1003</v>
      </c>
      <c r="H998" s="27">
        <v>784</v>
      </c>
      <c r="I998" s="27">
        <v>802</v>
      </c>
      <c r="J998" s="27">
        <v>792</v>
      </c>
      <c r="K998" s="27">
        <v>758</v>
      </c>
      <c r="L998" s="27">
        <v>722</v>
      </c>
      <c r="M998" s="27">
        <v>727</v>
      </c>
      <c r="N998" s="27">
        <v>636</v>
      </c>
      <c r="O998" s="27">
        <v>740</v>
      </c>
      <c r="P998" s="27">
        <v>765</v>
      </c>
      <c r="Q998" s="27">
        <v>659</v>
      </c>
      <c r="R998" s="27">
        <v>730</v>
      </c>
      <c r="S998" s="27">
        <v>631</v>
      </c>
      <c r="T998" s="27">
        <v>684</v>
      </c>
      <c r="U998" s="11">
        <v>585</v>
      </c>
      <c r="V998" s="11">
        <v>477</v>
      </c>
      <c r="W998" s="11"/>
      <c r="X998" s="11"/>
      <c r="Y998" s="11"/>
      <c r="Z998" s="11"/>
      <c r="AA998" s="11"/>
      <c r="AB998" s="11"/>
      <c r="AC998" s="11"/>
      <c r="AD998" s="11"/>
      <c r="AU998" s="7"/>
      <c r="AV998" s="7"/>
    </row>
    <row r="999" spans="1:48" ht="14.25">
      <c r="A999">
        <v>1</v>
      </c>
      <c r="B999" s="26" t="str">
        <f t="shared" si="36"/>
        <v>70678</v>
      </c>
      <c r="C999" s="26" t="str">
        <f t="shared" si="37"/>
        <v>1_70678</v>
      </c>
      <c r="D999" s="26"/>
      <c r="E999" s="26"/>
      <c r="F999" s="33"/>
      <c r="G999" s="26" t="s">
        <v>1004</v>
      </c>
      <c r="H999" s="27">
        <v>399</v>
      </c>
      <c r="I999" s="27">
        <v>395</v>
      </c>
      <c r="J999" s="27">
        <v>415</v>
      </c>
      <c r="K999" s="27">
        <v>414</v>
      </c>
      <c r="L999" s="27">
        <v>357</v>
      </c>
      <c r="M999" s="27">
        <v>350</v>
      </c>
      <c r="N999" s="27">
        <v>321</v>
      </c>
      <c r="O999" s="27">
        <v>374</v>
      </c>
      <c r="P999" s="27">
        <v>451</v>
      </c>
      <c r="Q999" s="27">
        <v>431</v>
      </c>
      <c r="R999" s="27">
        <v>432</v>
      </c>
      <c r="S999" s="27">
        <v>399</v>
      </c>
      <c r="T999" s="27">
        <v>431</v>
      </c>
      <c r="U999" s="11">
        <v>313</v>
      </c>
      <c r="V999" s="11">
        <v>248</v>
      </c>
      <c r="W999" s="11"/>
      <c r="X999" s="11"/>
      <c r="Y999" s="11"/>
      <c r="Z999" s="11"/>
      <c r="AA999" s="11"/>
      <c r="AB999" s="11"/>
      <c r="AC999" s="11"/>
      <c r="AD999" s="11"/>
      <c r="AU999" s="7"/>
      <c r="AV999" s="7"/>
    </row>
    <row r="1000" spans="1:48" ht="14.25">
      <c r="A1000">
        <v>1</v>
      </c>
      <c r="B1000" s="26" t="str">
        <f t="shared" si="36"/>
        <v>70702</v>
      </c>
      <c r="C1000" s="26" t="str">
        <f t="shared" si="37"/>
        <v>1_70702</v>
      </c>
      <c r="D1000" s="26"/>
      <c r="E1000" s="26"/>
      <c r="F1000" s="33"/>
      <c r="G1000" s="26" t="s">
        <v>1005</v>
      </c>
      <c r="H1000" s="27">
        <v>194</v>
      </c>
      <c r="I1000" s="27">
        <v>168</v>
      </c>
      <c r="J1000" s="27">
        <v>181</v>
      </c>
      <c r="K1000" s="27">
        <v>184</v>
      </c>
      <c r="L1000" s="27">
        <v>180</v>
      </c>
      <c r="M1000" s="27">
        <v>166</v>
      </c>
      <c r="N1000" s="27">
        <v>151</v>
      </c>
      <c r="O1000" s="27">
        <v>180</v>
      </c>
      <c r="P1000" s="27">
        <v>171</v>
      </c>
      <c r="Q1000" s="27">
        <v>159</v>
      </c>
      <c r="R1000" s="27">
        <v>179</v>
      </c>
      <c r="S1000" s="27">
        <v>171</v>
      </c>
      <c r="T1000" s="27">
        <v>232</v>
      </c>
      <c r="U1000" s="11">
        <v>209</v>
      </c>
      <c r="V1000" s="11">
        <v>108</v>
      </c>
      <c r="W1000" s="11"/>
      <c r="X1000" s="11"/>
      <c r="Y1000" s="11"/>
      <c r="Z1000" s="11"/>
      <c r="AA1000" s="11"/>
      <c r="AB1000" s="11"/>
      <c r="AC1000" s="11"/>
      <c r="AD1000" s="11"/>
      <c r="AU1000" s="7"/>
      <c r="AV1000" s="7"/>
    </row>
    <row r="1001" spans="1:48" ht="14.25">
      <c r="A1001">
        <v>1</v>
      </c>
      <c r="B1001" s="26" t="str">
        <f t="shared" si="36"/>
        <v>70708</v>
      </c>
      <c r="C1001" s="26" t="str">
        <f t="shared" si="37"/>
        <v>1_70708</v>
      </c>
      <c r="D1001" s="26"/>
      <c r="E1001" s="26"/>
      <c r="F1001" s="33"/>
      <c r="G1001" s="26" t="s">
        <v>1006</v>
      </c>
      <c r="H1001" s="27">
        <v>984</v>
      </c>
      <c r="I1001" s="27">
        <v>1093</v>
      </c>
      <c r="J1001" s="27">
        <v>1099</v>
      </c>
      <c r="K1001" s="27">
        <v>1039</v>
      </c>
      <c r="L1001" s="27">
        <v>1052</v>
      </c>
      <c r="M1001" s="27">
        <v>1022</v>
      </c>
      <c r="N1001" s="27">
        <v>909</v>
      </c>
      <c r="O1001" s="27">
        <v>1064</v>
      </c>
      <c r="P1001" s="27">
        <v>1018</v>
      </c>
      <c r="Q1001" s="27">
        <v>1068</v>
      </c>
      <c r="R1001" s="27">
        <v>990</v>
      </c>
      <c r="S1001" s="27">
        <v>1080</v>
      </c>
      <c r="T1001" s="27">
        <v>1036</v>
      </c>
      <c r="U1001" s="11">
        <v>900</v>
      </c>
      <c r="V1001" s="11">
        <v>695</v>
      </c>
      <c r="W1001" s="11"/>
      <c r="X1001" s="11"/>
      <c r="Y1001" s="11"/>
      <c r="Z1001" s="11"/>
      <c r="AA1001" s="11"/>
      <c r="AB1001" s="11"/>
      <c r="AC1001" s="11"/>
      <c r="AD1001" s="11"/>
      <c r="AU1001" s="7"/>
      <c r="AV1001" s="7"/>
    </row>
    <row r="1002" spans="1:48" ht="14.25">
      <c r="A1002">
        <v>1</v>
      </c>
      <c r="B1002" s="26" t="str">
        <f t="shared" si="36"/>
        <v>70713</v>
      </c>
      <c r="C1002" s="26" t="str">
        <f t="shared" si="37"/>
        <v>1_70713</v>
      </c>
      <c r="D1002" s="26"/>
      <c r="E1002" s="26"/>
      <c r="F1002" s="33"/>
      <c r="G1002" s="26" t="s">
        <v>1007</v>
      </c>
      <c r="H1002" s="27">
        <v>737</v>
      </c>
      <c r="I1002" s="27">
        <v>921</v>
      </c>
      <c r="J1002" s="27">
        <v>874</v>
      </c>
      <c r="K1002" s="27">
        <v>802</v>
      </c>
      <c r="L1002" s="27">
        <v>808</v>
      </c>
      <c r="M1002" s="27">
        <v>734</v>
      </c>
      <c r="N1002" s="27">
        <v>748</v>
      </c>
      <c r="O1002" s="27">
        <v>808</v>
      </c>
      <c r="P1002" s="27">
        <v>802</v>
      </c>
      <c r="Q1002" s="27">
        <v>742</v>
      </c>
      <c r="R1002" s="27">
        <v>786</v>
      </c>
      <c r="S1002" s="27">
        <v>936</v>
      </c>
      <c r="T1002" s="27">
        <v>769</v>
      </c>
      <c r="U1002" s="11">
        <v>713</v>
      </c>
      <c r="V1002" s="11">
        <v>542</v>
      </c>
      <c r="W1002" s="11"/>
      <c r="X1002" s="11"/>
      <c r="Y1002" s="11"/>
      <c r="Z1002" s="11"/>
      <c r="AA1002" s="11"/>
      <c r="AB1002" s="11"/>
      <c r="AC1002" s="11"/>
      <c r="AD1002" s="11"/>
      <c r="AU1002" s="7"/>
      <c r="AV1002" s="7"/>
    </row>
    <row r="1003" spans="1:48" ht="14.25">
      <c r="A1003">
        <v>1</v>
      </c>
      <c r="B1003" s="26" t="str">
        <f t="shared" si="36"/>
        <v>70717</v>
      </c>
      <c r="C1003" s="26" t="str">
        <f t="shared" si="37"/>
        <v>1_70717</v>
      </c>
      <c r="D1003" s="26"/>
      <c r="E1003" s="26"/>
      <c r="F1003" s="33"/>
      <c r="G1003" s="26" t="s">
        <v>1008</v>
      </c>
      <c r="H1003" s="27">
        <v>317</v>
      </c>
      <c r="I1003" s="27">
        <v>319</v>
      </c>
      <c r="J1003" s="27">
        <v>322</v>
      </c>
      <c r="K1003" s="27">
        <v>304</v>
      </c>
      <c r="L1003" s="27">
        <v>269</v>
      </c>
      <c r="M1003" s="27">
        <v>277</v>
      </c>
      <c r="N1003" s="27">
        <v>257</v>
      </c>
      <c r="O1003" s="27">
        <v>274</v>
      </c>
      <c r="P1003" s="27">
        <v>254</v>
      </c>
      <c r="Q1003" s="27">
        <v>281</v>
      </c>
      <c r="R1003" s="27">
        <v>271</v>
      </c>
      <c r="S1003" s="27">
        <v>300</v>
      </c>
      <c r="T1003" s="27">
        <v>268</v>
      </c>
      <c r="U1003" s="11">
        <v>215</v>
      </c>
      <c r="V1003" s="11">
        <v>191</v>
      </c>
      <c r="W1003" s="11"/>
      <c r="X1003" s="11"/>
      <c r="Y1003" s="11"/>
      <c r="Z1003" s="11"/>
      <c r="AA1003" s="11"/>
      <c r="AB1003" s="11"/>
      <c r="AC1003" s="11"/>
      <c r="AD1003" s="11"/>
      <c r="AU1003" s="7"/>
      <c r="AV1003" s="7"/>
    </row>
    <row r="1004" spans="1:48" ht="14.25">
      <c r="A1004">
        <v>1</v>
      </c>
      <c r="B1004" s="26" t="str">
        <f t="shared" si="36"/>
        <v>70742</v>
      </c>
      <c r="C1004" s="26" t="str">
        <f t="shared" si="37"/>
        <v>1_70742</v>
      </c>
      <c r="D1004" s="26"/>
      <c r="E1004" s="26"/>
      <c r="F1004" s="33"/>
      <c r="G1004" s="26" t="s">
        <v>1009</v>
      </c>
      <c r="H1004" s="27">
        <v>463</v>
      </c>
      <c r="I1004" s="27">
        <v>487</v>
      </c>
      <c r="J1004" s="27">
        <v>411</v>
      </c>
      <c r="K1004" s="27">
        <v>412</v>
      </c>
      <c r="L1004" s="27">
        <v>427</v>
      </c>
      <c r="M1004" s="27">
        <v>395</v>
      </c>
      <c r="N1004" s="27">
        <v>444</v>
      </c>
      <c r="O1004" s="27">
        <v>450</v>
      </c>
      <c r="P1004" s="27">
        <v>422</v>
      </c>
      <c r="Q1004" s="27">
        <v>370</v>
      </c>
      <c r="R1004" s="27">
        <v>389</v>
      </c>
      <c r="S1004" s="27">
        <v>374</v>
      </c>
      <c r="T1004" s="27">
        <v>388</v>
      </c>
      <c r="U1004" s="11">
        <v>370</v>
      </c>
      <c r="V1004" s="11">
        <v>245</v>
      </c>
      <c r="W1004" s="11"/>
      <c r="X1004" s="11"/>
      <c r="Y1004" s="11"/>
      <c r="Z1004" s="11"/>
      <c r="AA1004" s="11"/>
      <c r="AB1004" s="11"/>
      <c r="AC1004" s="11"/>
      <c r="AD1004" s="11"/>
      <c r="AU1004" s="7"/>
      <c r="AV1004" s="7"/>
    </row>
    <row r="1005" spans="1:48" ht="14.25">
      <c r="A1005">
        <v>1</v>
      </c>
      <c r="B1005" s="26" t="str">
        <f t="shared" si="36"/>
        <v>70771</v>
      </c>
      <c r="C1005" s="26" t="str">
        <f t="shared" si="37"/>
        <v>1_70771</v>
      </c>
      <c r="D1005" s="26"/>
      <c r="E1005" s="26"/>
      <c r="F1005" s="33"/>
      <c r="G1005" s="26" t="s">
        <v>1010</v>
      </c>
      <c r="H1005" s="27">
        <v>311</v>
      </c>
      <c r="I1005" s="27">
        <v>365</v>
      </c>
      <c r="J1005" s="27">
        <v>319</v>
      </c>
      <c r="K1005" s="27">
        <v>319</v>
      </c>
      <c r="L1005" s="27">
        <v>354</v>
      </c>
      <c r="M1005" s="27">
        <v>321</v>
      </c>
      <c r="N1005" s="27">
        <v>329</v>
      </c>
      <c r="O1005" s="27">
        <v>307</v>
      </c>
      <c r="P1005" s="27">
        <v>268</v>
      </c>
      <c r="Q1005" s="27">
        <v>297</v>
      </c>
      <c r="R1005" s="27">
        <v>267</v>
      </c>
      <c r="S1005" s="27">
        <v>292</v>
      </c>
      <c r="T1005" s="27">
        <v>257</v>
      </c>
      <c r="U1005" s="11">
        <v>206</v>
      </c>
      <c r="V1005" s="11">
        <v>194</v>
      </c>
      <c r="W1005" s="11"/>
      <c r="X1005" s="11"/>
      <c r="Y1005" s="11"/>
      <c r="Z1005" s="11"/>
      <c r="AA1005" s="11"/>
      <c r="AB1005" s="11"/>
      <c r="AC1005" s="11"/>
      <c r="AD1005" s="11"/>
      <c r="AU1005" s="7"/>
      <c r="AV1005" s="7"/>
    </row>
    <row r="1006" spans="1:48" ht="14.25">
      <c r="A1006">
        <v>1</v>
      </c>
      <c r="B1006" s="26" t="str">
        <f t="shared" si="36"/>
        <v>70820</v>
      </c>
      <c r="C1006" s="26" t="str">
        <f t="shared" si="37"/>
        <v>1_70820</v>
      </c>
      <c r="D1006" s="26"/>
      <c r="E1006" s="26"/>
      <c r="F1006" s="33"/>
      <c r="G1006" s="26" t="s">
        <v>1011</v>
      </c>
      <c r="H1006" s="27">
        <v>460</v>
      </c>
      <c r="I1006" s="27">
        <v>574</v>
      </c>
      <c r="J1006" s="27">
        <v>542</v>
      </c>
      <c r="K1006" s="27">
        <v>589</v>
      </c>
      <c r="L1006" s="27">
        <v>565</v>
      </c>
      <c r="M1006" s="27">
        <v>519</v>
      </c>
      <c r="N1006" s="27">
        <v>588</v>
      </c>
      <c r="O1006" s="27">
        <v>587</v>
      </c>
      <c r="P1006" s="27">
        <v>538</v>
      </c>
      <c r="Q1006" s="27">
        <v>497</v>
      </c>
      <c r="R1006" s="27">
        <v>487</v>
      </c>
      <c r="S1006" s="27">
        <v>460</v>
      </c>
      <c r="T1006" s="27">
        <v>461</v>
      </c>
      <c r="U1006" s="11">
        <v>474</v>
      </c>
      <c r="V1006" s="11">
        <v>393</v>
      </c>
      <c r="W1006" s="11"/>
      <c r="X1006" s="11"/>
      <c r="Y1006" s="11"/>
      <c r="Z1006" s="11"/>
      <c r="AA1006" s="11"/>
      <c r="AB1006" s="11"/>
      <c r="AC1006" s="11"/>
      <c r="AD1006" s="11"/>
      <c r="AU1006" s="7"/>
      <c r="AV1006" s="7"/>
    </row>
    <row r="1007" spans="1:48" ht="14.25">
      <c r="A1007">
        <v>1</v>
      </c>
      <c r="B1007" s="26" t="str">
        <f t="shared" si="36"/>
        <v>70823</v>
      </c>
      <c r="C1007" s="26" t="str">
        <f t="shared" si="37"/>
        <v>1_70823</v>
      </c>
      <c r="D1007" s="26"/>
      <c r="E1007" s="26"/>
      <c r="F1007" s="33"/>
      <c r="G1007" s="26" t="s">
        <v>1012</v>
      </c>
      <c r="H1007" s="27">
        <v>351</v>
      </c>
      <c r="I1007" s="27">
        <v>334</v>
      </c>
      <c r="J1007" s="27">
        <v>345</v>
      </c>
      <c r="K1007" s="27">
        <v>337</v>
      </c>
      <c r="L1007" s="27">
        <v>328</v>
      </c>
      <c r="M1007" s="27">
        <v>336</v>
      </c>
      <c r="N1007" s="27">
        <v>299</v>
      </c>
      <c r="O1007" s="27">
        <v>339</v>
      </c>
      <c r="P1007" s="27">
        <v>343</v>
      </c>
      <c r="Q1007" s="27">
        <v>366</v>
      </c>
      <c r="R1007" s="27">
        <v>313</v>
      </c>
      <c r="S1007" s="27">
        <v>378</v>
      </c>
      <c r="T1007" s="27">
        <v>291</v>
      </c>
      <c r="U1007" s="11">
        <v>222</v>
      </c>
      <c r="V1007" s="11">
        <v>176</v>
      </c>
      <c r="W1007" s="11"/>
      <c r="X1007" s="11"/>
      <c r="Y1007" s="11"/>
      <c r="Z1007" s="11"/>
      <c r="AA1007" s="11"/>
      <c r="AB1007" s="11"/>
      <c r="AC1007" s="11"/>
      <c r="AD1007" s="11"/>
      <c r="AU1007" s="7"/>
      <c r="AV1007" s="7"/>
    </row>
    <row r="1008" spans="1:48" ht="14.25">
      <c r="A1008">
        <v>1</v>
      </c>
      <c r="B1008" s="26" t="str">
        <f t="shared" si="36"/>
        <v>70999</v>
      </c>
      <c r="C1008" s="26" t="str">
        <f t="shared" si="37"/>
        <v>1_70999</v>
      </c>
      <c r="D1008" s="26"/>
      <c r="E1008" s="26"/>
      <c r="F1008" s="33"/>
      <c r="G1008" s="26" t="s">
        <v>1013</v>
      </c>
      <c r="H1008" s="27">
        <v>66</v>
      </c>
      <c r="I1008" s="27">
        <v>2</v>
      </c>
      <c r="J1008" s="27">
        <v>0</v>
      </c>
      <c r="K1008" s="27">
        <v>0</v>
      </c>
      <c r="L1008" s="27">
        <v>0</v>
      </c>
      <c r="M1008" s="27">
        <v>0</v>
      </c>
      <c r="N1008" s="27">
        <v>0</v>
      </c>
      <c r="O1008" s="27">
        <v>0</v>
      </c>
      <c r="P1008" s="27">
        <v>0</v>
      </c>
      <c r="Q1008" s="27">
        <v>0</v>
      </c>
      <c r="R1008" s="27">
        <v>0</v>
      </c>
      <c r="S1008" s="27">
        <v>0</v>
      </c>
      <c r="T1008" s="27">
        <v>0</v>
      </c>
      <c r="U1008" s="11">
        <v>0</v>
      </c>
      <c r="V1008" s="11">
        <v>0</v>
      </c>
      <c r="W1008" s="11"/>
      <c r="X1008" s="11"/>
      <c r="Y1008" s="11"/>
      <c r="Z1008" s="11"/>
      <c r="AA1008" s="11"/>
      <c r="AB1008" s="11"/>
      <c r="AC1008" s="11"/>
      <c r="AD1008" s="11"/>
      <c r="AU1008" s="7"/>
      <c r="AV1008" s="7"/>
    </row>
    <row r="1009" spans="1:48" ht="14.25">
      <c r="A1009">
        <v>1</v>
      </c>
      <c r="B1009" s="26" t="str">
        <f t="shared" si="36"/>
        <v>73000</v>
      </c>
      <c r="C1009" s="26" t="str">
        <f t="shared" si="37"/>
        <v>1_73000</v>
      </c>
      <c r="D1009" s="26"/>
      <c r="E1009" s="26"/>
      <c r="F1009" s="33" t="s">
        <v>1014</v>
      </c>
      <c r="G1009" s="26" t="s">
        <v>13</v>
      </c>
      <c r="H1009" s="27">
        <v>19567</v>
      </c>
      <c r="I1009" s="27">
        <v>19685</v>
      </c>
      <c r="J1009" s="27">
        <v>19541</v>
      </c>
      <c r="K1009" s="27">
        <v>18784</v>
      </c>
      <c r="L1009" s="27">
        <v>18309</v>
      </c>
      <c r="M1009" s="27">
        <v>18246</v>
      </c>
      <c r="N1009" s="27">
        <v>17607</v>
      </c>
      <c r="O1009" s="27">
        <v>17699</v>
      </c>
      <c r="P1009" s="27">
        <v>17145</v>
      </c>
      <c r="Q1009" s="27">
        <v>15930</v>
      </c>
      <c r="R1009" s="27">
        <v>15984</v>
      </c>
      <c r="S1009" s="27">
        <v>15712</v>
      </c>
      <c r="T1009" s="27">
        <v>14666</v>
      </c>
      <c r="U1009" s="11">
        <v>13073</v>
      </c>
      <c r="V1009" s="11">
        <v>11094</v>
      </c>
      <c r="W1009" s="11"/>
      <c r="X1009" s="11"/>
      <c r="Y1009" s="11"/>
      <c r="Z1009" s="11"/>
      <c r="AA1009" s="11"/>
      <c r="AB1009" s="11"/>
      <c r="AC1009" s="11"/>
      <c r="AD1009" s="11"/>
      <c r="AU1009" s="7"/>
      <c r="AV1009" s="7"/>
    </row>
    <row r="1010" spans="1:48" ht="14.25">
      <c r="A1010">
        <v>1</v>
      </c>
      <c r="B1010" s="26" t="str">
        <f t="shared" si="36"/>
        <v>73001</v>
      </c>
      <c r="C1010" s="26" t="str">
        <f t="shared" si="37"/>
        <v>1_73001</v>
      </c>
      <c r="D1010" s="26"/>
      <c r="E1010" s="26"/>
      <c r="F1010" s="33"/>
      <c r="G1010" s="26" t="s">
        <v>1015</v>
      </c>
      <c r="H1010" s="27">
        <v>7765</v>
      </c>
      <c r="I1010" s="27">
        <v>7809</v>
      </c>
      <c r="J1010" s="27">
        <v>7755</v>
      </c>
      <c r="K1010" s="27">
        <v>7661</v>
      </c>
      <c r="L1010" s="27">
        <v>7697</v>
      </c>
      <c r="M1010" s="27">
        <v>7762</v>
      </c>
      <c r="N1010" s="27">
        <v>7466</v>
      </c>
      <c r="O1010" s="27">
        <v>7249</v>
      </c>
      <c r="P1010" s="27">
        <v>6998</v>
      </c>
      <c r="Q1010" s="27">
        <v>6447</v>
      </c>
      <c r="R1010" s="27">
        <v>6133</v>
      </c>
      <c r="S1010" s="27">
        <v>5764</v>
      </c>
      <c r="T1010" s="27">
        <v>5759</v>
      </c>
      <c r="U1010" s="11">
        <v>5138</v>
      </c>
      <c r="V1010" s="11">
        <v>4455</v>
      </c>
      <c r="W1010" s="11"/>
      <c r="X1010" s="11"/>
      <c r="Y1010" s="11"/>
      <c r="Z1010" s="11"/>
      <c r="AA1010" s="11"/>
      <c r="AB1010" s="11"/>
      <c r="AC1010" s="11"/>
      <c r="AD1010" s="11"/>
      <c r="AU1010" s="7"/>
      <c r="AV1010" s="7"/>
    </row>
    <row r="1011" spans="1:48" ht="14.25">
      <c r="A1011">
        <v>1</v>
      </c>
      <c r="B1011" s="26" t="str">
        <f t="shared" si="36"/>
        <v>73024</v>
      </c>
      <c r="C1011" s="26" t="str">
        <f t="shared" si="37"/>
        <v>1_73024</v>
      </c>
      <c r="D1011" s="26"/>
      <c r="E1011" s="26"/>
      <c r="F1011" s="33"/>
      <c r="G1011" s="26" t="s">
        <v>1016</v>
      </c>
      <c r="H1011" s="27">
        <v>60</v>
      </c>
      <c r="I1011" s="27">
        <v>60</v>
      </c>
      <c r="J1011" s="27">
        <v>56</v>
      </c>
      <c r="K1011" s="27">
        <v>34</v>
      </c>
      <c r="L1011" s="27">
        <v>52</v>
      </c>
      <c r="M1011" s="27">
        <v>52</v>
      </c>
      <c r="N1011" s="27">
        <v>46</v>
      </c>
      <c r="O1011" s="27">
        <v>39</v>
      </c>
      <c r="P1011" s="27">
        <v>35</v>
      </c>
      <c r="Q1011" s="27">
        <v>33</v>
      </c>
      <c r="R1011" s="27">
        <v>39</v>
      </c>
      <c r="S1011" s="27">
        <v>33</v>
      </c>
      <c r="T1011" s="27">
        <v>36</v>
      </c>
      <c r="U1011" s="11">
        <v>30</v>
      </c>
      <c r="V1011" s="11">
        <v>22</v>
      </c>
      <c r="W1011" s="11"/>
      <c r="X1011" s="11"/>
      <c r="Y1011" s="11"/>
      <c r="Z1011" s="11"/>
      <c r="AA1011" s="11"/>
      <c r="AB1011" s="11"/>
      <c r="AC1011" s="11"/>
      <c r="AD1011" s="11"/>
      <c r="AU1011" s="7"/>
      <c r="AV1011" s="7"/>
    </row>
    <row r="1012" spans="1:48" ht="14.25">
      <c r="A1012">
        <v>1</v>
      </c>
      <c r="B1012" s="26" t="str">
        <f t="shared" si="36"/>
        <v>73026</v>
      </c>
      <c r="C1012" s="26" t="str">
        <f t="shared" si="37"/>
        <v>1_73026</v>
      </c>
      <c r="D1012" s="26"/>
      <c r="E1012" s="26"/>
      <c r="F1012" s="33"/>
      <c r="G1012" s="26" t="s">
        <v>1017</v>
      </c>
      <c r="H1012" s="27">
        <v>97</v>
      </c>
      <c r="I1012" s="27">
        <v>103</v>
      </c>
      <c r="J1012" s="27">
        <v>89</v>
      </c>
      <c r="K1012" s="27">
        <v>104</v>
      </c>
      <c r="L1012" s="27">
        <v>74</v>
      </c>
      <c r="M1012" s="27">
        <v>80</v>
      </c>
      <c r="N1012" s="27">
        <v>92</v>
      </c>
      <c r="O1012" s="27">
        <v>98</v>
      </c>
      <c r="P1012" s="27">
        <v>99</v>
      </c>
      <c r="Q1012" s="27">
        <v>69</v>
      </c>
      <c r="R1012" s="27">
        <v>84</v>
      </c>
      <c r="S1012" s="27">
        <v>76</v>
      </c>
      <c r="T1012" s="27">
        <v>81</v>
      </c>
      <c r="U1012" s="11">
        <v>78</v>
      </c>
      <c r="V1012" s="11">
        <v>56</v>
      </c>
      <c r="W1012" s="11"/>
      <c r="X1012" s="11"/>
      <c r="Y1012" s="11"/>
      <c r="Z1012" s="11"/>
      <c r="AA1012" s="11"/>
      <c r="AB1012" s="11"/>
      <c r="AC1012" s="11"/>
      <c r="AD1012" s="11"/>
      <c r="AU1012" s="7"/>
      <c r="AV1012" s="7"/>
    </row>
    <row r="1013" spans="1:48" ht="14.25">
      <c r="A1013">
        <v>1</v>
      </c>
      <c r="B1013" s="26" t="str">
        <f t="shared" si="36"/>
        <v>73030</v>
      </c>
      <c r="C1013" s="26" t="str">
        <f t="shared" si="37"/>
        <v>1_73030</v>
      </c>
      <c r="D1013" s="26"/>
      <c r="E1013" s="26"/>
      <c r="F1013" s="33"/>
      <c r="G1013" s="26" t="s">
        <v>1018</v>
      </c>
      <c r="H1013" s="27">
        <v>79</v>
      </c>
      <c r="I1013" s="27">
        <v>101</v>
      </c>
      <c r="J1013" s="27">
        <v>112</v>
      </c>
      <c r="K1013" s="27">
        <v>80</v>
      </c>
      <c r="L1013" s="27">
        <v>77</v>
      </c>
      <c r="M1013" s="27">
        <v>52</v>
      </c>
      <c r="N1013" s="27">
        <v>66</v>
      </c>
      <c r="O1013" s="27">
        <v>83</v>
      </c>
      <c r="P1013" s="27">
        <v>69</v>
      </c>
      <c r="Q1013" s="27">
        <v>60</v>
      </c>
      <c r="R1013" s="27">
        <v>60</v>
      </c>
      <c r="S1013" s="27">
        <v>56</v>
      </c>
      <c r="T1013" s="27">
        <v>52</v>
      </c>
      <c r="U1013" s="11">
        <v>49</v>
      </c>
      <c r="V1013" s="11">
        <v>29</v>
      </c>
      <c r="W1013" s="11"/>
      <c r="X1013" s="11"/>
      <c r="Y1013" s="11"/>
      <c r="Z1013" s="11"/>
      <c r="AA1013" s="11"/>
      <c r="AB1013" s="11"/>
      <c r="AC1013" s="11"/>
      <c r="AD1013" s="11"/>
      <c r="AU1013" s="7"/>
      <c r="AV1013" s="7"/>
    </row>
    <row r="1014" spans="1:48" ht="14.25">
      <c r="A1014">
        <v>1</v>
      </c>
      <c r="B1014" s="26" t="str">
        <f t="shared" si="36"/>
        <v>73043</v>
      </c>
      <c r="C1014" s="26" t="str">
        <f t="shared" si="37"/>
        <v>1_73043</v>
      </c>
      <c r="D1014" s="26"/>
      <c r="E1014" s="26"/>
      <c r="F1014" s="33"/>
      <c r="G1014" s="26" t="s">
        <v>1019</v>
      </c>
      <c r="H1014" s="27">
        <v>127</v>
      </c>
      <c r="I1014" s="27">
        <v>129</v>
      </c>
      <c r="J1014" s="27">
        <v>123</v>
      </c>
      <c r="K1014" s="27">
        <v>130</v>
      </c>
      <c r="L1014" s="27">
        <v>113</v>
      </c>
      <c r="M1014" s="27">
        <v>102</v>
      </c>
      <c r="N1014" s="27">
        <v>102</v>
      </c>
      <c r="O1014" s="27">
        <v>114</v>
      </c>
      <c r="P1014" s="27">
        <v>135</v>
      </c>
      <c r="Q1014" s="27">
        <v>86</v>
      </c>
      <c r="R1014" s="27">
        <v>110</v>
      </c>
      <c r="S1014" s="27">
        <v>96</v>
      </c>
      <c r="T1014" s="27">
        <v>110</v>
      </c>
      <c r="U1014" s="11">
        <v>98</v>
      </c>
      <c r="V1014" s="11">
        <v>74</v>
      </c>
      <c r="W1014" s="11"/>
      <c r="X1014" s="11"/>
      <c r="Y1014" s="11"/>
      <c r="Z1014" s="11"/>
      <c r="AA1014" s="11"/>
      <c r="AB1014" s="11"/>
      <c r="AC1014" s="11"/>
      <c r="AD1014" s="11"/>
      <c r="AU1014" s="7"/>
      <c r="AV1014" s="7"/>
    </row>
    <row r="1015" spans="1:48" ht="14.25">
      <c r="A1015">
        <v>1</v>
      </c>
      <c r="B1015" s="26" t="str">
        <f t="shared" si="36"/>
        <v>73055</v>
      </c>
      <c r="C1015" s="26" t="str">
        <f t="shared" si="37"/>
        <v>1_73055</v>
      </c>
      <c r="D1015" s="26"/>
      <c r="E1015" s="26"/>
      <c r="F1015" s="33"/>
      <c r="G1015" s="26" t="s">
        <v>1020</v>
      </c>
      <c r="H1015" s="27">
        <v>151</v>
      </c>
      <c r="I1015" s="27">
        <v>144</v>
      </c>
      <c r="J1015" s="27">
        <v>143</v>
      </c>
      <c r="K1015" s="27">
        <v>148</v>
      </c>
      <c r="L1015" s="27">
        <v>132</v>
      </c>
      <c r="M1015" s="27">
        <v>111</v>
      </c>
      <c r="N1015" s="27">
        <v>110</v>
      </c>
      <c r="O1015" s="27">
        <v>123</v>
      </c>
      <c r="P1015" s="27">
        <v>101</v>
      </c>
      <c r="Q1015" s="27">
        <v>107</v>
      </c>
      <c r="R1015" s="27">
        <v>116</v>
      </c>
      <c r="S1015" s="27">
        <v>111</v>
      </c>
      <c r="T1015" s="27">
        <v>80</v>
      </c>
      <c r="U1015" s="11">
        <v>87</v>
      </c>
      <c r="V1015" s="11">
        <v>83</v>
      </c>
      <c r="W1015" s="11"/>
      <c r="X1015" s="11"/>
      <c r="Y1015" s="11"/>
      <c r="Z1015" s="11"/>
      <c r="AA1015" s="11"/>
      <c r="AB1015" s="11"/>
      <c r="AC1015" s="11"/>
      <c r="AD1015" s="11"/>
      <c r="AU1015" s="7"/>
      <c r="AV1015" s="7"/>
    </row>
    <row r="1016" spans="1:48" ht="14.25">
      <c r="A1016">
        <v>1</v>
      </c>
      <c r="B1016" s="26" t="str">
        <f t="shared" si="36"/>
        <v>73067</v>
      </c>
      <c r="C1016" s="26" t="str">
        <f t="shared" si="37"/>
        <v>1_73067</v>
      </c>
      <c r="D1016" s="26"/>
      <c r="E1016" s="26"/>
      <c r="F1016" s="33"/>
      <c r="G1016" s="26" t="s">
        <v>1021</v>
      </c>
      <c r="H1016" s="27">
        <v>277</v>
      </c>
      <c r="I1016" s="27">
        <v>223</v>
      </c>
      <c r="J1016" s="27">
        <v>260</v>
      </c>
      <c r="K1016" s="27">
        <v>268</v>
      </c>
      <c r="L1016" s="27">
        <v>255</v>
      </c>
      <c r="M1016" s="27">
        <v>286</v>
      </c>
      <c r="N1016" s="27">
        <v>258</v>
      </c>
      <c r="O1016" s="27">
        <v>257</v>
      </c>
      <c r="P1016" s="27">
        <v>257</v>
      </c>
      <c r="Q1016" s="27">
        <v>258</v>
      </c>
      <c r="R1016" s="27">
        <v>295</v>
      </c>
      <c r="S1016" s="27">
        <v>316</v>
      </c>
      <c r="T1016" s="27">
        <v>274</v>
      </c>
      <c r="U1016" s="11">
        <v>221</v>
      </c>
      <c r="V1016" s="11">
        <v>193</v>
      </c>
      <c r="W1016" s="11"/>
      <c r="X1016" s="11"/>
      <c r="Y1016" s="11"/>
      <c r="Z1016" s="11"/>
      <c r="AA1016" s="11"/>
      <c r="AB1016" s="11"/>
      <c r="AC1016" s="11"/>
      <c r="AD1016" s="11"/>
      <c r="AU1016" s="7"/>
      <c r="AV1016" s="7"/>
    </row>
    <row r="1017" spans="1:48" ht="14.25">
      <c r="A1017">
        <v>1</v>
      </c>
      <c r="B1017" s="26" t="str">
        <f t="shared" si="36"/>
        <v>73124</v>
      </c>
      <c r="C1017" s="26" t="str">
        <f t="shared" si="37"/>
        <v>1_73124</v>
      </c>
      <c r="D1017" s="26"/>
      <c r="E1017" s="26"/>
      <c r="F1017" s="33"/>
      <c r="G1017" s="26" t="s">
        <v>1022</v>
      </c>
      <c r="H1017" s="27">
        <v>298</v>
      </c>
      <c r="I1017" s="27">
        <v>353</v>
      </c>
      <c r="J1017" s="27">
        <v>352</v>
      </c>
      <c r="K1017" s="27">
        <v>335</v>
      </c>
      <c r="L1017" s="27">
        <v>307</v>
      </c>
      <c r="M1017" s="27">
        <v>281</v>
      </c>
      <c r="N1017" s="27">
        <v>273</v>
      </c>
      <c r="O1017" s="27">
        <v>265</v>
      </c>
      <c r="P1017" s="27">
        <v>224</v>
      </c>
      <c r="Q1017" s="27">
        <v>241</v>
      </c>
      <c r="R1017" s="27">
        <v>264</v>
      </c>
      <c r="S1017" s="27">
        <v>259</v>
      </c>
      <c r="T1017" s="27">
        <v>233</v>
      </c>
      <c r="U1017" s="11">
        <v>199</v>
      </c>
      <c r="V1017" s="11">
        <v>181</v>
      </c>
      <c r="W1017" s="11"/>
      <c r="X1017" s="11"/>
      <c r="Y1017" s="11"/>
      <c r="Z1017" s="11"/>
      <c r="AA1017" s="11"/>
      <c r="AB1017" s="11"/>
      <c r="AC1017" s="11"/>
      <c r="AD1017" s="11"/>
      <c r="AU1017" s="7"/>
      <c r="AV1017" s="7"/>
    </row>
    <row r="1018" spans="1:48" ht="14.25">
      <c r="A1018">
        <v>1</v>
      </c>
      <c r="B1018" s="26" t="str">
        <f t="shared" si="36"/>
        <v>73148</v>
      </c>
      <c r="C1018" s="26" t="str">
        <f t="shared" si="37"/>
        <v>1_73148</v>
      </c>
      <c r="D1018" s="26"/>
      <c r="E1018" s="26"/>
      <c r="F1018" s="33"/>
      <c r="G1018" s="26" t="s">
        <v>1023</v>
      </c>
      <c r="H1018" s="27">
        <v>105</v>
      </c>
      <c r="I1018" s="27">
        <v>105</v>
      </c>
      <c r="J1018" s="27">
        <v>104</v>
      </c>
      <c r="K1018" s="27">
        <v>99</v>
      </c>
      <c r="L1018" s="27">
        <v>142</v>
      </c>
      <c r="M1018" s="27">
        <v>109</v>
      </c>
      <c r="N1018" s="27">
        <v>115</v>
      </c>
      <c r="O1018" s="27">
        <v>117</v>
      </c>
      <c r="P1018" s="27">
        <v>101</v>
      </c>
      <c r="Q1018" s="27">
        <v>107</v>
      </c>
      <c r="R1018" s="27">
        <v>116</v>
      </c>
      <c r="S1018" s="27">
        <v>99</v>
      </c>
      <c r="T1018" s="27">
        <v>127</v>
      </c>
      <c r="U1018" s="11">
        <v>96</v>
      </c>
      <c r="V1018" s="11">
        <v>107</v>
      </c>
      <c r="W1018" s="11"/>
      <c r="X1018" s="11"/>
      <c r="Y1018" s="11"/>
      <c r="Z1018" s="11"/>
      <c r="AA1018" s="11"/>
      <c r="AB1018" s="11"/>
      <c r="AC1018" s="11"/>
      <c r="AD1018" s="11"/>
      <c r="AU1018" s="7"/>
      <c r="AV1018" s="7"/>
    </row>
    <row r="1019" spans="1:48" ht="14.25">
      <c r="A1019">
        <v>1</v>
      </c>
      <c r="B1019" s="26" t="str">
        <f t="shared" si="36"/>
        <v>73152</v>
      </c>
      <c r="C1019" s="26" t="str">
        <f t="shared" si="37"/>
        <v>1_73152</v>
      </c>
      <c r="D1019" s="26"/>
      <c r="E1019" s="26"/>
      <c r="F1019" s="33"/>
      <c r="G1019" s="26" t="s">
        <v>1024</v>
      </c>
      <c r="H1019" s="27">
        <v>102</v>
      </c>
      <c r="I1019" s="27">
        <v>79</v>
      </c>
      <c r="J1019" s="27">
        <v>70</v>
      </c>
      <c r="K1019" s="27">
        <v>62</v>
      </c>
      <c r="L1019" s="27">
        <v>41</v>
      </c>
      <c r="M1019" s="27">
        <v>69</v>
      </c>
      <c r="N1019" s="27">
        <v>72</v>
      </c>
      <c r="O1019" s="27">
        <v>84</v>
      </c>
      <c r="P1019" s="27">
        <v>69</v>
      </c>
      <c r="Q1019" s="27">
        <v>70</v>
      </c>
      <c r="R1019" s="27">
        <v>60</v>
      </c>
      <c r="S1019" s="27">
        <v>69</v>
      </c>
      <c r="T1019" s="27">
        <v>68</v>
      </c>
      <c r="U1019" s="11">
        <v>56</v>
      </c>
      <c r="V1019" s="11">
        <v>51</v>
      </c>
      <c r="W1019" s="11"/>
      <c r="X1019" s="11"/>
      <c r="Y1019" s="11"/>
      <c r="Z1019" s="11"/>
      <c r="AA1019" s="11"/>
      <c r="AB1019" s="11"/>
      <c r="AC1019" s="11"/>
      <c r="AD1019" s="11"/>
      <c r="AU1019" s="7"/>
      <c r="AV1019" s="7"/>
    </row>
    <row r="1020" spans="1:48" ht="14.25">
      <c r="A1020">
        <v>1</v>
      </c>
      <c r="B1020" s="26" t="str">
        <f t="shared" si="36"/>
        <v>73168</v>
      </c>
      <c r="C1020" s="26" t="str">
        <f t="shared" si="37"/>
        <v>1_73168</v>
      </c>
      <c r="D1020" s="26"/>
      <c r="E1020" s="26"/>
      <c r="F1020" s="33"/>
      <c r="G1020" s="26" t="s">
        <v>1025</v>
      </c>
      <c r="H1020" s="27">
        <v>945</v>
      </c>
      <c r="I1020" s="27">
        <v>972</v>
      </c>
      <c r="J1020" s="27">
        <v>1005</v>
      </c>
      <c r="K1020" s="27">
        <v>888</v>
      </c>
      <c r="L1020" s="27">
        <v>835</v>
      </c>
      <c r="M1020" s="27">
        <v>792</v>
      </c>
      <c r="N1020" s="27">
        <v>863</v>
      </c>
      <c r="O1020" s="27">
        <v>859</v>
      </c>
      <c r="P1020" s="27">
        <v>880</v>
      </c>
      <c r="Q1020" s="27">
        <v>770</v>
      </c>
      <c r="R1020" s="27">
        <v>751</v>
      </c>
      <c r="S1020" s="27">
        <v>794</v>
      </c>
      <c r="T1020" s="27">
        <v>714</v>
      </c>
      <c r="U1020" s="11">
        <v>629</v>
      </c>
      <c r="V1020" s="11">
        <v>541</v>
      </c>
      <c r="W1020" s="11"/>
      <c r="X1020" s="11"/>
      <c r="Y1020" s="11"/>
      <c r="Z1020" s="11"/>
      <c r="AA1020" s="11"/>
      <c r="AB1020" s="11"/>
      <c r="AC1020" s="11"/>
      <c r="AD1020" s="11"/>
      <c r="AU1020" s="7"/>
      <c r="AV1020" s="7"/>
    </row>
    <row r="1021" spans="1:48" ht="14.25">
      <c r="A1021">
        <v>1</v>
      </c>
      <c r="B1021" s="26" t="str">
        <f t="shared" si="36"/>
        <v>73200</v>
      </c>
      <c r="C1021" s="26" t="str">
        <f t="shared" si="37"/>
        <v>1_73200</v>
      </c>
      <c r="D1021" s="26"/>
      <c r="E1021" s="26"/>
      <c r="F1021" s="33"/>
      <c r="G1021" s="26" t="s">
        <v>1026</v>
      </c>
      <c r="H1021" s="27">
        <v>107</v>
      </c>
      <c r="I1021" s="27">
        <v>102</v>
      </c>
      <c r="J1021" s="27">
        <v>92</v>
      </c>
      <c r="K1021" s="27">
        <v>89</v>
      </c>
      <c r="L1021" s="27">
        <v>88</v>
      </c>
      <c r="M1021" s="27">
        <v>89</v>
      </c>
      <c r="N1021" s="27">
        <v>69</v>
      </c>
      <c r="O1021" s="27">
        <v>96</v>
      </c>
      <c r="P1021" s="27">
        <v>76</v>
      </c>
      <c r="Q1021" s="27">
        <v>72</v>
      </c>
      <c r="R1021" s="27">
        <v>63</v>
      </c>
      <c r="S1021" s="27">
        <v>66</v>
      </c>
      <c r="T1021" s="27">
        <v>52</v>
      </c>
      <c r="U1021" s="11">
        <v>68</v>
      </c>
      <c r="V1021" s="11">
        <v>50</v>
      </c>
      <c r="W1021" s="11"/>
      <c r="X1021" s="11"/>
      <c r="Y1021" s="11"/>
      <c r="Z1021" s="11"/>
      <c r="AA1021" s="11"/>
      <c r="AB1021" s="11"/>
      <c r="AC1021" s="11"/>
      <c r="AD1021" s="11"/>
      <c r="AU1021" s="7"/>
      <c r="AV1021" s="7"/>
    </row>
    <row r="1022" spans="1:48" ht="14.25">
      <c r="A1022">
        <v>1</v>
      </c>
      <c r="B1022" s="26" t="str">
        <f t="shared" si="36"/>
        <v>73217</v>
      </c>
      <c r="C1022" s="26" t="str">
        <f t="shared" si="37"/>
        <v>1_73217</v>
      </c>
      <c r="D1022" s="26"/>
      <c r="E1022" s="26"/>
      <c r="F1022" s="33"/>
      <c r="G1022" s="26" t="s">
        <v>1027</v>
      </c>
      <c r="H1022" s="27">
        <v>355</v>
      </c>
      <c r="I1022" s="27">
        <v>389</v>
      </c>
      <c r="J1022" s="27">
        <v>375</v>
      </c>
      <c r="K1022" s="27">
        <v>305</v>
      </c>
      <c r="L1022" s="27">
        <v>317</v>
      </c>
      <c r="M1022" s="27">
        <v>309</v>
      </c>
      <c r="N1022" s="27">
        <v>290</v>
      </c>
      <c r="O1022" s="27">
        <v>298</v>
      </c>
      <c r="P1022" s="27">
        <v>330</v>
      </c>
      <c r="Q1022" s="27">
        <v>304</v>
      </c>
      <c r="R1022" s="27">
        <v>334</v>
      </c>
      <c r="S1022" s="27">
        <v>374</v>
      </c>
      <c r="T1022" s="27">
        <v>362</v>
      </c>
      <c r="U1022" s="11">
        <v>253</v>
      </c>
      <c r="V1022" s="11">
        <v>212</v>
      </c>
      <c r="W1022" s="11"/>
      <c r="X1022" s="11"/>
      <c r="Y1022" s="11"/>
      <c r="Z1022" s="11"/>
      <c r="AA1022" s="11"/>
      <c r="AB1022" s="11"/>
      <c r="AC1022" s="11"/>
      <c r="AD1022" s="11"/>
      <c r="AU1022" s="7"/>
      <c r="AV1022" s="7"/>
    </row>
    <row r="1023" spans="1:48" ht="14.25">
      <c r="A1023">
        <v>1</v>
      </c>
      <c r="B1023" s="26" t="str">
        <f t="shared" si="36"/>
        <v>73226</v>
      </c>
      <c r="C1023" s="26" t="str">
        <f t="shared" si="37"/>
        <v>1_73226</v>
      </c>
      <c r="D1023" s="26"/>
      <c r="E1023" s="26"/>
      <c r="F1023" s="33"/>
      <c r="G1023" s="26" t="s">
        <v>1028</v>
      </c>
      <c r="H1023" s="27">
        <v>102</v>
      </c>
      <c r="I1023" s="27">
        <v>98</v>
      </c>
      <c r="J1023" s="27">
        <v>93</v>
      </c>
      <c r="K1023" s="27">
        <v>90</v>
      </c>
      <c r="L1023" s="27">
        <v>98</v>
      </c>
      <c r="M1023" s="27">
        <v>70</v>
      </c>
      <c r="N1023" s="27">
        <v>74</v>
      </c>
      <c r="O1023" s="27">
        <v>97</v>
      </c>
      <c r="P1023" s="27">
        <v>74</v>
      </c>
      <c r="Q1023" s="27">
        <v>64</v>
      </c>
      <c r="R1023" s="27">
        <v>70</v>
      </c>
      <c r="S1023" s="27">
        <v>74</v>
      </c>
      <c r="T1023" s="27">
        <v>73</v>
      </c>
      <c r="U1023" s="11">
        <v>45</v>
      </c>
      <c r="V1023" s="11">
        <v>47</v>
      </c>
      <c r="W1023" s="11"/>
      <c r="X1023" s="11"/>
      <c r="Y1023" s="11"/>
      <c r="Z1023" s="11"/>
      <c r="AA1023" s="11"/>
      <c r="AB1023" s="11"/>
      <c r="AC1023" s="11"/>
      <c r="AD1023" s="11"/>
      <c r="AU1023" s="7"/>
      <c r="AV1023" s="7"/>
    </row>
    <row r="1024" spans="1:48" ht="14.25">
      <c r="A1024">
        <v>1</v>
      </c>
      <c r="B1024" s="26" t="str">
        <f t="shared" si="36"/>
        <v>73236</v>
      </c>
      <c r="C1024" s="26" t="str">
        <f t="shared" si="37"/>
        <v>1_73236</v>
      </c>
      <c r="D1024" s="26"/>
      <c r="E1024" s="26"/>
      <c r="F1024" s="33"/>
      <c r="G1024" s="26" t="s">
        <v>1029</v>
      </c>
      <c r="H1024" s="27">
        <v>110</v>
      </c>
      <c r="I1024" s="27">
        <v>108</v>
      </c>
      <c r="J1024" s="27">
        <v>102</v>
      </c>
      <c r="K1024" s="27">
        <v>99</v>
      </c>
      <c r="L1024" s="27">
        <v>86</v>
      </c>
      <c r="M1024" s="27">
        <v>74</v>
      </c>
      <c r="N1024" s="27">
        <v>77</v>
      </c>
      <c r="O1024" s="27">
        <v>97</v>
      </c>
      <c r="P1024" s="27">
        <v>102</v>
      </c>
      <c r="Q1024" s="27">
        <v>84</v>
      </c>
      <c r="R1024" s="27">
        <v>90</v>
      </c>
      <c r="S1024" s="27">
        <v>89</v>
      </c>
      <c r="T1024" s="27">
        <v>78</v>
      </c>
      <c r="U1024" s="11">
        <v>68</v>
      </c>
      <c r="V1024" s="11">
        <v>58</v>
      </c>
      <c r="W1024" s="11"/>
      <c r="X1024" s="11"/>
      <c r="Y1024" s="11"/>
      <c r="Z1024" s="11"/>
      <c r="AA1024" s="11"/>
      <c r="AB1024" s="11"/>
      <c r="AC1024" s="11"/>
      <c r="AD1024" s="11"/>
      <c r="AU1024" s="7"/>
      <c r="AV1024" s="7"/>
    </row>
    <row r="1025" spans="1:48" ht="14.25">
      <c r="A1025">
        <v>1</v>
      </c>
      <c r="B1025" s="26" t="str">
        <f t="shared" si="36"/>
        <v>73268</v>
      </c>
      <c r="C1025" s="26" t="str">
        <f t="shared" si="37"/>
        <v>1_73268</v>
      </c>
      <c r="D1025" s="26"/>
      <c r="E1025" s="26"/>
      <c r="F1025" s="33"/>
      <c r="G1025" s="26" t="s">
        <v>1030</v>
      </c>
      <c r="H1025" s="27">
        <v>1086</v>
      </c>
      <c r="I1025" s="27">
        <v>1148</v>
      </c>
      <c r="J1025" s="27">
        <v>1055</v>
      </c>
      <c r="K1025" s="27">
        <v>1019</v>
      </c>
      <c r="L1025" s="27">
        <v>1045</v>
      </c>
      <c r="M1025" s="27">
        <v>1118</v>
      </c>
      <c r="N1025" s="27">
        <v>1008</v>
      </c>
      <c r="O1025" s="27">
        <v>1037</v>
      </c>
      <c r="P1025" s="27">
        <v>1005</v>
      </c>
      <c r="Q1025" s="27">
        <v>940</v>
      </c>
      <c r="R1025" s="27">
        <v>965</v>
      </c>
      <c r="S1025" s="27">
        <v>942</v>
      </c>
      <c r="T1025" s="27">
        <v>873</v>
      </c>
      <c r="U1025" s="11">
        <v>815</v>
      </c>
      <c r="V1025" s="11">
        <v>670</v>
      </c>
      <c r="W1025" s="11"/>
      <c r="X1025" s="11"/>
      <c r="Y1025" s="11"/>
      <c r="Z1025" s="11"/>
      <c r="AA1025" s="11"/>
      <c r="AB1025" s="11"/>
      <c r="AC1025" s="11"/>
      <c r="AD1025" s="11"/>
      <c r="AU1025" s="7"/>
      <c r="AV1025" s="7"/>
    </row>
    <row r="1026" spans="1:48" ht="14.25">
      <c r="A1026">
        <v>1</v>
      </c>
      <c r="B1026" s="26" t="str">
        <f t="shared" si="36"/>
        <v>73270</v>
      </c>
      <c r="C1026" s="26" t="str">
        <f t="shared" si="37"/>
        <v>1_73270</v>
      </c>
      <c r="D1026" s="26"/>
      <c r="E1026" s="26"/>
      <c r="F1026" s="33"/>
      <c r="G1026" s="26" t="s">
        <v>1031</v>
      </c>
      <c r="H1026" s="27">
        <v>88</v>
      </c>
      <c r="I1026" s="27">
        <v>86</v>
      </c>
      <c r="J1026" s="27">
        <v>74</v>
      </c>
      <c r="K1026" s="27">
        <v>78</v>
      </c>
      <c r="L1026" s="27">
        <v>65</v>
      </c>
      <c r="M1026" s="27">
        <v>66</v>
      </c>
      <c r="N1026" s="27">
        <v>80</v>
      </c>
      <c r="O1026" s="27">
        <v>76</v>
      </c>
      <c r="P1026" s="27">
        <v>60</v>
      </c>
      <c r="Q1026" s="27">
        <v>49</v>
      </c>
      <c r="R1026" s="27">
        <v>63</v>
      </c>
      <c r="S1026" s="27">
        <v>75</v>
      </c>
      <c r="T1026" s="27">
        <v>59</v>
      </c>
      <c r="U1026" s="11">
        <v>49</v>
      </c>
      <c r="V1026" s="11">
        <v>40</v>
      </c>
      <c r="W1026" s="11"/>
      <c r="X1026" s="11"/>
      <c r="Y1026" s="11"/>
      <c r="Z1026" s="11"/>
      <c r="AA1026" s="11"/>
      <c r="AB1026" s="11"/>
      <c r="AC1026" s="11"/>
      <c r="AD1026" s="11"/>
      <c r="AU1026" s="7"/>
      <c r="AV1026" s="7"/>
    </row>
    <row r="1027" spans="1:48" ht="14.25">
      <c r="A1027">
        <v>1</v>
      </c>
      <c r="B1027" s="26" t="str">
        <f t="shared" si="36"/>
        <v>73275</v>
      </c>
      <c r="C1027" s="26" t="str">
        <f t="shared" si="37"/>
        <v>1_73275</v>
      </c>
      <c r="D1027" s="26"/>
      <c r="E1027" s="26"/>
      <c r="F1027" s="33"/>
      <c r="G1027" s="26" t="s">
        <v>1032</v>
      </c>
      <c r="H1027" s="27">
        <v>355</v>
      </c>
      <c r="I1027" s="27">
        <v>425</v>
      </c>
      <c r="J1027" s="27">
        <v>353</v>
      </c>
      <c r="K1027" s="27">
        <v>317</v>
      </c>
      <c r="L1027" s="27">
        <v>309</v>
      </c>
      <c r="M1027" s="27">
        <v>370</v>
      </c>
      <c r="N1027" s="27">
        <v>366</v>
      </c>
      <c r="O1027" s="27">
        <v>364</v>
      </c>
      <c r="P1027" s="27">
        <v>319</v>
      </c>
      <c r="Q1027" s="27">
        <v>349</v>
      </c>
      <c r="R1027" s="27">
        <v>329</v>
      </c>
      <c r="S1027" s="27">
        <v>310</v>
      </c>
      <c r="T1027" s="27">
        <v>292</v>
      </c>
      <c r="U1027" s="11">
        <v>237</v>
      </c>
      <c r="V1027" s="11">
        <v>193</v>
      </c>
      <c r="W1027" s="11"/>
      <c r="X1027" s="11"/>
      <c r="Y1027" s="11"/>
      <c r="Z1027" s="11"/>
      <c r="AA1027" s="11"/>
      <c r="AB1027" s="11"/>
      <c r="AC1027" s="11"/>
      <c r="AD1027" s="11"/>
      <c r="AU1027" s="7"/>
      <c r="AV1027" s="7"/>
    </row>
    <row r="1028" spans="1:48" ht="14.25">
      <c r="A1028">
        <v>1</v>
      </c>
      <c r="B1028" s="26" t="str">
        <f t="shared" si="36"/>
        <v>73283</v>
      </c>
      <c r="C1028" s="26" t="str">
        <f t="shared" si="37"/>
        <v>1_73283</v>
      </c>
      <c r="D1028" s="26"/>
      <c r="E1028" s="26"/>
      <c r="F1028" s="33"/>
      <c r="G1028" s="26" t="s">
        <v>1033</v>
      </c>
      <c r="H1028" s="27">
        <v>502</v>
      </c>
      <c r="I1028" s="27">
        <v>507</v>
      </c>
      <c r="J1028" s="27">
        <v>475</v>
      </c>
      <c r="K1028" s="27">
        <v>413</v>
      </c>
      <c r="L1028" s="27">
        <v>414</v>
      </c>
      <c r="M1028" s="27">
        <v>410</v>
      </c>
      <c r="N1028" s="27">
        <v>380</v>
      </c>
      <c r="O1028" s="27">
        <v>406</v>
      </c>
      <c r="P1028" s="27">
        <v>397</v>
      </c>
      <c r="Q1028" s="27">
        <v>370</v>
      </c>
      <c r="R1028" s="27">
        <v>409</v>
      </c>
      <c r="S1028" s="27">
        <v>399</v>
      </c>
      <c r="T1028" s="27">
        <v>340</v>
      </c>
      <c r="U1028" s="11">
        <v>303</v>
      </c>
      <c r="V1028" s="11">
        <v>252</v>
      </c>
      <c r="W1028" s="11"/>
      <c r="X1028" s="11"/>
      <c r="Y1028" s="11"/>
      <c r="Z1028" s="11"/>
      <c r="AA1028" s="11"/>
      <c r="AB1028" s="11"/>
      <c r="AC1028" s="11"/>
      <c r="AD1028" s="11"/>
      <c r="AU1028" s="7"/>
      <c r="AV1028" s="7"/>
    </row>
    <row r="1029" spans="1:48" ht="14.25">
      <c r="A1029">
        <v>1</v>
      </c>
      <c r="B1029" s="26" t="str">
        <f t="shared" si="36"/>
        <v>73319</v>
      </c>
      <c r="C1029" s="26" t="str">
        <f t="shared" si="37"/>
        <v>1_73319</v>
      </c>
      <c r="D1029" s="26"/>
      <c r="E1029" s="26"/>
      <c r="F1029" s="33"/>
      <c r="G1029" s="26" t="s">
        <v>1034</v>
      </c>
      <c r="H1029" s="27">
        <v>426</v>
      </c>
      <c r="I1029" s="27">
        <v>397</v>
      </c>
      <c r="J1029" s="27">
        <v>415</v>
      </c>
      <c r="K1029" s="27">
        <v>390</v>
      </c>
      <c r="L1029" s="27">
        <v>361</v>
      </c>
      <c r="M1029" s="27">
        <v>359</v>
      </c>
      <c r="N1029" s="27">
        <v>344</v>
      </c>
      <c r="O1029" s="27">
        <v>417</v>
      </c>
      <c r="P1029" s="27">
        <v>314</v>
      </c>
      <c r="Q1029" s="27">
        <v>321</v>
      </c>
      <c r="R1029" s="27">
        <v>364</v>
      </c>
      <c r="S1029" s="27">
        <v>338</v>
      </c>
      <c r="T1029" s="27">
        <v>335</v>
      </c>
      <c r="U1029" s="11">
        <v>316</v>
      </c>
      <c r="V1029" s="11">
        <v>256</v>
      </c>
      <c r="W1029" s="11"/>
      <c r="X1029" s="11"/>
      <c r="Y1029" s="11"/>
      <c r="Z1029" s="11"/>
      <c r="AA1029" s="11"/>
      <c r="AB1029" s="11"/>
      <c r="AC1029" s="11"/>
      <c r="AD1029" s="11"/>
      <c r="AU1029" s="7"/>
      <c r="AV1029" s="7"/>
    </row>
    <row r="1030" spans="1:48" ht="14.25">
      <c r="A1030">
        <v>1</v>
      </c>
      <c r="B1030" s="26" t="str">
        <f t="shared" si="36"/>
        <v>73347</v>
      </c>
      <c r="C1030" s="26" t="str">
        <f t="shared" si="37"/>
        <v>1_73347</v>
      </c>
      <c r="D1030" s="26"/>
      <c r="E1030" s="26"/>
      <c r="F1030" s="33"/>
      <c r="G1030" s="26" t="s">
        <v>1035</v>
      </c>
      <c r="H1030" s="27">
        <v>72</v>
      </c>
      <c r="I1030" s="27">
        <v>58</v>
      </c>
      <c r="J1030" s="27">
        <v>63</v>
      </c>
      <c r="K1030" s="27">
        <v>61</v>
      </c>
      <c r="L1030" s="27">
        <v>52</v>
      </c>
      <c r="M1030" s="27">
        <v>45</v>
      </c>
      <c r="N1030" s="27">
        <v>47</v>
      </c>
      <c r="O1030" s="27">
        <v>49</v>
      </c>
      <c r="P1030" s="27">
        <v>56</v>
      </c>
      <c r="Q1030" s="27">
        <v>60</v>
      </c>
      <c r="R1030" s="27">
        <v>40</v>
      </c>
      <c r="S1030" s="27">
        <v>45</v>
      </c>
      <c r="T1030" s="27">
        <v>40</v>
      </c>
      <c r="U1030" s="11">
        <v>50</v>
      </c>
      <c r="V1030" s="11">
        <v>23</v>
      </c>
      <c r="W1030" s="11"/>
      <c r="X1030" s="11"/>
      <c r="Y1030" s="11"/>
      <c r="Z1030" s="11"/>
      <c r="AA1030" s="11"/>
      <c r="AB1030" s="11"/>
      <c r="AC1030" s="11"/>
      <c r="AD1030" s="11"/>
      <c r="AU1030" s="7"/>
      <c r="AV1030" s="7"/>
    </row>
    <row r="1031" spans="1:48" ht="14.25">
      <c r="A1031">
        <v>1</v>
      </c>
      <c r="B1031" s="26" t="str">
        <f t="shared" si="36"/>
        <v>73349</v>
      </c>
      <c r="C1031" s="26" t="str">
        <f t="shared" si="37"/>
        <v>1_73349</v>
      </c>
      <c r="D1031" s="26"/>
      <c r="E1031" s="26"/>
      <c r="F1031" s="33"/>
      <c r="G1031" s="26" t="s">
        <v>1036</v>
      </c>
      <c r="H1031" s="27">
        <v>340</v>
      </c>
      <c r="I1031" s="27">
        <v>347</v>
      </c>
      <c r="J1031" s="27">
        <v>319</v>
      </c>
      <c r="K1031" s="27">
        <v>351</v>
      </c>
      <c r="L1031" s="27">
        <v>308</v>
      </c>
      <c r="M1031" s="27">
        <v>371</v>
      </c>
      <c r="N1031" s="27">
        <v>380</v>
      </c>
      <c r="O1031" s="27">
        <v>336</v>
      </c>
      <c r="P1031" s="27">
        <v>342</v>
      </c>
      <c r="Q1031" s="27">
        <v>276</v>
      </c>
      <c r="R1031" s="27">
        <v>222</v>
      </c>
      <c r="S1031" s="27">
        <v>242</v>
      </c>
      <c r="T1031" s="27">
        <v>165</v>
      </c>
      <c r="U1031" s="11">
        <v>164</v>
      </c>
      <c r="V1031" s="11">
        <v>142</v>
      </c>
      <c r="W1031" s="11"/>
      <c r="X1031" s="11"/>
      <c r="Y1031" s="11"/>
      <c r="Z1031" s="11"/>
      <c r="AA1031" s="11"/>
      <c r="AB1031" s="11"/>
      <c r="AC1031" s="11"/>
      <c r="AD1031" s="11"/>
      <c r="AU1031" s="7"/>
      <c r="AV1031" s="7"/>
    </row>
    <row r="1032" spans="1:48" ht="14.25">
      <c r="A1032">
        <v>1</v>
      </c>
      <c r="B1032" s="26" t="str">
        <f t="shared" si="36"/>
        <v>73352</v>
      </c>
      <c r="C1032" s="26" t="str">
        <f t="shared" si="37"/>
        <v>1_73352</v>
      </c>
      <c r="D1032" s="26"/>
      <c r="E1032" s="26"/>
      <c r="F1032" s="33"/>
      <c r="G1032" s="26" t="s">
        <v>1037</v>
      </c>
      <c r="H1032" s="27">
        <v>117</v>
      </c>
      <c r="I1032" s="27">
        <v>104</v>
      </c>
      <c r="J1032" s="27">
        <v>134</v>
      </c>
      <c r="K1032" s="27">
        <v>119</v>
      </c>
      <c r="L1032" s="27">
        <v>115</v>
      </c>
      <c r="M1032" s="27">
        <v>103</v>
      </c>
      <c r="N1032" s="27">
        <v>120</v>
      </c>
      <c r="O1032" s="27">
        <v>120</v>
      </c>
      <c r="P1032" s="27">
        <v>104</v>
      </c>
      <c r="Q1032" s="27">
        <v>119</v>
      </c>
      <c r="R1032" s="27">
        <v>95</v>
      </c>
      <c r="S1032" s="27">
        <v>107</v>
      </c>
      <c r="T1032" s="27">
        <v>82</v>
      </c>
      <c r="U1032" s="11">
        <v>88</v>
      </c>
      <c r="V1032" s="11">
        <v>74</v>
      </c>
      <c r="W1032" s="11"/>
      <c r="X1032" s="11"/>
      <c r="Y1032" s="11"/>
      <c r="Z1032" s="11"/>
      <c r="AA1032" s="11"/>
      <c r="AB1032" s="11"/>
      <c r="AC1032" s="11"/>
      <c r="AD1032" s="11"/>
      <c r="AU1032" s="7"/>
      <c r="AV1032" s="7"/>
    </row>
    <row r="1033" spans="1:48" ht="14.25">
      <c r="A1033">
        <v>1</v>
      </c>
      <c r="B1033" s="26" t="str">
        <f t="shared" ref="B1033:B1087" si="38">IF(G1033="Total",CONCATENATE(MID(G1034,1,2),"000"),MID(G1033,1,5))</f>
        <v>73408</v>
      </c>
      <c r="C1033" s="26" t="str">
        <f t="shared" ref="C1033:C1089" si="39">A1033&amp;"_"&amp;B1033</f>
        <v>1_73408</v>
      </c>
      <c r="D1033" s="26"/>
      <c r="E1033" s="26"/>
      <c r="F1033" s="33"/>
      <c r="G1033" s="26" t="s">
        <v>1038</v>
      </c>
      <c r="H1033" s="27">
        <v>283</v>
      </c>
      <c r="I1033" s="27">
        <v>248</v>
      </c>
      <c r="J1033" s="27">
        <v>262</v>
      </c>
      <c r="K1033" s="27">
        <v>273</v>
      </c>
      <c r="L1033" s="27">
        <v>234</v>
      </c>
      <c r="M1033" s="27">
        <v>227</v>
      </c>
      <c r="N1033" s="27">
        <v>214</v>
      </c>
      <c r="O1033" s="27">
        <v>215</v>
      </c>
      <c r="P1033" s="27">
        <v>191</v>
      </c>
      <c r="Q1033" s="27">
        <v>187</v>
      </c>
      <c r="R1033" s="27">
        <v>166</v>
      </c>
      <c r="S1033" s="27">
        <v>155</v>
      </c>
      <c r="T1033" s="27">
        <v>158</v>
      </c>
      <c r="U1033" s="11">
        <v>138</v>
      </c>
      <c r="V1033" s="11">
        <v>125</v>
      </c>
      <c r="W1033" s="11"/>
      <c r="X1033" s="11"/>
      <c r="Y1033" s="11"/>
      <c r="Z1033" s="11"/>
      <c r="AA1033" s="11"/>
      <c r="AB1033" s="11"/>
      <c r="AC1033" s="11"/>
      <c r="AD1033" s="11"/>
      <c r="AU1033" s="7"/>
      <c r="AV1033" s="7"/>
    </row>
    <row r="1034" spans="1:48" ht="14.25">
      <c r="A1034">
        <v>1</v>
      </c>
      <c r="B1034" s="26" t="str">
        <f t="shared" si="38"/>
        <v>73411</v>
      </c>
      <c r="C1034" s="26" t="str">
        <f t="shared" si="39"/>
        <v>1_73411</v>
      </c>
      <c r="D1034" s="26"/>
      <c r="E1034" s="26"/>
      <c r="F1034" s="33"/>
      <c r="G1034" s="26" t="s">
        <v>1039</v>
      </c>
      <c r="H1034" s="27">
        <v>650</v>
      </c>
      <c r="I1034" s="27">
        <v>582</v>
      </c>
      <c r="J1034" s="27">
        <v>567</v>
      </c>
      <c r="K1034" s="27">
        <v>539</v>
      </c>
      <c r="L1034" s="27">
        <v>487</v>
      </c>
      <c r="M1034" s="27">
        <v>481</v>
      </c>
      <c r="N1034" s="27">
        <v>513</v>
      </c>
      <c r="O1034" s="27">
        <v>452</v>
      </c>
      <c r="P1034" s="27">
        <v>446</v>
      </c>
      <c r="Q1034" s="27">
        <v>418</v>
      </c>
      <c r="R1034" s="27">
        <v>451</v>
      </c>
      <c r="S1034" s="27">
        <v>420</v>
      </c>
      <c r="T1034" s="27">
        <v>428</v>
      </c>
      <c r="U1034" s="11">
        <v>393</v>
      </c>
      <c r="V1034" s="11">
        <v>308</v>
      </c>
      <c r="W1034" s="11"/>
      <c r="X1034" s="11"/>
      <c r="Y1034" s="11"/>
      <c r="Z1034" s="11"/>
      <c r="AA1034" s="11"/>
      <c r="AB1034" s="11"/>
      <c r="AC1034" s="11"/>
      <c r="AD1034" s="11"/>
      <c r="AU1034" s="7"/>
      <c r="AV1034" s="7"/>
    </row>
    <row r="1035" spans="1:48" ht="14.25">
      <c r="A1035">
        <v>1</v>
      </c>
      <c r="B1035" s="26" t="str">
        <f t="shared" si="38"/>
        <v>73443</v>
      </c>
      <c r="C1035" s="26" t="str">
        <f t="shared" si="39"/>
        <v>1_73443</v>
      </c>
      <c r="D1035" s="26"/>
      <c r="E1035" s="26"/>
      <c r="F1035" s="33"/>
      <c r="G1035" s="26" t="s">
        <v>1040</v>
      </c>
      <c r="H1035" s="27">
        <v>496</v>
      </c>
      <c r="I1035" s="27">
        <v>481</v>
      </c>
      <c r="J1035" s="27">
        <v>485</v>
      </c>
      <c r="K1035" s="27">
        <v>444</v>
      </c>
      <c r="L1035" s="27">
        <v>437</v>
      </c>
      <c r="M1035" s="27">
        <v>424</v>
      </c>
      <c r="N1035" s="27">
        <v>376</v>
      </c>
      <c r="O1035" s="27">
        <v>416</v>
      </c>
      <c r="P1035" s="27">
        <v>377</v>
      </c>
      <c r="Q1035" s="27">
        <v>413</v>
      </c>
      <c r="R1035" s="27">
        <v>436</v>
      </c>
      <c r="S1035" s="27">
        <v>373</v>
      </c>
      <c r="T1035" s="27">
        <v>356</v>
      </c>
      <c r="U1035" s="11">
        <v>295</v>
      </c>
      <c r="V1035" s="11">
        <v>243</v>
      </c>
      <c r="W1035" s="11"/>
      <c r="X1035" s="11"/>
      <c r="Y1035" s="11"/>
      <c r="Z1035" s="11"/>
      <c r="AA1035" s="11"/>
      <c r="AB1035" s="11"/>
      <c r="AC1035" s="11"/>
      <c r="AD1035" s="11"/>
      <c r="AU1035" s="7"/>
      <c r="AV1035" s="7"/>
    </row>
    <row r="1036" spans="1:48" ht="14.25">
      <c r="A1036">
        <v>1</v>
      </c>
      <c r="B1036" s="26" t="str">
        <f t="shared" si="38"/>
        <v>73449</v>
      </c>
      <c r="C1036" s="26" t="str">
        <f t="shared" si="39"/>
        <v>1_73449</v>
      </c>
      <c r="D1036" s="26"/>
      <c r="E1036" s="26"/>
      <c r="F1036" s="33"/>
      <c r="G1036" s="26" t="s">
        <v>1041</v>
      </c>
      <c r="H1036" s="27">
        <v>609</v>
      </c>
      <c r="I1036" s="27">
        <v>636</v>
      </c>
      <c r="J1036" s="27">
        <v>601</v>
      </c>
      <c r="K1036" s="27">
        <v>530</v>
      </c>
      <c r="L1036" s="27">
        <v>571</v>
      </c>
      <c r="M1036" s="27">
        <v>571</v>
      </c>
      <c r="N1036" s="27">
        <v>568</v>
      </c>
      <c r="O1036" s="27">
        <v>556</v>
      </c>
      <c r="P1036" s="27">
        <v>562</v>
      </c>
      <c r="Q1036" s="27">
        <v>517</v>
      </c>
      <c r="R1036" s="27">
        <v>534</v>
      </c>
      <c r="S1036" s="27">
        <v>492</v>
      </c>
      <c r="T1036" s="27">
        <v>433</v>
      </c>
      <c r="U1036" s="11">
        <v>447</v>
      </c>
      <c r="V1036" s="11">
        <v>365</v>
      </c>
      <c r="W1036" s="11"/>
      <c r="X1036" s="11"/>
      <c r="Y1036" s="11"/>
      <c r="Z1036" s="11"/>
      <c r="AA1036" s="11"/>
      <c r="AB1036" s="11"/>
      <c r="AC1036" s="11"/>
      <c r="AD1036" s="11"/>
      <c r="AU1036" s="7"/>
      <c r="AV1036" s="7"/>
    </row>
    <row r="1037" spans="1:48" ht="14.25">
      <c r="A1037">
        <v>1</v>
      </c>
      <c r="B1037" s="26" t="str">
        <f t="shared" si="38"/>
        <v>73461</v>
      </c>
      <c r="C1037" s="26" t="str">
        <f t="shared" si="39"/>
        <v>1_73461</v>
      </c>
      <c r="D1037" s="26"/>
      <c r="E1037" s="26"/>
      <c r="F1037" s="33"/>
      <c r="G1037" s="26" t="s">
        <v>1042</v>
      </c>
      <c r="H1037" s="27">
        <v>76</v>
      </c>
      <c r="I1037" s="27">
        <v>74</v>
      </c>
      <c r="J1037" s="27">
        <v>65</v>
      </c>
      <c r="K1037" s="27">
        <v>50</v>
      </c>
      <c r="L1037" s="27">
        <v>56</v>
      </c>
      <c r="M1037" s="27">
        <v>49</v>
      </c>
      <c r="N1037" s="27">
        <v>47</v>
      </c>
      <c r="O1037" s="27">
        <v>37</v>
      </c>
      <c r="P1037" s="27">
        <v>42</v>
      </c>
      <c r="Q1037" s="27">
        <v>44</v>
      </c>
      <c r="R1037" s="27">
        <v>35</v>
      </c>
      <c r="S1037" s="27">
        <v>45</v>
      </c>
      <c r="T1037" s="27">
        <v>38</v>
      </c>
      <c r="U1037" s="11">
        <v>26</v>
      </c>
      <c r="V1037" s="11">
        <v>29</v>
      </c>
      <c r="W1037" s="11"/>
      <c r="X1037" s="11"/>
      <c r="Y1037" s="11"/>
      <c r="Z1037" s="11"/>
      <c r="AA1037" s="11"/>
      <c r="AB1037" s="11"/>
      <c r="AC1037" s="11"/>
      <c r="AD1037" s="11"/>
      <c r="AU1037" s="7"/>
      <c r="AV1037" s="7"/>
    </row>
    <row r="1038" spans="1:48" ht="14.25">
      <c r="A1038">
        <v>1</v>
      </c>
      <c r="B1038" s="26" t="str">
        <f t="shared" si="38"/>
        <v>73483</v>
      </c>
      <c r="C1038" s="26" t="str">
        <f t="shared" si="39"/>
        <v>1_73483</v>
      </c>
      <c r="D1038" s="26"/>
      <c r="E1038" s="26"/>
      <c r="F1038" s="33"/>
      <c r="G1038" s="26" t="s">
        <v>1043</v>
      </c>
      <c r="H1038" s="27">
        <v>275</v>
      </c>
      <c r="I1038" s="27">
        <v>235</v>
      </c>
      <c r="J1038" s="27">
        <v>248</v>
      </c>
      <c r="K1038" s="27">
        <v>238</v>
      </c>
      <c r="L1038" s="27">
        <v>199</v>
      </c>
      <c r="M1038" s="27">
        <v>186</v>
      </c>
      <c r="N1038" s="27">
        <v>171</v>
      </c>
      <c r="O1038" s="27">
        <v>247</v>
      </c>
      <c r="P1038" s="27">
        <v>193</v>
      </c>
      <c r="Q1038" s="27">
        <v>162</v>
      </c>
      <c r="R1038" s="27">
        <v>166</v>
      </c>
      <c r="S1038" s="27">
        <v>185</v>
      </c>
      <c r="T1038" s="27">
        <v>141</v>
      </c>
      <c r="U1038" s="11">
        <v>120</v>
      </c>
      <c r="V1038" s="11">
        <v>97</v>
      </c>
      <c r="W1038" s="11"/>
      <c r="X1038" s="11"/>
      <c r="Y1038" s="11"/>
      <c r="Z1038" s="11"/>
      <c r="AA1038" s="11"/>
      <c r="AB1038" s="11"/>
      <c r="AC1038" s="11"/>
      <c r="AD1038" s="11"/>
      <c r="AU1038" s="7"/>
      <c r="AV1038" s="7"/>
    </row>
    <row r="1039" spans="1:48" ht="14.25">
      <c r="A1039">
        <v>1</v>
      </c>
      <c r="B1039" s="26" t="str">
        <f t="shared" si="38"/>
        <v>73504</v>
      </c>
      <c r="C1039" s="26" t="str">
        <f t="shared" si="39"/>
        <v>1_73504</v>
      </c>
      <c r="D1039" s="26"/>
      <c r="E1039" s="26"/>
      <c r="F1039" s="33"/>
      <c r="G1039" s="26" t="s">
        <v>1044</v>
      </c>
      <c r="H1039" s="27">
        <v>437</v>
      </c>
      <c r="I1039" s="27">
        <v>500</v>
      </c>
      <c r="J1039" s="27">
        <v>513</v>
      </c>
      <c r="K1039" s="27">
        <v>486</v>
      </c>
      <c r="L1039" s="27">
        <v>398</v>
      </c>
      <c r="M1039" s="27">
        <v>363</v>
      </c>
      <c r="N1039" s="27">
        <v>356</v>
      </c>
      <c r="O1039" s="27">
        <v>316</v>
      </c>
      <c r="P1039" s="27">
        <v>365</v>
      </c>
      <c r="Q1039" s="27">
        <v>324</v>
      </c>
      <c r="R1039" s="27">
        <v>356</v>
      </c>
      <c r="S1039" s="27">
        <v>371</v>
      </c>
      <c r="T1039" s="27">
        <v>357</v>
      </c>
      <c r="U1039" s="11">
        <v>314</v>
      </c>
      <c r="V1039" s="11">
        <v>232</v>
      </c>
      <c r="W1039" s="11"/>
      <c r="X1039" s="11"/>
      <c r="Y1039" s="11"/>
      <c r="Z1039" s="11"/>
      <c r="AA1039" s="11"/>
      <c r="AB1039" s="11"/>
      <c r="AC1039" s="11"/>
      <c r="AD1039" s="11"/>
      <c r="AU1039" s="7"/>
      <c r="AV1039" s="7"/>
    </row>
    <row r="1040" spans="1:48" ht="14.25">
      <c r="A1040">
        <v>1</v>
      </c>
      <c r="B1040" s="26" t="str">
        <f t="shared" si="38"/>
        <v>73520</v>
      </c>
      <c r="C1040" s="26" t="str">
        <f t="shared" si="39"/>
        <v>1_73520</v>
      </c>
      <c r="D1040" s="26"/>
      <c r="E1040" s="26"/>
      <c r="F1040" s="33"/>
      <c r="G1040" s="26" t="s">
        <v>1045</v>
      </c>
      <c r="H1040" s="27">
        <v>131</v>
      </c>
      <c r="I1040" s="27">
        <v>127</v>
      </c>
      <c r="J1040" s="27">
        <v>110</v>
      </c>
      <c r="K1040" s="27">
        <v>142</v>
      </c>
      <c r="L1040" s="27">
        <v>120</v>
      </c>
      <c r="M1040" s="27">
        <v>131</v>
      </c>
      <c r="N1040" s="27">
        <v>136</v>
      </c>
      <c r="O1040" s="27">
        <v>141</v>
      </c>
      <c r="P1040" s="27">
        <v>139</v>
      </c>
      <c r="Q1040" s="27">
        <v>123</v>
      </c>
      <c r="R1040" s="27">
        <v>125</v>
      </c>
      <c r="S1040" s="27">
        <v>131</v>
      </c>
      <c r="T1040" s="27">
        <v>100</v>
      </c>
      <c r="U1040" s="11">
        <v>94</v>
      </c>
      <c r="V1040" s="11">
        <v>71</v>
      </c>
      <c r="W1040" s="11"/>
      <c r="X1040" s="11"/>
      <c r="Y1040" s="11"/>
      <c r="Z1040" s="11"/>
      <c r="AA1040" s="11"/>
      <c r="AB1040" s="11"/>
      <c r="AC1040" s="11"/>
      <c r="AD1040" s="11"/>
      <c r="AU1040" s="7"/>
      <c r="AV1040" s="7"/>
    </row>
    <row r="1041" spans="1:48" ht="14.25">
      <c r="A1041">
        <v>1</v>
      </c>
      <c r="B1041" s="26" t="str">
        <f t="shared" si="38"/>
        <v>73547</v>
      </c>
      <c r="C1041" s="26" t="str">
        <f t="shared" si="39"/>
        <v>1_73547</v>
      </c>
      <c r="D1041" s="26"/>
      <c r="E1041" s="26"/>
      <c r="F1041" s="33"/>
      <c r="G1041" s="26" t="s">
        <v>1046</v>
      </c>
      <c r="H1041" s="27">
        <v>54</v>
      </c>
      <c r="I1041" s="27">
        <v>53</v>
      </c>
      <c r="J1041" s="27">
        <v>58</v>
      </c>
      <c r="K1041" s="27">
        <v>47</v>
      </c>
      <c r="L1041" s="27">
        <v>45</v>
      </c>
      <c r="M1041" s="27">
        <v>58</v>
      </c>
      <c r="N1041" s="27">
        <v>48</v>
      </c>
      <c r="O1041" s="27">
        <v>53</v>
      </c>
      <c r="P1041" s="27">
        <v>51</v>
      </c>
      <c r="Q1041" s="27">
        <v>42</v>
      </c>
      <c r="R1041" s="27">
        <v>37</v>
      </c>
      <c r="S1041" s="27">
        <v>46</v>
      </c>
      <c r="T1041" s="27">
        <v>47</v>
      </c>
      <c r="U1041" s="11">
        <v>52</v>
      </c>
      <c r="V1041" s="11">
        <v>35</v>
      </c>
      <c r="W1041" s="11"/>
      <c r="X1041" s="11"/>
      <c r="Y1041" s="11"/>
      <c r="Z1041" s="11"/>
      <c r="AA1041" s="11"/>
      <c r="AB1041" s="11"/>
      <c r="AC1041" s="11"/>
      <c r="AD1041" s="11"/>
      <c r="AU1041" s="7"/>
      <c r="AV1041" s="7"/>
    </row>
    <row r="1042" spans="1:48" ht="14.25">
      <c r="A1042">
        <v>1</v>
      </c>
      <c r="B1042" s="26" t="str">
        <f t="shared" si="38"/>
        <v>73555</v>
      </c>
      <c r="C1042" s="26" t="str">
        <f t="shared" si="39"/>
        <v>1_73555</v>
      </c>
      <c r="D1042" s="26"/>
      <c r="E1042" s="26"/>
      <c r="F1042" s="33"/>
      <c r="G1042" s="26" t="s">
        <v>1047</v>
      </c>
      <c r="H1042" s="27">
        <v>405</v>
      </c>
      <c r="I1042" s="27">
        <v>465</v>
      </c>
      <c r="J1042" s="27">
        <v>519</v>
      </c>
      <c r="K1042" s="27">
        <v>517</v>
      </c>
      <c r="L1042" s="27">
        <v>450</v>
      </c>
      <c r="M1042" s="27">
        <v>498</v>
      </c>
      <c r="N1042" s="27">
        <v>480</v>
      </c>
      <c r="O1042" s="27">
        <v>493</v>
      </c>
      <c r="P1042" s="27">
        <v>548</v>
      </c>
      <c r="Q1042" s="27">
        <v>553</v>
      </c>
      <c r="R1042" s="27">
        <v>657</v>
      </c>
      <c r="S1042" s="27">
        <v>671</v>
      </c>
      <c r="T1042" s="27">
        <v>560</v>
      </c>
      <c r="U1042" s="11">
        <v>488</v>
      </c>
      <c r="V1042" s="11">
        <v>420</v>
      </c>
      <c r="W1042" s="11"/>
      <c r="X1042" s="11"/>
      <c r="Y1042" s="11"/>
      <c r="Z1042" s="11"/>
      <c r="AA1042" s="11"/>
      <c r="AB1042" s="11"/>
      <c r="AC1042" s="11"/>
      <c r="AD1042" s="11"/>
      <c r="AU1042" s="7"/>
      <c r="AV1042" s="7"/>
    </row>
    <row r="1043" spans="1:48" ht="14.25">
      <c r="A1043">
        <v>1</v>
      </c>
      <c r="B1043" s="26" t="str">
        <f t="shared" si="38"/>
        <v>73563</v>
      </c>
      <c r="C1043" s="26" t="str">
        <f t="shared" si="39"/>
        <v>1_73563</v>
      </c>
      <c r="D1043" s="26"/>
      <c r="E1043" s="26"/>
      <c r="F1043" s="33"/>
      <c r="G1043" s="26" t="s">
        <v>1048</v>
      </c>
      <c r="H1043" s="27">
        <v>119</v>
      </c>
      <c r="I1043" s="27">
        <v>122</v>
      </c>
      <c r="J1043" s="27">
        <v>109</v>
      </c>
      <c r="K1043" s="27">
        <v>126</v>
      </c>
      <c r="L1043" s="27">
        <v>129</v>
      </c>
      <c r="M1043" s="27">
        <v>104</v>
      </c>
      <c r="N1043" s="27">
        <v>67</v>
      </c>
      <c r="O1043" s="27">
        <v>109</v>
      </c>
      <c r="P1043" s="27">
        <v>87</v>
      </c>
      <c r="Q1043" s="27">
        <v>102</v>
      </c>
      <c r="R1043" s="27">
        <v>69</v>
      </c>
      <c r="S1043" s="27">
        <v>90</v>
      </c>
      <c r="T1043" s="27">
        <v>85</v>
      </c>
      <c r="U1043" s="11">
        <v>73</v>
      </c>
      <c r="V1043" s="11">
        <v>62</v>
      </c>
      <c r="W1043" s="11"/>
      <c r="X1043" s="11"/>
      <c r="Y1043" s="11"/>
      <c r="Z1043" s="11"/>
      <c r="AA1043" s="11"/>
      <c r="AB1043" s="11"/>
      <c r="AC1043" s="11"/>
      <c r="AD1043" s="11"/>
      <c r="AU1043" s="7"/>
      <c r="AV1043" s="7"/>
    </row>
    <row r="1044" spans="1:48" ht="14.25">
      <c r="A1044">
        <v>1</v>
      </c>
      <c r="B1044" s="26" t="str">
        <f t="shared" si="38"/>
        <v>73585</v>
      </c>
      <c r="C1044" s="26" t="str">
        <f t="shared" si="39"/>
        <v>1_73585</v>
      </c>
      <c r="D1044" s="26"/>
      <c r="E1044" s="26"/>
      <c r="F1044" s="33"/>
      <c r="G1044" s="26" t="s">
        <v>1049</v>
      </c>
      <c r="H1044" s="27">
        <v>327</v>
      </c>
      <c r="I1044" s="27">
        <v>335</v>
      </c>
      <c r="J1044" s="27">
        <v>339</v>
      </c>
      <c r="K1044" s="27">
        <v>318</v>
      </c>
      <c r="L1044" s="27">
        <v>291</v>
      </c>
      <c r="M1044" s="27">
        <v>285</v>
      </c>
      <c r="N1044" s="27">
        <v>277</v>
      </c>
      <c r="O1044" s="27">
        <v>272</v>
      </c>
      <c r="P1044" s="27">
        <v>283</v>
      </c>
      <c r="Q1044" s="27">
        <v>209</v>
      </c>
      <c r="R1044" s="27">
        <v>239</v>
      </c>
      <c r="S1044" s="27">
        <v>237</v>
      </c>
      <c r="T1044" s="27">
        <v>225</v>
      </c>
      <c r="U1044" s="11">
        <v>211</v>
      </c>
      <c r="V1044" s="11">
        <v>182</v>
      </c>
      <c r="W1044" s="11"/>
      <c r="X1044" s="11"/>
      <c r="Y1044" s="11"/>
      <c r="Z1044" s="11"/>
      <c r="AA1044" s="11"/>
      <c r="AB1044" s="11"/>
      <c r="AC1044" s="11"/>
      <c r="AD1044" s="11"/>
      <c r="AU1044" s="7"/>
      <c r="AV1044" s="7"/>
    </row>
    <row r="1045" spans="1:48" ht="14.25">
      <c r="A1045">
        <v>1</v>
      </c>
      <c r="B1045" s="26" t="str">
        <f t="shared" si="38"/>
        <v>73616</v>
      </c>
      <c r="C1045" s="26" t="str">
        <f t="shared" si="39"/>
        <v>1_73616</v>
      </c>
      <c r="D1045" s="26"/>
      <c r="E1045" s="26"/>
      <c r="F1045" s="33"/>
      <c r="G1045" s="26" t="s">
        <v>1050</v>
      </c>
      <c r="H1045" s="27">
        <v>327</v>
      </c>
      <c r="I1045" s="27">
        <v>353</v>
      </c>
      <c r="J1045" s="27">
        <v>377</v>
      </c>
      <c r="K1045" s="27">
        <v>359</v>
      </c>
      <c r="L1045" s="27">
        <v>405</v>
      </c>
      <c r="M1045" s="27">
        <v>393</v>
      </c>
      <c r="N1045" s="27">
        <v>359</v>
      </c>
      <c r="O1045" s="27">
        <v>372</v>
      </c>
      <c r="P1045" s="27">
        <v>441</v>
      </c>
      <c r="Q1045" s="27">
        <v>412</v>
      </c>
      <c r="R1045" s="27">
        <v>403</v>
      </c>
      <c r="S1045" s="27">
        <v>434</v>
      </c>
      <c r="T1045" s="27">
        <v>318</v>
      </c>
      <c r="U1045" s="11">
        <v>287</v>
      </c>
      <c r="V1045" s="11">
        <v>265</v>
      </c>
      <c r="W1045" s="11"/>
      <c r="X1045" s="11"/>
      <c r="Y1045" s="11"/>
      <c r="Z1045" s="11"/>
      <c r="AA1045" s="11"/>
      <c r="AB1045" s="11"/>
      <c r="AC1045" s="11"/>
      <c r="AD1045" s="11"/>
      <c r="AU1045" s="7"/>
      <c r="AV1045" s="7"/>
    </row>
    <row r="1046" spans="1:48" ht="14.25">
      <c r="A1046">
        <v>1</v>
      </c>
      <c r="B1046" s="26" t="str">
        <f t="shared" si="38"/>
        <v>73622</v>
      </c>
      <c r="C1046" s="26" t="str">
        <f t="shared" si="39"/>
        <v>1_73622</v>
      </c>
      <c r="D1046" s="26"/>
      <c r="E1046" s="26"/>
      <c r="F1046" s="33"/>
      <c r="G1046" s="26" t="s">
        <v>1051</v>
      </c>
      <c r="H1046" s="27">
        <v>71</v>
      </c>
      <c r="I1046" s="27">
        <v>89</v>
      </c>
      <c r="J1046" s="27">
        <v>85</v>
      </c>
      <c r="K1046" s="27">
        <v>79</v>
      </c>
      <c r="L1046" s="27">
        <v>79</v>
      </c>
      <c r="M1046" s="27">
        <v>70</v>
      </c>
      <c r="N1046" s="27">
        <v>74</v>
      </c>
      <c r="O1046" s="27">
        <v>74</v>
      </c>
      <c r="P1046" s="27">
        <v>62</v>
      </c>
      <c r="Q1046" s="27">
        <v>84</v>
      </c>
      <c r="R1046" s="27">
        <v>62</v>
      </c>
      <c r="S1046" s="27">
        <v>63</v>
      </c>
      <c r="T1046" s="27">
        <v>50</v>
      </c>
      <c r="U1046" s="11">
        <v>51</v>
      </c>
      <c r="V1046" s="11">
        <v>45</v>
      </c>
      <c r="W1046" s="11"/>
      <c r="X1046" s="11"/>
      <c r="Y1046" s="11"/>
      <c r="Z1046" s="11"/>
      <c r="AA1046" s="11"/>
      <c r="AB1046" s="11"/>
      <c r="AC1046" s="11"/>
      <c r="AD1046" s="11"/>
      <c r="AU1046" s="7"/>
      <c r="AV1046" s="7"/>
    </row>
    <row r="1047" spans="1:48" ht="14.25">
      <c r="A1047">
        <v>1</v>
      </c>
      <c r="B1047" s="26" t="str">
        <f t="shared" si="38"/>
        <v>73624</v>
      </c>
      <c r="C1047" s="26" t="str">
        <f t="shared" si="39"/>
        <v>1_73624</v>
      </c>
      <c r="D1047" s="26"/>
      <c r="E1047" s="26"/>
      <c r="F1047" s="33"/>
      <c r="G1047" s="26" t="s">
        <v>1052</v>
      </c>
      <c r="H1047" s="27">
        <v>410</v>
      </c>
      <c r="I1047" s="27">
        <v>391</v>
      </c>
      <c r="J1047" s="27">
        <v>445</v>
      </c>
      <c r="K1047" s="27">
        <v>426</v>
      </c>
      <c r="L1047" s="27">
        <v>362</v>
      </c>
      <c r="M1047" s="27">
        <v>393</v>
      </c>
      <c r="N1047" s="27">
        <v>309</v>
      </c>
      <c r="O1047" s="27">
        <v>322</v>
      </c>
      <c r="P1047" s="27">
        <v>328</v>
      </c>
      <c r="Q1047" s="27">
        <v>310</v>
      </c>
      <c r="R1047" s="27">
        <v>329</v>
      </c>
      <c r="S1047" s="27">
        <v>327</v>
      </c>
      <c r="T1047" s="27">
        <v>306</v>
      </c>
      <c r="U1047" s="11">
        <v>277</v>
      </c>
      <c r="V1047" s="11">
        <v>243</v>
      </c>
      <c r="W1047" s="11"/>
      <c r="X1047" s="11"/>
      <c r="Y1047" s="11"/>
      <c r="Z1047" s="11"/>
      <c r="AA1047" s="11"/>
      <c r="AB1047" s="11"/>
      <c r="AC1047" s="11"/>
      <c r="AD1047" s="11"/>
      <c r="AU1047" s="7"/>
      <c r="AV1047" s="7"/>
    </row>
    <row r="1048" spans="1:48" ht="14.25">
      <c r="A1048">
        <v>1</v>
      </c>
      <c r="B1048" s="26" t="str">
        <f t="shared" si="38"/>
        <v>73671</v>
      </c>
      <c r="C1048" s="26" t="str">
        <f t="shared" si="39"/>
        <v>1_73671</v>
      </c>
      <c r="D1048" s="26"/>
      <c r="E1048" s="26"/>
      <c r="F1048" s="33"/>
      <c r="G1048" s="26" t="s">
        <v>1053</v>
      </c>
      <c r="H1048" s="27">
        <v>221</v>
      </c>
      <c r="I1048" s="27">
        <v>199</v>
      </c>
      <c r="J1048" s="27">
        <v>225</v>
      </c>
      <c r="K1048" s="27">
        <v>203</v>
      </c>
      <c r="L1048" s="27">
        <v>193</v>
      </c>
      <c r="M1048" s="27">
        <v>148</v>
      </c>
      <c r="N1048" s="27">
        <v>146</v>
      </c>
      <c r="O1048" s="27">
        <v>176</v>
      </c>
      <c r="P1048" s="27">
        <v>146</v>
      </c>
      <c r="Q1048" s="27">
        <v>146</v>
      </c>
      <c r="R1048" s="27">
        <v>155</v>
      </c>
      <c r="S1048" s="27">
        <v>169</v>
      </c>
      <c r="T1048" s="27">
        <v>172</v>
      </c>
      <c r="U1048" s="11">
        <v>130</v>
      </c>
      <c r="V1048" s="11">
        <v>86</v>
      </c>
      <c r="W1048" s="11"/>
      <c r="X1048" s="11"/>
      <c r="Y1048" s="11"/>
      <c r="Z1048" s="11"/>
      <c r="AA1048" s="11"/>
      <c r="AB1048" s="11"/>
      <c r="AC1048" s="11"/>
      <c r="AD1048" s="11"/>
      <c r="AU1048" s="7"/>
      <c r="AV1048" s="7"/>
    </row>
    <row r="1049" spans="1:48" ht="14.25">
      <c r="A1049">
        <v>1</v>
      </c>
      <c r="B1049" s="26" t="str">
        <f t="shared" si="38"/>
        <v>73675</v>
      </c>
      <c r="C1049" s="26" t="str">
        <f t="shared" si="39"/>
        <v>1_73675</v>
      </c>
      <c r="D1049" s="26"/>
      <c r="E1049" s="26"/>
      <c r="F1049" s="33"/>
      <c r="G1049" s="26" t="s">
        <v>1054</v>
      </c>
      <c r="H1049" s="27">
        <v>240</v>
      </c>
      <c r="I1049" s="27">
        <v>223</v>
      </c>
      <c r="J1049" s="27">
        <v>222</v>
      </c>
      <c r="K1049" s="27">
        <v>190</v>
      </c>
      <c r="L1049" s="27">
        <v>216</v>
      </c>
      <c r="M1049" s="27">
        <v>198</v>
      </c>
      <c r="N1049" s="27">
        <v>202</v>
      </c>
      <c r="O1049" s="27">
        <v>202</v>
      </c>
      <c r="P1049" s="27">
        <v>195</v>
      </c>
      <c r="Q1049" s="27">
        <v>174</v>
      </c>
      <c r="R1049" s="27">
        <v>200</v>
      </c>
      <c r="S1049" s="27">
        <v>222</v>
      </c>
      <c r="T1049" s="27">
        <v>168</v>
      </c>
      <c r="U1049" s="11">
        <v>143</v>
      </c>
      <c r="V1049" s="11">
        <v>122</v>
      </c>
      <c r="W1049" s="11"/>
      <c r="X1049" s="11"/>
      <c r="Y1049" s="11"/>
      <c r="Z1049" s="11"/>
      <c r="AA1049" s="11"/>
      <c r="AB1049" s="11"/>
      <c r="AC1049" s="11"/>
      <c r="AD1049" s="11"/>
      <c r="AU1049" s="7"/>
      <c r="AV1049" s="7"/>
    </row>
    <row r="1050" spans="1:48" ht="14.25">
      <c r="A1050">
        <v>1</v>
      </c>
      <c r="B1050" s="26" t="str">
        <f t="shared" si="38"/>
        <v>73678</v>
      </c>
      <c r="C1050" s="26" t="str">
        <f t="shared" si="39"/>
        <v>1_73678</v>
      </c>
      <c r="D1050" s="26"/>
      <c r="E1050" s="26"/>
      <c r="F1050" s="33"/>
      <c r="G1050" s="26" t="s">
        <v>1055</v>
      </c>
      <c r="H1050" s="27">
        <v>150</v>
      </c>
      <c r="I1050" s="27">
        <v>134</v>
      </c>
      <c r="J1050" s="27">
        <v>140</v>
      </c>
      <c r="K1050" s="27">
        <v>141</v>
      </c>
      <c r="L1050" s="27">
        <v>133</v>
      </c>
      <c r="M1050" s="27">
        <v>124</v>
      </c>
      <c r="N1050" s="27">
        <v>109</v>
      </c>
      <c r="O1050" s="27">
        <v>130</v>
      </c>
      <c r="P1050" s="27">
        <v>115</v>
      </c>
      <c r="Q1050" s="27">
        <v>93</v>
      </c>
      <c r="R1050" s="27">
        <v>107</v>
      </c>
      <c r="S1050" s="27">
        <v>144</v>
      </c>
      <c r="T1050" s="27">
        <v>119</v>
      </c>
      <c r="U1050" s="11">
        <v>118</v>
      </c>
      <c r="V1050" s="11">
        <v>79</v>
      </c>
      <c r="W1050" s="11"/>
      <c r="X1050" s="11"/>
      <c r="Y1050" s="11"/>
      <c r="Z1050" s="11"/>
      <c r="AA1050" s="11"/>
      <c r="AB1050" s="11"/>
      <c r="AC1050" s="11"/>
      <c r="AD1050" s="11"/>
      <c r="AU1050" s="7"/>
      <c r="AV1050" s="7"/>
    </row>
    <row r="1051" spans="1:48" ht="14.25">
      <c r="A1051">
        <v>1</v>
      </c>
      <c r="B1051" s="26" t="str">
        <f t="shared" si="38"/>
        <v>73686</v>
      </c>
      <c r="C1051" s="26" t="str">
        <f t="shared" si="39"/>
        <v>1_73686</v>
      </c>
      <c r="D1051" s="26"/>
      <c r="E1051" s="26"/>
      <c r="F1051" s="33"/>
      <c r="G1051" s="26" t="s">
        <v>1056</v>
      </c>
      <c r="H1051" s="27">
        <v>99</v>
      </c>
      <c r="I1051" s="27">
        <v>108</v>
      </c>
      <c r="J1051" s="27">
        <v>104</v>
      </c>
      <c r="K1051" s="27">
        <v>74</v>
      </c>
      <c r="L1051" s="27">
        <v>68</v>
      </c>
      <c r="M1051" s="27">
        <v>83</v>
      </c>
      <c r="N1051" s="27">
        <v>64</v>
      </c>
      <c r="O1051" s="27">
        <v>69</v>
      </c>
      <c r="P1051" s="27">
        <v>68</v>
      </c>
      <c r="Q1051" s="27">
        <v>56</v>
      </c>
      <c r="R1051" s="27">
        <v>60</v>
      </c>
      <c r="S1051" s="27">
        <v>69</v>
      </c>
      <c r="T1051" s="27">
        <v>48</v>
      </c>
      <c r="U1051" s="11">
        <v>35</v>
      </c>
      <c r="V1051" s="11">
        <v>45</v>
      </c>
      <c r="W1051" s="11"/>
      <c r="X1051" s="11"/>
      <c r="Y1051" s="11"/>
      <c r="Z1051" s="11"/>
      <c r="AA1051" s="11"/>
      <c r="AB1051" s="11"/>
      <c r="AC1051" s="11"/>
      <c r="AD1051" s="11"/>
      <c r="AU1051" s="7"/>
      <c r="AV1051" s="7"/>
    </row>
    <row r="1052" spans="1:48" ht="14.25">
      <c r="A1052">
        <v>1</v>
      </c>
      <c r="B1052" s="26" t="str">
        <f t="shared" si="38"/>
        <v>73770</v>
      </c>
      <c r="C1052" s="26" t="str">
        <f t="shared" si="39"/>
        <v>1_73770</v>
      </c>
      <c r="D1052" s="26"/>
      <c r="E1052" s="26"/>
      <c r="F1052" s="33"/>
      <c r="G1052" s="26" t="s">
        <v>1057</v>
      </c>
      <c r="H1052" s="27">
        <v>49</v>
      </c>
      <c r="I1052" s="27">
        <v>37</v>
      </c>
      <c r="J1052" s="27">
        <v>40</v>
      </c>
      <c r="K1052" s="27">
        <v>38</v>
      </c>
      <c r="L1052" s="27">
        <v>45</v>
      </c>
      <c r="M1052" s="27">
        <v>35</v>
      </c>
      <c r="N1052" s="27">
        <v>37</v>
      </c>
      <c r="O1052" s="27">
        <v>29</v>
      </c>
      <c r="P1052" s="27">
        <v>26</v>
      </c>
      <c r="Q1052" s="27">
        <v>31</v>
      </c>
      <c r="R1052" s="27">
        <v>33</v>
      </c>
      <c r="S1052" s="27">
        <v>37</v>
      </c>
      <c r="T1052" s="27">
        <v>23</v>
      </c>
      <c r="U1052" s="11">
        <v>29</v>
      </c>
      <c r="V1052" s="11">
        <v>22</v>
      </c>
      <c r="W1052" s="11"/>
      <c r="X1052" s="11"/>
      <c r="Y1052" s="11"/>
      <c r="Z1052" s="11"/>
      <c r="AA1052" s="11"/>
      <c r="AB1052" s="11"/>
      <c r="AC1052" s="11"/>
      <c r="AD1052" s="11"/>
      <c r="AU1052" s="7"/>
      <c r="AV1052" s="7"/>
    </row>
    <row r="1053" spans="1:48" ht="14.25">
      <c r="A1053">
        <v>1</v>
      </c>
      <c r="B1053" s="26" t="str">
        <f t="shared" si="38"/>
        <v>73854</v>
      </c>
      <c r="C1053" s="26" t="str">
        <f t="shared" si="39"/>
        <v>1_73854</v>
      </c>
      <c r="D1053" s="26"/>
      <c r="E1053" s="26"/>
      <c r="F1053" s="33"/>
      <c r="G1053" s="26" t="s">
        <v>1058</v>
      </c>
      <c r="H1053" s="27">
        <v>58</v>
      </c>
      <c r="I1053" s="27">
        <v>62</v>
      </c>
      <c r="J1053" s="27">
        <v>51</v>
      </c>
      <c r="K1053" s="27">
        <v>48</v>
      </c>
      <c r="L1053" s="27">
        <v>50</v>
      </c>
      <c r="M1053" s="27">
        <v>41</v>
      </c>
      <c r="N1053" s="27">
        <v>48</v>
      </c>
      <c r="O1053" s="27">
        <v>48</v>
      </c>
      <c r="P1053" s="27">
        <v>57</v>
      </c>
      <c r="Q1053" s="27">
        <v>42</v>
      </c>
      <c r="R1053" s="27">
        <v>47</v>
      </c>
      <c r="S1053" s="27">
        <v>41</v>
      </c>
      <c r="T1053" s="27">
        <v>32</v>
      </c>
      <c r="U1053" s="11">
        <v>32</v>
      </c>
      <c r="V1053" s="11">
        <v>36</v>
      </c>
      <c r="W1053" s="11"/>
      <c r="X1053" s="11"/>
      <c r="Y1053" s="11"/>
      <c r="Z1053" s="11"/>
      <c r="AA1053" s="11"/>
      <c r="AB1053" s="11"/>
      <c r="AC1053" s="11"/>
      <c r="AD1053" s="11"/>
      <c r="AU1053" s="7"/>
      <c r="AV1053" s="7"/>
    </row>
    <row r="1054" spans="1:48" ht="14.25">
      <c r="A1054">
        <v>1</v>
      </c>
      <c r="B1054" s="26" t="str">
        <f t="shared" si="38"/>
        <v>73861</v>
      </c>
      <c r="C1054" s="26" t="str">
        <f t="shared" si="39"/>
        <v>1_73861</v>
      </c>
      <c r="D1054" s="26"/>
      <c r="E1054" s="26"/>
      <c r="F1054" s="33"/>
      <c r="G1054" s="26" t="s">
        <v>1059</v>
      </c>
      <c r="H1054" s="27">
        <v>176</v>
      </c>
      <c r="I1054" s="27">
        <v>180</v>
      </c>
      <c r="J1054" s="27">
        <v>174</v>
      </c>
      <c r="K1054" s="27">
        <v>193</v>
      </c>
      <c r="L1054" s="27">
        <v>169</v>
      </c>
      <c r="M1054" s="27">
        <v>139</v>
      </c>
      <c r="N1054" s="27">
        <v>136</v>
      </c>
      <c r="O1054" s="27">
        <v>137</v>
      </c>
      <c r="P1054" s="27">
        <v>136</v>
      </c>
      <c r="Q1054" s="27">
        <v>100</v>
      </c>
      <c r="R1054" s="27">
        <v>108</v>
      </c>
      <c r="S1054" s="27">
        <v>129</v>
      </c>
      <c r="T1054" s="27">
        <v>85</v>
      </c>
      <c r="U1054" s="11">
        <v>81</v>
      </c>
      <c r="V1054" s="11">
        <v>82</v>
      </c>
      <c r="W1054" s="11"/>
      <c r="X1054" s="11"/>
      <c r="Y1054" s="11"/>
      <c r="Z1054" s="11"/>
      <c r="AA1054" s="11"/>
      <c r="AB1054" s="11"/>
      <c r="AC1054" s="11"/>
      <c r="AD1054" s="11"/>
      <c r="AU1054" s="7"/>
      <c r="AV1054" s="7"/>
    </row>
    <row r="1055" spans="1:48" ht="14.25">
      <c r="A1055">
        <v>1</v>
      </c>
      <c r="B1055" s="26" t="str">
        <f t="shared" si="38"/>
        <v>73870</v>
      </c>
      <c r="C1055" s="26" t="str">
        <f t="shared" si="39"/>
        <v>1_73870</v>
      </c>
      <c r="D1055" s="26"/>
      <c r="E1055" s="26"/>
      <c r="F1055" s="33"/>
      <c r="G1055" s="26" t="s">
        <v>1060</v>
      </c>
      <c r="H1055" s="27">
        <v>139</v>
      </c>
      <c r="I1055" s="27">
        <v>125</v>
      </c>
      <c r="J1055" s="27">
        <v>123</v>
      </c>
      <c r="K1055" s="27">
        <v>114</v>
      </c>
      <c r="L1055" s="27">
        <v>113</v>
      </c>
      <c r="M1055" s="27">
        <v>102</v>
      </c>
      <c r="N1055" s="27">
        <v>106</v>
      </c>
      <c r="O1055" s="27">
        <v>99</v>
      </c>
      <c r="P1055" s="27">
        <v>87</v>
      </c>
      <c r="Q1055" s="27">
        <v>72</v>
      </c>
      <c r="R1055" s="27">
        <v>84</v>
      </c>
      <c r="S1055" s="27">
        <v>83</v>
      </c>
      <c r="T1055" s="27">
        <v>80</v>
      </c>
      <c r="U1055" s="11">
        <v>70</v>
      </c>
      <c r="V1055" s="11">
        <v>60</v>
      </c>
      <c r="W1055" s="11"/>
      <c r="X1055" s="11"/>
      <c r="Y1055" s="11"/>
      <c r="Z1055" s="11"/>
      <c r="AA1055" s="11"/>
      <c r="AB1055" s="11"/>
      <c r="AC1055" s="11"/>
      <c r="AD1055" s="11"/>
      <c r="AU1055" s="7"/>
      <c r="AV1055" s="7"/>
    </row>
    <row r="1056" spans="1:48" ht="14.25">
      <c r="A1056">
        <v>1</v>
      </c>
      <c r="B1056" s="26" t="str">
        <f t="shared" si="38"/>
        <v>73873</v>
      </c>
      <c r="C1056" s="26" t="str">
        <f t="shared" si="39"/>
        <v>1_73873</v>
      </c>
      <c r="D1056" s="26"/>
      <c r="E1056" s="26"/>
      <c r="F1056" s="33"/>
      <c r="G1056" s="26" t="s">
        <v>1061</v>
      </c>
      <c r="H1056" s="27">
        <v>97</v>
      </c>
      <c r="I1056" s="27">
        <v>79</v>
      </c>
      <c r="J1056" s="27">
        <v>60</v>
      </c>
      <c r="K1056" s="27">
        <v>69</v>
      </c>
      <c r="L1056" s="27">
        <v>76</v>
      </c>
      <c r="M1056" s="27">
        <v>63</v>
      </c>
      <c r="N1056" s="27">
        <v>66</v>
      </c>
      <c r="O1056" s="27">
        <v>53</v>
      </c>
      <c r="P1056" s="27">
        <v>53</v>
      </c>
      <c r="Q1056" s="27">
        <v>60</v>
      </c>
      <c r="R1056" s="27">
        <v>53</v>
      </c>
      <c r="S1056" s="27">
        <v>44</v>
      </c>
      <c r="T1056" s="27">
        <v>52</v>
      </c>
      <c r="U1056" s="11">
        <v>32</v>
      </c>
      <c r="V1056" s="11">
        <v>31</v>
      </c>
      <c r="W1056" s="11"/>
      <c r="X1056" s="11"/>
      <c r="Y1056" s="11"/>
      <c r="Z1056" s="11"/>
      <c r="AA1056" s="11"/>
      <c r="AB1056" s="11"/>
      <c r="AC1056" s="11"/>
      <c r="AD1056" s="11"/>
      <c r="AU1056" s="7"/>
      <c r="AV1056" s="7"/>
    </row>
    <row r="1057" spans="1:48" ht="14.25">
      <c r="A1057">
        <v>1</v>
      </c>
      <c r="B1057" s="26" t="str">
        <f t="shared" si="38"/>
        <v>73999</v>
      </c>
      <c r="C1057" s="26" t="str">
        <f t="shared" si="39"/>
        <v>1_73999</v>
      </c>
      <c r="D1057" s="26"/>
      <c r="E1057" s="26"/>
      <c r="F1057" s="33"/>
      <c r="G1057" s="26" t="s">
        <v>1062</v>
      </c>
      <c r="H1057" s="27">
        <v>2</v>
      </c>
      <c r="I1057" s="27">
        <v>0</v>
      </c>
      <c r="J1057" s="27">
        <v>0</v>
      </c>
      <c r="K1057" s="27">
        <v>0</v>
      </c>
      <c r="L1057" s="27">
        <v>0</v>
      </c>
      <c r="M1057" s="27">
        <v>0</v>
      </c>
      <c r="N1057" s="27">
        <v>0</v>
      </c>
      <c r="O1057" s="27">
        <v>0</v>
      </c>
      <c r="P1057" s="27">
        <v>0</v>
      </c>
      <c r="Q1057" s="27">
        <v>0</v>
      </c>
      <c r="R1057" s="27">
        <v>0</v>
      </c>
      <c r="S1057" s="27">
        <v>0</v>
      </c>
      <c r="T1057" s="27">
        <v>0</v>
      </c>
      <c r="U1057" s="11">
        <v>0</v>
      </c>
      <c r="V1057" s="11">
        <v>0</v>
      </c>
      <c r="W1057" s="11"/>
      <c r="X1057" s="11"/>
      <c r="Y1057" s="11"/>
      <c r="Z1057" s="11"/>
      <c r="AA1057" s="11"/>
      <c r="AB1057" s="11"/>
      <c r="AC1057" s="11"/>
      <c r="AD1057" s="11"/>
      <c r="AU1057" s="7"/>
      <c r="AV1057" s="7"/>
    </row>
    <row r="1058" spans="1:48" ht="14.25">
      <c r="A1058">
        <v>1</v>
      </c>
      <c r="B1058" s="26" t="str">
        <f t="shared" si="38"/>
        <v>75000</v>
      </c>
      <c r="C1058" s="26" t="str">
        <f t="shared" si="39"/>
        <v>1_75000</v>
      </c>
      <c r="D1058" s="26"/>
      <c r="E1058" s="26"/>
      <c r="F1058" s="33" t="s">
        <v>1063</v>
      </c>
      <c r="G1058" s="26" t="s">
        <v>13</v>
      </c>
      <c r="H1058" s="27">
        <v>256</v>
      </c>
      <c r="I1058" s="27">
        <v>218</v>
      </c>
      <c r="J1058" s="27">
        <v>263</v>
      </c>
      <c r="K1058" s="27">
        <v>199</v>
      </c>
      <c r="L1058" s="27">
        <v>218</v>
      </c>
      <c r="M1058" s="27">
        <v>174</v>
      </c>
      <c r="N1058" s="27">
        <v>347</v>
      </c>
      <c r="O1058" s="27">
        <v>1196</v>
      </c>
      <c r="P1058" s="27">
        <v>3987</v>
      </c>
      <c r="Q1058" s="27">
        <v>11569</v>
      </c>
      <c r="R1058" s="27">
        <v>9789</v>
      </c>
      <c r="S1058" s="27">
        <v>8828</v>
      </c>
      <c r="T1058" s="27">
        <v>4313</v>
      </c>
      <c r="U1058" s="11">
        <v>3162</v>
      </c>
      <c r="V1058" s="11">
        <v>2448</v>
      </c>
      <c r="W1058" s="11"/>
      <c r="X1058" s="11"/>
      <c r="Y1058" s="11"/>
      <c r="Z1058" s="11"/>
      <c r="AA1058" s="11"/>
      <c r="AB1058" s="11"/>
      <c r="AC1058" s="11"/>
      <c r="AD1058" s="11"/>
      <c r="AU1058" s="7"/>
      <c r="AV1058" s="7"/>
    </row>
    <row r="1059" spans="1:48" ht="14.25">
      <c r="A1059">
        <v>1</v>
      </c>
      <c r="B1059" s="26" t="str">
        <f t="shared" si="38"/>
        <v>75004</v>
      </c>
      <c r="C1059" s="26" t="str">
        <f t="shared" si="39"/>
        <v>1_75004</v>
      </c>
      <c r="D1059" s="26"/>
      <c r="E1059" s="26"/>
      <c r="F1059" s="33"/>
      <c r="G1059" s="26" t="s">
        <v>1064</v>
      </c>
      <c r="H1059" s="27">
        <v>0</v>
      </c>
      <c r="I1059" s="27">
        <v>0</v>
      </c>
      <c r="J1059" s="27">
        <v>0</v>
      </c>
      <c r="K1059" s="27">
        <v>0</v>
      </c>
      <c r="L1059" s="27">
        <v>0</v>
      </c>
      <c r="M1059" s="27">
        <v>1</v>
      </c>
      <c r="N1059" s="27">
        <v>0</v>
      </c>
      <c r="O1059" s="27">
        <v>0</v>
      </c>
      <c r="P1059" s="27">
        <v>0</v>
      </c>
      <c r="Q1059" s="27">
        <v>0</v>
      </c>
      <c r="R1059" s="27">
        <v>0</v>
      </c>
      <c r="S1059" s="27">
        <v>1</v>
      </c>
      <c r="T1059" s="27">
        <v>0</v>
      </c>
      <c r="U1059" s="11">
        <v>0</v>
      </c>
      <c r="V1059" s="11">
        <v>0</v>
      </c>
      <c r="W1059" s="11"/>
      <c r="X1059" s="11"/>
      <c r="Y1059" s="11"/>
      <c r="Z1059" s="11"/>
      <c r="AA1059" s="11"/>
      <c r="AB1059" s="11"/>
      <c r="AC1059" s="11"/>
      <c r="AD1059" s="11"/>
      <c r="AU1059" s="7"/>
      <c r="AV1059" s="7"/>
    </row>
    <row r="1060" spans="1:48" ht="14.25">
      <c r="A1060">
        <v>1</v>
      </c>
      <c r="B1060" s="26" t="str">
        <f t="shared" si="38"/>
        <v>75008</v>
      </c>
      <c r="C1060" s="26" t="str">
        <f t="shared" si="39"/>
        <v>1_75008</v>
      </c>
      <c r="D1060" s="26"/>
      <c r="E1060" s="26"/>
      <c r="F1060" s="33"/>
      <c r="G1060" s="26" t="s">
        <v>1065</v>
      </c>
      <c r="H1060" s="27">
        <v>0</v>
      </c>
      <c r="I1060" s="27">
        <v>0</v>
      </c>
      <c r="J1060" s="27">
        <v>0</v>
      </c>
      <c r="K1060" s="27">
        <v>0</v>
      </c>
      <c r="L1060" s="27">
        <v>0</v>
      </c>
      <c r="M1060" s="27">
        <v>0</v>
      </c>
      <c r="N1060" s="27">
        <v>0</v>
      </c>
      <c r="O1060" s="27">
        <v>0</v>
      </c>
      <c r="P1060" s="27">
        <v>0</v>
      </c>
      <c r="Q1060" s="27">
        <v>0</v>
      </c>
      <c r="R1060" s="27">
        <v>0</v>
      </c>
      <c r="S1060" s="27">
        <v>0</v>
      </c>
      <c r="T1060" s="27">
        <v>1</v>
      </c>
      <c r="U1060" s="11">
        <v>0</v>
      </c>
      <c r="V1060" s="11">
        <v>2</v>
      </c>
      <c r="W1060" s="11"/>
      <c r="X1060" s="11"/>
      <c r="Y1060" s="11"/>
      <c r="Z1060" s="11"/>
      <c r="AA1060" s="11"/>
      <c r="AB1060" s="11"/>
      <c r="AC1060" s="11"/>
      <c r="AD1060" s="11"/>
      <c r="AU1060" s="7"/>
      <c r="AV1060" s="7"/>
    </row>
    <row r="1061" spans="1:48" ht="14.25">
      <c r="A1061">
        <v>1</v>
      </c>
      <c r="B1061" s="26" t="str">
        <f t="shared" si="38"/>
        <v>75032</v>
      </c>
      <c r="C1061" s="26" t="str">
        <f t="shared" si="39"/>
        <v>1_75032</v>
      </c>
      <c r="D1061" s="26"/>
      <c r="E1061" s="26"/>
      <c r="F1061" s="33"/>
      <c r="G1061" s="26" t="s">
        <v>1066</v>
      </c>
      <c r="H1061" s="27">
        <v>0</v>
      </c>
      <c r="I1061" s="27">
        <v>0</v>
      </c>
      <c r="J1061" s="27">
        <v>0</v>
      </c>
      <c r="K1061" s="27">
        <v>0</v>
      </c>
      <c r="L1061" s="27">
        <v>1</v>
      </c>
      <c r="M1061" s="27">
        <v>0</v>
      </c>
      <c r="N1061" s="27">
        <v>0</v>
      </c>
      <c r="O1061" s="27">
        <v>0</v>
      </c>
      <c r="P1061" s="27">
        <v>1</v>
      </c>
      <c r="Q1061" s="27">
        <v>0</v>
      </c>
      <c r="R1061" s="27">
        <v>2</v>
      </c>
      <c r="S1061" s="27">
        <v>1</v>
      </c>
      <c r="T1061" s="27">
        <v>0</v>
      </c>
      <c r="U1061" s="11">
        <v>0</v>
      </c>
      <c r="V1061" s="11">
        <v>1</v>
      </c>
      <c r="W1061" s="11"/>
      <c r="X1061" s="11"/>
      <c r="Y1061" s="11"/>
      <c r="Z1061" s="11"/>
      <c r="AA1061" s="11"/>
      <c r="AB1061" s="11"/>
      <c r="AC1061" s="11"/>
      <c r="AD1061" s="11"/>
      <c r="AU1061" s="7"/>
      <c r="AV1061" s="7"/>
    </row>
    <row r="1062" spans="1:48" ht="14.25">
      <c r="A1062">
        <v>1</v>
      </c>
      <c r="B1062" s="26" t="str">
        <f t="shared" si="38"/>
        <v>75036</v>
      </c>
      <c r="C1062" s="26" t="str">
        <f t="shared" si="39"/>
        <v>1_75036</v>
      </c>
      <c r="D1062" s="26"/>
      <c r="E1062" s="26"/>
      <c r="F1062" s="33"/>
      <c r="G1062" s="26" t="s">
        <v>1067</v>
      </c>
      <c r="H1062" s="27">
        <v>0</v>
      </c>
      <c r="I1062" s="27">
        <v>0</v>
      </c>
      <c r="J1062" s="27">
        <v>0</v>
      </c>
      <c r="K1062" s="27">
        <v>1</v>
      </c>
      <c r="L1062" s="27">
        <v>0</v>
      </c>
      <c r="M1062" s="27">
        <v>0</v>
      </c>
      <c r="N1062" s="27">
        <v>0</v>
      </c>
      <c r="O1062" s="27">
        <v>0</v>
      </c>
      <c r="P1062" s="27">
        <v>0</v>
      </c>
      <c r="Q1062" s="27">
        <v>1</v>
      </c>
      <c r="R1062" s="27">
        <v>0</v>
      </c>
      <c r="S1062" s="27">
        <v>1</v>
      </c>
      <c r="T1062" s="27">
        <v>0</v>
      </c>
      <c r="U1062" s="11">
        <v>0</v>
      </c>
      <c r="V1062" s="11">
        <v>0</v>
      </c>
      <c r="W1062" s="11"/>
      <c r="X1062" s="11"/>
      <c r="Y1062" s="11"/>
      <c r="Z1062" s="11"/>
      <c r="AA1062" s="11"/>
      <c r="AB1062" s="11"/>
      <c r="AC1062" s="11"/>
      <c r="AD1062" s="11"/>
      <c r="AU1062" s="7"/>
      <c r="AV1062" s="7"/>
    </row>
    <row r="1063" spans="1:48" ht="14.25">
      <c r="A1063">
        <v>1</v>
      </c>
      <c r="B1063" s="26" t="str">
        <f t="shared" si="38"/>
        <v>75044</v>
      </c>
      <c r="C1063" s="26" t="str">
        <f t="shared" si="39"/>
        <v>1_75044</v>
      </c>
      <c r="D1063" s="26"/>
      <c r="E1063" s="26"/>
      <c r="F1063" s="33"/>
      <c r="G1063" s="26" t="s">
        <v>1068</v>
      </c>
      <c r="H1063" s="27">
        <v>0</v>
      </c>
      <c r="I1063" s="27">
        <v>0</v>
      </c>
      <c r="J1063" s="27">
        <v>0</v>
      </c>
      <c r="K1063" s="27">
        <v>0</v>
      </c>
      <c r="L1063" s="27">
        <v>0</v>
      </c>
      <c r="M1063" s="27">
        <v>0</v>
      </c>
      <c r="N1063" s="27">
        <v>0</v>
      </c>
      <c r="O1063" s="27">
        <v>1</v>
      </c>
      <c r="P1063" s="27">
        <v>0</v>
      </c>
      <c r="Q1063" s="27">
        <v>0</v>
      </c>
      <c r="R1063" s="27">
        <v>0</v>
      </c>
      <c r="S1063" s="27">
        <v>0</v>
      </c>
      <c r="T1063" s="27">
        <v>0</v>
      </c>
      <c r="U1063" s="11">
        <v>0</v>
      </c>
      <c r="V1063" s="11">
        <v>0</v>
      </c>
      <c r="W1063" s="11"/>
      <c r="X1063" s="11"/>
      <c r="Y1063" s="11"/>
      <c r="Z1063" s="11"/>
      <c r="AA1063" s="11"/>
      <c r="AB1063" s="11"/>
      <c r="AC1063" s="11"/>
      <c r="AD1063" s="11"/>
      <c r="AU1063" s="7"/>
      <c r="AV1063" s="7"/>
    </row>
    <row r="1064" spans="1:48" ht="14.25">
      <c r="A1064">
        <v>1</v>
      </c>
      <c r="B1064" s="26" t="str">
        <f t="shared" si="38"/>
        <v>75048</v>
      </c>
      <c r="C1064" s="26" t="str">
        <f t="shared" si="39"/>
        <v>1_75048</v>
      </c>
      <c r="D1064" s="26"/>
      <c r="E1064" s="26"/>
      <c r="F1064" s="33"/>
      <c r="G1064" s="26" t="s">
        <v>1069</v>
      </c>
      <c r="H1064" s="27">
        <v>0</v>
      </c>
      <c r="I1064" s="27">
        <v>0</v>
      </c>
      <c r="J1064" s="27">
        <v>0</v>
      </c>
      <c r="K1064" s="27">
        <v>0</v>
      </c>
      <c r="L1064" s="27">
        <v>0</v>
      </c>
      <c r="M1064" s="27">
        <v>0</v>
      </c>
      <c r="N1064" s="27">
        <v>1</v>
      </c>
      <c r="O1064" s="27">
        <v>0</v>
      </c>
      <c r="P1064" s="27">
        <v>0</v>
      </c>
      <c r="Q1064" s="27">
        <v>0</v>
      </c>
      <c r="R1064" s="27">
        <v>0</v>
      </c>
      <c r="S1064" s="27">
        <v>0</v>
      </c>
      <c r="T1064" s="27">
        <v>0</v>
      </c>
      <c r="U1064" s="11">
        <v>0</v>
      </c>
      <c r="V1064" s="11">
        <v>0</v>
      </c>
      <c r="W1064" s="11"/>
      <c r="X1064" s="11"/>
      <c r="Y1064" s="11"/>
      <c r="Z1064" s="11"/>
      <c r="AA1064" s="11"/>
      <c r="AB1064" s="11"/>
      <c r="AC1064" s="11"/>
      <c r="AD1064" s="11"/>
      <c r="AU1064" s="7"/>
      <c r="AV1064" s="7"/>
    </row>
    <row r="1065" spans="1:48" ht="14.25">
      <c r="A1065">
        <v>1</v>
      </c>
      <c r="B1065" s="26" t="str">
        <f t="shared" si="38"/>
        <v>75056</v>
      </c>
      <c r="C1065" s="26" t="str">
        <f t="shared" si="39"/>
        <v>1_75056</v>
      </c>
      <c r="D1065" s="26"/>
      <c r="E1065" s="26"/>
      <c r="F1065" s="33"/>
      <c r="G1065" s="26" t="s">
        <v>1070</v>
      </c>
      <c r="H1065" s="27">
        <v>0</v>
      </c>
      <c r="I1065" s="27">
        <v>0</v>
      </c>
      <c r="J1065" s="27">
        <v>0</v>
      </c>
      <c r="K1065" s="27">
        <v>0</v>
      </c>
      <c r="L1065" s="27">
        <v>0</v>
      </c>
      <c r="M1065" s="27">
        <v>0</v>
      </c>
      <c r="N1065" s="27">
        <v>0</v>
      </c>
      <c r="O1065" s="27">
        <v>0</v>
      </c>
      <c r="P1065" s="27">
        <v>0</v>
      </c>
      <c r="Q1065" s="27">
        <v>0</v>
      </c>
      <c r="R1065" s="27">
        <v>0</v>
      </c>
      <c r="S1065" s="27">
        <v>1</v>
      </c>
      <c r="T1065" s="27">
        <v>0</v>
      </c>
      <c r="U1065" s="11">
        <v>0</v>
      </c>
      <c r="V1065" s="11">
        <v>0</v>
      </c>
      <c r="W1065" s="11"/>
      <c r="X1065" s="11"/>
      <c r="Y1065" s="11"/>
      <c r="Z1065" s="11"/>
      <c r="AA1065" s="11"/>
      <c r="AB1065" s="11"/>
      <c r="AC1065" s="11"/>
      <c r="AD1065" s="11"/>
      <c r="AU1065" s="7"/>
      <c r="AV1065" s="7"/>
    </row>
    <row r="1066" spans="1:48" ht="14.25">
      <c r="A1066">
        <v>1</v>
      </c>
      <c r="B1066" s="26" t="str">
        <f t="shared" si="38"/>
        <v>75068</v>
      </c>
      <c r="C1066" s="26" t="str">
        <f t="shared" si="39"/>
        <v>1_75068</v>
      </c>
      <c r="D1066" s="26"/>
      <c r="E1066" s="26"/>
      <c r="F1066" s="33"/>
      <c r="G1066" s="26" t="s">
        <v>1071</v>
      </c>
      <c r="H1066" s="27">
        <v>1</v>
      </c>
      <c r="I1066" s="27">
        <v>0</v>
      </c>
      <c r="J1066" s="27">
        <v>1</v>
      </c>
      <c r="K1066" s="27">
        <v>1</v>
      </c>
      <c r="L1066" s="27">
        <v>0</v>
      </c>
      <c r="M1066" s="27">
        <v>1</v>
      </c>
      <c r="N1066" s="27">
        <v>1</v>
      </c>
      <c r="O1066" s="27">
        <v>0</v>
      </c>
      <c r="P1066" s="27">
        <v>0</v>
      </c>
      <c r="Q1066" s="27">
        <v>1</v>
      </c>
      <c r="R1066" s="27">
        <v>0</v>
      </c>
      <c r="S1066" s="27">
        <v>1</v>
      </c>
      <c r="T1066" s="27">
        <v>1</v>
      </c>
      <c r="U1066" s="11">
        <v>1</v>
      </c>
      <c r="V1066" s="11">
        <v>0</v>
      </c>
      <c r="W1066" s="11"/>
      <c r="X1066" s="11"/>
      <c r="Y1066" s="11"/>
      <c r="Z1066" s="11"/>
      <c r="AA1066" s="11"/>
      <c r="AB1066" s="11"/>
      <c r="AC1066" s="11"/>
      <c r="AD1066" s="11"/>
      <c r="AU1066" s="7"/>
      <c r="AV1066" s="7"/>
    </row>
    <row r="1067" spans="1:48" ht="14.25">
      <c r="A1067">
        <v>1</v>
      </c>
      <c r="B1067" s="26" t="str">
        <f t="shared" si="38"/>
        <v>75072</v>
      </c>
      <c r="C1067" s="26" t="str">
        <f t="shared" si="39"/>
        <v>1_75072</v>
      </c>
      <c r="D1067" s="26"/>
      <c r="E1067" s="26"/>
      <c r="F1067" s="33"/>
      <c r="G1067" s="26" t="s">
        <v>1072</v>
      </c>
      <c r="H1067" s="27">
        <v>1</v>
      </c>
      <c r="I1067" s="27">
        <v>0</v>
      </c>
      <c r="J1067" s="27">
        <v>0</v>
      </c>
      <c r="K1067" s="27">
        <v>0</v>
      </c>
      <c r="L1067" s="27">
        <v>0</v>
      </c>
      <c r="M1067" s="27">
        <v>0</v>
      </c>
      <c r="N1067" s="27">
        <v>0</v>
      </c>
      <c r="O1067" s="27">
        <v>0</v>
      </c>
      <c r="P1067" s="27">
        <v>0</v>
      </c>
      <c r="Q1067" s="27">
        <v>0</v>
      </c>
      <c r="R1067" s="27">
        <v>0</v>
      </c>
      <c r="S1067" s="27">
        <v>0</v>
      </c>
      <c r="T1067" s="27">
        <v>0</v>
      </c>
      <c r="U1067" s="11">
        <v>0</v>
      </c>
      <c r="V1067" s="11">
        <v>0</v>
      </c>
      <c r="W1067" s="11"/>
      <c r="X1067" s="11"/>
      <c r="Y1067" s="11"/>
      <c r="Z1067" s="11"/>
      <c r="AA1067" s="11"/>
      <c r="AB1067" s="11"/>
      <c r="AC1067" s="11"/>
      <c r="AD1067" s="11"/>
      <c r="AU1067" s="7"/>
      <c r="AV1067" s="7"/>
    </row>
    <row r="1068" spans="1:48" ht="14.25">
      <c r="A1068">
        <v>1</v>
      </c>
      <c r="B1068" s="26" t="str">
        <f t="shared" si="38"/>
        <v>75076</v>
      </c>
      <c r="C1068" s="26" t="str">
        <f t="shared" si="39"/>
        <v>1_75076</v>
      </c>
      <c r="D1068" s="26"/>
      <c r="E1068" s="26"/>
      <c r="F1068" s="33"/>
      <c r="G1068" s="26" t="s">
        <v>1073</v>
      </c>
      <c r="H1068" s="27">
        <v>56</v>
      </c>
      <c r="I1068" s="27">
        <v>42</v>
      </c>
      <c r="J1068" s="27">
        <v>60</v>
      </c>
      <c r="K1068" s="27">
        <v>36</v>
      </c>
      <c r="L1068" s="27">
        <v>40</v>
      </c>
      <c r="M1068" s="27">
        <v>31</v>
      </c>
      <c r="N1068" s="27">
        <v>44</v>
      </c>
      <c r="O1068" s="27">
        <v>24</v>
      </c>
      <c r="P1068" s="27">
        <v>29</v>
      </c>
      <c r="Q1068" s="27">
        <v>28</v>
      </c>
      <c r="R1068" s="27">
        <v>24</v>
      </c>
      <c r="S1068" s="27">
        <v>35</v>
      </c>
      <c r="T1068" s="27">
        <v>48</v>
      </c>
      <c r="U1068" s="11">
        <v>42</v>
      </c>
      <c r="V1068" s="11">
        <v>46</v>
      </c>
      <c r="W1068" s="11"/>
      <c r="X1068" s="11"/>
      <c r="Y1068" s="11"/>
      <c r="Z1068" s="11"/>
      <c r="AA1068" s="11"/>
      <c r="AB1068" s="11"/>
      <c r="AC1068" s="11"/>
      <c r="AD1068" s="11"/>
      <c r="AU1068" s="7"/>
      <c r="AV1068" s="7"/>
    </row>
    <row r="1069" spans="1:48" ht="14.25">
      <c r="A1069">
        <v>1</v>
      </c>
      <c r="B1069" s="26" t="str">
        <f t="shared" si="38"/>
        <v>75124</v>
      </c>
      <c r="C1069" s="26" t="str">
        <f t="shared" si="39"/>
        <v>1_75124</v>
      </c>
      <c r="D1069" s="26"/>
      <c r="E1069" s="26"/>
      <c r="F1069" s="33"/>
      <c r="G1069" s="26" t="s">
        <v>1074</v>
      </c>
      <c r="H1069" s="27">
        <v>2</v>
      </c>
      <c r="I1069" s="27">
        <v>0</v>
      </c>
      <c r="J1069" s="27">
        <v>0</v>
      </c>
      <c r="K1069" s="27">
        <v>0</v>
      </c>
      <c r="L1069" s="27">
        <v>0</v>
      </c>
      <c r="M1069" s="27">
        <v>0</v>
      </c>
      <c r="N1069" s="27">
        <v>0</v>
      </c>
      <c r="O1069" s="27">
        <v>1</v>
      </c>
      <c r="P1069" s="27">
        <v>0</v>
      </c>
      <c r="Q1069" s="27">
        <v>2</v>
      </c>
      <c r="R1069" s="27">
        <v>0</v>
      </c>
      <c r="S1069" s="27">
        <v>1</v>
      </c>
      <c r="T1069" s="27">
        <v>1</v>
      </c>
      <c r="U1069" s="11">
        <v>0</v>
      </c>
      <c r="V1069" s="11">
        <v>0</v>
      </c>
      <c r="W1069" s="11"/>
      <c r="X1069" s="11"/>
      <c r="Y1069" s="11"/>
      <c r="Z1069" s="11"/>
      <c r="AA1069" s="11"/>
      <c r="AB1069" s="11"/>
      <c r="AC1069" s="11"/>
      <c r="AD1069" s="11"/>
      <c r="AU1069" s="7"/>
      <c r="AV1069" s="7"/>
    </row>
    <row r="1070" spans="1:48" ht="14.25">
      <c r="A1070">
        <v>1</v>
      </c>
      <c r="B1070" s="26" t="str">
        <f t="shared" si="38"/>
        <v>75136</v>
      </c>
      <c r="C1070" s="26" t="str">
        <f t="shared" si="39"/>
        <v>1_75136</v>
      </c>
      <c r="D1070" s="26"/>
      <c r="E1070" s="26"/>
      <c r="F1070" s="33"/>
      <c r="G1070" s="26" t="s">
        <v>1075</v>
      </c>
      <c r="H1070" s="27">
        <v>0</v>
      </c>
      <c r="I1070" s="27">
        <v>0</v>
      </c>
      <c r="J1070" s="27">
        <v>0</v>
      </c>
      <c r="K1070" s="27">
        <v>0</v>
      </c>
      <c r="L1070" s="27">
        <v>0</v>
      </c>
      <c r="M1070" s="27">
        <v>0</v>
      </c>
      <c r="N1070" s="27">
        <v>0</v>
      </c>
      <c r="O1070" s="27">
        <v>0</v>
      </c>
      <c r="P1070" s="27">
        <v>1</v>
      </c>
      <c r="Q1070" s="27">
        <v>0</v>
      </c>
      <c r="R1070" s="27">
        <v>0</v>
      </c>
      <c r="S1070" s="27">
        <v>0</v>
      </c>
      <c r="T1070" s="27">
        <v>0</v>
      </c>
      <c r="U1070" s="11">
        <v>0</v>
      </c>
      <c r="V1070" s="11">
        <v>0</v>
      </c>
      <c r="W1070" s="11"/>
      <c r="X1070" s="11"/>
      <c r="Y1070" s="11"/>
      <c r="Z1070" s="11"/>
      <c r="AA1070" s="11"/>
      <c r="AB1070" s="11"/>
      <c r="AC1070" s="11"/>
      <c r="AD1070" s="11"/>
      <c r="AU1070" s="7"/>
      <c r="AV1070" s="7"/>
    </row>
    <row r="1071" spans="1:48" ht="14.25">
      <c r="A1071">
        <v>1</v>
      </c>
      <c r="B1071" s="26" t="str">
        <f t="shared" si="38"/>
        <v>75152</v>
      </c>
      <c r="C1071" s="26" t="str">
        <f t="shared" si="39"/>
        <v>1_75152</v>
      </c>
      <c r="D1071" s="26"/>
      <c r="E1071" s="26"/>
      <c r="F1071" s="33"/>
      <c r="G1071" s="26" t="s">
        <v>1076</v>
      </c>
      <c r="H1071" s="27">
        <v>0</v>
      </c>
      <c r="I1071" s="27">
        <v>0</v>
      </c>
      <c r="J1071" s="27">
        <v>1</v>
      </c>
      <c r="K1071" s="27">
        <v>0</v>
      </c>
      <c r="L1071" s="27">
        <v>0</v>
      </c>
      <c r="M1071" s="27">
        <v>0</v>
      </c>
      <c r="N1071" s="27">
        <v>1</v>
      </c>
      <c r="O1071" s="27">
        <v>1</v>
      </c>
      <c r="P1071" s="27">
        <v>2</v>
      </c>
      <c r="Q1071" s="27">
        <v>0</v>
      </c>
      <c r="R1071" s="27">
        <v>0</v>
      </c>
      <c r="S1071" s="27">
        <v>3</v>
      </c>
      <c r="T1071" s="27">
        <v>0</v>
      </c>
      <c r="U1071" s="11">
        <v>2</v>
      </c>
      <c r="V1071" s="11">
        <v>4</v>
      </c>
      <c r="W1071" s="11"/>
      <c r="X1071" s="11"/>
      <c r="Y1071" s="11"/>
      <c r="Z1071" s="11"/>
      <c r="AA1071" s="11"/>
      <c r="AB1071" s="11"/>
      <c r="AC1071" s="11"/>
      <c r="AD1071" s="11"/>
      <c r="AU1071" s="7"/>
      <c r="AV1071" s="7"/>
    </row>
    <row r="1072" spans="1:48" ht="14.25">
      <c r="A1072">
        <v>1</v>
      </c>
      <c r="B1072" s="26" t="str">
        <f t="shared" si="38"/>
        <v>75156</v>
      </c>
      <c r="C1072" s="26" t="str">
        <f t="shared" si="39"/>
        <v>1_75156</v>
      </c>
      <c r="D1072" s="26"/>
      <c r="E1072" s="26"/>
      <c r="F1072" s="33"/>
      <c r="G1072" s="26" t="s">
        <v>1077</v>
      </c>
      <c r="H1072" s="27">
        <v>1</v>
      </c>
      <c r="I1072" s="27">
        <v>2</v>
      </c>
      <c r="J1072" s="27">
        <v>0</v>
      </c>
      <c r="K1072" s="27">
        <v>0</v>
      </c>
      <c r="L1072" s="27">
        <v>0</v>
      </c>
      <c r="M1072" s="27">
        <v>1</v>
      </c>
      <c r="N1072" s="27">
        <v>0</v>
      </c>
      <c r="O1072" s="27">
        <v>0</v>
      </c>
      <c r="P1072" s="27">
        <v>0</v>
      </c>
      <c r="Q1072" s="27">
        <v>2</v>
      </c>
      <c r="R1072" s="27">
        <v>0</v>
      </c>
      <c r="S1072" s="27">
        <v>0</v>
      </c>
      <c r="T1072" s="27">
        <v>0</v>
      </c>
      <c r="U1072" s="11">
        <v>0</v>
      </c>
      <c r="V1072" s="11">
        <v>0</v>
      </c>
      <c r="W1072" s="11"/>
      <c r="X1072" s="11"/>
      <c r="Y1072" s="11"/>
      <c r="Z1072" s="11"/>
      <c r="AA1072" s="11"/>
      <c r="AB1072" s="11"/>
      <c r="AC1072" s="11"/>
      <c r="AD1072" s="11"/>
      <c r="AU1072" s="7"/>
      <c r="AV1072" s="7"/>
    </row>
    <row r="1073" spans="1:48" ht="14.25">
      <c r="A1073">
        <v>1</v>
      </c>
      <c r="B1073" s="26" t="str">
        <f t="shared" si="38"/>
        <v>75174</v>
      </c>
      <c r="C1073" s="26" t="str">
        <f t="shared" si="39"/>
        <v>1_75174</v>
      </c>
      <c r="D1073" s="26"/>
      <c r="E1073" s="26"/>
      <c r="F1073" s="33"/>
      <c r="G1073" s="26" t="s">
        <v>1078</v>
      </c>
      <c r="H1073" s="27">
        <v>4</v>
      </c>
      <c r="I1073" s="27">
        <v>3</v>
      </c>
      <c r="J1073" s="27">
        <v>1</v>
      </c>
      <c r="K1073" s="27">
        <v>1</v>
      </c>
      <c r="L1073" s="27">
        <v>2</v>
      </c>
      <c r="M1073" s="27">
        <v>1</v>
      </c>
      <c r="N1073" s="27">
        <v>2</v>
      </c>
      <c r="O1073" s="27">
        <v>5</v>
      </c>
      <c r="P1073" s="27">
        <v>7</v>
      </c>
      <c r="Q1073" s="27">
        <v>3</v>
      </c>
      <c r="R1073" s="27">
        <v>3</v>
      </c>
      <c r="S1073" s="27">
        <v>1</v>
      </c>
      <c r="T1073" s="27">
        <v>5</v>
      </c>
      <c r="U1073" s="11">
        <v>0</v>
      </c>
      <c r="V1073" s="11">
        <v>0</v>
      </c>
      <c r="W1073" s="11"/>
      <c r="X1073" s="11"/>
      <c r="Y1073" s="11"/>
      <c r="Z1073" s="11"/>
      <c r="AA1073" s="11"/>
      <c r="AB1073" s="11"/>
      <c r="AC1073" s="11"/>
      <c r="AD1073" s="11"/>
      <c r="AU1073" s="7"/>
      <c r="AV1073" s="7"/>
    </row>
    <row r="1074" spans="1:48" ht="14.25">
      <c r="A1074">
        <v>1</v>
      </c>
      <c r="B1074" s="26" t="str">
        <f t="shared" si="38"/>
        <v>75180</v>
      </c>
      <c r="C1074" s="26" t="str">
        <f t="shared" si="39"/>
        <v>1_75180</v>
      </c>
      <c r="D1074" s="26"/>
      <c r="E1074" s="26"/>
      <c r="F1074" s="33"/>
      <c r="G1074" s="26" t="s">
        <v>1079</v>
      </c>
      <c r="H1074" s="27">
        <v>1</v>
      </c>
      <c r="I1074" s="27">
        <v>1</v>
      </c>
      <c r="J1074" s="27">
        <v>1</v>
      </c>
      <c r="K1074" s="27">
        <v>0</v>
      </c>
      <c r="L1074" s="27">
        <v>0</v>
      </c>
      <c r="M1074" s="27">
        <v>0</v>
      </c>
      <c r="N1074" s="27">
        <v>0</v>
      </c>
      <c r="O1074" s="27">
        <v>0</v>
      </c>
      <c r="P1074" s="27">
        <v>0</v>
      </c>
      <c r="Q1074" s="27">
        <v>1</v>
      </c>
      <c r="R1074" s="27">
        <v>1</v>
      </c>
      <c r="S1074" s="27">
        <v>0</v>
      </c>
      <c r="T1074" s="27">
        <v>1</v>
      </c>
      <c r="U1074" s="11">
        <v>0</v>
      </c>
      <c r="V1074" s="11">
        <v>0</v>
      </c>
      <c r="W1074" s="11"/>
      <c r="X1074" s="11"/>
      <c r="Y1074" s="11"/>
      <c r="Z1074" s="11"/>
      <c r="AA1074" s="11"/>
      <c r="AB1074" s="11"/>
      <c r="AC1074" s="11"/>
      <c r="AD1074" s="11"/>
      <c r="AU1074" s="7"/>
      <c r="AV1074" s="7"/>
    </row>
    <row r="1075" spans="1:48" ht="14.25">
      <c r="A1075">
        <v>1</v>
      </c>
      <c r="B1075" s="26" t="str">
        <f t="shared" si="38"/>
        <v>75188</v>
      </c>
      <c r="C1075" s="26" t="str">
        <f t="shared" si="39"/>
        <v>1_75188</v>
      </c>
      <c r="D1075" s="26"/>
      <c r="E1075" s="26"/>
      <c r="F1075" s="33"/>
      <c r="G1075" s="26" t="s">
        <v>1080</v>
      </c>
      <c r="H1075" s="27">
        <v>1</v>
      </c>
      <c r="I1075" s="27">
        <v>1</v>
      </c>
      <c r="J1075" s="27">
        <v>0</v>
      </c>
      <c r="K1075" s="27">
        <v>1</v>
      </c>
      <c r="L1075" s="27">
        <v>1</v>
      </c>
      <c r="M1075" s="27">
        <v>1</v>
      </c>
      <c r="N1075" s="27">
        <v>2</v>
      </c>
      <c r="O1075" s="27">
        <v>0</v>
      </c>
      <c r="P1075" s="27">
        <v>3</v>
      </c>
      <c r="Q1075" s="27">
        <v>2</v>
      </c>
      <c r="R1075" s="27">
        <v>0</v>
      </c>
      <c r="S1075" s="27">
        <v>1</v>
      </c>
      <c r="T1075" s="27">
        <v>0</v>
      </c>
      <c r="U1075" s="11">
        <v>0</v>
      </c>
      <c r="V1075" s="11">
        <v>0</v>
      </c>
      <c r="W1075" s="11"/>
      <c r="X1075" s="11"/>
      <c r="Y1075" s="11"/>
      <c r="Z1075" s="11"/>
      <c r="AA1075" s="11"/>
      <c r="AB1075" s="11"/>
      <c r="AC1075" s="11"/>
      <c r="AD1075" s="11"/>
      <c r="AU1075" s="7"/>
      <c r="AV1075" s="7"/>
    </row>
    <row r="1076" spans="1:48" ht="14.25">
      <c r="A1076">
        <v>1</v>
      </c>
      <c r="B1076" s="26" t="str">
        <f t="shared" si="38"/>
        <v>75191</v>
      </c>
      <c r="C1076" s="26" t="str">
        <f t="shared" si="39"/>
        <v>1_75191</v>
      </c>
      <c r="D1076" s="26"/>
      <c r="E1076" s="26"/>
      <c r="F1076" s="33"/>
      <c r="G1076" s="26" t="s">
        <v>1081</v>
      </c>
      <c r="H1076" s="27">
        <v>0</v>
      </c>
      <c r="I1076" s="27">
        <v>0</v>
      </c>
      <c r="J1076" s="27">
        <v>0</v>
      </c>
      <c r="K1076" s="27">
        <v>2</v>
      </c>
      <c r="L1076" s="27">
        <v>0</v>
      </c>
      <c r="M1076" s="27">
        <v>0</v>
      </c>
      <c r="N1076" s="27">
        <v>1</v>
      </c>
      <c r="O1076" s="27">
        <v>0</v>
      </c>
      <c r="P1076" s="27">
        <v>1</v>
      </c>
      <c r="Q1076" s="27">
        <v>0</v>
      </c>
      <c r="R1076" s="27">
        <v>0</v>
      </c>
      <c r="S1076" s="27">
        <v>0</v>
      </c>
      <c r="T1076" s="27">
        <v>0</v>
      </c>
      <c r="U1076" s="11">
        <v>0</v>
      </c>
      <c r="V1076" s="11">
        <v>0</v>
      </c>
      <c r="W1076" s="11"/>
      <c r="X1076" s="11"/>
      <c r="Y1076" s="11"/>
      <c r="Z1076" s="11"/>
      <c r="AA1076" s="11"/>
      <c r="AB1076" s="11"/>
      <c r="AC1076" s="11"/>
      <c r="AD1076" s="11"/>
      <c r="AU1076" s="7"/>
      <c r="AV1076" s="7"/>
    </row>
    <row r="1077" spans="1:48" ht="14.25">
      <c r="A1077">
        <v>1</v>
      </c>
      <c r="B1077" s="26" t="str">
        <f t="shared" si="38"/>
        <v>75192</v>
      </c>
      <c r="C1077" s="26" t="str">
        <f t="shared" si="39"/>
        <v>1_75192</v>
      </c>
      <c r="D1077" s="26"/>
      <c r="E1077" s="26"/>
      <c r="F1077" s="33"/>
      <c r="G1077" s="26" t="s">
        <v>1082</v>
      </c>
      <c r="H1077" s="27">
        <v>1</v>
      </c>
      <c r="I1077" s="27">
        <v>0</v>
      </c>
      <c r="J1077" s="27">
        <v>1</v>
      </c>
      <c r="K1077" s="27">
        <v>0</v>
      </c>
      <c r="L1077" s="27">
        <v>1</v>
      </c>
      <c r="M1077" s="27">
        <v>0</v>
      </c>
      <c r="N1077" s="27">
        <v>1</v>
      </c>
      <c r="O1077" s="27">
        <v>0</v>
      </c>
      <c r="P1077" s="27">
        <v>0</v>
      </c>
      <c r="Q1077" s="27">
        <v>0</v>
      </c>
      <c r="R1077" s="27">
        <v>0</v>
      </c>
      <c r="S1077" s="27">
        <v>1</v>
      </c>
      <c r="T1077" s="27">
        <v>0</v>
      </c>
      <c r="U1077" s="11">
        <v>0</v>
      </c>
      <c r="V1077" s="11">
        <v>0</v>
      </c>
      <c r="W1077" s="11"/>
      <c r="X1077" s="11"/>
      <c r="Y1077" s="11"/>
      <c r="Z1077" s="11"/>
      <c r="AA1077" s="11"/>
      <c r="AB1077" s="11"/>
      <c r="AC1077" s="11"/>
      <c r="AD1077" s="11"/>
      <c r="AU1077" s="7"/>
      <c r="AV1077" s="7"/>
    </row>
    <row r="1078" spans="1:48" ht="14.25">
      <c r="A1078">
        <v>1</v>
      </c>
      <c r="B1078" s="26" t="str">
        <f t="shared" si="38"/>
        <v>75196</v>
      </c>
      <c r="C1078" s="26" t="str">
        <f t="shared" si="39"/>
        <v>1_75196</v>
      </c>
      <c r="D1078" s="26"/>
      <c r="E1078" s="26"/>
      <c r="F1078" s="33"/>
      <c r="G1078" s="26" t="s">
        <v>1083</v>
      </c>
      <c r="H1078" s="27">
        <v>0</v>
      </c>
      <c r="I1078" s="27">
        <v>1</v>
      </c>
      <c r="J1078" s="27">
        <v>0</v>
      </c>
      <c r="K1078" s="27">
        <v>0</v>
      </c>
      <c r="L1078" s="27">
        <v>0</v>
      </c>
      <c r="M1078" s="27">
        <v>0</v>
      </c>
      <c r="N1078" s="27">
        <v>0</v>
      </c>
      <c r="O1078" s="27">
        <v>0</v>
      </c>
      <c r="P1078" s="27">
        <v>0</v>
      </c>
      <c r="Q1078" s="27">
        <v>0</v>
      </c>
      <c r="R1078" s="27">
        <v>0</v>
      </c>
      <c r="S1078" s="27">
        <v>1</v>
      </c>
      <c r="T1078" s="27">
        <v>0</v>
      </c>
      <c r="U1078" s="11">
        <v>0</v>
      </c>
      <c r="V1078" s="11">
        <v>1</v>
      </c>
      <c r="W1078" s="11"/>
      <c r="X1078" s="11"/>
      <c r="Y1078" s="11"/>
      <c r="Z1078" s="11"/>
      <c r="AA1078" s="11"/>
      <c r="AB1078" s="11"/>
      <c r="AC1078" s="11"/>
      <c r="AD1078" s="11"/>
      <c r="AU1078" s="7"/>
      <c r="AV1078" s="7"/>
    </row>
    <row r="1079" spans="1:48" ht="14.25">
      <c r="A1079">
        <v>1</v>
      </c>
      <c r="B1079" s="26" t="str">
        <f t="shared" si="38"/>
        <v>75208</v>
      </c>
      <c r="C1079" s="26" t="str">
        <f t="shared" si="39"/>
        <v>1_75208</v>
      </c>
      <c r="D1079" s="26"/>
      <c r="E1079" s="26"/>
      <c r="F1079" s="33"/>
      <c r="G1079" s="26" t="s">
        <v>1084</v>
      </c>
      <c r="H1079" s="27">
        <v>0</v>
      </c>
      <c r="I1079" s="27">
        <v>0</v>
      </c>
      <c r="J1079" s="27">
        <v>0</v>
      </c>
      <c r="K1079" s="27">
        <v>1</v>
      </c>
      <c r="L1079" s="27">
        <v>0</v>
      </c>
      <c r="M1079" s="27">
        <v>0</v>
      </c>
      <c r="N1079" s="27">
        <v>0</v>
      </c>
      <c r="O1079" s="27">
        <v>0</v>
      </c>
      <c r="P1079" s="27">
        <v>0</v>
      </c>
      <c r="Q1079" s="27">
        <v>0</v>
      </c>
      <c r="R1079" s="27">
        <v>0</v>
      </c>
      <c r="S1079" s="27">
        <v>0</v>
      </c>
      <c r="T1079" s="27">
        <v>0</v>
      </c>
      <c r="U1079" s="11">
        <v>0</v>
      </c>
      <c r="V1079" s="11">
        <v>0</v>
      </c>
      <c r="W1079" s="11"/>
      <c r="X1079" s="11"/>
      <c r="Y1079" s="11"/>
      <c r="Z1079" s="11"/>
      <c r="AA1079" s="11"/>
      <c r="AB1079" s="11"/>
      <c r="AC1079" s="11"/>
      <c r="AD1079" s="11"/>
      <c r="AU1079" s="7"/>
      <c r="AV1079" s="7"/>
    </row>
    <row r="1080" spans="1:48" ht="14.25">
      <c r="A1080">
        <v>1</v>
      </c>
      <c r="B1080" s="26" t="str">
        <f t="shared" si="38"/>
        <v>75214</v>
      </c>
      <c r="C1080" s="26" t="str">
        <f t="shared" si="39"/>
        <v>1_75214</v>
      </c>
      <c r="D1080" s="26"/>
      <c r="E1080" s="26"/>
      <c r="F1080" s="33"/>
      <c r="G1080" s="26" t="s">
        <v>1085</v>
      </c>
      <c r="H1080" s="27">
        <v>0</v>
      </c>
      <c r="I1080" s="27">
        <v>0</v>
      </c>
      <c r="J1080" s="27">
        <v>1</v>
      </c>
      <c r="K1080" s="27">
        <v>2</v>
      </c>
      <c r="L1080" s="27">
        <v>1</v>
      </c>
      <c r="M1080" s="27">
        <v>0</v>
      </c>
      <c r="N1080" s="27">
        <v>0</v>
      </c>
      <c r="O1080" s="27">
        <v>0</v>
      </c>
      <c r="P1080" s="27">
        <v>0</v>
      </c>
      <c r="Q1080" s="27">
        <v>1</v>
      </c>
      <c r="R1080" s="27">
        <v>0</v>
      </c>
      <c r="S1080" s="27">
        <v>1</v>
      </c>
      <c r="T1080" s="27">
        <v>0</v>
      </c>
      <c r="U1080" s="11">
        <v>1</v>
      </c>
      <c r="V1080" s="11">
        <v>1</v>
      </c>
      <c r="W1080" s="11"/>
      <c r="X1080" s="11"/>
      <c r="Y1080" s="11"/>
      <c r="Z1080" s="11"/>
      <c r="AA1080" s="11"/>
      <c r="AB1080" s="11"/>
      <c r="AC1080" s="11"/>
      <c r="AD1080" s="11"/>
      <c r="AU1080" s="7"/>
      <c r="AV1080" s="7"/>
    </row>
    <row r="1081" spans="1:48" ht="14.25">
      <c r="A1081">
        <v>1</v>
      </c>
      <c r="B1081" s="26" t="str">
        <f t="shared" si="38"/>
        <v>75218</v>
      </c>
      <c r="C1081" s="26" t="str">
        <f t="shared" si="39"/>
        <v>1_75218</v>
      </c>
      <c r="D1081" s="26"/>
      <c r="E1081" s="26"/>
      <c r="F1081" s="33"/>
      <c r="G1081" s="26" t="s">
        <v>1086</v>
      </c>
      <c r="H1081" s="27">
        <v>8</v>
      </c>
      <c r="I1081" s="27">
        <v>14</v>
      </c>
      <c r="J1081" s="27">
        <v>8</v>
      </c>
      <c r="K1081" s="27">
        <v>11</v>
      </c>
      <c r="L1081" s="27">
        <v>16</v>
      </c>
      <c r="M1081" s="27">
        <v>21</v>
      </c>
      <c r="N1081" s="27">
        <v>18</v>
      </c>
      <c r="O1081" s="27">
        <v>11</v>
      </c>
      <c r="P1081" s="27">
        <v>15</v>
      </c>
      <c r="Q1081" s="27">
        <v>18</v>
      </c>
      <c r="R1081" s="27">
        <v>6</v>
      </c>
      <c r="S1081" s="27">
        <v>8</v>
      </c>
      <c r="T1081" s="27">
        <v>12</v>
      </c>
      <c r="U1081" s="11">
        <v>18</v>
      </c>
      <c r="V1081" s="11">
        <v>18</v>
      </c>
      <c r="W1081" s="11"/>
      <c r="X1081" s="11"/>
      <c r="Y1081" s="11"/>
      <c r="Z1081" s="11"/>
      <c r="AA1081" s="11"/>
      <c r="AB1081" s="11"/>
      <c r="AC1081" s="11"/>
      <c r="AD1081" s="11"/>
      <c r="AU1081" s="7"/>
      <c r="AV1081" s="7"/>
    </row>
    <row r="1082" spans="1:48" ht="14.25">
      <c r="A1082">
        <v>1</v>
      </c>
      <c r="B1082" s="26" t="str">
        <f t="shared" si="38"/>
        <v>75222</v>
      </c>
      <c r="C1082" s="26" t="str">
        <f t="shared" si="39"/>
        <v>1_75222</v>
      </c>
      <c r="D1082" s="26"/>
      <c r="E1082" s="26"/>
      <c r="F1082" s="33"/>
      <c r="G1082" s="26" t="s">
        <v>1087</v>
      </c>
      <c r="H1082" s="27">
        <v>0</v>
      </c>
      <c r="I1082" s="27">
        <v>0</v>
      </c>
      <c r="J1082" s="27">
        <v>0</v>
      </c>
      <c r="K1082" s="27">
        <v>0</v>
      </c>
      <c r="L1082" s="27">
        <v>1</v>
      </c>
      <c r="M1082" s="27">
        <v>0</v>
      </c>
      <c r="N1082" s="27">
        <v>0</v>
      </c>
      <c r="O1082" s="27">
        <v>1</v>
      </c>
      <c r="P1082" s="27">
        <v>1</v>
      </c>
      <c r="Q1082" s="27">
        <v>0</v>
      </c>
      <c r="R1082" s="27">
        <v>0</v>
      </c>
      <c r="S1082" s="27">
        <v>0</v>
      </c>
      <c r="T1082" s="27">
        <v>0</v>
      </c>
      <c r="U1082" s="11">
        <v>0</v>
      </c>
      <c r="V1082" s="11">
        <v>0</v>
      </c>
      <c r="W1082" s="11"/>
      <c r="X1082" s="11"/>
      <c r="Y1082" s="11"/>
      <c r="Z1082" s="11"/>
      <c r="AA1082" s="11"/>
      <c r="AB1082" s="11"/>
      <c r="AC1082" s="11"/>
      <c r="AD1082" s="11"/>
      <c r="AU1082" s="7"/>
      <c r="AV1082" s="7"/>
    </row>
    <row r="1083" spans="1:48" ht="14.25">
      <c r="A1083">
        <v>1</v>
      </c>
      <c r="B1083" s="26" t="str">
        <f t="shared" si="38"/>
        <v>75239</v>
      </c>
      <c r="C1083" s="26" t="str">
        <f t="shared" si="39"/>
        <v>1_75239</v>
      </c>
      <c r="D1083" s="26"/>
      <c r="E1083" s="26"/>
      <c r="F1083" s="33"/>
      <c r="G1083" s="26" t="s">
        <v>1088</v>
      </c>
      <c r="H1083" s="27">
        <v>2</v>
      </c>
      <c r="I1083" s="27">
        <v>0</v>
      </c>
      <c r="J1083" s="27">
        <v>0</v>
      </c>
      <c r="K1083" s="27">
        <v>0</v>
      </c>
      <c r="L1083" s="27">
        <v>0</v>
      </c>
      <c r="M1083" s="27">
        <v>0</v>
      </c>
      <c r="N1083" s="27">
        <v>0</v>
      </c>
      <c r="O1083" s="27">
        <v>0</v>
      </c>
      <c r="P1083" s="27">
        <v>0</v>
      </c>
      <c r="Q1083" s="27">
        <v>0</v>
      </c>
      <c r="R1083" s="27">
        <v>0</v>
      </c>
      <c r="S1083" s="27">
        <v>0</v>
      </c>
      <c r="T1083" s="27">
        <v>0</v>
      </c>
      <c r="U1083" s="11">
        <v>0</v>
      </c>
      <c r="V1083" s="11">
        <v>0</v>
      </c>
      <c r="W1083" s="11"/>
      <c r="X1083" s="11"/>
      <c r="Y1083" s="11"/>
      <c r="Z1083" s="11"/>
      <c r="AA1083" s="11"/>
      <c r="AB1083" s="11"/>
      <c r="AC1083" s="11"/>
      <c r="AD1083" s="11"/>
      <c r="AU1083" s="7"/>
      <c r="AV1083" s="7"/>
    </row>
    <row r="1084" spans="1:48" ht="14.25">
      <c r="A1084">
        <v>1</v>
      </c>
      <c r="B1084" s="26" t="str">
        <f t="shared" si="38"/>
        <v>75249</v>
      </c>
      <c r="C1084" s="26" t="str">
        <f t="shared" si="39"/>
        <v>1_75249</v>
      </c>
      <c r="D1084" s="26"/>
      <c r="E1084" s="26"/>
      <c r="F1084" s="33"/>
      <c r="G1084" s="26" t="s">
        <v>1089</v>
      </c>
      <c r="H1084" s="27">
        <v>1</v>
      </c>
      <c r="I1084" s="27">
        <v>0</v>
      </c>
      <c r="J1084" s="27">
        <v>0</v>
      </c>
      <c r="K1084" s="27">
        <v>1</v>
      </c>
      <c r="L1084" s="27">
        <v>0</v>
      </c>
      <c r="M1084" s="27">
        <v>0</v>
      </c>
      <c r="N1084" s="27">
        <v>0</v>
      </c>
      <c r="O1084" s="27">
        <v>0</v>
      </c>
      <c r="P1084" s="27">
        <v>0</v>
      </c>
      <c r="Q1084" s="27">
        <v>0</v>
      </c>
      <c r="R1084" s="27">
        <v>0</v>
      </c>
      <c r="S1084" s="27">
        <v>0</v>
      </c>
      <c r="T1084" s="27">
        <v>0</v>
      </c>
      <c r="U1084" s="11">
        <v>0</v>
      </c>
      <c r="V1084" s="11">
        <v>0</v>
      </c>
      <c r="W1084" s="11"/>
      <c r="X1084" s="11"/>
      <c r="Y1084" s="11"/>
      <c r="Z1084" s="11"/>
      <c r="AA1084" s="11"/>
      <c r="AB1084" s="11"/>
      <c r="AC1084" s="11"/>
      <c r="AD1084" s="11"/>
      <c r="AU1084" s="7"/>
      <c r="AV1084" s="7"/>
    </row>
    <row r="1085" spans="1:48" ht="14.25">
      <c r="A1085">
        <v>1</v>
      </c>
      <c r="B1085" s="26" t="str">
        <f t="shared" si="38"/>
        <v>75250</v>
      </c>
      <c r="C1085" s="26" t="str">
        <f t="shared" si="39"/>
        <v>1_75250</v>
      </c>
      <c r="D1085" s="26"/>
      <c r="E1085" s="26"/>
      <c r="F1085" s="33"/>
      <c r="G1085" s="26" t="s">
        <v>1090</v>
      </c>
      <c r="H1085" s="27">
        <v>1</v>
      </c>
      <c r="I1085" s="27">
        <v>0</v>
      </c>
      <c r="J1085" s="27">
        <v>0</v>
      </c>
      <c r="K1085" s="27">
        <v>0</v>
      </c>
      <c r="L1085" s="27">
        <v>1</v>
      </c>
      <c r="M1085" s="27">
        <v>0</v>
      </c>
      <c r="N1085" s="27">
        <v>1</v>
      </c>
      <c r="O1085" s="27">
        <v>1</v>
      </c>
      <c r="P1085" s="27">
        <v>0</v>
      </c>
      <c r="Q1085" s="27">
        <v>0</v>
      </c>
      <c r="R1085" s="27">
        <v>0</v>
      </c>
      <c r="S1085" s="27">
        <v>0</v>
      </c>
      <c r="T1085" s="27">
        <v>1</v>
      </c>
      <c r="U1085" s="11">
        <v>0</v>
      </c>
      <c r="V1085" s="11">
        <v>0</v>
      </c>
      <c r="W1085" s="11"/>
      <c r="X1085" s="11"/>
      <c r="Y1085" s="11"/>
      <c r="Z1085" s="11"/>
      <c r="AA1085" s="11"/>
      <c r="AB1085" s="11"/>
      <c r="AC1085" s="11"/>
      <c r="AD1085" s="11"/>
      <c r="AU1085" s="7"/>
      <c r="AV1085" s="7"/>
    </row>
    <row r="1086" spans="1:48" ht="14.25">
      <c r="A1086">
        <v>1</v>
      </c>
      <c r="B1086" s="26" t="str">
        <f t="shared" si="38"/>
        <v>75254</v>
      </c>
      <c r="C1086" s="26" t="str">
        <f t="shared" si="39"/>
        <v>1_75254</v>
      </c>
      <c r="D1086" s="26"/>
      <c r="E1086" s="26"/>
      <c r="F1086" s="33"/>
      <c r="G1086" s="26" t="s">
        <v>1091</v>
      </c>
      <c r="H1086" s="27">
        <v>0</v>
      </c>
      <c r="I1086" s="27">
        <v>0</v>
      </c>
      <c r="J1086" s="27">
        <v>0</v>
      </c>
      <c r="K1086" s="27">
        <v>0</v>
      </c>
      <c r="L1086" s="27">
        <v>0</v>
      </c>
      <c r="M1086" s="27">
        <v>1</v>
      </c>
      <c r="N1086" s="27">
        <v>0</v>
      </c>
      <c r="O1086" s="27">
        <v>0</v>
      </c>
      <c r="P1086" s="27">
        <v>0</v>
      </c>
      <c r="Q1086" s="27">
        <v>0</v>
      </c>
      <c r="R1086" s="27">
        <v>0</v>
      </c>
      <c r="S1086" s="27">
        <v>0</v>
      </c>
      <c r="T1086" s="27">
        <v>0</v>
      </c>
      <c r="U1086" s="11">
        <v>0</v>
      </c>
      <c r="V1086" s="11">
        <v>0</v>
      </c>
      <c r="W1086" s="11"/>
      <c r="X1086" s="11"/>
      <c r="Y1086" s="11"/>
      <c r="Z1086" s="11"/>
      <c r="AA1086" s="11"/>
      <c r="AB1086" s="11"/>
      <c r="AC1086" s="11"/>
      <c r="AD1086" s="11"/>
      <c r="AU1086" s="7"/>
      <c r="AV1086" s="7"/>
    </row>
    <row r="1087" spans="1:48" ht="14.25">
      <c r="A1087">
        <v>1</v>
      </c>
      <c r="B1087" s="26" t="str">
        <f t="shared" si="38"/>
        <v>75260</v>
      </c>
      <c r="C1087" s="26" t="str">
        <f t="shared" si="39"/>
        <v>1_75260</v>
      </c>
      <c r="D1087" s="26"/>
      <c r="E1087" s="26"/>
      <c r="F1087" s="33"/>
      <c r="G1087" s="26" t="s">
        <v>1092</v>
      </c>
      <c r="H1087" s="27">
        <v>0</v>
      </c>
      <c r="I1087" s="27">
        <v>0</v>
      </c>
      <c r="J1087" s="27">
        <v>0</v>
      </c>
      <c r="K1087" s="27">
        <v>0</v>
      </c>
      <c r="L1087" s="27">
        <v>0</v>
      </c>
      <c r="M1087" s="27">
        <v>0</v>
      </c>
      <c r="N1087" s="27">
        <v>0</v>
      </c>
      <c r="O1087" s="27">
        <v>0</v>
      </c>
      <c r="P1087" s="27">
        <v>0</v>
      </c>
      <c r="Q1087" s="27">
        <v>0</v>
      </c>
      <c r="R1087" s="27">
        <v>1</v>
      </c>
      <c r="S1087" s="27">
        <v>0</v>
      </c>
      <c r="T1087" s="27">
        <v>0</v>
      </c>
      <c r="U1087" s="11">
        <v>0</v>
      </c>
      <c r="V1087" s="11">
        <v>0</v>
      </c>
      <c r="W1087" s="11"/>
      <c r="X1087" s="11"/>
      <c r="Y1087" s="11"/>
      <c r="Z1087" s="11"/>
      <c r="AA1087" s="11"/>
      <c r="AB1087" s="11"/>
      <c r="AC1087" s="11"/>
      <c r="AD1087" s="11"/>
      <c r="AU1087" s="7"/>
      <c r="AV1087" s="7"/>
    </row>
    <row r="1088" spans="1:48" ht="14.25">
      <c r="A1088">
        <v>1</v>
      </c>
      <c r="B1088" s="26" t="str">
        <f>IF(G1088="Total",CONCATENATE(MID(G1090,1,2),"000"),MID(G1088,1,5))</f>
        <v>75266</v>
      </c>
      <c r="C1088" s="26" t="str">
        <f t="shared" si="39"/>
        <v>1_75266</v>
      </c>
      <c r="D1088" s="26"/>
      <c r="E1088" s="26"/>
      <c r="F1088" s="33"/>
      <c r="G1088" s="26" t="s">
        <v>1093</v>
      </c>
      <c r="H1088" s="27">
        <v>0</v>
      </c>
      <c r="I1088" s="27">
        <v>0</v>
      </c>
      <c r="J1088" s="27">
        <v>0</v>
      </c>
      <c r="K1088" s="27">
        <v>0</v>
      </c>
      <c r="L1088" s="27">
        <v>0</v>
      </c>
      <c r="M1088" s="27">
        <v>0</v>
      </c>
      <c r="N1088" s="27">
        <v>1</v>
      </c>
      <c r="O1088" s="27">
        <v>0</v>
      </c>
      <c r="P1088" s="27">
        <v>0</v>
      </c>
      <c r="Q1088" s="27">
        <v>0</v>
      </c>
      <c r="R1088" s="27">
        <v>0</v>
      </c>
      <c r="S1088" s="27">
        <v>0</v>
      </c>
      <c r="T1088" s="27">
        <v>0</v>
      </c>
      <c r="U1088" s="11">
        <v>0</v>
      </c>
      <c r="V1088" s="11">
        <v>0</v>
      </c>
      <c r="W1088" s="11"/>
      <c r="X1088" s="11"/>
      <c r="Y1088" s="11"/>
      <c r="Z1088" s="11"/>
      <c r="AA1088" s="11"/>
      <c r="AB1088" s="11"/>
      <c r="AC1088" s="11"/>
      <c r="AD1088" s="11"/>
      <c r="AU1088" s="7"/>
      <c r="AV1088" s="7"/>
    </row>
    <row r="1089" spans="1:48" ht="14.25">
      <c r="A1089">
        <v>1</v>
      </c>
      <c r="B1089" s="26" t="str">
        <f>IF(G1089="Total",CONCATENATE(MID(G1091,1,2),"000"),MID(G1089,1,5))</f>
        <v>75270</v>
      </c>
      <c r="C1089" s="26" t="str">
        <f t="shared" si="39"/>
        <v>1_75270</v>
      </c>
      <c r="D1089" s="26"/>
      <c r="E1089" s="26"/>
      <c r="F1089" s="33"/>
      <c r="G1089" s="26" t="s">
        <v>1094</v>
      </c>
      <c r="H1089" s="27">
        <v>4</v>
      </c>
      <c r="I1089" s="27">
        <v>0</v>
      </c>
      <c r="J1089" s="27">
        <v>0</v>
      </c>
      <c r="K1089" s="27">
        <v>0</v>
      </c>
      <c r="L1089" s="27">
        <v>0</v>
      </c>
      <c r="M1089" s="27">
        <v>0</v>
      </c>
      <c r="N1089" s="27">
        <v>2</v>
      </c>
      <c r="O1089" s="27">
        <v>0</v>
      </c>
      <c r="P1089" s="27">
        <v>0</v>
      </c>
      <c r="Q1089" s="27">
        <v>0</v>
      </c>
      <c r="R1089" s="27">
        <v>0</v>
      </c>
      <c r="S1089" s="27">
        <v>1</v>
      </c>
      <c r="T1089" s="27">
        <v>0</v>
      </c>
      <c r="U1089" s="11">
        <v>0</v>
      </c>
      <c r="V1089" s="11">
        <v>0</v>
      </c>
      <c r="W1089" s="11"/>
      <c r="X1089" s="11"/>
      <c r="Y1089" s="11"/>
      <c r="Z1089" s="11"/>
      <c r="AA1089" s="11"/>
      <c r="AB1089" s="11"/>
      <c r="AC1089" s="11"/>
      <c r="AD1089" s="11"/>
      <c r="AU1089" s="7"/>
      <c r="AV1089" s="7"/>
    </row>
    <row r="1090" spans="1:48" ht="14.25">
      <c r="A1090">
        <v>1</v>
      </c>
      <c r="B1090" s="26" t="str">
        <f>IF(G1090="Total",CONCATENATE(MID(G1091,1,2),"000"),MID(G1090,1,5))</f>
        <v>75276</v>
      </c>
      <c r="C1090" s="26" t="str">
        <f t="shared" ref="C1090:C1121" si="40">A1090&amp;"_"&amp;B1090</f>
        <v>1_75276</v>
      </c>
      <c r="D1090" s="26"/>
      <c r="E1090" s="26"/>
      <c r="F1090" s="33"/>
      <c r="G1090" s="26" t="s">
        <v>1095</v>
      </c>
      <c r="H1090" s="27">
        <v>0</v>
      </c>
      <c r="I1090" s="27">
        <v>0</v>
      </c>
      <c r="J1090" s="27">
        <v>0</v>
      </c>
      <c r="K1090" s="27">
        <v>0</v>
      </c>
      <c r="L1090" s="27">
        <v>0</v>
      </c>
      <c r="M1090" s="27">
        <v>0</v>
      </c>
      <c r="N1090" s="27">
        <v>0</v>
      </c>
      <c r="O1090" s="27">
        <v>0</v>
      </c>
      <c r="P1090" s="27">
        <v>0</v>
      </c>
      <c r="Q1090" s="27">
        <v>0</v>
      </c>
      <c r="R1090" s="27">
        <v>0</v>
      </c>
      <c r="S1090" s="27">
        <v>0</v>
      </c>
      <c r="T1090" s="27">
        <v>0</v>
      </c>
      <c r="U1090" s="11">
        <v>2</v>
      </c>
      <c r="V1090" s="11">
        <v>0</v>
      </c>
      <c r="W1090" s="11"/>
      <c r="X1090" s="11"/>
      <c r="Y1090" s="11"/>
      <c r="Z1090" s="11"/>
      <c r="AA1090" s="11"/>
      <c r="AB1090" s="11"/>
      <c r="AC1090" s="11"/>
      <c r="AD1090" s="11"/>
      <c r="AU1090" s="7"/>
      <c r="AV1090" s="7"/>
    </row>
    <row r="1091" spans="1:48" ht="14.25">
      <c r="A1091">
        <v>1</v>
      </c>
      <c r="B1091" s="26" t="str">
        <f>IF(G1091="Total",CONCATENATE(MID(G1092,1,2),"000"),MID(G1091,1,5))</f>
        <v>75320</v>
      </c>
      <c r="C1091" s="26" t="str">
        <f t="shared" si="40"/>
        <v>1_75320</v>
      </c>
      <c r="D1091" s="26"/>
      <c r="E1091" s="26"/>
      <c r="F1091" s="33"/>
      <c r="G1091" s="26" t="s">
        <v>1096</v>
      </c>
      <c r="H1091" s="27">
        <v>0</v>
      </c>
      <c r="I1091" s="27">
        <v>0</v>
      </c>
      <c r="J1091" s="27">
        <v>0</v>
      </c>
      <c r="K1091" s="27">
        <v>0</v>
      </c>
      <c r="L1091" s="27">
        <v>0</v>
      </c>
      <c r="M1091" s="27">
        <v>0</v>
      </c>
      <c r="N1091" s="27">
        <v>0</v>
      </c>
      <c r="O1091" s="27">
        <v>0</v>
      </c>
      <c r="P1091" s="27">
        <v>0</v>
      </c>
      <c r="Q1091" s="27">
        <v>0</v>
      </c>
      <c r="R1091" s="27">
        <v>1</v>
      </c>
      <c r="S1091" s="27">
        <v>0</v>
      </c>
      <c r="T1091" s="27">
        <v>0</v>
      </c>
      <c r="U1091" s="11">
        <v>2</v>
      </c>
      <c r="V1091" s="11">
        <v>1</v>
      </c>
      <c r="W1091" s="11"/>
      <c r="X1091" s="11"/>
      <c r="Y1091" s="11"/>
      <c r="Z1091" s="11"/>
      <c r="AA1091" s="11"/>
      <c r="AB1091" s="11"/>
      <c r="AC1091" s="11"/>
      <c r="AD1091" s="11"/>
      <c r="AU1091" s="7"/>
      <c r="AV1091" s="7"/>
    </row>
    <row r="1092" spans="1:48" ht="14.25">
      <c r="A1092">
        <v>1</v>
      </c>
      <c r="B1092" s="26" t="str">
        <f>IF(G1092="Total",CONCATENATE(MID(G1094,1,2),"000"),MID(G1092,1,5))</f>
        <v>75324</v>
      </c>
      <c r="C1092" s="26" t="str">
        <f t="shared" si="40"/>
        <v>1_75324</v>
      </c>
      <c r="D1092" s="26"/>
      <c r="E1092" s="26"/>
      <c r="F1092" s="33"/>
      <c r="G1092" s="26" t="s">
        <v>1097</v>
      </c>
      <c r="H1092" s="27">
        <v>0</v>
      </c>
      <c r="I1092" s="27">
        <v>0</v>
      </c>
      <c r="J1092" s="27">
        <v>0</v>
      </c>
      <c r="K1092" s="27">
        <v>0</v>
      </c>
      <c r="L1092" s="27">
        <v>0</v>
      </c>
      <c r="M1092" s="27">
        <v>0</v>
      </c>
      <c r="N1092" s="27">
        <v>0</v>
      </c>
      <c r="O1092" s="27">
        <v>0</v>
      </c>
      <c r="P1092" s="27">
        <v>0</v>
      </c>
      <c r="Q1092" s="27">
        <v>0</v>
      </c>
      <c r="R1092" s="27">
        <v>0</v>
      </c>
      <c r="S1092" s="27">
        <v>0</v>
      </c>
      <c r="T1092" s="27">
        <v>0</v>
      </c>
      <c r="U1092" s="11">
        <v>1</v>
      </c>
      <c r="V1092" s="11">
        <v>0</v>
      </c>
      <c r="W1092" s="11"/>
      <c r="X1092" s="11"/>
      <c r="Y1092" s="11"/>
      <c r="Z1092" s="11"/>
      <c r="AA1092" s="11"/>
      <c r="AB1092" s="11"/>
      <c r="AC1092" s="11"/>
      <c r="AD1092" s="11"/>
      <c r="AU1092" s="7"/>
      <c r="AV1092" s="7"/>
    </row>
    <row r="1093" spans="1:48" ht="14.25">
      <c r="A1093">
        <v>1</v>
      </c>
      <c r="B1093" s="26" t="str">
        <f>IF(G1093="Total",CONCATENATE(MID(G1095,1,2),"000"),MID(G1093,1,5))</f>
        <v>75328</v>
      </c>
      <c r="C1093" s="26" t="str">
        <f t="shared" si="40"/>
        <v>1_75328</v>
      </c>
      <c r="D1093" s="26"/>
      <c r="E1093" s="26"/>
      <c r="F1093" s="33"/>
      <c r="G1093" s="26" t="s">
        <v>1098</v>
      </c>
      <c r="H1093" s="27">
        <v>0</v>
      </c>
      <c r="I1093" s="27">
        <v>0</v>
      </c>
      <c r="J1093" s="27">
        <v>0</v>
      </c>
      <c r="K1093" s="27">
        <v>0</v>
      </c>
      <c r="L1093" s="27">
        <v>2</v>
      </c>
      <c r="M1093" s="27">
        <v>0</v>
      </c>
      <c r="N1093" s="27">
        <v>0</v>
      </c>
      <c r="O1093" s="27">
        <v>0</v>
      </c>
      <c r="P1093" s="27">
        <v>0</v>
      </c>
      <c r="Q1093" s="27">
        <v>0</v>
      </c>
      <c r="R1093" s="27">
        <v>0</v>
      </c>
      <c r="S1093" s="27">
        <v>0</v>
      </c>
      <c r="T1093" s="27">
        <v>0</v>
      </c>
      <c r="U1093" s="11">
        <v>0</v>
      </c>
      <c r="V1093" s="11">
        <v>0</v>
      </c>
      <c r="W1093" s="11"/>
      <c r="X1093" s="11"/>
      <c r="Y1093" s="11"/>
      <c r="Z1093" s="11"/>
      <c r="AA1093" s="11"/>
      <c r="AB1093" s="11"/>
      <c r="AC1093" s="11"/>
      <c r="AD1093" s="11"/>
      <c r="AU1093" s="7"/>
      <c r="AV1093" s="7"/>
    </row>
    <row r="1094" spans="1:48" ht="14.25">
      <c r="A1094">
        <v>1</v>
      </c>
      <c r="B1094" s="26" t="str">
        <f t="shared" ref="B1094:B1125" si="41">IF(G1094="Total",CONCATENATE(MID(G1095,1,2),"000"),MID(G1094,1,5))</f>
        <v>75332</v>
      </c>
      <c r="C1094" s="26" t="str">
        <f t="shared" si="40"/>
        <v>1_75332</v>
      </c>
      <c r="D1094" s="26"/>
      <c r="E1094" s="26"/>
      <c r="F1094" s="33"/>
      <c r="G1094" s="26" t="s">
        <v>1099</v>
      </c>
      <c r="H1094" s="27">
        <v>0</v>
      </c>
      <c r="I1094" s="27">
        <v>0</v>
      </c>
      <c r="J1094" s="27">
        <v>0</v>
      </c>
      <c r="K1094" s="27">
        <v>0</v>
      </c>
      <c r="L1094" s="27">
        <v>0</v>
      </c>
      <c r="M1094" s="27">
        <v>0</v>
      </c>
      <c r="N1094" s="27">
        <v>0</v>
      </c>
      <c r="O1094" s="27">
        <v>0</v>
      </c>
      <c r="P1094" s="27">
        <v>0</v>
      </c>
      <c r="Q1094" s="27">
        <v>2</v>
      </c>
      <c r="R1094" s="27">
        <v>0</v>
      </c>
      <c r="S1094" s="27">
        <v>2</v>
      </c>
      <c r="T1094" s="27">
        <v>0</v>
      </c>
      <c r="U1094" s="11">
        <v>2</v>
      </c>
      <c r="V1094" s="11">
        <v>0</v>
      </c>
      <c r="W1094" s="11"/>
      <c r="X1094" s="11"/>
      <c r="Y1094" s="11"/>
      <c r="Z1094" s="11"/>
      <c r="AA1094" s="11"/>
      <c r="AB1094" s="11"/>
      <c r="AC1094" s="11"/>
      <c r="AD1094" s="11"/>
      <c r="AU1094" s="7"/>
      <c r="AV1094" s="7"/>
    </row>
    <row r="1095" spans="1:48" ht="14.25">
      <c r="A1095">
        <v>1</v>
      </c>
      <c r="B1095" s="26" t="str">
        <f t="shared" si="41"/>
        <v>75336</v>
      </c>
      <c r="C1095" s="26" t="str">
        <f t="shared" si="40"/>
        <v>1_75336</v>
      </c>
      <c r="D1095" s="26"/>
      <c r="E1095" s="26"/>
      <c r="F1095" s="33"/>
      <c r="G1095" s="26" t="s">
        <v>1100</v>
      </c>
      <c r="H1095" s="27">
        <v>0</v>
      </c>
      <c r="I1095" s="27">
        <v>1</v>
      </c>
      <c r="J1095" s="27">
        <v>0</v>
      </c>
      <c r="K1095" s="27">
        <v>0</v>
      </c>
      <c r="L1095" s="27">
        <v>0</v>
      </c>
      <c r="M1095" s="27">
        <v>0</v>
      </c>
      <c r="N1095" s="27">
        <v>0</v>
      </c>
      <c r="O1095" s="27">
        <v>0</v>
      </c>
      <c r="P1095" s="27">
        <v>0</v>
      </c>
      <c r="Q1095" s="27">
        <v>0</v>
      </c>
      <c r="R1095" s="27">
        <v>0</v>
      </c>
      <c r="S1095" s="27">
        <v>0</v>
      </c>
      <c r="T1095" s="27">
        <v>0</v>
      </c>
      <c r="U1095" s="11">
        <v>0</v>
      </c>
      <c r="V1095" s="11">
        <v>0</v>
      </c>
      <c r="W1095" s="11"/>
      <c r="X1095" s="11"/>
      <c r="Y1095" s="11"/>
      <c r="Z1095" s="11"/>
      <c r="AA1095" s="11"/>
      <c r="AB1095" s="11"/>
      <c r="AC1095" s="11"/>
      <c r="AD1095" s="11"/>
      <c r="AU1095" s="7"/>
      <c r="AV1095" s="7"/>
    </row>
    <row r="1096" spans="1:48" ht="14.25">
      <c r="A1096">
        <v>1</v>
      </c>
      <c r="B1096" s="26" t="str">
        <f t="shared" si="41"/>
        <v>75340</v>
      </c>
      <c r="C1096" s="26" t="str">
        <f t="shared" si="40"/>
        <v>1_75340</v>
      </c>
      <c r="D1096" s="26"/>
      <c r="E1096" s="26"/>
      <c r="F1096" s="33"/>
      <c r="G1096" s="26" t="s">
        <v>1101</v>
      </c>
      <c r="H1096" s="27">
        <v>2</v>
      </c>
      <c r="I1096" s="27">
        <v>0</v>
      </c>
      <c r="J1096" s="27">
        <v>0</v>
      </c>
      <c r="K1096" s="27">
        <v>0</v>
      </c>
      <c r="L1096" s="27">
        <v>0</v>
      </c>
      <c r="M1096" s="27">
        <v>0</v>
      </c>
      <c r="N1096" s="27">
        <v>0</v>
      </c>
      <c r="O1096" s="27">
        <v>1</v>
      </c>
      <c r="P1096" s="27">
        <v>0</v>
      </c>
      <c r="Q1096" s="27">
        <v>1</v>
      </c>
      <c r="R1096" s="27">
        <v>1</v>
      </c>
      <c r="S1096" s="27">
        <v>0</v>
      </c>
      <c r="T1096" s="27">
        <v>1</v>
      </c>
      <c r="U1096" s="11">
        <v>0</v>
      </c>
      <c r="V1096" s="11">
        <v>0</v>
      </c>
      <c r="W1096" s="11"/>
      <c r="X1096" s="11"/>
      <c r="Y1096" s="11"/>
      <c r="Z1096" s="11"/>
      <c r="AA1096" s="11"/>
      <c r="AB1096" s="11"/>
      <c r="AC1096" s="11"/>
      <c r="AD1096" s="11"/>
      <c r="AU1096" s="7"/>
      <c r="AV1096" s="7"/>
    </row>
    <row r="1097" spans="1:48" ht="14.25">
      <c r="A1097">
        <v>1</v>
      </c>
      <c r="B1097" s="26" t="str">
        <f t="shared" si="41"/>
        <v>75352</v>
      </c>
      <c r="C1097" s="26" t="str">
        <f t="shared" si="40"/>
        <v>1_75352</v>
      </c>
      <c r="D1097" s="26"/>
      <c r="E1097" s="26"/>
      <c r="F1097" s="33"/>
      <c r="G1097" s="26" t="s">
        <v>1102</v>
      </c>
      <c r="H1097" s="27">
        <v>0</v>
      </c>
      <c r="I1097" s="27">
        <v>0</v>
      </c>
      <c r="J1097" s="27">
        <v>0</v>
      </c>
      <c r="K1097" s="27">
        <v>0</v>
      </c>
      <c r="L1097" s="27">
        <v>0</v>
      </c>
      <c r="M1097" s="27">
        <v>0</v>
      </c>
      <c r="N1097" s="27">
        <v>1</v>
      </c>
      <c r="O1097" s="27">
        <v>0</v>
      </c>
      <c r="P1097" s="27">
        <v>0</v>
      </c>
      <c r="Q1097" s="27">
        <v>0</v>
      </c>
      <c r="R1097" s="27">
        <v>0</v>
      </c>
      <c r="S1097" s="27">
        <v>0</v>
      </c>
      <c r="T1097" s="27">
        <v>0</v>
      </c>
      <c r="U1097" s="11">
        <v>0</v>
      </c>
      <c r="V1097" s="11">
        <v>0</v>
      </c>
      <c r="W1097" s="11"/>
      <c r="X1097" s="11"/>
      <c r="Y1097" s="11"/>
      <c r="Z1097" s="11"/>
      <c r="AA1097" s="11"/>
      <c r="AB1097" s="11"/>
      <c r="AC1097" s="11"/>
      <c r="AD1097" s="11"/>
      <c r="AU1097" s="7"/>
      <c r="AV1097" s="7"/>
    </row>
    <row r="1098" spans="1:48" ht="14.25">
      <c r="A1098">
        <v>1</v>
      </c>
      <c r="B1098" s="26" t="str">
        <f t="shared" si="41"/>
        <v>75380</v>
      </c>
      <c r="C1098" s="26" t="str">
        <f t="shared" si="40"/>
        <v>1_75380</v>
      </c>
      <c r="D1098" s="26"/>
      <c r="E1098" s="26"/>
      <c r="F1098" s="33"/>
      <c r="G1098" s="26" t="s">
        <v>1103</v>
      </c>
      <c r="H1098" s="27">
        <v>0</v>
      </c>
      <c r="I1098" s="27">
        <v>0</v>
      </c>
      <c r="J1098" s="27">
        <v>0</v>
      </c>
      <c r="K1098" s="27">
        <v>0</v>
      </c>
      <c r="L1098" s="27">
        <v>0</v>
      </c>
      <c r="M1098" s="27">
        <v>0</v>
      </c>
      <c r="N1098" s="27">
        <v>0</v>
      </c>
      <c r="O1098" s="27">
        <v>0</v>
      </c>
      <c r="P1098" s="27">
        <v>0</v>
      </c>
      <c r="Q1098" s="27">
        <v>0</v>
      </c>
      <c r="R1098" s="27">
        <v>1</v>
      </c>
      <c r="S1098" s="27">
        <v>0</v>
      </c>
      <c r="T1098" s="27">
        <v>0</v>
      </c>
      <c r="U1098" s="11">
        <v>1</v>
      </c>
      <c r="V1098" s="11">
        <v>1</v>
      </c>
      <c r="W1098" s="11"/>
      <c r="X1098" s="11"/>
      <c r="Y1098" s="11"/>
      <c r="Z1098" s="11"/>
      <c r="AA1098" s="11"/>
      <c r="AB1098" s="11"/>
      <c r="AC1098" s="11"/>
      <c r="AD1098" s="11"/>
      <c r="AU1098" s="7"/>
      <c r="AV1098" s="7"/>
    </row>
    <row r="1099" spans="1:48" ht="14.25">
      <c r="A1099">
        <v>1</v>
      </c>
      <c r="B1099" s="26" t="str">
        <f t="shared" si="41"/>
        <v>75384</v>
      </c>
      <c r="C1099" s="26" t="str">
        <f t="shared" si="40"/>
        <v>1_75384</v>
      </c>
      <c r="D1099" s="26"/>
      <c r="E1099" s="26"/>
      <c r="F1099" s="33"/>
      <c r="G1099" s="26" t="s">
        <v>1104</v>
      </c>
      <c r="H1099" s="27">
        <v>2</v>
      </c>
      <c r="I1099" s="27">
        <v>3</v>
      </c>
      <c r="J1099" s="27">
        <v>1</v>
      </c>
      <c r="K1099" s="27">
        <v>2</v>
      </c>
      <c r="L1099" s="27">
        <v>2</v>
      </c>
      <c r="M1099" s="27">
        <v>0</v>
      </c>
      <c r="N1099" s="27">
        <v>1</v>
      </c>
      <c r="O1099" s="27">
        <v>1</v>
      </c>
      <c r="P1099" s="27">
        <v>0</v>
      </c>
      <c r="Q1099" s="27">
        <v>0</v>
      </c>
      <c r="R1099" s="27">
        <v>0</v>
      </c>
      <c r="S1099" s="27">
        <v>0</v>
      </c>
      <c r="T1099" s="27">
        <v>0</v>
      </c>
      <c r="U1099" s="11">
        <v>0</v>
      </c>
      <c r="V1099" s="11">
        <v>0</v>
      </c>
      <c r="W1099" s="11"/>
      <c r="X1099" s="11"/>
      <c r="Y1099" s="11"/>
      <c r="Z1099" s="11"/>
      <c r="AA1099" s="11"/>
      <c r="AB1099" s="11"/>
      <c r="AC1099" s="11"/>
      <c r="AD1099" s="11"/>
      <c r="AU1099" s="7"/>
      <c r="AV1099" s="7"/>
    </row>
    <row r="1100" spans="1:48" ht="14.25">
      <c r="A1100">
        <v>1</v>
      </c>
      <c r="B1100" s="26" t="str">
        <f t="shared" si="41"/>
        <v>75388</v>
      </c>
      <c r="C1100" s="26" t="str">
        <f t="shared" si="40"/>
        <v>1_75388</v>
      </c>
      <c r="D1100" s="26"/>
      <c r="E1100" s="26"/>
      <c r="F1100" s="33"/>
      <c r="G1100" s="26" t="s">
        <v>1105</v>
      </c>
      <c r="H1100" s="27">
        <v>0</v>
      </c>
      <c r="I1100" s="27">
        <v>0</v>
      </c>
      <c r="J1100" s="27">
        <v>0</v>
      </c>
      <c r="K1100" s="27">
        <v>0</v>
      </c>
      <c r="L1100" s="27">
        <v>0</v>
      </c>
      <c r="M1100" s="27">
        <v>0</v>
      </c>
      <c r="N1100" s="27">
        <v>0</v>
      </c>
      <c r="O1100" s="27">
        <v>1</v>
      </c>
      <c r="P1100" s="27">
        <v>0</v>
      </c>
      <c r="Q1100" s="27">
        <v>0</v>
      </c>
      <c r="R1100" s="27">
        <v>0</v>
      </c>
      <c r="S1100" s="27">
        <v>0</v>
      </c>
      <c r="T1100" s="27">
        <v>0</v>
      </c>
      <c r="U1100" s="11">
        <v>0</v>
      </c>
      <c r="V1100" s="11">
        <v>0</v>
      </c>
      <c r="W1100" s="11"/>
      <c r="X1100" s="11"/>
      <c r="Y1100" s="11"/>
      <c r="Z1100" s="11"/>
      <c r="AA1100" s="11"/>
      <c r="AB1100" s="11"/>
      <c r="AC1100" s="11"/>
      <c r="AD1100" s="11"/>
      <c r="AU1100" s="7"/>
      <c r="AV1100" s="7"/>
    </row>
    <row r="1101" spans="1:48" ht="14.25">
      <c r="A1101">
        <v>1</v>
      </c>
      <c r="B1101" s="26" t="str">
        <f t="shared" si="41"/>
        <v>75404</v>
      </c>
      <c r="C1101" s="26" t="str">
        <f t="shared" si="40"/>
        <v>1_75404</v>
      </c>
      <c r="D1101" s="26"/>
      <c r="E1101" s="26"/>
      <c r="F1101" s="33"/>
      <c r="G1101" s="26" t="s">
        <v>1106</v>
      </c>
      <c r="H1101" s="27">
        <v>0</v>
      </c>
      <c r="I1101" s="27">
        <v>0</v>
      </c>
      <c r="J1101" s="27">
        <v>0</v>
      </c>
      <c r="K1101" s="27">
        <v>0</v>
      </c>
      <c r="L1101" s="27">
        <v>0</v>
      </c>
      <c r="M1101" s="27">
        <v>0</v>
      </c>
      <c r="N1101" s="27">
        <v>0</v>
      </c>
      <c r="O1101" s="27">
        <v>0</v>
      </c>
      <c r="P1101" s="27">
        <v>0</v>
      </c>
      <c r="Q1101" s="27">
        <v>0</v>
      </c>
      <c r="R1101" s="27">
        <v>0</v>
      </c>
      <c r="S1101" s="27">
        <v>0</v>
      </c>
      <c r="T1101" s="27">
        <v>1</v>
      </c>
      <c r="U1101" s="11">
        <v>0</v>
      </c>
      <c r="V1101" s="11">
        <v>0</v>
      </c>
      <c r="W1101" s="11"/>
      <c r="X1101" s="11"/>
      <c r="Y1101" s="11"/>
      <c r="Z1101" s="11"/>
      <c r="AA1101" s="11"/>
      <c r="AB1101" s="11"/>
      <c r="AC1101" s="11"/>
      <c r="AD1101" s="11"/>
      <c r="AU1101" s="7"/>
      <c r="AV1101" s="7"/>
    </row>
    <row r="1102" spans="1:48" ht="14.25">
      <c r="A1102">
        <v>1</v>
      </c>
      <c r="B1102" s="26" t="str">
        <f t="shared" si="41"/>
        <v>75422</v>
      </c>
      <c r="C1102" s="26" t="str">
        <f t="shared" si="40"/>
        <v>1_75422</v>
      </c>
      <c r="D1102" s="26"/>
      <c r="E1102" s="26"/>
      <c r="F1102" s="33"/>
      <c r="G1102" s="26" t="s">
        <v>1107</v>
      </c>
      <c r="H1102" s="27">
        <v>0</v>
      </c>
      <c r="I1102" s="27">
        <v>0</v>
      </c>
      <c r="J1102" s="27">
        <v>0</v>
      </c>
      <c r="K1102" s="27">
        <v>0</v>
      </c>
      <c r="L1102" s="27">
        <v>0</v>
      </c>
      <c r="M1102" s="27">
        <v>0</v>
      </c>
      <c r="N1102" s="27">
        <v>1</v>
      </c>
      <c r="O1102" s="27">
        <v>0</v>
      </c>
      <c r="P1102" s="27">
        <v>0</v>
      </c>
      <c r="Q1102" s="27">
        <v>0</v>
      </c>
      <c r="R1102" s="27">
        <v>0</v>
      </c>
      <c r="S1102" s="27">
        <v>0</v>
      </c>
      <c r="T1102" s="27">
        <v>0</v>
      </c>
      <c r="U1102" s="11">
        <v>1</v>
      </c>
      <c r="V1102" s="11">
        <v>0</v>
      </c>
      <c r="W1102" s="11"/>
      <c r="X1102" s="11"/>
      <c r="Y1102" s="11"/>
      <c r="Z1102" s="11"/>
      <c r="AA1102" s="11"/>
      <c r="AB1102" s="11"/>
      <c r="AC1102" s="11"/>
      <c r="AD1102" s="11"/>
      <c r="AU1102" s="7"/>
      <c r="AV1102" s="7"/>
    </row>
    <row r="1103" spans="1:48" ht="14.25">
      <c r="A1103">
        <v>1</v>
      </c>
      <c r="B1103" s="26" t="str">
        <f t="shared" si="41"/>
        <v>75426</v>
      </c>
      <c r="C1103" s="26" t="str">
        <f t="shared" si="40"/>
        <v>1_75426</v>
      </c>
      <c r="D1103" s="26"/>
      <c r="E1103" s="26"/>
      <c r="F1103" s="33"/>
      <c r="G1103" s="26" t="s">
        <v>1108</v>
      </c>
      <c r="H1103" s="27">
        <v>0</v>
      </c>
      <c r="I1103" s="27">
        <v>0</v>
      </c>
      <c r="J1103" s="27">
        <v>0</v>
      </c>
      <c r="K1103" s="27">
        <v>0</v>
      </c>
      <c r="L1103" s="27">
        <v>0</v>
      </c>
      <c r="M1103" s="27">
        <v>0</v>
      </c>
      <c r="N1103" s="27">
        <v>0</v>
      </c>
      <c r="O1103" s="27">
        <v>0</v>
      </c>
      <c r="P1103" s="27">
        <v>0</v>
      </c>
      <c r="Q1103" s="27">
        <v>0</v>
      </c>
      <c r="R1103" s="27">
        <v>0</v>
      </c>
      <c r="S1103" s="27">
        <v>1</v>
      </c>
      <c r="T1103" s="27">
        <v>0</v>
      </c>
      <c r="U1103" s="11">
        <v>0</v>
      </c>
      <c r="V1103" s="11">
        <v>0</v>
      </c>
      <c r="W1103" s="11"/>
      <c r="X1103" s="11"/>
      <c r="Y1103" s="11"/>
      <c r="Z1103" s="11"/>
      <c r="AA1103" s="11"/>
      <c r="AB1103" s="11"/>
      <c r="AC1103" s="11"/>
      <c r="AD1103" s="11"/>
      <c r="AU1103" s="7"/>
      <c r="AV1103" s="7"/>
    </row>
    <row r="1104" spans="1:48" ht="14.25">
      <c r="A1104">
        <v>1</v>
      </c>
      <c r="B1104" s="26" t="str">
        <f t="shared" si="41"/>
        <v>75430</v>
      </c>
      <c r="C1104" s="26" t="str">
        <f t="shared" si="40"/>
        <v>1_75430</v>
      </c>
      <c r="D1104" s="26"/>
      <c r="E1104" s="26"/>
      <c r="F1104" s="33"/>
      <c r="G1104" s="26" t="s">
        <v>1109</v>
      </c>
      <c r="H1104" s="27">
        <v>0</v>
      </c>
      <c r="I1104" s="27">
        <v>0</v>
      </c>
      <c r="J1104" s="27">
        <v>0</v>
      </c>
      <c r="K1104" s="27">
        <v>0</v>
      </c>
      <c r="L1104" s="27">
        <v>0</v>
      </c>
      <c r="M1104" s="27">
        <v>0</v>
      </c>
      <c r="N1104" s="27">
        <v>0</v>
      </c>
      <c r="O1104" s="27">
        <v>0</v>
      </c>
      <c r="P1104" s="27">
        <v>0</v>
      </c>
      <c r="Q1104" s="27">
        <v>0</v>
      </c>
      <c r="R1104" s="27">
        <v>0</v>
      </c>
      <c r="S1104" s="27">
        <v>0</v>
      </c>
      <c r="T1104" s="27">
        <v>0</v>
      </c>
      <c r="U1104" s="11">
        <v>1</v>
      </c>
      <c r="V1104" s="11">
        <v>0</v>
      </c>
      <c r="W1104" s="11"/>
      <c r="X1104" s="11"/>
      <c r="Y1104" s="11"/>
      <c r="Z1104" s="11"/>
      <c r="AA1104" s="11"/>
      <c r="AB1104" s="11"/>
      <c r="AC1104" s="11"/>
      <c r="AD1104" s="11"/>
      <c r="AU1104" s="7"/>
      <c r="AV1104" s="7"/>
    </row>
    <row r="1105" spans="1:48" ht="14.25">
      <c r="A1105">
        <v>1</v>
      </c>
      <c r="B1105" s="26" t="str">
        <f t="shared" si="41"/>
        <v>75466</v>
      </c>
      <c r="C1105" s="26" t="str">
        <f t="shared" si="40"/>
        <v>1_75466</v>
      </c>
      <c r="D1105" s="26"/>
      <c r="E1105" s="26"/>
      <c r="F1105" s="33"/>
      <c r="G1105" s="26" t="s">
        <v>1110</v>
      </c>
      <c r="H1105" s="27">
        <v>0</v>
      </c>
      <c r="I1105" s="27">
        <v>0</v>
      </c>
      <c r="J1105" s="27">
        <v>0</v>
      </c>
      <c r="K1105" s="27">
        <v>0</v>
      </c>
      <c r="L1105" s="27">
        <v>0</v>
      </c>
      <c r="M1105" s="27">
        <v>0</v>
      </c>
      <c r="N1105" s="27">
        <v>1</v>
      </c>
      <c r="O1105" s="27">
        <v>0</v>
      </c>
      <c r="P1105" s="27">
        <v>0</v>
      </c>
      <c r="Q1105" s="27">
        <v>0</v>
      </c>
      <c r="R1105" s="27">
        <v>0</v>
      </c>
      <c r="S1105" s="27">
        <v>0</v>
      </c>
      <c r="T1105" s="27">
        <v>0</v>
      </c>
      <c r="U1105" s="11">
        <v>0</v>
      </c>
      <c r="V1105" s="11">
        <v>0</v>
      </c>
      <c r="W1105" s="11"/>
      <c r="X1105" s="11"/>
      <c r="Y1105" s="11"/>
      <c r="Z1105" s="11"/>
      <c r="AA1105" s="11"/>
      <c r="AB1105" s="11"/>
      <c r="AC1105" s="11"/>
      <c r="AD1105" s="11"/>
      <c r="AU1105" s="7"/>
      <c r="AV1105" s="7"/>
    </row>
    <row r="1106" spans="1:48" ht="14.25">
      <c r="A1106">
        <v>1</v>
      </c>
      <c r="B1106" s="26" t="str">
        <f t="shared" si="41"/>
        <v>75484</v>
      </c>
      <c r="C1106" s="26" t="str">
        <f t="shared" si="40"/>
        <v>1_75484</v>
      </c>
      <c r="D1106" s="26"/>
      <c r="E1106" s="26"/>
      <c r="F1106" s="33"/>
      <c r="G1106" s="26" t="s">
        <v>1111</v>
      </c>
      <c r="H1106" s="27">
        <v>1</v>
      </c>
      <c r="I1106" s="27">
        <v>0</v>
      </c>
      <c r="J1106" s="27">
        <v>3</v>
      </c>
      <c r="K1106" s="27">
        <v>0</v>
      </c>
      <c r="L1106" s="27">
        <v>0</v>
      </c>
      <c r="M1106" s="27">
        <v>2</v>
      </c>
      <c r="N1106" s="27">
        <v>0</v>
      </c>
      <c r="O1106" s="27">
        <v>2</v>
      </c>
      <c r="P1106" s="27">
        <v>2</v>
      </c>
      <c r="Q1106" s="27">
        <v>4</v>
      </c>
      <c r="R1106" s="27">
        <v>1</v>
      </c>
      <c r="S1106" s="27">
        <v>2</v>
      </c>
      <c r="T1106" s="27">
        <v>2</v>
      </c>
      <c r="U1106" s="11">
        <v>1</v>
      </c>
      <c r="V1106" s="11">
        <v>1</v>
      </c>
      <c r="W1106" s="11"/>
      <c r="X1106" s="11"/>
      <c r="Y1106" s="11"/>
      <c r="Z1106" s="11"/>
      <c r="AA1106" s="11"/>
      <c r="AB1106" s="11"/>
      <c r="AC1106" s="11"/>
      <c r="AD1106" s="11"/>
      <c r="AU1106" s="7"/>
      <c r="AV1106" s="7"/>
    </row>
    <row r="1107" spans="1:48" ht="14.25">
      <c r="A1107">
        <v>1</v>
      </c>
      <c r="B1107" s="26" t="str">
        <f t="shared" si="41"/>
        <v>75512</v>
      </c>
      <c r="C1107" s="26" t="str">
        <f t="shared" si="40"/>
        <v>1_75512</v>
      </c>
      <c r="D1107" s="26"/>
      <c r="E1107" s="26"/>
      <c r="F1107" s="33"/>
      <c r="G1107" s="26" t="s">
        <v>1112</v>
      </c>
      <c r="H1107" s="27">
        <v>0</v>
      </c>
      <c r="I1107" s="27">
        <v>0</v>
      </c>
      <c r="J1107" s="27">
        <v>0</v>
      </c>
      <c r="K1107" s="27">
        <v>0</v>
      </c>
      <c r="L1107" s="27">
        <v>0</v>
      </c>
      <c r="M1107" s="27">
        <v>0</v>
      </c>
      <c r="N1107" s="27">
        <v>1</v>
      </c>
      <c r="O1107" s="27">
        <v>0</v>
      </c>
      <c r="P1107" s="27">
        <v>0</v>
      </c>
      <c r="Q1107" s="27">
        <v>0</v>
      </c>
      <c r="R1107" s="27">
        <v>0</v>
      </c>
      <c r="S1107" s="27">
        <v>0</v>
      </c>
      <c r="T1107" s="27">
        <v>0</v>
      </c>
      <c r="U1107" s="11">
        <v>0</v>
      </c>
      <c r="V1107" s="11">
        <v>0</v>
      </c>
      <c r="W1107" s="11"/>
      <c r="X1107" s="11"/>
      <c r="Y1107" s="11"/>
      <c r="Z1107" s="11"/>
      <c r="AA1107" s="11"/>
      <c r="AB1107" s="11"/>
      <c r="AC1107" s="11"/>
      <c r="AD1107" s="11"/>
      <c r="AU1107" s="7"/>
      <c r="AV1107" s="7"/>
    </row>
    <row r="1108" spans="1:48" ht="14.25">
      <c r="A1108">
        <v>1</v>
      </c>
      <c r="B1108" s="26" t="str">
        <f t="shared" si="41"/>
        <v>75528</v>
      </c>
      <c r="C1108" s="26" t="str">
        <f t="shared" si="40"/>
        <v>1_75528</v>
      </c>
      <c r="D1108" s="26"/>
      <c r="E1108" s="26"/>
      <c r="F1108" s="33"/>
      <c r="G1108" s="26" t="s">
        <v>1113</v>
      </c>
      <c r="H1108" s="27">
        <v>0</v>
      </c>
      <c r="I1108" s="27">
        <v>1</v>
      </c>
      <c r="J1108" s="27">
        <v>1</v>
      </c>
      <c r="K1108" s="27">
        <v>4</v>
      </c>
      <c r="L1108" s="27">
        <v>3</v>
      </c>
      <c r="M1108" s="27">
        <v>0</v>
      </c>
      <c r="N1108" s="27">
        <v>17</v>
      </c>
      <c r="O1108" s="27">
        <v>17</v>
      </c>
      <c r="P1108" s="27">
        <v>9</v>
      </c>
      <c r="Q1108" s="27">
        <v>6</v>
      </c>
      <c r="R1108" s="27">
        <v>2</v>
      </c>
      <c r="S1108" s="27">
        <v>0</v>
      </c>
      <c r="T1108" s="27">
        <v>2</v>
      </c>
      <c r="U1108" s="11">
        <v>0</v>
      </c>
      <c r="V1108" s="11">
        <v>4</v>
      </c>
      <c r="W1108" s="11"/>
      <c r="X1108" s="11"/>
      <c r="Y1108" s="11"/>
      <c r="Z1108" s="11"/>
      <c r="AA1108" s="11"/>
      <c r="AB1108" s="11"/>
      <c r="AC1108" s="11"/>
      <c r="AD1108" s="11"/>
      <c r="AU1108" s="7"/>
      <c r="AV1108" s="7"/>
    </row>
    <row r="1109" spans="1:48" ht="14.25">
      <c r="A1109">
        <v>1</v>
      </c>
      <c r="B1109" s="26" t="str">
        <f t="shared" si="41"/>
        <v>75530</v>
      </c>
      <c r="C1109" s="26" t="str">
        <f t="shared" si="40"/>
        <v>1_75530</v>
      </c>
      <c r="D1109" s="26"/>
      <c r="E1109" s="26"/>
      <c r="F1109" s="33"/>
      <c r="G1109" s="26" t="s">
        <v>1114</v>
      </c>
      <c r="H1109" s="27">
        <v>3</v>
      </c>
      <c r="I1109" s="27">
        <v>6</v>
      </c>
      <c r="J1109" s="27">
        <v>19</v>
      </c>
      <c r="K1109" s="27">
        <v>6</v>
      </c>
      <c r="L1109" s="27">
        <v>16</v>
      </c>
      <c r="M1109" s="27">
        <v>8</v>
      </c>
      <c r="N1109" s="27">
        <v>11</v>
      </c>
      <c r="O1109" s="27">
        <v>8</v>
      </c>
      <c r="P1109" s="27">
        <v>4</v>
      </c>
      <c r="Q1109" s="27">
        <v>9</v>
      </c>
      <c r="R1109" s="27">
        <v>3</v>
      </c>
      <c r="S1109" s="27">
        <v>3</v>
      </c>
      <c r="T1109" s="27">
        <v>0</v>
      </c>
      <c r="U1109" s="11">
        <v>0</v>
      </c>
      <c r="V1109" s="11">
        <v>0</v>
      </c>
      <c r="W1109" s="11"/>
      <c r="X1109" s="11"/>
      <c r="Y1109" s="11"/>
      <c r="Z1109" s="11"/>
      <c r="AA1109" s="11"/>
      <c r="AB1109" s="11"/>
      <c r="AC1109" s="11"/>
      <c r="AD1109" s="11"/>
      <c r="AU1109" s="7"/>
      <c r="AV1109" s="7"/>
    </row>
    <row r="1110" spans="1:48" ht="14.25">
      <c r="A1110">
        <v>1</v>
      </c>
      <c r="B1110" s="26" t="str">
        <f t="shared" si="41"/>
        <v>75531</v>
      </c>
      <c r="C1110" s="26" t="str">
        <f t="shared" si="40"/>
        <v>1_75531</v>
      </c>
      <c r="D1110" s="26"/>
      <c r="E1110" s="26"/>
      <c r="F1110" s="33"/>
      <c r="G1110" s="26" t="s">
        <v>1115</v>
      </c>
      <c r="H1110" s="27">
        <v>0</v>
      </c>
      <c r="I1110" s="27">
        <v>0</v>
      </c>
      <c r="J1110" s="27">
        <v>0</v>
      </c>
      <c r="K1110" s="27">
        <v>0</v>
      </c>
      <c r="L1110" s="27">
        <v>0</v>
      </c>
      <c r="M1110" s="27">
        <v>0</v>
      </c>
      <c r="N1110" s="27">
        <v>0</v>
      </c>
      <c r="O1110" s="27">
        <v>0</v>
      </c>
      <c r="P1110" s="27">
        <v>0</v>
      </c>
      <c r="Q1110" s="27">
        <v>0</v>
      </c>
      <c r="R1110" s="27">
        <v>0</v>
      </c>
      <c r="S1110" s="27">
        <v>0</v>
      </c>
      <c r="T1110" s="27">
        <v>0</v>
      </c>
      <c r="U1110" s="11">
        <v>1</v>
      </c>
      <c r="V1110" s="11">
        <v>0</v>
      </c>
      <c r="W1110" s="11"/>
      <c r="X1110" s="11"/>
      <c r="Y1110" s="11"/>
      <c r="Z1110" s="11"/>
      <c r="AA1110" s="11"/>
      <c r="AB1110" s="11"/>
      <c r="AC1110" s="11"/>
      <c r="AD1110" s="11"/>
      <c r="AU1110" s="7"/>
      <c r="AV1110" s="7"/>
    </row>
    <row r="1111" spans="1:48" ht="14.25">
      <c r="A1111">
        <v>1</v>
      </c>
      <c r="B1111" s="26" t="str">
        <f t="shared" si="41"/>
        <v>75533</v>
      </c>
      <c r="C1111" s="26" t="str">
        <f t="shared" si="40"/>
        <v>1_75533</v>
      </c>
      <c r="D1111" s="26"/>
      <c r="E1111" s="26"/>
      <c r="F1111" s="33"/>
      <c r="G1111" s="26" t="s">
        <v>1116</v>
      </c>
      <c r="H1111" s="27">
        <v>15</v>
      </c>
      <c r="I1111" s="27">
        <v>11</v>
      </c>
      <c r="J1111" s="27">
        <v>10</v>
      </c>
      <c r="K1111" s="27">
        <v>20</v>
      </c>
      <c r="L1111" s="27">
        <v>14</v>
      </c>
      <c r="M1111" s="27">
        <v>26</v>
      </c>
      <c r="N1111" s="27">
        <v>22</v>
      </c>
      <c r="O1111" s="27">
        <v>14</v>
      </c>
      <c r="P1111" s="27">
        <v>20</v>
      </c>
      <c r="Q1111" s="27">
        <v>29</v>
      </c>
      <c r="R1111" s="27">
        <v>13</v>
      </c>
      <c r="S1111" s="27">
        <v>14</v>
      </c>
      <c r="T1111" s="27">
        <v>18</v>
      </c>
      <c r="U1111" s="11">
        <v>17</v>
      </c>
      <c r="V1111" s="11">
        <v>30</v>
      </c>
      <c r="W1111" s="11"/>
      <c r="X1111" s="11"/>
      <c r="Y1111" s="11"/>
      <c r="Z1111" s="11"/>
      <c r="AA1111" s="11"/>
      <c r="AB1111" s="11"/>
      <c r="AC1111" s="11"/>
      <c r="AD1111" s="11"/>
      <c r="AU1111" s="7"/>
      <c r="AV1111" s="7"/>
    </row>
    <row r="1112" spans="1:48" ht="14.25">
      <c r="A1112">
        <v>1</v>
      </c>
      <c r="B1112" s="26" t="str">
        <f t="shared" si="41"/>
        <v>75548</v>
      </c>
      <c r="C1112" s="26" t="str">
        <f t="shared" si="40"/>
        <v>1_75548</v>
      </c>
      <c r="D1112" s="26"/>
      <c r="E1112" s="26"/>
      <c r="F1112" s="33"/>
      <c r="G1112" s="26" t="s">
        <v>1117</v>
      </c>
      <c r="H1112" s="27">
        <v>0</v>
      </c>
      <c r="I1112" s="27">
        <v>0</v>
      </c>
      <c r="J1112" s="27">
        <v>0</v>
      </c>
      <c r="K1112" s="27">
        <v>0</v>
      </c>
      <c r="L1112" s="27">
        <v>0</v>
      </c>
      <c r="M1112" s="27">
        <v>0</v>
      </c>
      <c r="N1112" s="27">
        <v>0</v>
      </c>
      <c r="O1112" s="27">
        <v>1</v>
      </c>
      <c r="P1112" s="27">
        <v>1</v>
      </c>
      <c r="Q1112" s="27">
        <v>2</v>
      </c>
      <c r="R1112" s="27">
        <v>2</v>
      </c>
      <c r="S1112" s="27">
        <v>1</v>
      </c>
      <c r="T1112" s="27">
        <v>1</v>
      </c>
      <c r="U1112" s="11">
        <v>0</v>
      </c>
      <c r="V1112" s="11">
        <v>0</v>
      </c>
      <c r="W1112" s="11"/>
      <c r="X1112" s="11"/>
      <c r="Y1112" s="11"/>
      <c r="Z1112" s="11"/>
      <c r="AA1112" s="11"/>
      <c r="AB1112" s="11"/>
      <c r="AC1112" s="11"/>
      <c r="AD1112" s="11"/>
      <c r="AU1112" s="7"/>
      <c r="AV1112" s="7"/>
    </row>
    <row r="1113" spans="1:48" ht="14.25">
      <c r="A1113">
        <v>1</v>
      </c>
      <c r="B1113" s="26" t="str">
        <f t="shared" si="41"/>
        <v>75554</v>
      </c>
      <c r="C1113" s="26" t="str">
        <f t="shared" si="40"/>
        <v>1_75554</v>
      </c>
      <c r="D1113" s="26"/>
      <c r="E1113" s="26"/>
      <c r="F1113" s="33"/>
      <c r="G1113" s="26" t="s">
        <v>1118</v>
      </c>
      <c r="H1113" s="27">
        <v>0</v>
      </c>
      <c r="I1113" s="27">
        <v>0</v>
      </c>
      <c r="J1113" s="27">
        <v>0</v>
      </c>
      <c r="K1113" s="27">
        <v>0</v>
      </c>
      <c r="L1113" s="27">
        <v>0</v>
      </c>
      <c r="M1113" s="27">
        <v>0</v>
      </c>
      <c r="N1113" s="27">
        <v>1</v>
      </c>
      <c r="O1113" s="27">
        <v>0</v>
      </c>
      <c r="P1113" s="27">
        <v>0</v>
      </c>
      <c r="Q1113" s="27">
        <v>0</v>
      </c>
      <c r="R1113" s="27">
        <v>0</v>
      </c>
      <c r="S1113" s="27">
        <v>0</v>
      </c>
      <c r="T1113" s="27">
        <v>0</v>
      </c>
      <c r="U1113" s="11">
        <v>0</v>
      </c>
      <c r="V1113" s="11">
        <v>0</v>
      </c>
      <c r="W1113" s="11"/>
      <c r="X1113" s="11"/>
      <c r="Y1113" s="11"/>
      <c r="Z1113" s="11"/>
      <c r="AA1113" s="11"/>
      <c r="AB1113" s="11"/>
      <c r="AC1113" s="11"/>
      <c r="AD1113" s="11"/>
      <c r="AU1113" s="7"/>
      <c r="AV1113" s="7"/>
    </row>
    <row r="1114" spans="1:48" ht="14.25">
      <c r="A1114">
        <v>1</v>
      </c>
      <c r="B1114" s="26" t="str">
        <f t="shared" si="41"/>
        <v>75558</v>
      </c>
      <c r="C1114" s="26" t="str">
        <f t="shared" si="40"/>
        <v>1_75558</v>
      </c>
      <c r="D1114" s="26"/>
      <c r="E1114" s="26"/>
      <c r="F1114" s="33"/>
      <c r="G1114" s="26" t="s">
        <v>1119</v>
      </c>
      <c r="H1114" s="27">
        <v>0</v>
      </c>
      <c r="I1114" s="27">
        <v>0</v>
      </c>
      <c r="J1114" s="27">
        <v>1</v>
      </c>
      <c r="K1114" s="27">
        <v>0</v>
      </c>
      <c r="L1114" s="27">
        <v>0</v>
      </c>
      <c r="M1114" s="27">
        <v>0</v>
      </c>
      <c r="N1114" s="27">
        <v>0</v>
      </c>
      <c r="O1114" s="27">
        <v>0</v>
      </c>
      <c r="P1114" s="27">
        <v>0</v>
      </c>
      <c r="Q1114" s="27">
        <v>0</v>
      </c>
      <c r="R1114" s="27">
        <v>0</v>
      </c>
      <c r="S1114" s="27">
        <v>0</v>
      </c>
      <c r="T1114" s="27">
        <v>0</v>
      </c>
      <c r="U1114" s="11">
        <v>0</v>
      </c>
      <c r="V1114" s="11">
        <v>0</v>
      </c>
      <c r="W1114" s="11"/>
      <c r="X1114" s="11"/>
      <c r="Y1114" s="11"/>
      <c r="Z1114" s="11"/>
      <c r="AA1114" s="11"/>
      <c r="AB1114" s="11"/>
      <c r="AC1114" s="11"/>
      <c r="AD1114" s="11"/>
      <c r="AU1114" s="7"/>
      <c r="AV1114" s="7"/>
    </row>
    <row r="1115" spans="1:48" ht="14.25">
      <c r="A1115">
        <v>1</v>
      </c>
      <c r="B1115" s="26" t="str">
        <f t="shared" si="41"/>
        <v>75578</v>
      </c>
      <c r="C1115" s="26" t="str">
        <f t="shared" si="40"/>
        <v>1_75578</v>
      </c>
      <c r="D1115" s="26"/>
      <c r="E1115" s="26"/>
      <c r="F1115" s="33"/>
      <c r="G1115" s="26" t="s">
        <v>1120</v>
      </c>
      <c r="H1115" s="27">
        <v>0</v>
      </c>
      <c r="I1115" s="27">
        <v>0</v>
      </c>
      <c r="J1115" s="27">
        <v>1</v>
      </c>
      <c r="K1115" s="27">
        <v>0</v>
      </c>
      <c r="L1115" s="27">
        <v>0</v>
      </c>
      <c r="M1115" s="27">
        <v>0</v>
      </c>
      <c r="N1115" s="27">
        <v>0</v>
      </c>
      <c r="O1115" s="27">
        <v>0</v>
      </c>
      <c r="P1115" s="27">
        <v>0</v>
      </c>
      <c r="Q1115" s="27">
        <v>0</v>
      </c>
      <c r="R1115" s="27">
        <v>0</v>
      </c>
      <c r="S1115" s="27">
        <v>0</v>
      </c>
      <c r="T1115" s="27">
        <v>0</v>
      </c>
      <c r="U1115" s="11">
        <v>0</v>
      </c>
      <c r="V1115" s="11">
        <v>0</v>
      </c>
      <c r="W1115" s="11"/>
      <c r="X1115" s="11"/>
      <c r="Y1115" s="11"/>
      <c r="Z1115" s="11"/>
      <c r="AA1115" s="11"/>
      <c r="AB1115" s="11"/>
      <c r="AC1115" s="11"/>
      <c r="AD1115" s="11"/>
      <c r="AU1115" s="7"/>
      <c r="AV1115" s="7"/>
    </row>
    <row r="1116" spans="1:48" ht="14.25">
      <c r="A1116">
        <v>1</v>
      </c>
      <c r="B1116" s="26" t="str">
        <f t="shared" si="41"/>
        <v>75591</v>
      </c>
      <c r="C1116" s="26" t="str">
        <f t="shared" si="40"/>
        <v>1_75591</v>
      </c>
      <c r="D1116" s="26"/>
      <c r="E1116" s="26"/>
      <c r="F1116" s="33"/>
      <c r="G1116" s="26" t="s">
        <v>1121</v>
      </c>
      <c r="H1116" s="27">
        <v>0</v>
      </c>
      <c r="I1116" s="27">
        <v>1</v>
      </c>
      <c r="J1116" s="27">
        <v>2</v>
      </c>
      <c r="K1116" s="27">
        <v>1</v>
      </c>
      <c r="L1116" s="27">
        <v>2</v>
      </c>
      <c r="M1116" s="27">
        <v>2</v>
      </c>
      <c r="N1116" s="27">
        <v>0</v>
      </c>
      <c r="O1116" s="27">
        <v>1</v>
      </c>
      <c r="P1116" s="27">
        <v>1</v>
      </c>
      <c r="Q1116" s="27">
        <v>1</v>
      </c>
      <c r="R1116" s="27">
        <v>3</v>
      </c>
      <c r="S1116" s="27">
        <v>1</v>
      </c>
      <c r="T1116" s="27">
        <v>2</v>
      </c>
      <c r="U1116" s="11">
        <v>2</v>
      </c>
      <c r="V1116" s="11">
        <v>3</v>
      </c>
      <c r="W1116" s="11"/>
      <c r="X1116" s="11"/>
      <c r="Y1116" s="11"/>
      <c r="Z1116" s="11"/>
      <c r="AA1116" s="11"/>
      <c r="AB1116" s="11"/>
      <c r="AC1116" s="11"/>
      <c r="AD1116" s="11"/>
      <c r="AU1116" s="7"/>
      <c r="AV1116" s="7"/>
    </row>
    <row r="1117" spans="1:48" ht="14.25">
      <c r="A1117">
        <v>1</v>
      </c>
      <c r="B1117" s="26" t="str">
        <f t="shared" si="41"/>
        <v>75604</v>
      </c>
      <c r="C1117" s="26" t="str">
        <f t="shared" si="40"/>
        <v>1_75604</v>
      </c>
      <c r="D1117" s="26"/>
      <c r="E1117" s="26"/>
      <c r="F1117" s="33"/>
      <c r="G1117" s="26" t="s">
        <v>1122</v>
      </c>
      <c r="H1117" s="27">
        <v>6</v>
      </c>
      <c r="I1117" s="27">
        <v>2</v>
      </c>
      <c r="J1117" s="27">
        <v>7</v>
      </c>
      <c r="K1117" s="27">
        <v>3</v>
      </c>
      <c r="L1117" s="27">
        <v>6</v>
      </c>
      <c r="M1117" s="27">
        <v>6</v>
      </c>
      <c r="N1117" s="27">
        <v>7</v>
      </c>
      <c r="O1117" s="27">
        <v>9</v>
      </c>
      <c r="P1117" s="27">
        <v>22</v>
      </c>
      <c r="Q1117" s="27">
        <v>11</v>
      </c>
      <c r="R1117" s="27">
        <v>3</v>
      </c>
      <c r="S1117" s="27">
        <v>15</v>
      </c>
      <c r="T1117" s="27">
        <v>13</v>
      </c>
      <c r="U1117" s="11">
        <v>16</v>
      </c>
      <c r="V1117" s="11">
        <v>20</v>
      </c>
      <c r="W1117" s="11"/>
      <c r="X1117" s="11"/>
      <c r="Y1117" s="11"/>
      <c r="Z1117" s="11"/>
      <c r="AA1117" s="11"/>
      <c r="AB1117" s="11"/>
      <c r="AC1117" s="11"/>
      <c r="AD1117" s="11"/>
      <c r="AU1117" s="7"/>
      <c r="AV1117" s="7"/>
    </row>
    <row r="1118" spans="1:48" ht="14.25">
      <c r="A1118">
        <v>1</v>
      </c>
      <c r="B1118" s="26" t="str">
        <f t="shared" si="41"/>
        <v>75608</v>
      </c>
      <c r="C1118" s="26" t="str">
        <f t="shared" si="40"/>
        <v>1_75608</v>
      </c>
      <c r="D1118" s="26"/>
      <c r="E1118" s="26"/>
      <c r="F1118" s="33"/>
      <c r="G1118" s="26" t="s">
        <v>1123</v>
      </c>
      <c r="H1118" s="27">
        <v>0</v>
      </c>
      <c r="I1118" s="27">
        <v>0</v>
      </c>
      <c r="J1118" s="27">
        <v>0</v>
      </c>
      <c r="K1118" s="27">
        <v>0</v>
      </c>
      <c r="L1118" s="27">
        <v>0</v>
      </c>
      <c r="M1118" s="27">
        <v>0</v>
      </c>
      <c r="N1118" s="27">
        <v>0</v>
      </c>
      <c r="O1118" s="27">
        <v>0</v>
      </c>
      <c r="P1118" s="27">
        <v>1</v>
      </c>
      <c r="Q1118" s="27">
        <v>0</v>
      </c>
      <c r="R1118" s="27">
        <v>0</v>
      </c>
      <c r="S1118" s="27">
        <v>0</v>
      </c>
      <c r="T1118" s="27">
        <v>0</v>
      </c>
      <c r="U1118" s="11">
        <v>1</v>
      </c>
      <c r="V1118" s="11">
        <v>0</v>
      </c>
      <c r="W1118" s="11"/>
      <c r="X1118" s="11"/>
      <c r="Y1118" s="11"/>
      <c r="Z1118" s="11"/>
      <c r="AA1118" s="11"/>
      <c r="AB1118" s="11"/>
      <c r="AC1118" s="11"/>
      <c r="AD1118" s="11"/>
      <c r="AU1118" s="7"/>
      <c r="AV1118" s="7"/>
    </row>
    <row r="1119" spans="1:48" ht="14.25">
      <c r="A1119">
        <v>1</v>
      </c>
      <c r="B1119" s="26" t="str">
        <f t="shared" si="41"/>
        <v>75630</v>
      </c>
      <c r="C1119" s="26" t="str">
        <f t="shared" si="40"/>
        <v>1_75630</v>
      </c>
      <c r="D1119" s="26"/>
      <c r="E1119" s="26"/>
      <c r="F1119" s="33"/>
      <c r="G1119" s="26" t="s">
        <v>1124</v>
      </c>
      <c r="H1119" s="27">
        <v>0</v>
      </c>
      <c r="I1119" s="27">
        <v>0</v>
      </c>
      <c r="J1119" s="27">
        <v>0</v>
      </c>
      <c r="K1119" s="27">
        <v>0</v>
      </c>
      <c r="L1119" s="27">
        <v>0</v>
      </c>
      <c r="M1119" s="27">
        <v>0</v>
      </c>
      <c r="N1119" s="27">
        <v>0</v>
      </c>
      <c r="O1119" s="27">
        <v>0</v>
      </c>
      <c r="P1119" s="27">
        <v>0</v>
      </c>
      <c r="Q1119" s="27">
        <v>0</v>
      </c>
      <c r="R1119" s="27">
        <v>0</v>
      </c>
      <c r="S1119" s="27">
        <v>0</v>
      </c>
      <c r="T1119" s="27">
        <v>1</v>
      </c>
      <c r="U1119" s="11">
        <v>2</v>
      </c>
      <c r="V1119" s="11">
        <v>2</v>
      </c>
      <c r="W1119" s="11"/>
      <c r="X1119" s="11"/>
      <c r="Y1119" s="11"/>
      <c r="Z1119" s="11"/>
      <c r="AA1119" s="11"/>
      <c r="AB1119" s="11"/>
      <c r="AC1119" s="11"/>
      <c r="AD1119" s="11"/>
      <c r="AU1119" s="7"/>
      <c r="AV1119" s="7"/>
    </row>
    <row r="1120" spans="1:48" ht="14.25">
      <c r="A1120">
        <v>1</v>
      </c>
      <c r="B1120" s="26" t="str">
        <f t="shared" si="41"/>
        <v>75634</v>
      </c>
      <c r="C1120" s="26" t="str">
        <f t="shared" si="40"/>
        <v>1_75634</v>
      </c>
      <c r="D1120" s="26"/>
      <c r="E1120" s="26"/>
      <c r="F1120" s="33"/>
      <c r="G1120" s="26" t="s">
        <v>1125</v>
      </c>
      <c r="H1120" s="27">
        <v>0</v>
      </c>
      <c r="I1120" s="27">
        <v>0</v>
      </c>
      <c r="J1120" s="27">
        <v>0</v>
      </c>
      <c r="K1120" s="27">
        <v>0</v>
      </c>
      <c r="L1120" s="27">
        <v>0</v>
      </c>
      <c r="M1120" s="27">
        <v>0</v>
      </c>
      <c r="N1120" s="27">
        <v>0</v>
      </c>
      <c r="O1120" s="27">
        <v>1</v>
      </c>
      <c r="P1120" s="27">
        <v>0</v>
      </c>
      <c r="Q1120" s="27">
        <v>0</v>
      </c>
      <c r="R1120" s="27">
        <v>0</v>
      </c>
      <c r="S1120" s="27">
        <v>0</v>
      </c>
      <c r="T1120" s="27">
        <v>0</v>
      </c>
      <c r="U1120" s="11">
        <v>0</v>
      </c>
      <c r="V1120" s="11">
        <v>0</v>
      </c>
      <c r="W1120" s="11"/>
      <c r="X1120" s="11"/>
      <c r="Y1120" s="11"/>
      <c r="Z1120" s="11"/>
      <c r="AA1120" s="11"/>
      <c r="AB1120" s="11"/>
      <c r="AC1120" s="11"/>
      <c r="AD1120" s="11"/>
      <c r="AU1120" s="7"/>
      <c r="AV1120" s="7"/>
    </row>
    <row r="1121" spans="1:48" ht="14.25">
      <c r="A1121">
        <v>1</v>
      </c>
      <c r="B1121" s="26" t="str">
        <f t="shared" si="41"/>
        <v>75643</v>
      </c>
      <c r="C1121" s="26" t="str">
        <f t="shared" si="40"/>
        <v>1_75643</v>
      </c>
      <c r="D1121" s="26"/>
      <c r="E1121" s="26"/>
      <c r="F1121" s="33"/>
      <c r="G1121" s="26" t="s">
        <v>1126</v>
      </c>
      <c r="H1121" s="27">
        <v>0</v>
      </c>
      <c r="I1121" s="27">
        <v>0</v>
      </c>
      <c r="J1121" s="27">
        <v>0</v>
      </c>
      <c r="K1121" s="27">
        <v>0</v>
      </c>
      <c r="L1121" s="27">
        <v>0</v>
      </c>
      <c r="M1121" s="27">
        <v>0</v>
      </c>
      <c r="N1121" s="27">
        <v>0</v>
      </c>
      <c r="O1121" s="27">
        <v>1</v>
      </c>
      <c r="P1121" s="27">
        <v>0</v>
      </c>
      <c r="Q1121" s="27">
        <v>0</v>
      </c>
      <c r="R1121" s="27">
        <v>0</v>
      </c>
      <c r="S1121" s="27">
        <v>0</v>
      </c>
      <c r="T1121" s="27">
        <v>0</v>
      </c>
      <c r="U1121" s="11">
        <v>0</v>
      </c>
      <c r="V1121" s="11">
        <v>0</v>
      </c>
      <c r="W1121" s="11"/>
      <c r="X1121" s="11"/>
      <c r="Y1121" s="11"/>
      <c r="Z1121" s="11"/>
      <c r="AA1121" s="11"/>
      <c r="AB1121" s="11"/>
      <c r="AC1121" s="11"/>
      <c r="AD1121" s="11"/>
      <c r="AU1121" s="7"/>
      <c r="AV1121" s="7"/>
    </row>
    <row r="1122" spans="1:48" ht="14.25">
      <c r="A1122">
        <v>1</v>
      </c>
      <c r="B1122" s="26" t="str">
        <f t="shared" si="41"/>
        <v>75660</v>
      </c>
      <c r="C1122" s="26" t="str">
        <f t="shared" ref="C1122:C1153" si="42">A1122&amp;"_"&amp;B1122</f>
        <v>1_75660</v>
      </c>
      <c r="D1122" s="26"/>
      <c r="E1122" s="26"/>
      <c r="F1122" s="33"/>
      <c r="G1122" s="26" t="s">
        <v>1127</v>
      </c>
      <c r="H1122" s="27">
        <v>0</v>
      </c>
      <c r="I1122" s="27">
        <v>0</v>
      </c>
      <c r="J1122" s="27">
        <v>0</v>
      </c>
      <c r="K1122" s="27">
        <v>0</v>
      </c>
      <c r="L1122" s="27">
        <v>0</v>
      </c>
      <c r="M1122" s="27">
        <v>0</v>
      </c>
      <c r="N1122" s="27">
        <v>0</v>
      </c>
      <c r="O1122" s="27">
        <v>0</v>
      </c>
      <c r="P1122" s="27">
        <v>0</v>
      </c>
      <c r="Q1122" s="27">
        <v>0</v>
      </c>
      <c r="R1122" s="27">
        <v>0</v>
      </c>
      <c r="S1122" s="27">
        <v>0</v>
      </c>
      <c r="T1122" s="27">
        <v>1</v>
      </c>
      <c r="U1122" s="11">
        <v>1</v>
      </c>
      <c r="V1122" s="11">
        <v>0</v>
      </c>
      <c r="W1122" s="11"/>
      <c r="X1122" s="11"/>
      <c r="Y1122" s="11"/>
      <c r="Z1122" s="11"/>
      <c r="AA1122" s="11"/>
      <c r="AB1122" s="11"/>
      <c r="AC1122" s="11"/>
      <c r="AD1122" s="11"/>
      <c r="AU1122" s="7"/>
      <c r="AV1122" s="7"/>
    </row>
    <row r="1123" spans="1:48" ht="14.25">
      <c r="A1123">
        <v>1</v>
      </c>
      <c r="B1123" s="26" t="str">
        <f t="shared" si="41"/>
        <v>75662</v>
      </c>
      <c r="C1123" s="26" t="str">
        <f t="shared" si="42"/>
        <v>1_75662</v>
      </c>
      <c r="D1123" s="26"/>
      <c r="E1123" s="26"/>
      <c r="F1123" s="33"/>
      <c r="G1123" s="26" t="s">
        <v>1128</v>
      </c>
      <c r="H1123" s="27">
        <v>0</v>
      </c>
      <c r="I1123" s="27">
        <v>0</v>
      </c>
      <c r="J1123" s="27">
        <v>0</v>
      </c>
      <c r="K1123" s="27">
        <v>0</v>
      </c>
      <c r="L1123" s="27">
        <v>0</v>
      </c>
      <c r="M1123" s="27">
        <v>0</v>
      </c>
      <c r="N1123" s="27">
        <v>0</v>
      </c>
      <c r="O1123" s="27">
        <v>0</v>
      </c>
      <c r="P1123" s="27">
        <v>0</v>
      </c>
      <c r="Q1123" s="27">
        <v>0</v>
      </c>
      <c r="R1123" s="27">
        <v>0</v>
      </c>
      <c r="S1123" s="27">
        <v>0</v>
      </c>
      <c r="T1123" s="27">
        <v>2</v>
      </c>
      <c r="U1123" s="11">
        <v>0</v>
      </c>
      <c r="V1123" s="11">
        <v>0</v>
      </c>
      <c r="W1123" s="11"/>
      <c r="X1123" s="11"/>
      <c r="Y1123" s="11"/>
      <c r="Z1123" s="11"/>
      <c r="AA1123" s="11"/>
      <c r="AB1123" s="11"/>
      <c r="AC1123" s="11"/>
      <c r="AD1123" s="11"/>
      <c r="AU1123" s="7"/>
      <c r="AV1123" s="7"/>
    </row>
    <row r="1124" spans="1:48" ht="14.25">
      <c r="A1124">
        <v>1</v>
      </c>
      <c r="B1124" s="26" t="str">
        <f t="shared" si="41"/>
        <v>75670</v>
      </c>
      <c r="C1124" s="26" t="str">
        <f t="shared" si="42"/>
        <v>1_75670</v>
      </c>
      <c r="D1124" s="26"/>
      <c r="E1124" s="26"/>
      <c r="F1124" s="33"/>
      <c r="G1124" s="26" t="s">
        <v>1129</v>
      </c>
      <c r="H1124" s="27">
        <v>0</v>
      </c>
      <c r="I1124" s="27">
        <v>1</v>
      </c>
      <c r="J1124" s="27">
        <v>0</v>
      </c>
      <c r="K1124" s="27">
        <v>0</v>
      </c>
      <c r="L1124" s="27">
        <v>0</v>
      </c>
      <c r="M1124" s="27">
        <v>0</v>
      </c>
      <c r="N1124" s="27">
        <v>0</v>
      </c>
      <c r="O1124" s="27">
        <v>0</v>
      </c>
      <c r="P1124" s="27">
        <v>1</v>
      </c>
      <c r="Q1124" s="27">
        <v>0</v>
      </c>
      <c r="R1124" s="27">
        <v>0</v>
      </c>
      <c r="S1124" s="27">
        <v>0</v>
      </c>
      <c r="T1124" s="27">
        <v>0</v>
      </c>
      <c r="U1124" s="11">
        <v>0</v>
      </c>
      <c r="V1124" s="11">
        <v>0</v>
      </c>
      <c r="W1124" s="11"/>
      <c r="X1124" s="11"/>
      <c r="Y1124" s="11"/>
      <c r="Z1124" s="11"/>
      <c r="AA1124" s="11"/>
      <c r="AB1124" s="11"/>
      <c r="AC1124" s="11"/>
      <c r="AD1124" s="11"/>
      <c r="AU1124" s="7"/>
      <c r="AV1124" s="7"/>
    </row>
    <row r="1125" spans="1:48" ht="14.25">
      <c r="A1125">
        <v>1</v>
      </c>
      <c r="B1125" s="26" t="str">
        <f t="shared" si="41"/>
        <v>75702</v>
      </c>
      <c r="C1125" s="26" t="str">
        <f t="shared" si="42"/>
        <v>1_75702</v>
      </c>
      <c r="D1125" s="26"/>
      <c r="E1125" s="26"/>
      <c r="F1125" s="33"/>
      <c r="G1125" s="26" t="s">
        <v>1130</v>
      </c>
      <c r="H1125" s="27">
        <v>0</v>
      </c>
      <c r="I1125" s="27">
        <v>0</v>
      </c>
      <c r="J1125" s="27">
        <v>0</v>
      </c>
      <c r="K1125" s="27">
        <v>0</v>
      </c>
      <c r="L1125" s="27">
        <v>0</v>
      </c>
      <c r="M1125" s="27">
        <v>0</v>
      </c>
      <c r="N1125" s="27">
        <v>0</v>
      </c>
      <c r="O1125" s="27">
        <v>0</v>
      </c>
      <c r="P1125" s="27">
        <v>0</v>
      </c>
      <c r="Q1125" s="27">
        <v>0</v>
      </c>
      <c r="R1125" s="27">
        <v>0</v>
      </c>
      <c r="S1125" s="27">
        <v>1</v>
      </c>
      <c r="T1125" s="27">
        <v>0</v>
      </c>
      <c r="U1125" s="11">
        <v>0</v>
      </c>
      <c r="V1125" s="11">
        <v>1</v>
      </c>
      <c r="W1125" s="11"/>
      <c r="X1125" s="11"/>
      <c r="Y1125" s="11"/>
      <c r="Z1125" s="11"/>
      <c r="AA1125" s="11"/>
      <c r="AB1125" s="11"/>
      <c r="AC1125" s="11"/>
      <c r="AD1125" s="11"/>
      <c r="AU1125" s="7"/>
      <c r="AV1125" s="7"/>
    </row>
    <row r="1126" spans="1:48" ht="14.25">
      <c r="A1126">
        <v>1</v>
      </c>
      <c r="B1126" s="26" t="str">
        <f t="shared" ref="B1126:B1162" si="43">IF(G1126="Total",CONCATENATE(MID(G1127,1,2),"000"),MID(G1126,1,5))</f>
        <v>75704</v>
      </c>
      <c r="C1126" s="26" t="str">
        <f t="shared" si="42"/>
        <v>1_75704</v>
      </c>
      <c r="D1126" s="26"/>
      <c r="E1126" s="26"/>
      <c r="F1126" s="33"/>
      <c r="G1126" s="26" t="s">
        <v>1131</v>
      </c>
      <c r="H1126" s="27">
        <v>0</v>
      </c>
      <c r="I1126" s="27">
        <v>0</v>
      </c>
      <c r="J1126" s="27">
        <v>0</v>
      </c>
      <c r="K1126" s="27">
        <v>0</v>
      </c>
      <c r="L1126" s="27">
        <v>0</v>
      </c>
      <c r="M1126" s="27">
        <v>0</v>
      </c>
      <c r="N1126" s="27">
        <v>0</v>
      </c>
      <c r="O1126" s="27">
        <v>1</v>
      </c>
      <c r="P1126" s="27">
        <v>1</v>
      </c>
      <c r="Q1126" s="27">
        <v>9</v>
      </c>
      <c r="R1126" s="27">
        <v>2</v>
      </c>
      <c r="S1126" s="27">
        <v>3</v>
      </c>
      <c r="T1126" s="27">
        <v>0</v>
      </c>
      <c r="U1126" s="11">
        <v>0</v>
      </c>
      <c r="V1126" s="11">
        <v>0</v>
      </c>
      <c r="W1126" s="11"/>
      <c r="X1126" s="11"/>
      <c r="Y1126" s="11"/>
      <c r="Z1126" s="11"/>
      <c r="AA1126" s="11"/>
      <c r="AB1126" s="11"/>
      <c r="AC1126" s="11"/>
      <c r="AD1126" s="11"/>
      <c r="AU1126" s="7"/>
      <c r="AV1126" s="7"/>
    </row>
    <row r="1127" spans="1:48" ht="14.25">
      <c r="A1127">
        <v>1</v>
      </c>
      <c r="B1127" s="26" t="str">
        <f t="shared" si="43"/>
        <v>75716</v>
      </c>
      <c r="C1127" s="26" t="str">
        <f t="shared" si="42"/>
        <v>1_75716</v>
      </c>
      <c r="D1127" s="26"/>
      <c r="E1127" s="26"/>
      <c r="F1127" s="33"/>
      <c r="G1127" s="26" t="s">
        <v>1132</v>
      </c>
      <c r="H1127" s="27">
        <v>0</v>
      </c>
      <c r="I1127" s="27">
        <v>0</v>
      </c>
      <c r="J1127" s="27">
        <v>0</v>
      </c>
      <c r="K1127" s="27">
        <v>0</v>
      </c>
      <c r="L1127" s="27">
        <v>0</v>
      </c>
      <c r="M1127" s="27">
        <v>0</v>
      </c>
      <c r="N1127" s="27">
        <v>0</v>
      </c>
      <c r="O1127" s="27">
        <v>0</v>
      </c>
      <c r="P1127" s="27">
        <v>0</v>
      </c>
      <c r="Q1127" s="27">
        <v>0</v>
      </c>
      <c r="R1127" s="27">
        <v>0</v>
      </c>
      <c r="S1127" s="27">
        <v>0</v>
      </c>
      <c r="T1127" s="27">
        <v>1</v>
      </c>
      <c r="U1127" s="11">
        <v>0</v>
      </c>
      <c r="V1127" s="11">
        <v>0</v>
      </c>
      <c r="W1127" s="11"/>
      <c r="X1127" s="11"/>
      <c r="Y1127" s="11"/>
      <c r="Z1127" s="11"/>
      <c r="AA1127" s="11"/>
      <c r="AB1127" s="11"/>
      <c r="AC1127" s="11"/>
      <c r="AD1127" s="11"/>
      <c r="AU1127" s="7"/>
      <c r="AV1127" s="7"/>
    </row>
    <row r="1128" spans="1:48" ht="14.25">
      <c r="A1128">
        <v>1</v>
      </c>
      <c r="B1128" s="26" t="str">
        <f t="shared" si="43"/>
        <v>75724</v>
      </c>
      <c r="C1128" s="26" t="str">
        <f t="shared" si="42"/>
        <v>1_75724</v>
      </c>
      <c r="D1128" s="26"/>
      <c r="E1128" s="26"/>
      <c r="F1128" s="33"/>
      <c r="G1128" s="26" t="s">
        <v>1133</v>
      </c>
      <c r="H1128" s="27">
        <v>2</v>
      </c>
      <c r="I1128" s="27">
        <v>0</v>
      </c>
      <c r="J1128" s="27">
        <v>1</v>
      </c>
      <c r="K1128" s="27">
        <v>0</v>
      </c>
      <c r="L1128" s="27">
        <v>0</v>
      </c>
      <c r="M1128" s="27">
        <v>1</v>
      </c>
      <c r="N1128" s="27">
        <v>2</v>
      </c>
      <c r="O1128" s="27">
        <v>2</v>
      </c>
      <c r="P1128" s="27">
        <v>1</v>
      </c>
      <c r="Q1128" s="27">
        <v>0</v>
      </c>
      <c r="R1128" s="27">
        <v>0</v>
      </c>
      <c r="S1128" s="27">
        <v>0</v>
      </c>
      <c r="T1128" s="27">
        <v>1</v>
      </c>
      <c r="U1128" s="11">
        <v>1</v>
      </c>
      <c r="V1128" s="11">
        <v>0</v>
      </c>
      <c r="W1128" s="11"/>
      <c r="X1128" s="11"/>
      <c r="Y1128" s="11"/>
      <c r="Z1128" s="11"/>
      <c r="AA1128" s="11"/>
      <c r="AB1128" s="11"/>
      <c r="AC1128" s="11"/>
      <c r="AD1128" s="11"/>
      <c r="AU1128" s="7"/>
      <c r="AV1128" s="7"/>
    </row>
    <row r="1129" spans="1:48" ht="14.25">
      <c r="A1129">
        <v>1</v>
      </c>
      <c r="B1129" s="26" t="str">
        <f t="shared" si="43"/>
        <v>75748</v>
      </c>
      <c r="C1129" s="26" t="str">
        <f t="shared" si="42"/>
        <v>1_75748</v>
      </c>
      <c r="D1129" s="26"/>
      <c r="E1129" s="26"/>
      <c r="F1129" s="33"/>
      <c r="G1129" s="26" t="s">
        <v>1134</v>
      </c>
      <c r="H1129" s="27">
        <v>0</v>
      </c>
      <c r="I1129" s="27">
        <v>0</v>
      </c>
      <c r="J1129" s="27">
        <v>0</v>
      </c>
      <c r="K1129" s="27">
        <v>0</v>
      </c>
      <c r="L1129" s="27">
        <v>1</v>
      </c>
      <c r="M1129" s="27">
        <v>0</v>
      </c>
      <c r="N1129" s="27">
        <v>0</v>
      </c>
      <c r="O1129" s="27">
        <v>0</v>
      </c>
      <c r="P1129" s="27">
        <v>0</v>
      </c>
      <c r="Q1129" s="27">
        <v>0</v>
      </c>
      <c r="R1129" s="27">
        <v>0</v>
      </c>
      <c r="S1129" s="27">
        <v>0</v>
      </c>
      <c r="T1129" s="27">
        <v>0</v>
      </c>
      <c r="U1129" s="11">
        <v>0</v>
      </c>
      <c r="V1129" s="11">
        <v>0</v>
      </c>
      <c r="W1129" s="11"/>
      <c r="X1129" s="11"/>
      <c r="Y1129" s="11"/>
      <c r="Z1129" s="11"/>
      <c r="AA1129" s="11"/>
      <c r="AB1129" s="11"/>
      <c r="AC1129" s="11"/>
      <c r="AD1129" s="11"/>
      <c r="AU1129" s="7"/>
      <c r="AV1129" s="7"/>
    </row>
    <row r="1130" spans="1:48" ht="14.25">
      <c r="A1130">
        <v>1</v>
      </c>
      <c r="B1130" s="26" t="str">
        <f t="shared" si="43"/>
        <v>75756</v>
      </c>
      <c r="C1130" s="26" t="str">
        <f t="shared" si="42"/>
        <v>1_75756</v>
      </c>
      <c r="D1130" s="26"/>
      <c r="E1130" s="26"/>
      <c r="F1130" s="33"/>
      <c r="G1130" s="26" t="s">
        <v>1135</v>
      </c>
      <c r="H1130" s="27">
        <v>0</v>
      </c>
      <c r="I1130" s="27">
        <v>0</v>
      </c>
      <c r="J1130" s="27">
        <v>0</v>
      </c>
      <c r="K1130" s="27">
        <v>0</v>
      </c>
      <c r="L1130" s="27">
        <v>0</v>
      </c>
      <c r="M1130" s="27">
        <v>0</v>
      </c>
      <c r="N1130" s="27">
        <v>0</v>
      </c>
      <c r="O1130" s="27">
        <v>0</v>
      </c>
      <c r="P1130" s="27">
        <v>0</v>
      </c>
      <c r="Q1130" s="27">
        <v>0</v>
      </c>
      <c r="R1130" s="27">
        <v>0</v>
      </c>
      <c r="S1130" s="27">
        <v>2</v>
      </c>
      <c r="T1130" s="27">
        <v>0</v>
      </c>
      <c r="U1130" s="11">
        <v>0</v>
      </c>
      <c r="V1130" s="11">
        <v>0</v>
      </c>
      <c r="W1130" s="11"/>
      <c r="X1130" s="11"/>
      <c r="Y1130" s="11"/>
      <c r="Z1130" s="11"/>
      <c r="AA1130" s="11"/>
      <c r="AB1130" s="11"/>
      <c r="AC1130" s="11"/>
      <c r="AD1130" s="11"/>
      <c r="AU1130" s="7"/>
      <c r="AV1130" s="7"/>
    </row>
    <row r="1131" spans="1:48" ht="14.25">
      <c r="A1131">
        <v>1</v>
      </c>
      <c r="B1131" s="26" t="str">
        <f t="shared" si="43"/>
        <v>75780</v>
      </c>
      <c r="C1131" s="26" t="str">
        <f t="shared" si="42"/>
        <v>1_75780</v>
      </c>
      <c r="D1131" s="26"/>
      <c r="E1131" s="26"/>
      <c r="F1131" s="33"/>
      <c r="G1131" s="26" t="s">
        <v>1136</v>
      </c>
      <c r="H1131" s="27">
        <v>0</v>
      </c>
      <c r="I1131" s="27">
        <v>0</v>
      </c>
      <c r="J1131" s="27">
        <v>0</v>
      </c>
      <c r="K1131" s="27">
        <v>0</v>
      </c>
      <c r="L1131" s="27">
        <v>0</v>
      </c>
      <c r="M1131" s="27">
        <v>0</v>
      </c>
      <c r="N1131" s="27">
        <v>0</v>
      </c>
      <c r="O1131" s="27">
        <v>1</v>
      </c>
      <c r="P1131" s="27">
        <v>0</v>
      </c>
      <c r="Q1131" s="27">
        <v>0</v>
      </c>
      <c r="R1131" s="27">
        <v>0</v>
      </c>
      <c r="S1131" s="27">
        <v>0</v>
      </c>
      <c r="T1131" s="27">
        <v>0</v>
      </c>
      <c r="U1131" s="11">
        <v>0</v>
      </c>
      <c r="V1131" s="11">
        <v>0</v>
      </c>
      <c r="W1131" s="11"/>
      <c r="X1131" s="11"/>
      <c r="Y1131" s="11"/>
      <c r="Z1131" s="11"/>
      <c r="AA1131" s="11"/>
      <c r="AB1131" s="11"/>
      <c r="AC1131" s="11"/>
      <c r="AD1131" s="11"/>
      <c r="AU1131" s="7"/>
      <c r="AV1131" s="7"/>
    </row>
    <row r="1132" spans="1:48" ht="14.25">
      <c r="A1132">
        <v>1</v>
      </c>
      <c r="B1132" s="26" t="str">
        <f t="shared" si="43"/>
        <v>75784</v>
      </c>
      <c r="C1132" s="26" t="str">
        <f t="shared" si="42"/>
        <v>1_75784</v>
      </c>
      <c r="D1132" s="26"/>
      <c r="E1132" s="26"/>
      <c r="F1132" s="33"/>
      <c r="G1132" s="26" t="s">
        <v>1137</v>
      </c>
      <c r="H1132" s="27">
        <v>0</v>
      </c>
      <c r="I1132" s="27">
        <v>0</v>
      </c>
      <c r="J1132" s="27">
        <v>1</v>
      </c>
      <c r="K1132" s="27">
        <v>0</v>
      </c>
      <c r="L1132" s="27">
        <v>0</v>
      </c>
      <c r="M1132" s="27">
        <v>1</v>
      </c>
      <c r="N1132" s="27">
        <v>0</v>
      </c>
      <c r="O1132" s="27">
        <v>0</v>
      </c>
      <c r="P1132" s="27">
        <v>0</v>
      </c>
      <c r="Q1132" s="27">
        <v>0</v>
      </c>
      <c r="R1132" s="27">
        <v>0</v>
      </c>
      <c r="S1132" s="27">
        <v>0</v>
      </c>
      <c r="T1132" s="27">
        <v>0</v>
      </c>
      <c r="U1132" s="11">
        <v>0</v>
      </c>
      <c r="V1132" s="11">
        <v>0</v>
      </c>
      <c r="W1132" s="11"/>
      <c r="X1132" s="11"/>
      <c r="Y1132" s="11"/>
      <c r="Z1132" s="11"/>
      <c r="AA1132" s="11"/>
      <c r="AB1132" s="11"/>
      <c r="AC1132" s="11"/>
      <c r="AD1132" s="11"/>
      <c r="AU1132" s="7"/>
      <c r="AV1132" s="7"/>
    </row>
    <row r="1133" spans="1:48" ht="14.25">
      <c r="A1133">
        <v>1</v>
      </c>
      <c r="B1133" s="26" t="str">
        <f t="shared" si="43"/>
        <v>75826</v>
      </c>
      <c r="C1133" s="26" t="str">
        <f t="shared" si="42"/>
        <v>1_75826</v>
      </c>
      <c r="D1133" s="26"/>
      <c r="E1133" s="26"/>
      <c r="F1133" s="33"/>
      <c r="G1133" s="26" t="s">
        <v>1138</v>
      </c>
      <c r="H1133" s="27">
        <v>0</v>
      </c>
      <c r="I1133" s="27">
        <v>0</v>
      </c>
      <c r="J1133" s="27">
        <v>0</v>
      </c>
      <c r="K1133" s="27">
        <v>0</v>
      </c>
      <c r="L1133" s="27">
        <v>1</v>
      </c>
      <c r="M1133" s="27">
        <v>0</v>
      </c>
      <c r="N1133" s="27">
        <v>2</v>
      </c>
      <c r="O1133" s="27">
        <v>0</v>
      </c>
      <c r="P1133" s="27">
        <v>0</v>
      </c>
      <c r="Q1133" s="27">
        <v>0</v>
      </c>
      <c r="R1133" s="27">
        <v>0</v>
      </c>
      <c r="S1133" s="27">
        <v>0</v>
      </c>
      <c r="T1133" s="27">
        <v>0</v>
      </c>
      <c r="U1133" s="11">
        <v>0</v>
      </c>
      <c r="V1133" s="11">
        <v>0</v>
      </c>
      <c r="W1133" s="11"/>
      <c r="X1133" s="11"/>
      <c r="Y1133" s="11"/>
      <c r="Z1133" s="11"/>
      <c r="AA1133" s="11"/>
      <c r="AB1133" s="11"/>
      <c r="AC1133" s="11"/>
      <c r="AD1133" s="11"/>
      <c r="AU1133" s="7"/>
      <c r="AV1133" s="7"/>
    </row>
    <row r="1134" spans="1:48" ht="14.25">
      <c r="A1134">
        <v>1</v>
      </c>
      <c r="B1134" s="26" t="str">
        <f t="shared" si="43"/>
        <v>75840</v>
      </c>
      <c r="C1134" s="26" t="str">
        <f t="shared" si="42"/>
        <v>1_75840</v>
      </c>
      <c r="D1134" s="26"/>
      <c r="E1134" s="26"/>
      <c r="F1134" s="33"/>
      <c r="G1134" s="26" t="s">
        <v>1139</v>
      </c>
      <c r="H1134" s="27">
        <v>1</v>
      </c>
      <c r="I1134" s="27">
        <v>6</v>
      </c>
      <c r="J1134" s="27">
        <v>1</v>
      </c>
      <c r="K1134" s="27">
        <v>1</v>
      </c>
      <c r="L1134" s="27">
        <v>2</v>
      </c>
      <c r="M1134" s="27">
        <v>2</v>
      </c>
      <c r="N1134" s="27">
        <v>1</v>
      </c>
      <c r="O1134" s="27">
        <v>2</v>
      </c>
      <c r="P1134" s="27">
        <v>2</v>
      </c>
      <c r="Q1134" s="27">
        <v>1</v>
      </c>
      <c r="R1134" s="27">
        <v>3</v>
      </c>
      <c r="S1134" s="27">
        <v>8</v>
      </c>
      <c r="T1134" s="27">
        <v>4</v>
      </c>
      <c r="U1134" s="11">
        <v>2</v>
      </c>
      <c r="V1134" s="11">
        <v>2</v>
      </c>
      <c r="W1134" s="11"/>
      <c r="X1134" s="11"/>
      <c r="Y1134" s="11"/>
      <c r="Z1134" s="11"/>
      <c r="AA1134" s="11"/>
      <c r="AB1134" s="11"/>
      <c r="AC1134" s="11"/>
      <c r="AD1134" s="11"/>
      <c r="AU1134" s="7"/>
      <c r="AV1134" s="7"/>
    </row>
    <row r="1135" spans="1:48" ht="14.25">
      <c r="A1135">
        <v>1</v>
      </c>
      <c r="B1135" s="26" t="str">
        <f t="shared" si="43"/>
        <v>75850</v>
      </c>
      <c r="C1135" s="26" t="str">
        <f t="shared" si="42"/>
        <v>1_75850</v>
      </c>
      <c r="D1135" s="26"/>
      <c r="E1135" s="26"/>
      <c r="F1135" s="33"/>
      <c r="G1135" s="26" t="s">
        <v>1140</v>
      </c>
      <c r="H1135" s="27">
        <v>35</v>
      </c>
      <c r="I1135" s="27">
        <v>0</v>
      </c>
      <c r="J1135" s="27">
        <v>1</v>
      </c>
      <c r="K1135" s="27">
        <v>0</v>
      </c>
      <c r="L1135" s="27">
        <v>0</v>
      </c>
      <c r="M1135" s="27">
        <v>0</v>
      </c>
      <c r="N1135" s="27">
        <v>1</v>
      </c>
      <c r="O1135" s="27">
        <v>0</v>
      </c>
      <c r="P1135" s="27">
        <v>0</v>
      </c>
      <c r="Q1135" s="27">
        <v>0</v>
      </c>
      <c r="R1135" s="27">
        <v>0</v>
      </c>
      <c r="S1135" s="27">
        <v>0</v>
      </c>
      <c r="T1135" s="27">
        <v>0</v>
      </c>
      <c r="U1135" s="11">
        <v>0</v>
      </c>
      <c r="V1135" s="11">
        <v>0</v>
      </c>
      <c r="W1135" s="11"/>
      <c r="X1135" s="11"/>
      <c r="Y1135" s="11"/>
      <c r="Z1135" s="11"/>
      <c r="AA1135" s="11"/>
      <c r="AB1135" s="11"/>
      <c r="AC1135" s="11"/>
      <c r="AD1135" s="11"/>
      <c r="AU1135" s="7"/>
      <c r="AV1135" s="7"/>
    </row>
    <row r="1136" spans="1:48" ht="14.25">
      <c r="A1136">
        <v>1</v>
      </c>
      <c r="B1136" s="26" t="str">
        <f t="shared" si="43"/>
        <v>75858</v>
      </c>
      <c r="C1136" s="26" t="str">
        <f t="shared" si="42"/>
        <v>1_75858</v>
      </c>
      <c r="D1136" s="26"/>
      <c r="E1136" s="26"/>
      <c r="F1136" s="33"/>
      <c r="G1136" s="26" t="s">
        <v>1141</v>
      </c>
      <c r="H1136" s="27">
        <v>0</v>
      </c>
      <c r="I1136" s="27">
        <v>0</v>
      </c>
      <c r="J1136" s="27">
        <v>0</v>
      </c>
      <c r="K1136" s="27">
        <v>0</v>
      </c>
      <c r="L1136" s="27">
        <v>0</v>
      </c>
      <c r="M1136" s="27">
        <v>0</v>
      </c>
      <c r="N1136" s="27">
        <v>0</v>
      </c>
      <c r="O1136" s="27">
        <v>0</v>
      </c>
      <c r="P1136" s="27">
        <v>1</v>
      </c>
      <c r="Q1136" s="27">
        <v>0</v>
      </c>
      <c r="R1136" s="27">
        <v>0</v>
      </c>
      <c r="S1136" s="27">
        <v>0</v>
      </c>
      <c r="T1136" s="27">
        <v>0</v>
      </c>
      <c r="U1136" s="11">
        <v>0</v>
      </c>
      <c r="V1136" s="11">
        <v>1</v>
      </c>
      <c r="W1136" s="11"/>
      <c r="X1136" s="11"/>
      <c r="Y1136" s="11"/>
      <c r="Z1136" s="11"/>
      <c r="AA1136" s="11"/>
      <c r="AB1136" s="11"/>
      <c r="AC1136" s="11"/>
      <c r="AD1136" s="11"/>
      <c r="AU1136" s="7"/>
      <c r="AV1136" s="7"/>
    </row>
    <row r="1137" spans="1:48" ht="14.25">
      <c r="A1137">
        <v>1</v>
      </c>
      <c r="B1137" s="26" t="str">
        <f t="shared" si="43"/>
        <v>75862</v>
      </c>
      <c r="C1137" s="26" t="str">
        <f t="shared" si="42"/>
        <v>1_75862</v>
      </c>
      <c r="D1137" s="26"/>
      <c r="E1137" s="26"/>
      <c r="F1137" s="33"/>
      <c r="G1137" s="26" t="s">
        <v>1142</v>
      </c>
      <c r="H1137" s="27">
        <v>105</v>
      </c>
      <c r="I1137" s="27">
        <v>122</v>
      </c>
      <c r="J1137" s="27">
        <v>139</v>
      </c>
      <c r="K1137" s="27">
        <v>104</v>
      </c>
      <c r="L1137" s="27">
        <v>105</v>
      </c>
      <c r="M1137" s="27">
        <v>66</v>
      </c>
      <c r="N1137" s="27">
        <v>202</v>
      </c>
      <c r="O1137" s="27">
        <v>1086</v>
      </c>
      <c r="P1137" s="27">
        <v>3859</v>
      </c>
      <c r="Q1137" s="27">
        <v>11434</v>
      </c>
      <c r="R1137" s="27">
        <v>9716</v>
      </c>
      <c r="S1137" s="27">
        <v>8716</v>
      </c>
      <c r="T1137" s="27">
        <v>4193</v>
      </c>
      <c r="U1137" s="11">
        <v>3044</v>
      </c>
      <c r="V1137" s="11">
        <v>2303</v>
      </c>
      <c r="W1137" s="11"/>
      <c r="X1137" s="11"/>
      <c r="Y1137" s="11"/>
      <c r="Z1137" s="11"/>
      <c r="AA1137" s="11"/>
      <c r="AB1137" s="11"/>
      <c r="AC1137" s="11"/>
      <c r="AD1137" s="11"/>
      <c r="AU1137" s="7"/>
      <c r="AV1137" s="7"/>
    </row>
    <row r="1138" spans="1:48" ht="14.25">
      <c r="A1138">
        <v>1</v>
      </c>
      <c r="B1138" s="26" t="str">
        <f t="shared" si="43"/>
        <v>75887</v>
      </c>
      <c r="C1138" s="26" t="str">
        <f t="shared" si="42"/>
        <v>1_75887</v>
      </c>
      <c r="D1138" s="26"/>
      <c r="E1138" s="26"/>
      <c r="F1138" s="33"/>
      <c r="G1138" s="26" t="s">
        <v>1143</v>
      </c>
      <c r="H1138" s="27">
        <v>0</v>
      </c>
      <c r="I1138" s="27">
        <v>0</v>
      </c>
      <c r="J1138" s="27">
        <v>0</v>
      </c>
      <c r="K1138" s="27">
        <v>0</v>
      </c>
      <c r="L1138" s="27">
        <v>0</v>
      </c>
      <c r="M1138" s="27">
        <v>0</v>
      </c>
      <c r="N1138" s="27">
        <v>0</v>
      </c>
      <c r="O1138" s="27">
        <v>0</v>
      </c>
      <c r="P1138" s="27">
        <v>2</v>
      </c>
      <c r="Q1138" s="27">
        <v>0</v>
      </c>
      <c r="R1138" s="27">
        <v>1</v>
      </c>
      <c r="S1138" s="27">
        <v>0</v>
      </c>
      <c r="T1138" s="27">
        <v>0</v>
      </c>
      <c r="U1138" s="11">
        <v>0</v>
      </c>
      <c r="V1138" s="11">
        <v>0</v>
      </c>
      <c r="W1138" s="11"/>
      <c r="X1138" s="11"/>
      <c r="Y1138" s="11"/>
      <c r="Z1138" s="11"/>
      <c r="AA1138" s="11"/>
      <c r="AB1138" s="11"/>
      <c r="AC1138" s="11"/>
      <c r="AD1138" s="11"/>
      <c r="AU1138" s="7"/>
      <c r="AV1138" s="7"/>
    </row>
    <row r="1139" spans="1:48" ht="14.25">
      <c r="A1139">
        <v>1</v>
      </c>
      <c r="B1139" s="26" t="str">
        <f t="shared" si="43"/>
        <v>75891</v>
      </c>
      <c r="C1139" s="26" t="str">
        <f t="shared" si="42"/>
        <v>1_75891</v>
      </c>
      <c r="D1139" s="26"/>
      <c r="E1139" s="26"/>
      <c r="F1139" s="33"/>
      <c r="G1139" s="26" t="s">
        <v>1144</v>
      </c>
      <c r="H1139" s="27">
        <v>0</v>
      </c>
      <c r="I1139" s="27">
        <v>0</v>
      </c>
      <c r="J1139" s="27">
        <v>0</v>
      </c>
      <c r="K1139" s="27">
        <v>0</v>
      </c>
      <c r="L1139" s="27">
        <v>0</v>
      </c>
      <c r="M1139" s="27">
        <v>0</v>
      </c>
      <c r="N1139" s="27">
        <v>0</v>
      </c>
      <c r="O1139" s="27">
        <v>1</v>
      </c>
      <c r="P1139" s="27">
        <v>0</v>
      </c>
      <c r="Q1139" s="27">
        <v>0</v>
      </c>
      <c r="R1139" s="27">
        <v>0</v>
      </c>
      <c r="S1139" s="27">
        <v>1</v>
      </c>
      <c r="T1139" s="27">
        <v>0</v>
      </c>
      <c r="U1139" s="11">
        <v>0</v>
      </c>
      <c r="V1139" s="11">
        <v>0</v>
      </c>
      <c r="W1139" s="11"/>
      <c r="X1139" s="11"/>
      <c r="Y1139" s="11"/>
      <c r="Z1139" s="11"/>
      <c r="AA1139" s="11"/>
      <c r="AB1139" s="11"/>
      <c r="AC1139" s="11"/>
      <c r="AD1139" s="11"/>
      <c r="AU1139" s="7"/>
      <c r="AV1139" s="7"/>
    </row>
    <row r="1140" spans="1:48" ht="14.25">
      <c r="A1140">
        <v>1</v>
      </c>
      <c r="B1140" s="26" t="str">
        <f t="shared" si="43"/>
        <v>75894</v>
      </c>
      <c r="C1140" s="26" t="str">
        <f t="shared" si="42"/>
        <v>1_75894</v>
      </c>
      <c r="D1140" s="26"/>
      <c r="E1140" s="26"/>
      <c r="F1140" s="33"/>
      <c r="G1140" s="26" t="s">
        <v>1145</v>
      </c>
      <c r="H1140" s="27">
        <v>0</v>
      </c>
      <c r="I1140" s="27">
        <v>0</v>
      </c>
      <c r="J1140" s="27">
        <v>0</v>
      </c>
      <c r="K1140" s="27">
        <v>0</v>
      </c>
      <c r="L1140" s="27">
        <v>0</v>
      </c>
      <c r="M1140" s="27">
        <v>0</v>
      </c>
      <c r="N1140" s="27">
        <v>0</v>
      </c>
      <c r="O1140" s="27">
        <v>0</v>
      </c>
      <c r="P1140" s="27">
        <v>0</v>
      </c>
      <c r="Q1140" s="27">
        <v>1</v>
      </c>
      <c r="R1140" s="27">
        <v>0</v>
      </c>
      <c r="S1140" s="27">
        <v>0</v>
      </c>
      <c r="T1140" s="27">
        <v>0</v>
      </c>
      <c r="U1140" s="11">
        <v>0</v>
      </c>
      <c r="V1140" s="11">
        <v>0</v>
      </c>
      <c r="W1140" s="11"/>
      <c r="X1140" s="11"/>
      <c r="Y1140" s="11"/>
      <c r="Z1140" s="11"/>
      <c r="AA1140" s="11"/>
      <c r="AB1140" s="11"/>
      <c r="AC1140" s="11"/>
      <c r="AD1140" s="11"/>
      <c r="AU1140" s="7"/>
      <c r="AV1140" s="7"/>
    </row>
    <row r="1141" spans="1:48" ht="14.25">
      <c r="A1141">
        <v>1</v>
      </c>
      <c r="B1141" s="26" t="str">
        <f t="shared" si="43"/>
        <v>75999</v>
      </c>
      <c r="C1141" s="26" t="str">
        <f t="shared" si="42"/>
        <v>1_75999</v>
      </c>
      <c r="D1141" s="26"/>
      <c r="E1141" s="26"/>
      <c r="F1141" s="33"/>
      <c r="G1141" s="26" t="s">
        <v>1146</v>
      </c>
      <c r="H1141" s="27">
        <v>0</v>
      </c>
      <c r="I1141" s="27">
        <v>0</v>
      </c>
      <c r="J1141" s="27">
        <v>1</v>
      </c>
      <c r="K1141" s="27">
        <v>1</v>
      </c>
      <c r="L1141" s="27">
        <v>0</v>
      </c>
      <c r="M1141" s="27">
        <v>2</v>
      </c>
      <c r="N1141" s="27">
        <v>1</v>
      </c>
      <c r="O1141" s="27">
        <v>1</v>
      </c>
      <c r="P1141" s="27">
        <v>0</v>
      </c>
      <c r="Q1141" s="27">
        <v>0</v>
      </c>
      <c r="R1141" s="27">
        <v>0</v>
      </c>
      <c r="S1141" s="27">
        <v>0</v>
      </c>
      <c r="T1141" s="27">
        <v>0</v>
      </c>
      <c r="U1141" s="11">
        <v>0</v>
      </c>
      <c r="V1141" s="11">
        <v>0</v>
      </c>
      <c r="W1141" s="11"/>
      <c r="X1141" s="11"/>
      <c r="Y1141" s="11"/>
      <c r="Z1141" s="11"/>
      <c r="AA1141" s="11"/>
      <c r="AB1141" s="11"/>
      <c r="AC1141" s="11"/>
      <c r="AD1141" s="11"/>
      <c r="AU1141" s="7"/>
      <c r="AV1141" s="7"/>
    </row>
    <row r="1142" spans="1:48" ht="14.25">
      <c r="A1142">
        <v>1</v>
      </c>
      <c r="B1142" s="26" t="str">
        <f t="shared" si="43"/>
        <v>76000</v>
      </c>
      <c r="C1142" s="26" t="str">
        <f t="shared" si="42"/>
        <v>1_76000</v>
      </c>
      <c r="D1142" s="26"/>
      <c r="E1142" s="26"/>
      <c r="F1142" s="33" t="s">
        <v>1147</v>
      </c>
      <c r="G1142" s="26" t="s">
        <v>13</v>
      </c>
      <c r="H1142" s="27">
        <v>54562</v>
      </c>
      <c r="I1142" s="27">
        <v>56098</v>
      </c>
      <c r="J1142" s="27">
        <v>55905</v>
      </c>
      <c r="K1142" s="27">
        <v>52518</v>
      </c>
      <c r="L1142" s="27">
        <v>53435</v>
      </c>
      <c r="M1142" s="27">
        <v>51780</v>
      </c>
      <c r="N1142" s="27">
        <v>50755</v>
      </c>
      <c r="O1142" s="27">
        <v>51640</v>
      </c>
      <c r="P1142" s="27">
        <v>49179</v>
      </c>
      <c r="Q1142" s="27">
        <v>47210</v>
      </c>
      <c r="R1142" s="27">
        <v>46752</v>
      </c>
      <c r="S1142" s="27">
        <v>45171</v>
      </c>
      <c r="T1142" s="27">
        <v>40862</v>
      </c>
      <c r="U1142" s="11">
        <v>36514</v>
      </c>
      <c r="V1142" s="11">
        <v>33055</v>
      </c>
      <c r="W1142" s="11"/>
      <c r="X1142" s="11"/>
      <c r="Y1142" s="11"/>
      <c r="Z1142" s="11"/>
      <c r="AA1142" s="11"/>
      <c r="AB1142" s="11"/>
      <c r="AC1142" s="11"/>
      <c r="AD1142" s="11"/>
      <c r="AU1142" s="7"/>
      <c r="AV1142" s="7"/>
    </row>
    <row r="1143" spans="1:48" ht="14.25">
      <c r="A1143">
        <v>1</v>
      </c>
      <c r="B1143" s="26" t="str">
        <f t="shared" si="43"/>
        <v>76001</v>
      </c>
      <c r="C1143" s="26" t="str">
        <f t="shared" si="42"/>
        <v>1_76001</v>
      </c>
      <c r="D1143" s="26"/>
      <c r="E1143" s="26"/>
      <c r="F1143" s="33"/>
      <c r="G1143" s="26" t="s">
        <v>1148</v>
      </c>
      <c r="H1143" s="27">
        <v>28296</v>
      </c>
      <c r="I1143" s="27">
        <v>29496</v>
      </c>
      <c r="J1143" s="27">
        <v>29080</v>
      </c>
      <c r="K1143" s="27">
        <v>27496</v>
      </c>
      <c r="L1143" s="27">
        <v>27750</v>
      </c>
      <c r="M1143" s="27">
        <v>27318</v>
      </c>
      <c r="N1143" s="27">
        <v>26180</v>
      </c>
      <c r="O1143" s="27">
        <v>26573</v>
      </c>
      <c r="P1143" s="27">
        <v>24877</v>
      </c>
      <c r="Q1143" s="27">
        <v>23843</v>
      </c>
      <c r="R1143" s="27">
        <v>23237</v>
      </c>
      <c r="S1143" s="27">
        <v>21589</v>
      </c>
      <c r="T1143" s="27">
        <v>20210</v>
      </c>
      <c r="U1143" s="11">
        <v>18282</v>
      </c>
      <c r="V1143" s="11">
        <v>16863</v>
      </c>
      <c r="W1143" s="11"/>
      <c r="X1143" s="11"/>
      <c r="Y1143" s="11"/>
      <c r="Z1143" s="11"/>
      <c r="AA1143" s="11"/>
      <c r="AB1143" s="11"/>
      <c r="AC1143" s="11"/>
      <c r="AD1143" s="11"/>
      <c r="AU1143" s="7"/>
      <c r="AV1143" s="7"/>
    </row>
    <row r="1144" spans="1:48" ht="14.25">
      <c r="A1144">
        <v>1</v>
      </c>
      <c r="B1144" s="26" t="str">
        <f t="shared" si="43"/>
        <v>76020</v>
      </c>
      <c r="C1144" s="26" t="str">
        <f t="shared" si="42"/>
        <v>1_76020</v>
      </c>
      <c r="D1144" s="26"/>
      <c r="E1144" s="26"/>
      <c r="F1144" s="33"/>
      <c r="G1144" s="26" t="s">
        <v>1149</v>
      </c>
      <c r="H1144" s="27">
        <v>150</v>
      </c>
      <c r="I1144" s="27">
        <v>206</v>
      </c>
      <c r="J1144" s="27">
        <v>174</v>
      </c>
      <c r="K1144" s="27">
        <v>197</v>
      </c>
      <c r="L1144" s="27">
        <v>158</v>
      </c>
      <c r="M1144" s="27">
        <v>162</v>
      </c>
      <c r="N1144" s="27">
        <v>176</v>
      </c>
      <c r="O1144" s="27">
        <v>175</v>
      </c>
      <c r="P1144" s="27">
        <v>157</v>
      </c>
      <c r="Q1144" s="27">
        <v>167</v>
      </c>
      <c r="R1144" s="27">
        <v>178</v>
      </c>
      <c r="S1144" s="27">
        <v>168</v>
      </c>
      <c r="T1144" s="27">
        <v>151</v>
      </c>
      <c r="U1144" s="11">
        <v>103</v>
      </c>
      <c r="V1144" s="11">
        <v>114</v>
      </c>
      <c r="W1144" s="11"/>
      <c r="X1144" s="11"/>
      <c r="Y1144" s="11"/>
      <c r="Z1144" s="11"/>
      <c r="AA1144" s="11"/>
      <c r="AB1144" s="11"/>
      <c r="AC1144" s="11"/>
      <c r="AD1144" s="11"/>
      <c r="AU1144" s="7"/>
      <c r="AV1144" s="7"/>
    </row>
    <row r="1145" spans="1:48" ht="14.25">
      <c r="A1145">
        <v>1</v>
      </c>
      <c r="B1145" s="26" t="str">
        <f t="shared" si="43"/>
        <v>76036</v>
      </c>
      <c r="C1145" s="26" t="str">
        <f t="shared" si="42"/>
        <v>1_76036</v>
      </c>
      <c r="D1145" s="26"/>
      <c r="E1145" s="26"/>
      <c r="F1145" s="33"/>
      <c r="G1145" s="26" t="s">
        <v>1150</v>
      </c>
      <c r="H1145" s="27">
        <v>225</v>
      </c>
      <c r="I1145" s="27">
        <v>224</v>
      </c>
      <c r="J1145" s="27">
        <v>223</v>
      </c>
      <c r="K1145" s="27">
        <v>204</v>
      </c>
      <c r="L1145" s="27">
        <v>224</v>
      </c>
      <c r="M1145" s="27">
        <v>229</v>
      </c>
      <c r="N1145" s="27">
        <v>206</v>
      </c>
      <c r="O1145" s="27">
        <v>239</v>
      </c>
      <c r="P1145" s="27">
        <v>186</v>
      </c>
      <c r="Q1145" s="27">
        <v>201</v>
      </c>
      <c r="R1145" s="27">
        <v>167</v>
      </c>
      <c r="S1145" s="27">
        <v>155</v>
      </c>
      <c r="T1145" s="27">
        <v>174</v>
      </c>
      <c r="U1145" s="11">
        <v>120</v>
      </c>
      <c r="V1145" s="11">
        <v>129</v>
      </c>
      <c r="W1145" s="11"/>
      <c r="X1145" s="11"/>
      <c r="Y1145" s="11"/>
      <c r="Z1145" s="11"/>
      <c r="AA1145" s="11"/>
      <c r="AB1145" s="11"/>
      <c r="AC1145" s="11"/>
      <c r="AD1145" s="11"/>
      <c r="AU1145" s="7"/>
      <c r="AV1145" s="7"/>
    </row>
    <row r="1146" spans="1:48" ht="14.25">
      <c r="A1146">
        <v>1</v>
      </c>
      <c r="B1146" s="26" t="str">
        <f t="shared" si="43"/>
        <v>76041</v>
      </c>
      <c r="C1146" s="26" t="str">
        <f t="shared" si="42"/>
        <v>1_76041</v>
      </c>
      <c r="D1146" s="26"/>
      <c r="E1146" s="26"/>
      <c r="F1146" s="33"/>
      <c r="G1146" s="26" t="s">
        <v>1151</v>
      </c>
      <c r="H1146" s="27">
        <v>303</v>
      </c>
      <c r="I1146" s="27">
        <v>262</v>
      </c>
      <c r="J1146" s="27">
        <v>287</v>
      </c>
      <c r="K1146" s="27">
        <v>236</v>
      </c>
      <c r="L1146" s="27">
        <v>219</v>
      </c>
      <c r="M1146" s="27">
        <v>213</v>
      </c>
      <c r="N1146" s="27">
        <v>215</v>
      </c>
      <c r="O1146" s="27">
        <v>211</v>
      </c>
      <c r="P1146" s="27">
        <v>192</v>
      </c>
      <c r="Q1146" s="27">
        <v>175</v>
      </c>
      <c r="R1146" s="27">
        <v>193</v>
      </c>
      <c r="S1146" s="27">
        <v>176</v>
      </c>
      <c r="T1146" s="27">
        <v>180</v>
      </c>
      <c r="U1146" s="11">
        <v>135</v>
      </c>
      <c r="V1146" s="11">
        <v>125</v>
      </c>
      <c r="W1146" s="11"/>
      <c r="X1146" s="11"/>
      <c r="Y1146" s="11"/>
      <c r="Z1146" s="11"/>
      <c r="AA1146" s="11"/>
      <c r="AB1146" s="11"/>
      <c r="AC1146" s="11"/>
      <c r="AD1146" s="11"/>
      <c r="AU1146" s="7"/>
      <c r="AV1146" s="7"/>
    </row>
    <row r="1147" spans="1:48" ht="14.25">
      <c r="A1147">
        <v>1</v>
      </c>
      <c r="B1147" s="26" t="str">
        <f t="shared" si="43"/>
        <v>76054</v>
      </c>
      <c r="C1147" s="26" t="str">
        <f t="shared" si="42"/>
        <v>1_76054</v>
      </c>
      <c r="D1147" s="26"/>
      <c r="E1147" s="26"/>
      <c r="F1147" s="33"/>
      <c r="G1147" s="26" t="s">
        <v>1152</v>
      </c>
      <c r="H1147" s="27">
        <v>79</v>
      </c>
      <c r="I1147" s="27">
        <v>77</v>
      </c>
      <c r="J1147" s="27">
        <v>83</v>
      </c>
      <c r="K1147" s="27">
        <v>75</v>
      </c>
      <c r="L1147" s="27">
        <v>60</v>
      </c>
      <c r="M1147" s="27">
        <v>64</v>
      </c>
      <c r="N1147" s="27">
        <v>60</v>
      </c>
      <c r="O1147" s="27">
        <v>51</v>
      </c>
      <c r="P1147" s="27">
        <v>52</v>
      </c>
      <c r="Q1147" s="27">
        <v>71</v>
      </c>
      <c r="R1147" s="27">
        <v>43</v>
      </c>
      <c r="S1147" s="27">
        <v>64</v>
      </c>
      <c r="T1147" s="27">
        <v>56</v>
      </c>
      <c r="U1147" s="11">
        <v>46</v>
      </c>
      <c r="V1147" s="11">
        <v>37</v>
      </c>
      <c r="W1147" s="11"/>
      <c r="X1147" s="11"/>
      <c r="Y1147" s="11"/>
      <c r="Z1147" s="11"/>
      <c r="AA1147" s="11"/>
      <c r="AB1147" s="11"/>
      <c r="AC1147" s="11"/>
      <c r="AD1147" s="11"/>
      <c r="AU1147" s="7"/>
      <c r="AV1147" s="7"/>
    </row>
    <row r="1148" spans="1:48" ht="14.25">
      <c r="A1148">
        <v>1</v>
      </c>
      <c r="B1148" s="26" t="str">
        <f t="shared" si="43"/>
        <v>76100</v>
      </c>
      <c r="C1148" s="26" t="str">
        <f t="shared" si="42"/>
        <v>1_76100</v>
      </c>
      <c r="D1148" s="26"/>
      <c r="E1148" s="26"/>
      <c r="F1148" s="33"/>
      <c r="G1148" s="26" t="s">
        <v>1153</v>
      </c>
      <c r="H1148" s="27">
        <v>164</v>
      </c>
      <c r="I1148" s="27">
        <v>146</v>
      </c>
      <c r="J1148" s="27">
        <v>120</v>
      </c>
      <c r="K1148" s="27">
        <v>93</v>
      </c>
      <c r="L1148" s="27">
        <v>112</v>
      </c>
      <c r="M1148" s="27">
        <v>122</v>
      </c>
      <c r="N1148" s="27">
        <v>123</v>
      </c>
      <c r="O1148" s="27">
        <v>152</v>
      </c>
      <c r="P1148" s="27">
        <v>139</v>
      </c>
      <c r="Q1148" s="27">
        <v>151</v>
      </c>
      <c r="R1148" s="27">
        <v>135</v>
      </c>
      <c r="S1148" s="27">
        <v>147</v>
      </c>
      <c r="T1148" s="27">
        <v>138</v>
      </c>
      <c r="U1148" s="11">
        <v>92</v>
      </c>
      <c r="V1148" s="11">
        <v>91</v>
      </c>
      <c r="W1148" s="11"/>
      <c r="X1148" s="11"/>
      <c r="Y1148" s="11"/>
      <c r="Z1148" s="11"/>
      <c r="AA1148" s="11"/>
      <c r="AB1148" s="11"/>
      <c r="AC1148" s="11"/>
      <c r="AD1148" s="11"/>
      <c r="AU1148" s="7"/>
      <c r="AV1148" s="7"/>
    </row>
    <row r="1149" spans="1:48" ht="14.25">
      <c r="A1149">
        <v>1</v>
      </c>
      <c r="B1149" s="26" t="str">
        <f t="shared" si="43"/>
        <v>76109</v>
      </c>
      <c r="C1149" s="26" t="str">
        <f t="shared" si="42"/>
        <v>1_76109</v>
      </c>
      <c r="D1149" s="26"/>
      <c r="E1149" s="26"/>
      <c r="F1149" s="33"/>
      <c r="G1149" s="26" t="s">
        <v>1154</v>
      </c>
      <c r="H1149" s="27">
        <v>5091</v>
      </c>
      <c r="I1149" s="27">
        <v>5652</v>
      </c>
      <c r="J1149" s="27">
        <v>6022</v>
      </c>
      <c r="K1149" s="27">
        <v>4707</v>
      </c>
      <c r="L1149" s="27">
        <v>5547</v>
      </c>
      <c r="M1149" s="27">
        <v>4999</v>
      </c>
      <c r="N1149" s="27">
        <v>4911</v>
      </c>
      <c r="O1149" s="27">
        <v>5136</v>
      </c>
      <c r="P1149" s="27">
        <v>4900</v>
      </c>
      <c r="Q1149" s="27">
        <v>4662</v>
      </c>
      <c r="R1149" s="27">
        <v>4417</v>
      </c>
      <c r="S1149" s="27">
        <v>4749</v>
      </c>
      <c r="T1149" s="27">
        <v>3605</v>
      </c>
      <c r="U1149" s="11">
        <v>3286</v>
      </c>
      <c r="V1149" s="11">
        <v>2683</v>
      </c>
      <c r="W1149" s="11"/>
      <c r="X1149" s="11"/>
      <c r="Y1149" s="11"/>
      <c r="Z1149" s="11"/>
      <c r="AA1149" s="11"/>
      <c r="AB1149" s="11"/>
      <c r="AC1149" s="11"/>
      <c r="AD1149" s="11"/>
      <c r="AU1149" s="7"/>
      <c r="AV1149" s="7"/>
    </row>
    <row r="1150" spans="1:48" ht="14.25">
      <c r="A1150">
        <v>1</v>
      </c>
      <c r="B1150" s="26" t="str">
        <f t="shared" si="43"/>
        <v>76111</v>
      </c>
      <c r="C1150" s="26" t="str">
        <f t="shared" si="42"/>
        <v>1_76111</v>
      </c>
      <c r="D1150" s="26"/>
      <c r="E1150" s="26"/>
      <c r="F1150" s="33"/>
      <c r="G1150" s="26" t="s">
        <v>1155</v>
      </c>
      <c r="H1150" s="27">
        <v>1521</v>
      </c>
      <c r="I1150" s="27">
        <v>1637</v>
      </c>
      <c r="J1150" s="27">
        <v>1627</v>
      </c>
      <c r="K1150" s="27">
        <v>1494</v>
      </c>
      <c r="L1150" s="27">
        <v>1425</v>
      </c>
      <c r="M1150" s="27">
        <v>1331</v>
      </c>
      <c r="N1150" s="27">
        <v>1433</v>
      </c>
      <c r="O1150" s="27">
        <v>1514</v>
      </c>
      <c r="P1150" s="27">
        <v>1267</v>
      </c>
      <c r="Q1150" s="27">
        <v>1184</v>
      </c>
      <c r="R1150" s="27">
        <v>1182</v>
      </c>
      <c r="S1150" s="27">
        <v>1170</v>
      </c>
      <c r="T1150" s="27">
        <v>1085</v>
      </c>
      <c r="U1150" s="11">
        <v>912</v>
      </c>
      <c r="V1150" s="11">
        <v>850</v>
      </c>
      <c r="W1150" s="11"/>
      <c r="X1150" s="11"/>
      <c r="Y1150" s="11"/>
      <c r="Z1150" s="11"/>
      <c r="AA1150" s="11"/>
      <c r="AB1150" s="11"/>
      <c r="AC1150" s="11"/>
      <c r="AD1150" s="11"/>
      <c r="AU1150" s="7"/>
      <c r="AV1150" s="7"/>
    </row>
    <row r="1151" spans="1:48" ht="14.25">
      <c r="A1151">
        <v>1</v>
      </c>
      <c r="B1151" s="26" t="str">
        <f t="shared" si="43"/>
        <v>76113</v>
      </c>
      <c r="C1151" s="26" t="str">
        <f t="shared" si="42"/>
        <v>1_76113</v>
      </c>
      <c r="D1151" s="26"/>
      <c r="E1151" s="26"/>
      <c r="F1151" s="33"/>
      <c r="G1151" s="26" t="s">
        <v>1156</v>
      </c>
      <c r="H1151" s="27">
        <v>240</v>
      </c>
      <c r="I1151" s="27">
        <v>225</v>
      </c>
      <c r="J1151" s="27">
        <v>243</v>
      </c>
      <c r="K1151" s="27">
        <v>226</v>
      </c>
      <c r="L1151" s="27">
        <v>187</v>
      </c>
      <c r="M1151" s="27">
        <v>240</v>
      </c>
      <c r="N1151" s="27">
        <v>225</v>
      </c>
      <c r="O1151" s="27">
        <v>234</v>
      </c>
      <c r="P1151" s="27">
        <v>251</v>
      </c>
      <c r="Q1151" s="27">
        <v>208</v>
      </c>
      <c r="R1151" s="27">
        <v>190</v>
      </c>
      <c r="S1151" s="27">
        <v>204</v>
      </c>
      <c r="T1151" s="27">
        <v>206</v>
      </c>
      <c r="U1151" s="11">
        <v>211</v>
      </c>
      <c r="V1151" s="11">
        <v>163</v>
      </c>
      <c r="W1151" s="11"/>
      <c r="X1151" s="11"/>
      <c r="Y1151" s="11"/>
      <c r="Z1151" s="11"/>
      <c r="AA1151" s="11"/>
      <c r="AB1151" s="11"/>
      <c r="AC1151" s="11"/>
      <c r="AD1151" s="11"/>
      <c r="AU1151" s="7"/>
      <c r="AV1151" s="7"/>
    </row>
    <row r="1152" spans="1:48" ht="14.25">
      <c r="A1152">
        <v>1</v>
      </c>
      <c r="B1152" s="26" t="str">
        <f t="shared" si="43"/>
        <v>76122</v>
      </c>
      <c r="C1152" s="26" t="str">
        <f t="shared" si="42"/>
        <v>1_76122</v>
      </c>
      <c r="D1152" s="26"/>
      <c r="E1152" s="26"/>
      <c r="F1152" s="33"/>
      <c r="G1152" s="26" t="s">
        <v>1157</v>
      </c>
      <c r="H1152" s="27">
        <v>341</v>
      </c>
      <c r="I1152" s="27">
        <v>353</v>
      </c>
      <c r="J1152" s="27">
        <v>321</v>
      </c>
      <c r="K1152" s="27">
        <v>286</v>
      </c>
      <c r="L1152" s="27">
        <v>308</v>
      </c>
      <c r="M1152" s="27">
        <v>264</v>
      </c>
      <c r="N1152" s="27">
        <v>274</v>
      </c>
      <c r="O1152" s="27">
        <v>308</v>
      </c>
      <c r="P1152" s="27">
        <v>266</v>
      </c>
      <c r="Q1152" s="27">
        <v>227</v>
      </c>
      <c r="R1152" s="27">
        <v>268</v>
      </c>
      <c r="S1152" s="27">
        <v>253</v>
      </c>
      <c r="T1152" s="27">
        <v>255</v>
      </c>
      <c r="U1152" s="11">
        <v>208</v>
      </c>
      <c r="V1152" s="11">
        <v>168</v>
      </c>
      <c r="W1152" s="11"/>
      <c r="X1152" s="11"/>
      <c r="Y1152" s="11"/>
      <c r="Z1152" s="11"/>
      <c r="AA1152" s="11"/>
      <c r="AB1152" s="11"/>
      <c r="AC1152" s="11"/>
      <c r="AD1152" s="11"/>
      <c r="AU1152" s="7"/>
      <c r="AV1152" s="7"/>
    </row>
    <row r="1153" spans="1:48" ht="14.25">
      <c r="A1153">
        <v>1</v>
      </c>
      <c r="B1153" s="26" t="str">
        <f t="shared" si="43"/>
        <v>76126</v>
      </c>
      <c r="C1153" s="26" t="str">
        <f t="shared" si="42"/>
        <v>1_76126</v>
      </c>
      <c r="D1153" s="26"/>
      <c r="E1153" s="26"/>
      <c r="F1153" s="33"/>
      <c r="G1153" s="26" t="s">
        <v>1158</v>
      </c>
      <c r="H1153" s="27">
        <v>198</v>
      </c>
      <c r="I1153" s="27">
        <v>162</v>
      </c>
      <c r="J1153" s="27">
        <v>163</v>
      </c>
      <c r="K1153" s="27">
        <v>153</v>
      </c>
      <c r="L1153" s="27">
        <v>152</v>
      </c>
      <c r="M1153" s="27">
        <v>143</v>
      </c>
      <c r="N1153" s="27">
        <v>179</v>
      </c>
      <c r="O1153" s="27">
        <v>161</v>
      </c>
      <c r="P1153" s="27">
        <v>181</v>
      </c>
      <c r="Q1153" s="27">
        <v>187</v>
      </c>
      <c r="R1153" s="27">
        <v>188</v>
      </c>
      <c r="S1153" s="27">
        <v>176</v>
      </c>
      <c r="T1153" s="27">
        <v>144</v>
      </c>
      <c r="U1153" s="11">
        <v>149</v>
      </c>
      <c r="V1153" s="11">
        <v>142</v>
      </c>
      <c r="W1153" s="11"/>
      <c r="X1153" s="11"/>
      <c r="Y1153" s="11"/>
      <c r="Z1153" s="11"/>
      <c r="AA1153" s="11"/>
      <c r="AB1153" s="11"/>
      <c r="AC1153" s="11"/>
      <c r="AD1153" s="11"/>
      <c r="AU1153" s="7"/>
      <c r="AV1153" s="7"/>
    </row>
    <row r="1154" spans="1:48" ht="14.25">
      <c r="A1154">
        <v>1</v>
      </c>
      <c r="B1154" s="26" t="str">
        <f t="shared" si="43"/>
        <v>76130</v>
      </c>
      <c r="C1154" s="26" t="str">
        <f t="shared" ref="C1154:C1162" si="44">A1154&amp;"_"&amp;B1154</f>
        <v>1_76130</v>
      </c>
      <c r="D1154" s="26"/>
      <c r="E1154" s="26"/>
      <c r="F1154" s="33"/>
      <c r="G1154" s="26" t="s">
        <v>1159</v>
      </c>
      <c r="H1154" s="27">
        <v>968</v>
      </c>
      <c r="I1154" s="27">
        <v>976</v>
      </c>
      <c r="J1154" s="27">
        <v>1031</v>
      </c>
      <c r="K1154" s="27">
        <v>1064</v>
      </c>
      <c r="L1154" s="27">
        <v>1035</v>
      </c>
      <c r="M1154" s="27">
        <v>992</v>
      </c>
      <c r="N1154" s="27">
        <v>1076</v>
      </c>
      <c r="O1154" s="27">
        <v>1023</v>
      </c>
      <c r="P1154" s="27">
        <v>976</v>
      </c>
      <c r="Q1154" s="27">
        <v>987</v>
      </c>
      <c r="R1154" s="27">
        <v>1139</v>
      </c>
      <c r="S1154" s="27">
        <v>1075</v>
      </c>
      <c r="T1154" s="27">
        <v>1044</v>
      </c>
      <c r="U1154" s="11">
        <v>982</v>
      </c>
      <c r="V1154" s="11">
        <v>926</v>
      </c>
      <c r="W1154" s="11"/>
      <c r="X1154" s="11"/>
      <c r="Y1154" s="11"/>
      <c r="Z1154" s="11"/>
      <c r="AA1154" s="11"/>
      <c r="AB1154" s="11"/>
      <c r="AC1154" s="11"/>
      <c r="AD1154" s="11"/>
      <c r="AU1154" s="7"/>
      <c r="AV1154" s="7"/>
    </row>
    <row r="1155" spans="1:48" ht="14.25">
      <c r="A1155">
        <v>1</v>
      </c>
      <c r="B1155" s="26" t="str">
        <f t="shared" si="43"/>
        <v>76147</v>
      </c>
      <c r="C1155" s="26" t="str">
        <f t="shared" si="44"/>
        <v>1_76147</v>
      </c>
      <c r="D1155" s="26"/>
      <c r="E1155" s="26"/>
      <c r="F1155" s="33"/>
      <c r="G1155" s="26" t="s">
        <v>1160</v>
      </c>
      <c r="H1155" s="27">
        <v>1524</v>
      </c>
      <c r="I1155" s="27">
        <v>1525</v>
      </c>
      <c r="J1155" s="27">
        <v>1448</v>
      </c>
      <c r="K1155" s="27">
        <v>1522</v>
      </c>
      <c r="L1155" s="27">
        <v>1422</v>
      </c>
      <c r="M1155" s="27">
        <v>1305</v>
      </c>
      <c r="N1155" s="27">
        <v>1216</v>
      </c>
      <c r="O1155" s="27">
        <v>1273</v>
      </c>
      <c r="P1155" s="27">
        <v>1285</v>
      </c>
      <c r="Q1155" s="27">
        <v>1158</v>
      </c>
      <c r="R1155" s="27">
        <v>1160</v>
      </c>
      <c r="S1155" s="27">
        <v>1183</v>
      </c>
      <c r="T1155" s="27">
        <v>1132</v>
      </c>
      <c r="U1155" s="11">
        <v>967</v>
      </c>
      <c r="V1155" s="11">
        <v>812</v>
      </c>
      <c r="W1155" s="11"/>
      <c r="X1155" s="11"/>
      <c r="Y1155" s="11"/>
      <c r="Z1155" s="11"/>
      <c r="AA1155" s="11"/>
      <c r="AB1155" s="11"/>
      <c r="AC1155" s="11"/>
      <c r="AD1155" s="11"/>
      <c r="AU1155" s="7"/>
      <c r="AV1155" s="7"/>
    </row>
    <row r="1156" spans="1:48" ht="14.25">
      <c r="A1156">
        <v>1</v>
      </c>
      <c r="B1156" s="26" t="str">
        <f t="shared" si="43"/>
        <v>76233</v>
      </c>
      <c r="C1156" s="26" t="str">
        <f t="shared" si="44"/>
        <v>1_76233</v>
      </c>
      <c r="D1156" s="26"/>
      <c r="E1156" s="26"/>
      <c r="F1156" s="33"/>
      <c r="G1156" s="26" t="s">
        <v>1161</v>
      </c>
      <c r="H1156" s="27">
        <v>458</v>
      </c>
      <c r="I1156" s="27">
        <v>461</v>
      </c>
      <c r="J1156" s="27">
        <v>459</v>
      </c>
      <c r="K1156" s="27">
        <v>470</v>
      </c>
      <c r="L1156" s="27">
        <v>440</v>
      </c>
      <c r="M1156" s="27">
        <v>427</v>
      </c>
      <c r="N1156" s="27">
        <v>454</v>
      </c>
      <c r="O1156" s="27">
        <v>458</v>
      </c>
      <c r="P1156" s="27">
        <v>408</v>
      </c>
      <c r="Q1156" s="27">
        <v>376</v>
      </c>
      <c r="R1156" s="27">
        <v>454</v>
      </c>
      <c r="S1156" s="27">
        <v>510</v>
      </c>
      <c r="T1156" s="27">
        <v>415</v>
      </c>
      <c r="U1156" s="11">
        <v>352</v>
      </c>
      <c r="V1156" s="11">
        <v>314</v>
      </c>
      <c r="W1156" s="11"/>
      <c r="X1156" s="11"/>
      <c r="Y1156" s="11"/>
      <c r="Z1156" s="11"/>
      <c r="AA1156" s="11"/>
      <c r="AB1156" s="11"/>
      <c r="AC1156" s="11"/>
      <c r="AD1156" s="11"/>
      <c r="AU1156" s="7"/>
      <c r="AV1156" s="7"/>
    </row>
    <row r="1157" spans="1:48" ht="14.25">
      <c r="A1157">
        <v>1</v>
      </c>
      <c r="B1157" s="26" t="str">
        <f t="shared" si="43"/>
        <v>76243</v>
      </c>
      <c r="C1157" s="26" t="str">
        <f t="shared" si="44"/>
        <v>1_76243</v>
      </c>
      <c r="D1157" s="26"/>
      <c r="E1157" s="26"/>
      <c r="F1157" s="33"/>
      <c r="G1157" s="26" t="s">
        <v>1162</v>
      </c>
      <c r="H1157" s="27">
        <v>115</v>
      </c>
      <c r="I1157" s="27">
        <v>114</v>
      </c>
      <c r="J1157" s="27">
        <v>102</v>
      </c>
      <c r="K1157" s="27">
        <v>107</v>
      </c>
      <c r="L1157" s="27">
        <v>104</v>
      </c>
      <c r="M1157" s="27">
        <v>85</v>
      </c>
      <c r="N1157" s="27">
        <v>69</v>
      </c>
      <c r="O1157" s="27">
        <v>90</v>
      </c>
      <c r="P1157" s="27">
        <v>92</v>
      </c>
      <c r="Q1157" s="27">
        <v>69</v>
      </c>
      <c r="R1157" s="27">
        <v>62</v>
      </c>
      <c r="S1157" s="27">
        <v>68</v>
      </c>
      <c r="T1157" s="27">
        <v>46</v>
      </c>
      <c r="U1157" s="11">
        <v>60</v>
      </c>
      <c r="V1157" s="11">
        <v>37</v>
      </c>
      <c r="W1157" s="11"/>
      <c r="X1157" s="11"/>
      <c r="Y1157" s="11"/>
      <c r="Z1157" s="11"/>
      <c r="AA1157" s="11"/>
      <c r="AB1157" s="11"/>
      <c r="AC1157" s="11"/>
      <c r="AD1157" s="11"/>
      <c r="AU1157" s="7"/>
      <c r="AV1157" s="7"/>
    </row>
    <row r="1158" spans="1:48" ht="14.25">
      <c r="A1158">
        <v>1</v>
      </c>
      <c r="B1158" s="26" t="str">
        <f t="shared" si="43"/>
        <v>76246</v>
      </c>
      <c r="C1158" s="26" t="str">
        <f t="shared" si="44"/>
        <v>1_76246</v>
      </c>
      <c r="D1158" s="26"/>
      <c r="E1158" s="26"/>
      <c r="F1158" s="33"/>
      <c r="G1158" s="26" t="s">
        <v>1163</v>
      </c>
      <c r="H1158" s="27">
        <v>80</v>
      </c>
      <c r="I1158" s="27">
        <v>112</v>
      </c>
      <c r="J1158" s="27">
        <v>72</v>
      </c>
      <c r="K1158" s="27">
        <v>67</v>
      </c>
      <c r="L1158" s="27">
        <v>81</v>
      </c>
      <c r="M1158" s="27">
        <v>54</v>
      </c>
      <c r="N1158" s="27">
        <v>76</v>
      </c>
      <c r="O1158" s="27">
        <v>57</v>
      </c>
      <c r="P1158" s="27">
        <v>63</v>
      </c>
      <c r="Q1158" s="27">
        <v>58</v>
      </c>
      <c r="R1158" s="27">
        <v>51</v>
      </c>
      <c r="S1158" s="27">
        <v>71</v>
      </c>
      <c r="T1158" s="27">
        <v>41</v>
      </c>
      <c r="U1158" s="11">
        <v>46</v>
      </c>
      <c r="V1158" s="11">
        <v>34</v>
      </c>
      <c r="W1158" s="11"/>
      <c r="X1158" s="11"/>
      <c r="Y1158" s="11"/>
      <c r="Z1158" s="11"/>
      <c r="AA1158" s="11"/>
      <c r="AB1158" s="11"/>
      <c r="AC1158" s="11"/>
      <c r="AD1158" s="11"/>
      <c r="AU1158" s="7"/>
      <c r="AV1158" s="7"/>
    </row>
    <row r="1159" spans="1:48" ht="14.25">
      <c r="A1159">
        <v>1</v>
      </c>
      <c r="B1159" s="26" t="str">
        <f t="shared" si="43"/>
        <v>76248</v>
      </c>
      <c r="C1159" s="26" t="str">
        <f t="shared" si="44"/>
        <v>1_76248</v>
      </c>
      <c r="D1159" s="26"/>
      <c r="E1159" s="26"/>
      <c r="F1159" s="33"/>
      <c r="G1159" s="26" t="s">
        <v>1164</v>
      </c>
      <c r="H1159" s="27">
        <v>535</v>
      </c>
      <c r="I1159" s="27">
        <v>612</v>
      </c>
      <c r="J1159" s="27">
        <v>549</v>
      </c>
      <c r="K1159" s="27">
        <v>579</v>
      </c>
      <c r="L1159" s="27">
        <v>551</v>
      </c>
      <c r="M1159" s="27">
        <v>536</v>
      </c>
      <c r="N1159" s="27">
        <v>543</v>
      </c>
      <c r="O1159" s="27">
        <v>558</v>
      </c>
      <c r="P1159" s="27">
        <v>547</v>
      </c>
      <c r="Q1159" s="27">
        <v>492</v>
      </c>
      <c r="R1159" s="27">
        <v>557</v>
      </c>
      <c r="S1159" s="27">
        <v>497</v>
      </c>
      <c r="T1159" s="27">
        <v>454</v>
      </c>
      <c r="U1159" s="11">
        <v>392</v>
      </c>
      <c r="V1159" s="11">
        <v>380</v>
      </c>
      <c r="W1159" s="11"/>
      <c r="X1159" s="11"/>
      <c r="Y1159" s="11"/>
      <c r="Z1159" s="11"/>
      <c r="AA1159" s="11"/>
      <c r="AB1159" s="11"/>
      <c r="AC1159" s="11"/>
      <c r="AD1159" s="11"/>
      <c r="AU1159" s="7"/>
      <c r="AV1159" s="7"/>
    </row>
    <row r="1160" spans="1:48" ht="14.25">
      <c r="A1160">
        <v>1</v>
      </c>
      <c r="B1160" s="26" t="str">
        <f t="shared" si="43"/>
        <v>76250</v>
      </c>
      <c r="C1160" s="26" t="str">
        <f t="shared" si="44"/>
        <v>1_76250</v>
      </c>
      <c r="D1160" s="26"/>
      <c r="E1160" s="26"/>
      <c r="F1160" s="33"/>
      <c r="G1160" s="26" t="s">
        <v>1165</v>
      </c>
      <c r="H1160" s="27">
        <v>139</v>
      </c>
      <c r="I1160" s="27">
        <v>129</v>
      </c>
      <c r="J1160" s="27">
        <v>125</v>
      </c>
      <c r="K1160" s="27">
        <v>144</v>
      </c>
      <c r="L1160" s="27">
        <v>144</v>
      </c>
      <c r="M1160" s="27">
        <v>106</v>
      </c>
      <c r="N1160" s="27">
        <v>127</v>
      </c>
      <c r="O1160" s="27">
        <v>164</v>
      </c>
      <c r="P1160" s="27">
        <v>120</v>
      </c>
      <c r="Q1160" s="27">
        <v>129</v>
      </c>
      <c r="R1160" s="27">
        <v>154</v>
      </c>
      <c r="S1160" s="27">
        <v>156</v>
      </c>
      <c r="T1160" s="27">
        <v>163</v>
      </c>
      <c r="U1160" s="11">
        <v>169</v>
      </c>
      <c r="V1160" s="11">
        <v>126</v>
      </c>
      <c r="W1160" s="11"/>
      <c r="X1160" s="11"/>
      <c r="Y1160" s="11"/>
      <c r="Z1160" s="11"/>
      <c r="AA1160" s="11"/>
      <c r="AB1160" s="11"/>
      <c r="AC1160" s="11"/>
      <c r="AD1160" s="11"/>
      <c r="AU1160" s="7"/>
      <c r="AV1160" s="7"/>
    </row>
    <row r="1161" spans="1:48" ht="14.25">
      <c r="A1161">
        <v>1</v>
      </c>
      <c r="B1161" s="26" t="str">
        <f t="shared" si="43"/>
        <v>76275</v>
      </c>
      <c r="C1161" s="26" t="str">
        <f t="shared" si="44"/>
        <v>1_76275</v>
      </c>
      <c r="D1161" s="26"/>
      <c r="E1161" s="26"/>
      <c r="F1161" s="33"/>
      <c r="G1161" s="26" t="s">
        <v>1166</v>
      </c>
      <c r="H1161" s="27">
        <v>714</v>
      </c>
      <c r="I1161" s="27">
        <v>682</v>
      </c>
      <c r="J1161" s="27">
        <v>730</v>
      </c>
      <c r="K1161" s="27">
        <v>682</v>
      </c>
      <c r="L1161" s="27">
        <v>711</v>
      </c>
      <c r="M1161" s="27">
        <v>637</v>
      </c>
      <c r="N1161" s="27">
        <v>668</v>
      </c>
      <c r="O1161" s="27">
        <v>695</v>
      </c>
      <c r="P1161" s="27">
        <v>634</v>
      </c>
      <c r="Q1161" s="27">
        <v>623</v>
      </c>
      <c r="R1161" s="27">
        <v>699</v>
      </c>
      <c r="S1161" s="27">
        <v>696</v>
      </c>
      <c r="T1161" s="27">
        <v>562</v>
      </c>
      <c r="U1161" s="11">
        <v>446</v>
      </c>
      <c r="V1161" s="11">
        <v>445</v>
      </c>
      <c r="W1161" s="11"/>
      <c r="X1161" s="11"/>
      <c r="Y1161" s="11"/>
      <c r="Z1161" s="11"/>
      <c r="AA1161" s="11"/>
      <c r="AB1161" s="11"/>
      <c r="AC1161" s="11"/>
      <c r="AD1161" s="11"/>
      <c r="AU1161" s="7"/>
      <c r="AV1161" s="7"/>
    </row>
    <row r="1162" spans="1:48" ht="14.25">
      <c r="A1162">
        <v>1</v>
      </c>
      <c r="B1162" s="26" t="str">
        <f t="shared" si="43"/>
        <v>76306</v>
      </c>
      <c r="C1162" s="26" t="str">
        <f t="shared" si="44"/>
        <v>1_76306</v>
      </c>
      <c r="D1162" s="26"/>
      <c r="E1162" s="26"/>
      <c r="F1162" s="33"/>
      <c r="G1162" s="26" t="s">
        <v>1167</v>
      </c>
      <c r="H1162" s="27">
        <v>229</v>
      </c>
      <c r="I1162" s="27">
        <v>199</v>
      </c>
      <c r="J1162" s="27">
        <v>208</v>
      </c>
      <c r="K1162" s="27">
        <v>183</v>
      </c>
      <c r="L1162" s="27">
        <v>185</v>
      </c>
      <c r="M1162" s="27">
        <v>203</v>
      </c>
      <c r="N1162" s="27">
        <v>202</v>
      </c>
      <c r="O1162" s="27">
        <v>180</v>
      </c>
      <c r="P1162" s="27">
        <v>178</v>
      </c>
      <c r="Q1162" s="27">
        <v>169</v>
      </c>
      <c r="R1162" s="27">
        <v>171</v>
      </c>
      <c r="S1162" s="27">
        <v>195</v>
      </c>
      <c r="T1162" s="27">
        <v>174</v>
      </c>
      <c r="U1162" s="11">
        <v>154</v>
      </c>
      <c r="V1162" s="11">
        <v>135</v>
      </c>
      <c r="W1162" s="11"/>
      <c r="X1162" s="11"/>
      <c r="Y1162" s="11"/>
      <c r="Z1162" s="11"/>
      <c r="AA1162" s="11"/>
      <c r="AB1162" s="11"/>
      <c r="AC1162" s="11"/>
      <c r="AD1162" s="11"/>
      <c r="AU1162" s="7"/>
      <c r="AV1162" s="7"/>
    </row>
    <row r="1163" spans="1:48" ht="14.25">
      <c r="A1163">
        <v>1</v>
      </c>
      <c r="B1163" s="26" t="str">
        <f t="shared" ref="B1163:B1226" si="45">IF(G1163="Total",CONCATENATE(MID(G1164,1,2),"000"),MID(G1163,1,5))</f>
        <v>76318</v>
      </c>
      <c r="C1163" s="26" t="str">
        <f t="shared" ref="C1163:C1226" si="46">A1163&amp;"_"&amp;B1163</f>
        <v>1_76318</v>
      </c>
      <c r="D1163" s="26"/>
      <c r="E1163" s="26"/>
      <c r="F1163" s="33"/>
      <c r="G1163" s="26" t="s">
        <v>1168</v>
      </c>
      <c r="H1163" s="27">
        <v>338</v>
      </c>
      <c r="I1163" s="27">
        <v>330</v>
      </c>
      <c r="J1163" s="27">
        <v>331</v>
      </c>
      <c r="K1163" s="27">
        <v>335</v>
      </c>
      <c r="L1163" s="27">
        <v>408</v>
      </c>
      <c r="M1163" s="27">
        <v>377</v>
      </c>
      <c r="N1163" s="27">
        <v>357</v>
      </c>
      <c r="O1163" s="27">
        <v>362</v>
      </c>
      <c r="P1163" s="27">
        <v>361</v>
      </c>
      <c r="Q1163" s="27">
        <v>313</v>
      </c>
      <c r="R1163" s="27">
        <v>369</v>
      </c>
      <c r="S1163" s="27">
        <v>356</v>
      </c>
      <c r="T1163" s="27">
        <v>298</v>
      </c>
      <c r="U1163" s="11">
        <v>257</v>
      </c>
      <c r="V1163" s="11">
        <v>235</v>
      </c>
      <c r="W1163" s="11"/>
      <c r="X1163" s="11"/>
      <c r="Y1163" s="11"/>
      <c r="Z1163" s="11"/>
      <c r="AA1163" s="11"/>
      <c r="AB1163" s="11"/>
      <c r="AC1163" s="11"/>
      <c r="AD1163" s="11"/>
      <c r="AU1163" s="7"/>
      <c r="AV1163" s="7"/>
    </row>
    <row r="1164" spans="1:48" ht="14.25">
      <c r="A1164">
        <v>1</v>
      </c>
      <c r="B1164" s="26" t="str">
        <f t="shared" si="45"/>
        <v>76364</v>
      </c>
      <c r="C1164" s="26" t="str">
        <f t="shared" si="46"/>
        <v>1_76364</v>
      </c>
      <c r="D1164" s="26"/>
      <c r="E1164" s="26"/>
      <c r="F1164" s="33"/>
      <c r="G1164" s="26" t="s">
        <v>1169</v>
      </c>
      <c r="H1164" s="27">
        <v>1263</v>
      </c>
      <c r="I1164" s="27">
        <v>1230</v>
      </c>
      <c r="J1164" s="27">
        <v>1318</v>
      </c>
      <c r="K1164" s="27">
        <v>1332</v>
      </c>
      <c r="L1164" s="27">
        <v>1343</v>
      </c>
      <c r="M1164" s="27">
        <v>1371</v>
      </c>
      <c r="N1164" s="27">
        <v>1415</v>
      </c>
      <c r="O1164" s="27">
        <v>1511</v>
      </c>
      <c r="P1164" s="27">
        <v>1619</v>
      </c>
      <c r="Q1164" s="27">
        <v>1736</v>
      </c>
      <c r="R1164" s="27">
        <v>1862</v>
      </c>
      <c r="S1164" s="27">
        <v>1855</v>
      </c>
      <c r="T1164" s="27">
        <v>1711</v>
      </c>
      <c r="U1164" s="11">
        <v>1638</v>
      </c>
      <c r="V1164" s="11">
        <v>1551</v>
      </c>
      <c r="W1164" s="11"/>
      <c r="X1164" s="11"/>
      <c r="Y1164" s="11"/>
      <c r="Z1164" s="11"/>
      <c r="AA1164" s="11"/>
      <c r="AB1164" s="11"/>
      <c r="AC1164" s="11"/>
      <c r="AD1164" s="11"/>
      <c r="AU1164" s="7"/>
      <c r="AV1164" s="7"/>
    </row>
    <row r="1165" spans="1:48" ht="14.25">
      <c r="A1165">
        <v>1</v>
      </c>
      <c r="B1165" s="26" t="str">
        <f t="shared" si="45"/>
        <v>76377</v>
      </c>
      <c r="C1165" s="26" t="str">
        <f t="shared" si="46"/>
        <v>1_76377</v>
      </c>
      <c r="D1165" s="26"/>
      <c r="E1165" s="26"/>
      <c r="F1165" s="33"/>
      <c r="G1165" s="26" t="s">
        <v>1170</v>
      </c>
      <c r="H1165" s="27">
        <v>138</v>
      </c>
      <c r="I1165" s="27">
        <v>115</v>
      </c>
      <c r="J1165" s="27">
        <v>109</v>
      </c>
      <c r="K1165" s="27">
        <v>118</v>
      </c>
      <c r="L1165" s="27">
        <v>100</v>
      </c>
      <c r="M1165" s="27">
        <v>115</v>
      </c>
      <c r="N1165" s="27">
        <v>137</v>
      </c>
      <c r="O1165" s="27">
        <v>108</v>
      </c>
      <c r="P1165" s="27">
        <v>87</v>
      </c>
      <c r="Q1165" s="27">
        <v>103</v>
      </c>
      <c r="R1165" s="27">
        <v>109</v>
      </c>
      <c r="S1165" s="27">
        <v>89</v>
      </c>
      <c r="T1165" s="27">
        <v>91</v>
      </c>
      <c r="U1165" s="11">
        <v>95</v>
      </c>
      <c r="V1165" s="11">
        <v>68</v>
      </c>
      <c r="W1165" s="11"/>
      <c r="X1165" s="11"/>
      <c r="Y1165" s="11"/>
      <c r="Z1165" s="11"/>
      <c r="AA1165" s="11"/>
      <c r="AB1165" s="11"/>
      <c r="AC1165" s="11"/>
      <c r="AD1165" s="11"/>
      <c r="AU1165" s="7"/>
      <c r="AV1165" s="7"/>
    </row>
    <row r="1166" spans="1:48" ht="14.25">
      <c r="A1166">
        <v>1</v>
      </c>
      <c r="B1166" s="26" t="str">
        <f t="shared" si="45"/>
        <v>76400</v>
      </c>
      <c r="C1166" s="26" t="str">
        <f t="shared" si="46"/>
        <v>1_76400</v>
      </c>
      <c r="D1166" s="26"/>
      <c r="E1166" s="26"/>
      <c r="F1166" s="33"/>
      <c r="G1166" s="26" t="s">
        <v>1171</v>
      </c>
      <c r="H1166" s="27">
        <v>399</v>
      </c>
      <c r="I1166" s="27">
        <v>357</v>
      </c>
      <c r="J1166" s="27">
        <v>330</v>
      </c>
      <c r="K1166" s="27">
        <v>312</v>
      </c>
      <c r="L1166" s="27">
        <v>344</v>
      </c>
      <c r="M1166" s="27">
        <v>353</v>
      </c>
      <c r="N1166" s="27">
        <v>347</v>
      </c>
      <c r="O1166" s="27">
        <v>347</v>
      </c>
      <c r="P1166" s="27">
        <v>340</v>
      </c>
      <c r="Q1166" s="27">
        <v>354</v>
      </c>
      <c r="R1166" s="27">
        <v>300</v>
      </c>
      <c r="S1166" s="27">
        <v>331</v>
      </c>
      <c r="T1166" s="27">
        <v>289</v>
      </c>
      <c r="U1166" s="11">
        <v>249</v>
      </c>
      <c r="V1166" s="11">
        <v>248</v>
      </c>
      <c r="W1166" s="11"/>
      <c r="X1166" s="11"/>
      <c r="Y1166" s="11"/>
      <c r="Z1166" s="11"/>
      <c r="AA1166" s="11"/>
      <c r="AB1166" s="11"/>
      <c r="AC1166" s="11"/>
      <c r="AD1166" s="11"/>
      <c r="AU1166" s="7"/>
      <c r="AV1166" s="7"/>
    </row>
    <row r="1167" spans="1:48" ht="14.25">
      <c r="A1167">
        <v>1</v>
      </c>
      <c r="B1167" s="26" t="str">
        <f t="shared" si="45"/>
        <v>76403</v>
      </c>
      <c r="C1167" s="26" t="str">
        <f t="shared" si="46"/>
        <v>1_76403</v>
      </c>
      <c r="D1167" s="26"/>
      <c r="E1167" s="26"/>
      <c r="F1167" s="33"/>
      <c r="G1167" s="26" t="s">
        <v>1172</v>
      </c>
      <c r="H1167" s="27">
        <v>139</v>
      </c>
      <c r="I1167" s="27">
        <v>117</v>
      </c>
      <c r="J1167" s="27">
        <v>116</v>
      </c>
      <c r="K1167" s="27">
        <v>90</v>
      </c>
      <c r="L1167" s="27">
        <v>128</v>
      </c>
      <c r="M1167" s="27">
        <v>117</v>
      </c>
      <c r="N1167" s="27">
        <v>105</v>
      </c>
      <c r="O1167" s="27">
        <v>97</v>
      </c>
      <c r="P1167" s="27">
        <v>106</v>
      </c>
      <c r="Q1167" s="27">
        <v>94</v>
      </c>
      <c r="R1167" s="27">
        <v>83</v>
      </c>
      <c r="S1167" s="27">
        <v>104</v>
      </c>
      <c r="T1167" s="27">
        <v>89</v>
      </c>
      <c r="U1167" s="11">
        <v>78</v>
      </c>
      <c r="V1167" s="11">
        <v>81</v>
      </c>
      <c r="W1167" s="11"/>
      <c r="X1167" s="11"/>
      <c r="Y1167" s="11"/>
      <c r="Z1167" s="11"/>
      <c r="AA1167" s="11"/>
      <c r="AB1167" s="11"/>
      <c r="AC1167" s="11"/>
      <c r="AD1167" s="11"/>
      <c r="AU1167" s="7"/>
      <c r="AV1167" s="7"/>
    </row>
    <row r="1168" spans="1:48" ht="14.25">
      <c r="A1168">
        <v>1</v>
      </c>
      <c r="B1168" s="26" t="str">
        <f t="shared" si="45"/>
        <v>76497</v>
      </c>
      <c r="C1168" s="26" t="str">
        <f t="shared" si="46"/>
        <v>1_76497</v>
      </c>
      <c r="D1168" s="26"/>
      <c r="E1168" s="26"/>
      <c r="F1168" s="33"/>
      <c r="G1168" s="26" t="s">
        <v>1173</v>
      </c>
      <c r="H1168" s="27">
        <v>157</v>
      </c>
      <c r="I1168" s="27">
        <v>149</v>
      </c>
      <c r="J1168" s="27">
        <v>143</v>
      </c>
      <c r="K1168" s="27">
        <v>136</v>
      </c>
      <c r="L1168" s="27">
        <v>127</v>
      </c>
      <c r="M1168" s="27">
        <v>102</v>
      </c>
      <c r="N1168" s="27">
        <v>95</v>
      </c>
      <c r="O1168" s="27">
        <v>110</v>
      </c>
      <c r="P1168" s="27">
        <v>115</v>
      </c>
      <c r="Q1168" s="27">
        <v>102</v>
      </c>
      <c r="R1168" s="27">
        <v>124</v>
      </c>
      <c r="S1168" s="27">
        <v>106</v>
      </c>
      <c r="T1168" s="27">
        <v>85</v>
      </c>
      <c r="U1168" s="11">
        <v>69</v>
      </c>
      <c r="V1168" s="11">
        <v>69</v>
      </c>
      <c r="W1168" s="11"/>
      <c r="X1168" s="11"/>
      <c r="Y1168" s="11"/>
      <c r="Z1168" s="11"/>
      <c r="AA1168" s="11"/>
      <c r="AB1168" s="11"/>
      <c r="AC1168" s="11"/>
      <c r="AD1168" s="11"/>
      <c r="AU1168" s="7"/>
      <c r="AV1168" s="7"/>
    </row>
    <row r="1169" spans="1:48" ht="14.25">
      <c r="A1169">
        <v>1</v>
      </c>
      <c r="B1169" s="26" t="str">
        <f t="shared" si="45"/>
        <v>76520</v>
      </c>
      <c r="C1169" s="26" t="str">
        <f t="shared" si="46"/>
        <v>1_76520</v>
      </c>
      <c r="D1169" s="26"/>
      <c r="E1169" s="26"/>
      <c r="F1169" s="33"/>
      <c r="G1169" s="26" t="s">
        <v>1174</v>
      </c>
      <c r="H1169" s="27">
        <v>3446</v>
      </c>
      <c r="I1169" s="27">
        <v>3514</v>
      </c>
      <c r="J1169" s="27">
        <v>3525</v>
      </c>
      <c r="K1169" s="27">
        <v>3518</v>
      </c>
      <c r="L1169" s="27">
        <v>3503</v>
      </c>
      <c r="M1169" s="27">
        <v>3448</v>
      </c>
      <c r="N1169" s="27">
        <v>3562</v>
      </c>
      <c r="O1169" s="27">
        <v>3509</v>
      </c>
      <c r="P1169" s="27">
        <v>3482</v>
      </c>
      <c r="Q1169" s="27">
        <v>3323</v>
      </c>
      <c r="R1169" s="27">
        <v>3307</v>
      </c>
      <c r="S1169" s="27">
        <v>3168</v>
      </c>
      <c r="T1169" s="27">
        <v>2801</v>
      </c>
      <c r="U1169" s="11">
        <v>2477</v>
      </c>
      <c r="V1169" s="11">
        <v>2214</v>
      </c>
      <c r="W1169" s="11"/>
      <c r="X1169" s="11"/>
      <c r="Y1169" s="11"/>
      <c r="Z1169" s="11"/>
      <c r="AA1169" s="11"/>
      <c r="AB1169" s="11"/>
      <c r="AC1169" s="11"/>
      <c r="AD1169" s="11"/>
      <c r="AU1169" s="7"/>
      <c r="AV1169" s="7"/>
    </row>
    <row r="1170" spans="1:48" ht="14.25">
      <c r="A1170">
        <v>1</v>
      </c>
      <c r="B1170" s="26" t="str">
        <f t="shared" si="45"/>
        <v>76563</v>
      </c>
      <c r="C1170" s="26" t="str">
        <f t="shared" si="46"/>
        <v>1_76563</v>
      </c>
      <c r="D1170" s="26"/>
      <c r="E1170" s="26"/>
      <c r="F1170" s="33"/>
      <c r="G1170" s="26" t="s">
        <v>1175</v>
      </c>
      <c r="H1170" s="27">
        <v>610</v>
      </c>
      <c r="I1170" s="27">
        <v>630</v>
      </c>
      <c r="J1170" s="27">
        <v>549</v>
      </c>
      <c r="K1170" s="27">
        <v>493</v>
      </c>
      <c r="L1170" s="27">
        <v>497</v>
      </c>
      <c r="M1170" s="27">
        <v>498</v>
      </c>
      <c r="N1170" s="27">
        <v>522</v>
      </c>
      <c r="O1170" s="27">
        <v>551</v>
      </c>
      <c r="P1170" s="27">
        <v>518</v>
      </c>
      <c r="Q1170" s="27">
        <v>515</v>
      </c>
      <c r="R1170" s="27">
        <v>516</v>
      </c>
      <c r="S1170" s="27">
        <v>531</v>
      </c>
      <c r="T1170" s="27">
        <v>447</v>
      </c>
      <c r="U1170" s="11">
        <v>370</v>
      </c>
      <c r="V1170" s="11">
        <v>358</v>
      </c>
      <c r="W1170" s="11"/>
      <c r="X1170" s="11"/>
      <c r="Y1170" s="11"/>
      <c r="Z1170" s="11"/>
      <c r="AA1170" s="11"/>
      <c r="AB1170" s="11"/>
      <c r="AC1170" s="11"/>
      <c r="AD1170" s="11"/>
      <c r="AU1170" s="7"/>
      <c r="AV1170" s="7"/>
    </row>
    <row r="1171" spans="1:48" ht="14.25">
      <c r="A1171">
        <v>1</v>
      </c>
      <c r="B1171" s="26" t="str">
        <f t="shared" si="45"/>
        <v>76606</v>
      </c>
      <c r="C1171" s="26" t="str">
        <f t="shared" si="46"/>
        <v>1_76606</v>
      </c>
      <c r="D1171" s="26"/>
      <c r="E1171" s="26"/>
      <c r="F1171" s="33"/>
      <c r="G1171" s="26" t="s">
        <v>1176</v>
      </c>
      <c r="H1171" s="27">
        <v>184</v>
      </c>
      <c r="I1171" s="27">
        <v>191</v>
      </c>
      <c r="J1171" s="27">
        <v>186</v>
      </c>
      <c r="K1171" s="27">
        <v>196</v>
      </c>
      <c r="L1171" s="27">
        <v>208</v>
      </c>
      <c r="M1171" s="27">
        <v>169</v>
      </c>
      <c r="N1171" s="27">
        <v>197</v>
      </c>
      <c r="O1171" s="27">
        <v>172</v>
      </c>
      <c r="P1171" s="27">
        <v>178</v>
      </c>
      <c r="Q1171" s="27">
        <v>146</v>
      </c>
      <c r="R1171" s="27">
        <v>176</v>
      </c>
      <c r="S1171" s="27">
        <v>157</v>
      </c>
      <c r="T1171" s="27">
        <v>146</v>
      </c>
      <c r="U1171" s="11">
        <v>121</v>
      </c>
      <c r="V1171" s="11">
        <v>86</v>
      </c>
      <c r="W1171" s="11"/>
      <c r="X1171" s="11"/>
      <c r="Y1171" s="11"/>
      <c r="Z1171" s="11"/>
      <c r="AA1171" s="11"/>
      <c r="AB1171" s="11"/>
      <c r="AC1171" s="11"/>
      <c r="AD1171" s="11"/>
      <c r="AU1171" s="7"/>
      <c r="AV1171" s="7"/>
    </row>
    <row r="1172" spans="1:48" ht="14.25">
      <c r="A1172">
        <v>1</v>
      </c>
      <c r="B1172" s="26" t="str">
        <f t="shared" si="45"/>
        <v>76616</v>
      </c>
      <c r="C1172" s="26" t="str">
        <f t="shared" si="46"/>
        <v>1_76616</v>
      </c>
      <c r="D1172" s="26"/>
      <c r="E1172" s="26"/>
      <c r="F1172" s="33"/>
      <c r="G1172" s="26" t="s">
        <v>1177</v>
      </c>
      <c r="H1172" s="27">
        <v>195</v>
      </c>
      <c r="I1172" s="27">
        <v>161</v>
      </c>
      <c r="J1172" s="27">
        <v>185</v>
      </c>
      <c r="K1172" s="27">
        <v>177</v>
      </c>
      <c r="L1172" s="27">
        <v>173</v>
      </c>
      <c r="M1172" s="27">
        <v>190</v>
      </c>
      <c r="N1172" s="27">
        <v>167</v>
      </c>
      <c r="O1172" s="27">
        <v>155</v>
      </c>
      <c r="P1172" s="27">
        <v>178</v>
      </c>
      <c r="Q1172" s="27">
        <v>142</v>
      </c>
      <c r="R1172" s="27">
        <v>145</v>
      </c>
      <c r="S1172" s="27">
        <v>139</v>
      </c>
      <c r="T1172" s="27">
        <v>136</v>
      </c>
      <c r="U1172" s="11">
        <v>98</v>
      </c>
      <c r="V1172" s="11">
        <v>99</v>
      </c>
      <c r="W1172" s="11"/>
      <c r="X1172" s="11"/>
      <c r="Y1172" s="11"/>
      <c r="Z1172" s="11"/>
      <c r="AA1172" s="11"/>
      <c r="AB1172" s="11"/>
      <c r="AC1172" s="11"/>
      <c r="AD1172" s="11"/>
      <c r="AU1172" s="7"/>
      <c r="AV1172" s="7"/>
    </row>
    <row r="1173" spans="1:48" ht="14.25">
      <c r="A1173">
        <v>1</v>
      </c>
      <c r="B1173" s="26" t="str">
        <f t="shared" si="45"/>
        <v>76622</v>
      </c>
      <c r="C1173" s="26" t="str">
        <f t="shared" si="46"/>
        <v>1_76622</v>
      </c>
      <c r="D1173" s="26"/>
      <c r="E1173" s="26"/>
      <c r="F1173" s="33"/>
      <c r="G1173" s="26" t="s">
        <v>1178</v>
      </c>
      <c r="H1173" s="27">
        <v>382</v>
      </c>
      <c r="I1173" s="27">
        <v>393</v>
      </c>
      <c r="J1173" s="27">
        <v>375</v>
      </c>
      <c r="K1173" s="27">
        <v>348</v>
      </c>
      <c r="L1173" s="27">
        <v>374</v>
      </c>
      <c r="M1173" s="27">
        <v>336</v>
      </c>
      <c r="N1173" s="27">
        <v>353</v>
      </c>
      <c r="O1173" s="27">
        <v>358</v>
      </c>
      <c r="P1173" s="27">
        <v>353</v>
      </c>
      <c r="Q1173" s="27">
        <v>319</v>
      </c>
      <c r="R1173" s="27">
        <v>332</v>
      </c>
      <c r="S1173" s="27">
        <v>326</v>
      </c>
      <c r="T1173" s="27">
        <v>306</v>
      </c>
      <c r="U1173" s="11">
        <v>287</v>
      </c>
      <c r="V1173" s="11">
        <v>251</v>
      </c>
      <c r="W1173" s="11"/>
      <c r="X1173" s="11"/>
      <c r="Y1173" s="11"/>
      <c r="Z1173" s="11"/>
      <c r="AA1173" s="11"/>
      <c r="AB1173" s="11"/>
      <c r="AC1173" s="11"/>
      <c r="AD1173" s="11"/>
      <c r="AU1173" s="7"/>
      <c r="AV1173" s="7"/>
    </row>
    <row r="1174" spans="1:48" ht="14.25">
      <c r="A1174">
        <v>1</v>
      </c>
      <c r="B1174" s="26" t="str">
        <f t="shared" si="45"/>
        <v>76670</v>
      </c>
      <c r="C1174" s="26" t="str">
        <f t="shared" si="46"/>
        <v>1_76670</v>
      </c>
      <c r="D1174" s="26"/>
      <c r="E1174" s="26"/>
      <c r="F1174" s="33"/>
      <c r="G1174" s="26" t="s">
        <v>1179</v>
      </c>
      <c r="H1174" s="27">
        <v>159</v>
      </c>
      <c r="I1174" s="27">
        <v>166</v>
      </c>
      <c r="J1174" s="27">
        <v>173</v>
      </c>
      <c r="K1174" s="27">
        <v>172</v>
      </c>
      <c r="L1174" s="27">
        <v>170</v>
      </c>
      <c r="M1174" s="27">
        <v>168</v>
      </c>
      <c r="N1174" s="27">
        <v>195</v>
      </c>
      <c r="O1174" s="27">
        <v>159</v>
      </c>
      <c r="P1174" s="27">
        <v>152</v>
      </c>
      <c r="Q1174" s="27">
        <v>144</v>
      </c>
      <c r="R1174" s="27">
        <v>156</v>
      </c>
      <c r="S1174" s="27">
        <v>163</v>
      </c>
      <c r="T1174" s="27">
        <v>170</v>
      </c>
      <c r="U1174" s="11">
        <v>118</v>
      </c>
      <c r="V1174" s="11">
        <v>107</v>
      </c>
      <c r="W1174" s="11"/>
      <c r="X1174" s="11"/>
      <c r="Y1174" s="11"/>
      <c r="Z1174" s="11"/>
      <c r="AA1174" s="11"/>
      <c r="AB1174" s="11"/>
      <c r="AC1174" s="11"/>
      <c r="AD1174" s="11"/>
      <c r="AU1174" s="7"/>
      <c r="AV1174" s="7"/>
    </row>
    <row r="1175" spans="1:48" ht="14.25">
      <c r="A1175">
        <v>1</v>
      </c>
      <c r="B1175" s="26" t="str">
        <f t="shared" si="45"/>
        <v>76736</v>
      </c>
      <c r="C1175" s="26" t="str">
        <f t="shared" si="46"/>
        <v>1_76736</v>
      </c>
      <c r="D1175" s="26"/>
      <c r="E1175" s="26"/>
      <c r="F1175" s="33"/>
      <c r="G1175" s="26" t="s">
        <v>1180</v>
      </c>
      <c r="H1175" s="27">
        <v>499</v>
      </c>
      <c r="I1175" s="27">
        <v>436</v>
      </c>
      <c r="J1175" s="27">
        <v>466</v>
      </c>
      <c r="K1175" s="27">
        <v>436</v>
      </c>
      <c r="L1175" s="27">
        <v>413</v>
      </c>
      <c r="M1175" s="27">
        <v>424</v>
      </c>
      <c r="N1175" s="27">
        <v>400</v>
      </c>
      <c r="O1175" s="27">
        <v>409</v>
      </c>
      <c r="P1175" s="27">
        <v>408</v>
      </c>
      <c r="Q1175" s="27">
        <v>375</v>
      </c>
      <c r="R1175" s="27">
        <v>369</v>
      </c>
      <c r="S1175" s="27">
        <v>373</v>
      </c>
      <c r="T1175" s="27">
        <v>363</v>
      </c>
      <c r="U1175" s="11">
        <v>318</v>
      </c>
      <c r="V1175" s="11">
        <v>264</v>
      </c>
      <c r="W1175" s="11"/>
      <c r="X1175" s="11"/>
      <c r="Y1175" s="11"/>
      <c r="Z1175" s="11"/>
      <c r="AA1175" s="11"/>
      <c r="AB1175" s="11"/>
      <c r="AC1175" s="11"/>
      <c r="AD1175" s="11"/>
      <c r="AU1175" s="7"/>
      <c r="AV1175" s="7"/>
    </row>
    <row r="1176" spans="1:48" ht="14.25">
      <c r="A1176">
        <v>1</v>
      </c>
      <c r="B1176" s="26" t="str">
        <f t="shared" si="45"/>
        <v>76823</v>
      </c>
      <c r="C1176" s="26" t="str">
        <f t="shared" si="46"/>
        <v>1_76823</v>
      </c>
      <c r="D1176" s="26"/>
      <c r="E1176" s="26"/>
      <c r="F1176" s="33"/>
      <c r="G1176" s="26" t="s">
        <v>1181</v>
      </c>
      <c r="H1176" s="27">
        <v>216</v>
      </c>
      <c r="I1176" s="27">
        <v>183</v>
      </c>
      <c r="J1176" s="27">
        <v>161</v>
      </c>
      <c r="K1176" s="27">
        <v>159</v>
      </c>
      <c r="L1176" s="27">
        <v>153</v>
      </c>
      <c r="M1176" s="27">
        <v>139</v>
      </c>
      <c r="N1176" s="27">
        <v>136</v>
      </c>
      <c r="O1176" s="27">
        <v>130</v>
      </c>
      <c r="P1176" s="27">
        <v>145</v>
      </c>
      <c r="Q1176" s="27">
        <v>123</v>
      </c>
      <c r="R1176" s="27">
        <v>91</v>
      </c>
      <c r="S1176" s="27">
        <v>115</v>
      </c>
      <c r="T1176" s="27">
        <v>116</v>
      </c>
      <c r="U1176" s="11">
        <v>113</v>
      </c>
      <c r="V1176" s="11">
        <v>80</v>
      </c>
      <c r="W1176" s="11"/>
      <c r="X1176" s="11"/>
      <c r="Y1176" s="11"/>
      <c r="Z1176" s="11"/>
      <c r="AA1176" s="11"/>
      <c r="AB1176" s="11"/>
      <c r="AC1176" s="11"/>
      <c r="AD1176" s="11"/>
      <c r="AU1176" s="7"/>
      <c r="AV1176" s="7"/>
    </row>
    <row r="1177" spans="1:48" ht="14.25">
      <c r="A1177">
        <v>1</v>
      </c>
      <c r="B1177" s="26" t="str">
        <f t="shared" si="45"/>
        <v>76828</v>
      </c>
      <c r="C1177" s="26" t="str">
        <f t="shared" si="46"/>
        <v>1_76828</v>
      </c>
      <c r="D1177" s="26"/>
      <c r="E1177" s="26"/>
      <c r="F1177" s="33"/>
      <c r="G1177" s="26" t="s">
        <v>1182</v>
      </c>
      <c r="H1177" s="27">
        <v>195</v>
      </c>
      <c r="I1177" s="27">
        <v>206</v>
      </c>
      <c r="J1177" s="27">
        <v>203</v>
      </c>
      <c r="K1177" s="27">
        <v>200</v>
      </c>
      <c r="L1177" s="27">
        <v>192</v>
      </c>
      <c r="M1177" s="27">
        <v>217</v>
      </c>
      <c r="N1177" s="27">
        <v>187</v>
      </c>
      <c r="O1177" s="27">
        <v>194</v>
      </c>
      <c r="P1177" s="27">
        <v>232</v>
      </c>
      <c r="Q1177" s="27">
        <v>206</v>
      </c>
      <c r="R1177" s="27">
        <v>179</v>
      </c>
      <c r="S1177" s="27">
        <v>205</v>
      </c>
      <c r="T1177" s="27">
        <v>189</v>
      </c>
      <c r="U1177" s="11">
        <v>138</v>
      </c>
      <c r="V1177" s="11">
        <v>117</v>
      </c>
      <c r="W1177" s="11"/>
      <c r="X1177" s="11"/>
      <c r="Y1177" s="11"/>
      <c r="Z1177" s="11"/>
      <c r="AA1177" s="11"/>
      <c r="AB1177" s="11"/>
      <c r="AC1177" s="11"/>
      <c r="AD1177" s="11"/>
      <c r="AU1177" s="7"/>
      <c r="AV1177" s="7"/>
    </row>
    <row r="1178" spans="1:48" ht="14.25">
      <c r="A1178">
        <v>1</v>
      </c>
      <c r="B1178" s="26" t="str">
        <f t="shared" si="45"/>
        <v>76834</v>
      </c>
      <c r="C1178" s="26" t="str">
        <f t="shared" si="46"/>
        <v>1_76834</v>
      </c>
      <c r="D1178" s="26"/>
      <c r="E1178" s="26"/>
      <c r="F1178" s="33"/>
      <c r="G1178" s="26" t="s">
        <v>1183</v>
      </c>
      <c r="H1178" s="27">
        <v>2707</v>
      </c>
      <c r="I1178" s="27">
        <v>2708</v>
      </c>
      <c r="J1178" s="27">
        <v>2691</v>
      </c>
      <c r="K1178" s="27">
        <v>2462</v>
      </c>
      <c r="L1178" s="27">
        <v>2471</v>
      </c>
      <c r="M1178" s="27">
        <v>2390</v>
      </c>
      <c r="N1178" s="27">
        <v>2253</v>
      </c>
      <c r="O1178" s="27">
        <v>2323</v>
      </c>
      <c r="P1178" s="27">
        <v>2259</v>
      </c>
      <c r="Q1178" s="27">
        <v>2220</v>
      </c>
      <c r="R1178" s="27">
        <v>2052</v>
      </c>
      <c r="S1178" s="27">
        <v>1965</v>
      </c>
      <c r="T1178" s="27">
        <v>1694</v>
      </c>
      <c r="U1178" s="11">
        <v>1401</v>
      </c>
      <c r="V1178" s="11">
        <v>1274</v>
      </c>
      <c r="W1178" s="11"/>
      <c r="X1178" s="11"/>
      <c r="Y1178" s="11"/>
      <c r="Z1178" s="11"/>
      <c r="AA1178" s="11"/>
      <c r="AB1178" s="11"/>
      <c r="AC1178" s="11"/>
      <c r="AD1178" s="11"/>
      <c r="AU1178" s="7"/>
      <c r="AV1178" s="7"/>
    </row>
    <row r="1179" spans="1:48" ht="14.25">
      <c r="A1179">
        <v>1</v>
      </c>
      <c r="B1179" s="26" t="str">
        <f t="shared" si="45"/>
        <v>76845</v>
      </c>
      <c r="C1179" s="26" t="str">
        <f t="shared" si="46"/>
        <v>1_76845</v>
      </c>
      <c r="D1179" s="26"/>
      <c r="E1179" s="26"/>
      <c r="F1179" s="33"/>
      <c r="G1179" s="26" t="s">
        <v>1184</v>
      </c>
      <c r="H1179" s="27">
        <v>62</v>
      </c>
      <c r="I1179" s="27">
        <v>61</v>
      </c>
      <c r="J1179" s="27">
        <v>70</v>
      </c>
      <c r="K1179" s="27">
        <v>52</v>
      </c>
      <c r="L1179" s="27">
        <v>42</v>
      </c>
      <c r="M1179" s="27">
        <v>46</v>
      </c>
      <c r="N1179" s="27">
        <v>44</v>
      </c>
      <c r="O1179" s="27">
        <v>37</v>
      </c>
      <c r="P1179" s="27">
        <v>37</v>
      </c>
      <c r="Q1179" s="27">
        <v>24</v>
      </c>
      <c r="R1179" s="27">
        <v>36</v>
      </c>
      <c r="S1179" s="27">
        <v>32</v>
      </c>
      <c r="T1179" s="27">
        <v>31</v>
      </c>
      <c r="U1179" s="11">
        <v>17</v>
      </c>
      <c r="V1179" s="11">
        <v>24</v>
      </c>
      <c r="W1179" s="11"/>
      <c r="X1179" s="11"/>
      <c r="Y1179" s="11"/>
      <c r="Z1179" s="11"/>
      <c r="AA1179" s="11"/>
      <c r="AB1179" s="11"/>
      <c r="AC1179" s="11"/>
      <c r="AD1179" s="11"/>
      <c r="AU1179" s="7"/>
      <c r="AV1179" s="7"/>
    </row>
    <row r="1180" spans="1:48" ht="14.25">
      <c r="A1180">
        <v>1</v>
      </c>
      <c r="B1180" s="26" t="str">
        <f t="shared" si="45"/>
        <v>76863</v>
      </c>
      <c r="C1180" s="26" t="str">
        <f t="shared" si="46"/>
        <v>1_76863</v>
      </c>
      <c r="D1180" s="26"/>
      <c r="E1180" s="26"/>
      <c r="F1180" s="33"/>
      <c r="G1180" s="26" t="s">
        <v>1185</v>
      </c>
      <c r="H1180" s="27">
        <v>99</v>
      </c>
      <c r="I1180" s="27">
        <v>81</v>
      </c>
      <c r="J1180" s="27">
        <v>88</v>
      </c>
      <c r="K1180" s="27">
        <v>78</v>
      </c>
      <c r="L1180" s="27">
        <v>66</v>
      </c>
      <c r="M1180" s="27">
        <v>76</v>
      </c>
      <c r="N1180" s="27">
        <v>59</v>
      </c>
      <c r="O1180" s="27">
        <v>55</v>
      </c>
      <c r="P1180" s="27">
        <v>56</v>
      </c>
      <c r="Q1180" s="27">
        <v>61</v>
      </c>
      <c r="R1180" s="27">
        <v>66</v>
      </c>
      <c r="S1180" s="27">
        <v>66</v>
      </c>
      <c r="T1180" s="27">
        <v>66</v>
      </c>
      <c r="U1180" s="11">
        <v>65</v>
      </c>
      <c r="V1180" s="11">
        <v>65</v>
      </c>
      <c r="W1180" s="11"/>
      <c r="X1180" s="11"/>
      <c r="Y1180" s="11"/>
      <c r="Z1180" s="11"/>
      <c r="AA1180" s="11"/>
      <c r="AB1180" s="11"/>
      <c r="AC1180" s="11"/>
      <c r="AD1180" s="11"/>
      <c r="AU1180" s="7"/>
      <c r="AV1180" s="7"/>
    </row>
    <row r="1181" spans="1:48" ht="14.25">
      <c r="A1181">
        <v>1</v>
      </c>
      <c r="B1181" s="26" t="str">
        <f t="shared" si="45"/>
        <v>76869</v>
      </c>
      <c r="C1181" s="26" t="str">
        <f t="shared" si="46"/>
        <v>1_76869</v>
      </c>
      <c r="D1181" s="26"/>
      <c r="E1181" s="26"/>
      <c r="F1181" s="33"/>
      <c r="G1181" s="26" t="s">
        <v>1186</v>
      </c>
      <c r="H1181" s="27">
        <v>89</v>
      </c>
      <c r="I1181" s="27">
        <v>97</v>
      </c>
      <c r="J1181" s="27">
        <v>105</v>
      </c>
      <c r="K1181" s="27">
        <v>130</v>
      </c>
      <c r="L1181" s="27">
        <v>100</v>
      </c>
      <c r="M1181" s="27">
        <v>85</v>
      </c>
      <c r="N1181" s="27">
        <v>100</v>
      </c>
      <c r="O1181" s="27">
        <v>114</v>
      </c>
      <c r="P1181" s="27">
        <v>95</v>
      </c>
      <c r="Q1181" s="27">
        <v>107</v>
      </c>
      <c r="R1181" s="27">
        <v>117</v>
      </c>
      <c r="S1181" s="27">
        <v>104</v>
      </c>
      <c r="T1181" s="27">
        <v>103</v>
      </c>
      <c r="U1181" s="11">
        <v>101</v>
      </c>
      <c r="V1181" s="11">
        <v>82</v>
      </c>
      <c r="W1181" s="11"/>
      <c r="X1181" s="11"/>
      <c r="Y1181" s="11"/>
      <c r="Z1181" s="11"/>
      <c r="AA1181" s="11"/>
      <c r="AB1181" s="11"/>
      <c r="AC1181" s="11"/>
      <c r="AD1181" s="11"/>
      <c r="AU1181" s="7"/>
      <c r="AV1181" s="7"/>
    </row>
    <row r="1182" spans="1:48" ht="14.25">
      <c r="A1182">
        <v>1</v>
      </c>
      <c r="B1182" s="26" t="str">
        <f t="shared" si="45"/>
        <v>76890</v>
      </c>
      <c r="C1182" s="26" t="str">
        <f t="shared" si="46"/>
        <v>1_76890</v>
      </c>
      <c r="D1182" s="26"/>
      <c r="E1182" s="26"/>
      <c r="F1182" s="33"/>
      <c r="G1182" s="26" t="s">
        <v>1187</v>
      </c>
      <c r="H1182" s="27">
        <v>165</v>
      </c>
      <c r="I1182" s="27">
        <v>141</v>
      </c>
      <c r="J1182" s="27">
        <v>144</v>
      </c>
      <c r="K1182" s="27">
        <v>162</v>
      </c>
      <c r="L1182" s="27">
        <v>147</v>
      </c>
      <c r="M1182" s="27">
        <v>151</v>
      </c>
      <c r="N1182" s="27">
        <v>147</v>
      </c>
      <c r="O1182" s="27">
        <v>143</v>
      </c>
      <c r="P1182" s="27">
        <v>175</v>
      </c>
      <c r="Q1182" s="27">
        <v>137</v>
      </c>
      <c r="R1182" s="27">
        <v>149</v>
      </c>
      <c r="S1182" s="27">
        <v>176</v>
      </c>
      <c r="T1182" s="27">
        <v>152</v>
      </c>
      <c r="U1182" s="11">
        <v>103</v>
      </c>
      <c r="V1182" s="11">
        <v>86</v>
      </c>
      <c r="W1182" s="11"/>
      <c r="X1182" s="11"/>
      <c r="Y1182" s="11"/>
      <c r="Z1182" s="11"/>
      <c r="AA1182" s="11"/>
      <c r="AB1182" s="11"/>
      <c r="AC1182" s="11"/>
      <c r="AD1182" s="11"/>
      <c r="AU1182" s="7"/>
      <c r="AV1182" s="7"/>
    </row>
    <row r="1183" spans="1:48" ht="14.25">
      <c r="A1183">
        <v>1</v>
      </c>
      <c r="B1183" s="26" t="str">
        <f t="shared" si="45"/>
        <v>76892</v>
      </c>
      <c r="C1183" s="26" t="str">
        <f t="shared" si="46"/>
        <v>1_76892</v>
      </c>
      <c r="D1183" s="26"/>
      <c r="E1183" s="26"/>
      <c r="F1183" s="33"/>
      <c r="G1183" s="26" t="s">
        <v>1188</v>
      </c>
      <c r="H1183" s="27">
        <v>1215</v>
      </c>
      <c r="I1183" s="27">
        <v>1057</v>
      </c>
      <c r="J1183" s="27">
        <v>1100</v>
      </c>
      <c r="K1183" s="27">
        <v>1161</v>
      </c>
      <c r="L1183" s="27">
        <v>1119</v>
      </c>
      <c r="M1183" s="27">
        <v>1116</v>
      </c>
      <c r="N1183" s="27">
        <v>1122</v>
      </c>
      <c r="O1183" s="27">
        <v>1077</v>
      </c>
      <c r="P1183" s="27">
        <v>1099</v>
      </c>
      <c r="Q1183" s="27">
        <v>1087</v>
      </c>
      <c r="R1183" s="27">
        <v>1174</v>
      </c>
      <c r="S1183" s="27">
        <v>1137</v>
      </c>
      <c r="T1183" s="27">
        <v>1011</v>
      </c>
      <c r="U1183" s="11">
        <v>929</v>
      </c>
      <c r="V1183" s="11">
        <v>842</v>
      </c>
      <c r="W1183" s="11"/>
      <c r="X1183" s="11"/>
      <c r="Y1183" s="11"/>
      <c r="Z1183" s="11"/>
      <c r="AA1183" s="11"/>
      <c r="AB1183" s="11"/>
      <c r="AC1183" s="11"/>
      <c r="AD1183" s="11"/>
      <c r="AU1183" s="7"/>
      <c r="AV1183" s="7"/>
    </row>
    <row r="1184" spans="1:48" ht="14.25">
      <c r="A1184">
        <v>1</v>
      </c>
      <c r="B1184" s="26" t="str">
        <f t="shared" si="45"/>
        <v>76895</v>
      </c>
      <c r="C1184" s="26" t="str">
        <f t="shared" si="46"/>
        <v>1_76895</v>
      </c>
      <c r="D1184" s="26"/>
      <c r="E1184" s="26"/>
      <c r="F1184" s="33"/>
      <c r="G1184" s="26" t="s">
        <v>1189</v>
      </c>
      <c r="H1184" s="27">
        <v>506</v>
      </c>
      <c r="I1184" s="27">
        <v>520</v>
      </c>
      <c r="J1184" s="27">
        <v>470</v>
      </c>
      <c r="K1184" s="27">
        <v>466</v>
      </c>
      <c r="L1184" s="27">
        <v>542</v>
      </c>
      <c r="M1184" s="27">
        <v>462</v>
      </c>
      <c r="N1184" s="27">
        <v>442</v>
      </c>
      <c r="O1184" s="27">
        <v>467</v>
      </c>
      <c r="P1184" s="27">
        <v>413</v>
      </c>
      <c r="Q1184" s="27">
        <v>442</v>
      </c>
      <c r="R1184" s="27">
        <v>395</v>
      </c>
      <c r="S1184" s="27">
        <v>371</v>
      </c>
      <c r="T1184" s="27">
        <v>333</v>
      </c>
      <c r="U1184" s="11">
        <v>360</v>
      </c>
      <c r="V1184" s="11">
        <v>280</v>
      </c>
      <c r="W1184" s="11"/>
      <c r="X1184" s="11"/>
      <c r="Y1184" s="11"/>
      <c r="Z1184" s="11"/>
      <c r="AA1184" s="11"/>
      <c r="AB1184" s="11"/>
      <c r="AC1184" s="11"/>
      <c r="AD1184" s="11"/>
      <c r="AU1184" s="7"/>
      <c r="AV1184" s="7"/>
    </row>
    <row r="1185" spans="1:48" ht="14.25">
      <c r="A1185">
        <v>1</v>
      </c>
      <c r="B1185" s="26" t="str">
        <f t="shared" si="45"/>
        <v>76999</v>
      </c>
      <c r="C1185" s="26" t="str">
        <f t="shared" si="46"/>
        <v>1_76999</v>
      </c>
      <c r="D1185" s="26"/>
      <c r="E1185" s="26"/>
      <c r="F1185" s="33"/>
      <c r="G1185" s="26" t="s">
        <v>1190</v>
      </c>
      <c r="H1185" s="27">
        <v>29</v>
      </c>
      <c r="I1185" s="27">
        <v>5</v>
      </c>
      <c r="J1185" s="27">
        <v>0</v>
      </c>
      <c r="K1185" s="27">
        <v>0</v>
      </c>
      <c r="L1185" s="27">
        <v>0</v>
      </c>
      <c r="M1185" s="27">
        <v>0</v>
      </c>
      <c r="N1185" s="27">
        <v>0</v>
      </c>
      <c r="O1185" s="27">
        <v>0</v>
      </c>
      <c r="P1185" s="27">
        <v>0</v>
      </c>
      <c r="Q1185" s="27">
        <v>0</v>
      </c>
      <c r="R1185" s="27">
        <v>0</v>
      </c>
      <c r="S1185" s="27">
        <v>0</v>
      </c>
      <c r="T1185" s="27">
        <v>0</v>
      </c>
      <c r="U1185" s="11">
        <v>0</v>
      </c>
      <c r="V1185" s="11">
        <v>0</v>
      </c>
      <c r="W1185" s="11"/>
      <c r="X1185" s="11"/>
      <c r="Y1185" s="11"/>
      <c r="Z1185" s="11"/>
      <c r="AA1185" s="11"/>
      <c r="AB1185" s="11"/>
      <c r="AC1185" s="11"/>
      <c r="AD1185" s="11"/>
      <c r="AU1185" s="7"/>
      <c r="AV1185" s="7"/>
    </row>
    <row r="1186" spans="1:48" ht="14.25">
      <c r="A1186">
        <v>1</v>
      </c>
      <c r="B1186" s="26" t="str">
        <f t="shared" si="45"/>
        <v>81000</v>
      </c>
      <c r="C1186" s="26" t="str">
        <f t="shared" si="46"/>
        <v>1_81000</v>
      </c>
      <c r="D1186" s="26"/>
      <c r="E1186" s="26"/>
      <c r="F1186" s="33" t="s">
        <v>1191</v>
      </c>
      <c r="G1186" s="26" t="s">
        <v>13</v>
      </c>
      <c r="H1186" s="27">
        <v>4491</v>
      </c>
      <c r="I1186" s="27">
        <v>4425</v>
      </c>
      <c r="J1186" s="27">
        <v>4478</v>
      </c>
      <c r="K1186" s="27">
        <v>3993</v>
      </c>
      <c r="L1186" s="27">
        <v>3989</v>
      </c>
      <c r="M1186" s="27">
        <v>4257</v>
      </c>
      <c r="N1186" s="27">
        <v>4378</v>
      </c>
      <c r="O1186" s="27">
        <v>4589</v>
      </c>
      <c r="P1186" s="27">
        <v>4986</v>
      </c>
      <c r="Q1186" s="27">
        <v>4516</v>
      </c>
      <c r="R1186" s="27">
        <v>4145</v>
      </c>
      <c r="S1186" s="27">
        <v>4385</v>
      </c>
      <c r="T1186" s="27">
        <v>4014</v>
      </c>
      <c r="U1186" s="11">
        <v>3482</v>
      </c>
      <c r="V1186" s="11">
        <v>3002</v>
      </c>
      <c r="W1186" s="11"/>
      <c r="X1186" s="11"/>
      <c r="Y1186" s="11"/>
      <c r="Z1186" s="11"/>
      <c r="AA1186" s="11"/>
      <c r="AB1186" s="11"/>
      <c r="AC1186" s="11"/>
      <c r="AD1186" s="11"/>
      <c r="AU1186" s="7"/>
      <c r="AV1186" s="7"/>
    </row>
    <row r="1187" spans="1:48" ht="14.25">
      <c r="A1187">
        <v>1</v>
      </c>
      <c r="B1187" s="26" t="str">
        <f t="shared" si="45"/>
        <v>81001</v>
      </c>
      <c r="C1187" s="26" t="str">
        <f t="shared" si="46"/>
        <v>1_81001</v>
      </c>
      <c r="D1187" s="26"/>
      <c r="E1187" s="26"/>
      <c r="F1187" s="33"/>
      <c r="G1187" s="26" t="s">
        <v>1192</v>
      </c>
      <c r="H1187" s="27">
        <v>1574</v>
      </c>
      <c r="I1187" s="27">
        <v>1572</v>
      </c>
      <c r="J1187" s="27">
        <v>1481</v>
      </c>
      <c r="K1187" s="27">
        <v>1280</v>
      </c>
      <c r="L1187" s="27">
        <v>1268</v>
      </c>
      <c r="M1187" s="27">
        <v>1487</v>
      </c>
      <c r="N1187" s="27">
        <v>1474</v>
      </c>
      <c r="O1187" s="27">
        <v>1444</v>
      </c>
      <c r="P1187" s="27">
        <v>1613</v>
      </c>
      <c r="Q1187" s="27">
        <v>1529</v>
      </c>
      <c r="R1187" s="27">
        <v>1291</v>
      </c>
      <c r="S1187" s="27">
        <v>1402</v>
      </c>
      <c r="T1187" s="27">
        <v>1366</v>
      </c>
      <c r="U1187" s="11">
        <v>1186</v>
      </c>
      <c r="V1187" s="11">
        <v>891</v>
      </c>
      <c r="W1187" s="11"/>
      <c r="X1187" s="11"/>
      <c r="Y1187" s="11"/>
      <c r="Z1187" s="11"/>
      <c r="AA1187" s="11"/>
      <c r="AB1187" s="11"/>
      <c r="AC1187" s="11"/>
      <c r="AD1187" s="11"/>
      <c r="AU1187" s="7"/>
      <c r="AV1187" s="7"/>
    </row>
    <row r="1188" spans="1:48" ht="14.25">
      <c r="A1188">
        <v>1</v>
      </c>
      <c r="B1188" s="26" t="str">
        <f t="shared" si="45"/>
        <v>81065</v>
      </c>
      <c r="C1188" s="26" t="str">
        <f t="shared" si="46"/>
        <v>1_81065</v>
      </c>
      <c r="D1188" s="26"/>
      <c r="E1188" s="26"/>
      <c r="F1188" s="33"/>
      <c r="G1188" s="26" t="s">
        <v>1193</v>
      </c>
      <c r="H1188" s="27">
        <v>590</v>
      </c>
      <c r="I1188" s="27">
        <v>631</v>
      </c>
      <c r="J1188" s="27">
        <v>688</v>
      </c>
      <c r="K1188" s="27">
        <v>584</v>
      </c>
      <c r="L1188" s="27">
        <v>560</v>
      </c>
      <c r="M1188" s="27">
        <v>605</v>
      </c>
      <c r="N1188" s="27">
        <v>555</v>
      </c>
      <c r="O1188" s="27">
        <v>695</v>
      </c>
      <c r="P1188" s="27">
        <v>682</v>
      </c>
      <c r="Q1188" s="27">
        <v>676</v>
      </c>
      <c r="R1188" s="27">
        <v>642</v>
      </c>
      <c r="S1188" s="27">
        <v>672</v>
      </c>
      <c r="T1188" s="27">
        <v>597</v>
      </c>
      <c r="U1188" s="11">
        <v>556</v>
      </c>
      <c r="V1188" s="11">
        <v>539</v>
      </c>
      <c r="W1188" s="11"/>
      <c r="X1188" s="11"/>
      <c r="Y1188" s="11"/>
      <c r="Z1188" s="11"/>
      <c r="AA1188" s="11"/>
      <c r="AB1188" s="11"/>
      <c r="AC1188" s="11"/>
      <c r="AD1188" s="11"/>
      <c r="AU1188" s="7"/>
      <c r="AV1188" s="7"/>
    </row>
    <row r="1189" spans="1:48" ht="14.25">
      <c r="A1189">
        <v>1</v>
      </c>
      <c r="B1189" s="26" t="str">
        <f t="shared" si="45"/>
        <v>81220</v>
      </c>
      <c r="C1189" s="26" t="str">
        <f t="shared" si="46"/>
        <v>1_81220</v>
      </c>
      <c r="D1189" s="26"/>
      <c r="E1189" s="26"/>
      <c r="F1189" s="33"/>
      <c r="G1189" s="26" t="s">
        <v>1194</v>
      </c>
      <c r="H1189" s="27">
        <v>54</v>
      </c>
      <c r="I1189" s="27">
        <v>51</v>
      </c>
      <c r="J1189" s="27">
        <v>55</v>
      </c>
      <c r="K1189" s="27">
        <v>61</v>
      </c>
      <c r="L1189" s="27">
        <v>60</v>
      </c>
      <c r="M1189" s="27">
        <v>39</v>
      </c>
      <c r="N1189" s="27">
        <v>67</v>
      </c>
      <c r="O1189" s="27">
        <v>53</v>
      </c>
      <c r="P1189" s="27">
        <v>62</v>
      </c>
      <c r="Q1189" s="27">
        <v>63</v>
      </c>
      <c r="R1189" s="27">
        <v>51</v>
      </c>
      <c r="S1189" s="27">
        <v>70</v>
      </c>
      <c r="T1189" s="27">
        <v>42</v>
      </c>
      <c r="U1189" s="11">
        <v>33</v>
      </c>
      <c r="V1189" s="11">
        <v>38</v>
      </c>
      <c r="W1189" s="11"/>
      <c r="X1189" s="11"/>
      <c r="Y1189" s="11"/>
      <c r="Z1189" s="11"/>
      <c r="AA1189" s="11"/>
      <c r="AB1189" s="11"/>
      <c r="AC1189" s="11"/>
      <c r="AD1189" s="11"/>
      <c r="AU1189" s="7"/>
      <c r="AV1189" s="7"/>
    </row>
    <row r="1190" spans="1:48" ht="14.25">
      <c r="A1190">
        <v>1</v>
      </c>
      <c r="B1190" s="26" t="str">
        <f t="shared" si="45"/>
        <v>81300</v>
      </c>
      <c r="C1190" s="26" t="str">
        <f t="shared" si="46"/>
        <v>1_81300</v>
      </c>
      <c r="D1190" s="26"/>
      <c r="E1190" s="26"/>
      <c r="F1190" s="33"/>
      <c r="G1190" s="26" t="s">
        <v>1195</v>
      </c>
      <c r="H1190" s="27">
        <v>339</v>
      </c>
      <c r="I1190" s="27">
        <v>291</v>
      </c>
      <c r="J1190" s="27">
        <v>361</v>
      </c>
      <c r="K1190" s="27">
        <v>303</v>
      </c>
      <c r="L1190" s="27">
        <v>294</v>
      </c>
      <c r="M1190" s="27">
        <v>288</v>
      </c>
      <c r="N1190" s="27">
        <v>346</v>
      </c>
      <c r="O1190" s="27">
        <v>373</v>
      </c>
      <c r="P1190" s="27">
        <v>392</v>
      </c>
      <c r="Q1190" s="27">
        <v>363</v>
      </c>
      <c r="R1190" s="27">
        <v>339</v>
      </c>
      <c r="S1190" s="27">
        <v>357</v>
      </c>
      <c r="T1190" s="27">
        <v>310</v>
      </c>
      <c r="U1190" s="11">
        <v>263</v>
      </c>
      <c r="V1190" s="11">
        <v>243</v>
      </c>
      <c r="W1190" s="11"/>
      <c r="X1190" s="11"/>
      <c r="Y1190" s="11"/>
      <c r="Z1190" s="11"/>
      <c r="AA1190" s="11"/>
      <c r="AB1190" s="11"/>
      <c r="AC1190" s="11"/>
      <c r="AD1190" s="11"/>
      <c r="AU1190" s="7"/>
      <c r="AV1190" s="7"/>
    </row>
    <row r="1191" spans="1:48" ht="14.25">
      <c r="A1191">
        <v>1</v>
      </c>
      <c r="B1191" s="26" t="str">
        <f t="shared" si="45"/>
        <v>81591</v>
      </c>
      <c r="C1191" s="26" t="str">
        <f t="shared" si="46"/>
        <v>1_81591</v>
      </c>
      <c r="D1191" s="26"/>
      <c r="E1191" s="26"/>
      <c r="F1191" s="33"/>
      <c r="G1191" s="26" t="s">
        <v>1196</v>
      </c>
      <c r="H1191" s="27">
        <v>69</v>
      </c>
      <c r="I1191" s="27">
        <v>69</v>
      </c>
      <c r="J1191" s="27">
        <v>75</v>
      </c>
      <c r="K1191" s="27">
        <v>60</v>
      </c>
      <c r="L1191" s="27">
        <v>53</v>
      </c>
      <c r="M1191" s="27">
        <v>50</v>
      </c>
      <c r="N1191" s="27">
        <v>50</v>
      </c>
      <c r="O1191" s="27">
        <v>87</v>
      </c>
      <c r="P1191" s="27">
        <v>64</v>
      </c>
      <c r="Q1191" s="27">
        <v>61</v>
      </c>
      <c r="R1191" s="27">
        <v>77</v>
      </c>
      <c r="S1191" s="27">
        <v>79</v>
      </c>
      <c r="T1191" s="27">
        <v>66</v>
      </c>
      <c r="U1191" s="11">
        <v>47</v>
      </c>
      <c r="V1191" s="11">
        <v>52</v>
      </c>
      <c r="W1191" s="11"/>
      <c r="X1191" s="11"/>
      <c r="Y1191" s="11"/>
      <c r="Z1191" s="11"/>
      <c r="AA1191" s="11"/>
      <c r="AB1191" s="11"/>
      <c r="AC1191" s="11"/>
      <c r="AD1191" s="11"/>
      <c r="AU1191" s="7"/>
      <c r="AV1191" s="7"/>
    </row>
    <row r="1192" spans="1:48" ht="14.25">
      <c r="A1192">
        <v>1</v>
      </c>
      <c r="B1192" s="26" t="str">
        <f t="shared" si="45"/>
        <v>81736</v>
      </c>
      <c r="C1192" s="26" t="str">
        <f t="shared" si="46"/>
        <v>1_81736</v>
      </c>
      <c r="D1192" s="26"/>
      <c r="E1192" s="26"/>
      <c r="F1192" s="33"/>
      <c r="G1192" s="26" t="s">
        <v>1197</v>
      </c>
      <c r="H1192" s="27">
        <v>980</v>
      </c>
      <c r="I1192" s="27">
        <v>912</v>
      </c>
      <c r="J1192" s="27">
        <v>927</v>
      </c>
      <c r="K1192" s="27">
        <v>863</v>
      </c>
      <c r="L1192" s="27">
        <v>869</v>
      </c>
      <c r="M1192" s="27">
        <v>880</v>
      </c>
      <c r="N1192" s="27">
        <v>906</v>
      </c>
      <c r="O1192" s="27">
        <v>891</v>
      </c>
      <c r="P1192" s="27">
        <v>1037</v>
      </c>
      <c r="Q1192" s="27">
        <v>772</v>
      </c>
      <c r="R1192" s="27">
        <v>707</v>
      </c>
      <c r="S1192" s="27">
        <v>712</v>
      </c>
      <c r="T1192" s="27">
        <v>624</v>
      </c>
      <c r="U1192" s="11">
        <v>606</v>
      </c>
      <c r="V1192" s="11">
        <v>595</v>
      </c>
      <c r="W1192" s="11"/>
      <c r="X1192" s="11"/>
      <c r="Y1192" s="11"/>
      <c r="Z1192" s="11"/>
      <c r="AA1192" s="11"/>
      <c r="AB1192" s="11"/>
      <c r="AC1192" s="11"/>
      <c r="AD1192" s="11"/>
      <c r="AU1192" s="7"/>
      <c r="AV1192" s="7"/>
    </row>
    <row r="1193" spans="1:48" ht="14.25">
      <c r="A1193">
        <v>1</v>
      </c>
      <c r="B1193" s="26" t="str">
        <f t="shared" si="45"/>
        <v>81794</v>
      </c>
      <c r="C1193" s="26" t="str">
        <f t="shared" si="46"/>
        <v>1_81794</v>
      </c>
      <c r="D1193" s="26"/>
      <c r="E1193" s="26"/>
      <c r="F1193" s="33"/>
      <c r="G1193" s="26" t="s">
        <v>1198</v>
      </c>
      <c r="H1193" s="27">
        <v>883</v>
      </c>
      <c r="I1193" s="27">
        <v>899</v>
      </c>
      <c r="J1193" s="27">
        <v>891</v>
      </c>
      <c r="K1193" s="27">
        <v>842</v>
      </c>
      <c r="L1193" s="27">
        <v>885</v>
      </c>
      <c r="M1193" s="27">
        <v>908</v>
      </c>
      <c r="N1193" s="27">
        <v>980</v>
      </c>
      <c r="O1193" s="27">
        <v>1046</v>
      </c>
      <c r="P1193" s="27">
        <v>1136</v>
      </c>
      <c r="Q1193" s="27">
        <v>1052</v>
      </c>
      <c r="R1193" s="27">
        <v>1038</v>
      </c>
      <c r="S1193" s="27">
        <v>1093</v>
      </c>
      <c r="T1193" s="27">
        <v>1009</v>
      </c>
      <c r="U1193" s="11">
        <v>791</v>
      </c>
      <c r="V1193" s="11">
        <v>644</v>
      </c>
      <c r="W1193" s="11"/>
      <c r="X1193" s="11"/>
      <c r="Y1193" s="11"/>
      <c r="Z1193" s="11"/>
      <c r="AA1193" s="11"/>
      <c r="AB1193" s="11"/>
      <c r="AC1193" s="11"/>
      <c r="AD1193" s="11"/>
      <c r="AU1193" s="7"/>
      <c r="AV1193" s="7"/>
    </row>
    <row r="1194" spans="1:48" ht="14.25">
      <c r="A1194">
        <v>1</v>
      </c>
      <c r="B1194" s="26" t="str">
        <f t="shared" si="45"/>
        <v>81999</v>
      </c>
      <c r="C1194" s="26" t="str">
        <f t="shared" si="46"/>
        <v>1_81999</v>
      </c>
      <c r="D1194" s="26"/>
      <c r="E1194" s="26"/>
      <c r="F1194" s="33"/>
      <c r="G1194" s="26" t="s">
        <v>1199</v>
      </c>
      <c r="H1194" s="27">
        <v>2</v>
      </c>
      <c r="I1194" s="27">
        <v>0</v>
      </c>
      <c r="J1194" s="27">
        <v>0</v>
      </c>
      <c r="K1194" s="27">
        <v>0</v>
      </c>
      <c r="L1194" s="27">
        <v>0</v>
      </c>
      <c r="M1194" s="27">
        <v>0</v>
      </c>
      <c r="N1194" s="27">
        <v>0</v>
      </c>
      <c r="O1194" s="27">
        <v>0</v>
      </c>
      <c r="P1194" s="27">
        <v>0</v>
      </c>
      <c r="Q1194" s="27">
        <v>0</v>
      </c>
      <c r="R1194" s="27">
        <v>0</v>
      </c>
      <c r="S1194" s="27">
        <v>0</v>
      </c>
      <c r="T1194" s="27">
        <v>0</v>
      </c>
      <c r="U1194" s="11">
        <v>0</v>
      </c>
      <c r="V1194" s="11">
        <v>0</v>
      </c>
      <c r="W1194" s="11"/>
      <c r="X1194" s="11"/>
      <c r="Y1194" s="11"/>
      <c r="Z1194" s="11"/>
      <c r="AA1194" s="11"/>
      <c r="AB1194" s="11"/>
      <c r="AC1194" s="11"/>
      <c r="AD1194" s="11"/>
      <c r="AU1194" s="7"/>
      <c r="AV1194" s="7"/>
    </row>
    <row r="1195" spans="1:48" ht="14.25">
      <c r="A1195">
        <v>1</v>
      </c>
      <c r="B1195" s="26" t="str">
        <f t="shared" si="45"/>
        <v>85000</v>
      </c>
      <c r="C1195" s="26" t="str">
        <f t="shared" si="46"/>
        <v>1_85000</v>
      </c>
      <c r="D1195" s="26"/>
      <c r="E1195" s="26"/>
      <c r="F1195" s="33" t="s">
        <v>1200</v>
      </c>
      <c r="G1195" s="26" t="s">
        <v>13</v>
      </c>
      <c r="H1195" s="27">
        <v>6469</v>
      </c>
      <c r="I1195" s="27">
        <v>6513</v>
      </c>
      <c r="J1195" s="27">
        <v>7175</v>
      </c>
      <c r="K1195" s="27">
        <v>7091</v>
      </c>
      <c r="L1195" s="27">
        <v>7050</v>
      </c>
      <c r="M1195" s="27">
        <v>6971</v>
      </c>
      <c r="N1195" s="27">
        <v>6394</v>
      </c>
      <c r="O1195" s="27">
        <v>6440</v>
      </c>
      <c r="P1195" s="27">
        <v>6318</v>
      </c>
      <c r="Q1195" s="27">
        <v>5917</v>
      </c>
      <c r="R1195" s="27">
        <v>6128</v>
      </c>
      <c r="S1195" s="27">
        <v>6192</v>
      </c>
      <c r="T1195" s="27">
        <v>5806</v>
      </c>
      <c r="U1195" s="11">
        <v>5429</v>
      </c>
      <c r="V1195" s="11">
        <v>4642</v>
      </c>
      <c r="W1195" s="11"/>
      <c r="X1195" s="11"/>
      <c r="Y1195" s="11"/>
      <c r="Z1195" s="11"/>
      <c r="AA1195" s="11"/>
      <c r="AB1195" s="11"/>
      <c r="AC1195" s="11"/>
      <c r="AD1195" s="11"/>
      <c r="AU1195" s="7"/>
      <c r="AV1195" s="7"/>
    </row>
    <row r="1196" spans="1:48" ht="14.25">
      <c r="A1196">
        <v>1</v>
      </c>
      <c r="B1196" s="26" t="str">
        <f t="shared" si="45"/>
        <v>85001</v>
      </c>
      <c r="C1196" s="26" t="str">
        <f t="shared" si="46"/>
        <v>1_85001</v>
      </c>
      <c r="D1196" s="26"/>
      <c r="E1196" s="26"/>
      <c r="F1196" s="33"/>
      <c r="G1196" s="26" t="s">
        <v>1201</v>
      </c>
      <c r="H1196" s="27">
        <v>2739</v>
      </c>
      <c r="I1196" s="27">
        <v>2902</v>
      </c>
      <c r="J1196" s="27">
        <v>3255</v>
      </c>
      <c r="K1196" s="27">
        <v>3198</v>
      </c>
      <c r="L1196" s="27">
        <v>3236</v>
      </c>
      <c r="M1196" s="27">
        <v>3339</v>
      </c>
      <c r="N1196" s="27">
        <v>2981</v>
      </c>
      <c r="O1196" s="27">
        <v>2942</v>
      </c>
      <c r="P1196" s="27">
        <v>2611</v>
      </c>
      <c r="Q1196" s="27">
        <v>2511</v>
      </c>
      <c r="R1196" s="27">
        <v>2595</v>
      </c>
      <c r="S1196" s="27">
        <v>2571</v>
      </c>
      <c r="T1196" s="27">
        <v>2517</v>
      </c>
      <c r="U1196" s="11">
        <v>2468</v>
      </c>
      <c r="V1196" s="11">
        <v>2121</v>
      </c>
      <c r="W1196" s="11"/>
      <c r="X1196" s="11"/>
      <c r="Y1196" s="11"/>
      <c r="Z1196" s="11"/>
      <c r="AA1196" s="11"/>
      <c r="AB1196" s="11"/>
      <c r="AC1196" s="11"/>
      <c r="AD1196" s="11"/>
      <c r="AU1196" s="7"/>
      <c r="AV1196" s="7"/>
    </row>
    <row r="1197" spans="1:48" ht="14.25">
      <c r="A1197">
        <v>1</v>
      </c>
      <c r="B1197" s="26" t="str">
        <f t="shared" si="45"/>
        <v>85010</v>
      </c>
      <c r="C1197" s="26" t="str">
        <f t="shared" si="46"/>
        <v>1_85010</v>
      </c>
      <c r="D1197" s="26"/>
      <c r="E1197" s="26"/>
      <c r="F1197" s="33"/>
      <c r="G1197" s="26" t="s">
        <v>1202</v>
      </c>
      <c r="H1197" s="27">
        <v>566</v>
      </c>
      <c r="I1197" s="27">
        <v>556</v>
      </c>
      <c r="J1197" s="27">
        <v>631</v>
      </c>
      <c r="K1197" s="27">
        <v>610</v>
      </c>
      <c r="L1197" s="27">
        <v>621</v>
      </c>
      <c r="M1197" s="27">
        <v>568</v>
      </c>
      <c r="N1197" s="27">
        <v>547</v>
      </c>
      <c r="O1197" s="27">
        <v>536</v>
      </c>
      <c r="P1197" s="27">
        <v>531</v>
      </c>
      <c r="Q1197" s="27">
        <v>464</v>
      </c>
      <c r="R1197" s="27">
        <v>472</v>
      </c>
      <c r="S1197" s="27">
        <v>484</v>
      </c>
      <c r="T1197" s="27">
        <v>412</v>
      </c>
      <c r="U1197" s="11">
        <v>416</v>
      </c>
      <c r="V1197" s="11">
        <v>344</v>
      </c>
      <c r="W1197" s="11"/>
      <c r="X1197" s="11"/>
      <c r="Y1197" s="11"/>
      <c r="Z1197" s="11"/>
      <c r="AA1197" s="11"/>
      <c r="AB1197" s="11"/>
      <c r="AC1197" s="11"/>
      <c r="AD1197" s="11"/>
      <c r="AU1197" s="7"/>
      <c r="AV1197" s="7"/>
    </row>
    <row r="1198" spans="1:48" ht="14.25">
      <c r="A1198">
        <v>1</v>
      </c>
      <c r="B1198" s="26" t="str">
        <f t="shared" si="45"/>
        <v>85015</v>
      </c>
      <c r="C1198" s="26" t="str">
        <f t="shared" si="46"/>
        <v>1_85015</v>
      </c>
      <c r="D1198" s="26"/>
      <c r="E1198" s="26"/>
      <c r="F1198" s="33"/>
      <c r="G1198" s="26" t="s">
        <v>1203</v>
      </c>
      <c r="H1198" s="27">
        <v>22</v>
      </c>
      <c r="I1198" s="27">
        <v>20</v>
      </c>
      <c r="J1198" s="27">
        <v>24</v>
      </c>
      <c r="K1198" s="27">
        <v>31</v>
      </c>
      <c r="L1198" s="27">
        <v>28</v>
      </c>
      <c r="M1198" s="27">
        <v>30</v>
      </c>
      <c r="N1198" s="27">
        <v>25</v>
      </c>
      <c r="O1198" s="27">
        <v>25</v>
      </c>
      <c r="P1198" s="27">
        <v>28</v>
      </c>
      <c r="Q1198" s="27">
        <v>24</v>
      </c>
      <c r="R1198" s="27">
        <v>20</v>
      </c>
      <c r="S1198" s="27">
        <v>23</v>
      </c>
      <c r="T1198" s="27">
        <v>26</v>
      </c>
      <c r="U1198" s="11">
        <v>13</v>
      </c>
      <c r="V1198" s="11">
        <v>21</v>
      </c>
      <c r="W1198" s="11"/>
      <c r="X1198" s="11"/>
      <c r="Y1198" s="11"/>
      <c r="Z1198" s="11"/>
      <c r="AA1198" s="11"/>
      <c r="AB1198" s="11"/>
      <c r="AC1198" s="11"/>
      <c r="AD1198" s="11"/>
      <c r="AU1198" s="7"/>
      <c r="AV1198" s="7"/>
    </row>
    <row r="1199" spans="1:48" ht="14.25">
      <c r="A1199">
        <v>1</v>
      </c>
      <c r="B1199" s="26" t="str">
        <f t="shared" si="45"/>
        <v>85125</v>
      </c>
      <c r="C1199" s="26" t="str">
        <f t="shared" si="46"/>
        <v>1_85125</v>
      </c>
      <c r="D1199" s="26"/>
      <c r="E1199" s="26"/>
      <c r="F1199" s="33"/>
      <c r="G1199" s="26" t="s">
        <v>1204</v>
      </c>
      <c r="H1199" s="27">
        <v>197</v>
      </c>
      <c r="I1199" s="27">
        <v>159</v>
      </c>
      <c r="J1199" s="27">
        <v>194</v>
      </c>
      <c r="K1199" s="27">
        <v>214</v>
      </c>
      <c r="L1199" s="27">
        <v>216</v>
      </c>
      <c r="M1199" s="27">
        <v>181</v>
      </c>
      <c r="N1199" s="27">
        <v>139</v>
      </c>
      <c r="O1199" s="27">
        <v>177</v>
      </c>
      <c r="P1199" s="27">
        <v>222</v>
      </c>
      <c r="Q1199" s="27">
        <v>174</v>
      </c>
      <c r="R1199" s="27">
        <v>198</v>
      </c>
      <c r="S1199" s="27">
        <v>231</v>
      </c>
      <c r="T1199" s="27">
        <v>149</v>
      </c>
      <c r="U1199" s="11">
        <v>124</v>
      </c>
      <c r="V1199" s="11">
        <v>118</v>
      </c>
      <c r="W1199" s="11"/>
      <c r="X1199" s="11"/>
      <c r="Y1199" s="11"/>
      <c r="Z1199" s="11"/>
      <c r="AA1199" s="11"/>
      <c r="AB1199" s="11"/>
      <c r="AC1199" s="11"/>
      <c r="AD1199" s="11"/>
      <c r="AU1199" s="7"/>
      <c r="AV1199" s="7"/>
    </row>
    <row r="1200" spans="1:48" ht="14.25">
      <c r="A1200">
        <v>1</v>
      </c>
      <c r="B1200" s="26" t="str">
        <f t="shared" si="45"/>
        <v>85136</v>
      </c>
      <c r="C1200" s="26" t="str">
        <f t="shared" si="46"/>
        <v>1_85136</v>
      </c>
      <c r="D1200" s="26"/>
      <c r="E1200" s="26"/>
      <c r="F1200" s="33"/>
      <c r="G1200" s="26" t="s">
        <v>1205</v>
      </c>
      <c r="H1200" s="27">
        <v>12</v>
      </c>
      <c r="I1200" s="27">
        <v>14</v>
      </c>
      <c r="J1200" s="27">
        <v>13</v>
      </c>
      <c r="K1200" s="27">
        <v>11</v>
      </c>
      <c r="L1200" s="27">
        <v>12</v>
      </c>
      <c r="M1200" s="27">
        <v>9</v>
      </c>
      <c r="N1200" s="27">
        <v>12</v>
      </c>
      <c r="O1200" s="27">
        <v>12</v>
      </c>
      <c r="P1200" s="27">
        <v>10</v>
      </c>
      <c r="Q1200" s="27">
        <v>14</v>
      </c>
      <c r="R1200" s="27">
        <v>12</v>
      </c>
      <c r="S1200" s="27">
        <v>10</v>
      </c>
      <c r="T1200" s="27">
        <v>7</v>
      </c>
      <c r="U1200" s="11">
        <v>6</v>
      </c>
      <c r="V1200" s="11">
        <v>7</v>
      </c>
      <c r="W1200" s="11"/>
      <c r="X1200" s="11"/>
      <c r="Y1200" s="11"/>
      <c r="Z1200" s="11"/>
      <c r="AA1200" s="11"/>
      <c r="AB1200" s="11"/>
      <c r="AC1200" s="11"/>
      <c r="AD1200" s="11"/>
      <c r="AU1200" s="7"/>
      <c r="AV1200" s="7"/>
    </row>
    <row r="1201" spans="1:48" ht="14.25">
      <c r="A1201">
        <v>1</v>
      </c>
      <c r="B1201" s="26" t="str">
        <f t="shared" si="45"/>
        <v>85139</v>
      </c>
      <c r="C1201" s="26" t="str">
        <f t="shared" si="46"/>
        <v>1_85139</v>
      </c>
      <c r="D1201" s="26"/>
      <c r="E1201" s="26"/>
      <c r="F1201" s="33"/>
      <c r="G1201" s="26" t="s">
        <v>1206</v>
      </c>
      <c r="H1201" s="27">
        <v>203</v>
      </c>
      <c r="I1201" s="27">
        <v>189</v>
      </c>
      <c r="J1201" s="27">
        <v>253</v>
      </c>
      <c r="K1201" s="27">
        <v>260</v>
      </c>
      <c r="L1201" s="27">
        <v>226</v>
      </c>
      <c r="M1201" s="27">
        <v>241</v>
      </c>
      <c r="N1201" s="27">
        <v>235</v>
      </c>
      <c r="O1201" s="27">
        <v>250</v>
      </c>
      <c r="P1201" s="27">
        <v>254</v>
      </c>
      <c r="Q1201" s="27">
        <v>245</v>
      </c>
      <c r="R1201" s="27">
        <v>249</v>
      </c>
      <c r="S1201" s="27">
        <v>294</v>
      </c>
      <c r="T1201" s="27">
        <v>262</v>
      </c>
      <c r="U1201" s="11">
        <v>248</v>
      </c>
      <c r="V1201" s="11">
        <v>169</v>
      </c>
      <c r="W1201" s="11"/>
      <c r="X1201" s="11"/>
      <c r="Y1201" s="11"/>
      <c r="Z1201" s="11"/>
      <c r="AA1201" s="11"/>
      <c r="AB1201" s="11"/>
      <c r="AC1201" s="11"/>
      <c r="AD1201" s="11"/>
      <c r="AU1201" s="7"/>
      <c r="AV1201" s="7"/>
    </row>
    <row r="1202" spans="1:48" ht="14.25">
      <c r="A1202">
        <v>1</v>
      </c>
      <c r="B1202" s="26" t="str">
        <f t="shared" si="45"/>
        <v>85162</v>
      </c>
      <c r="C1202" s="26" t="str">
        <f t="shared" si="46"/>
        <v>1_85162</v>
      </c>
      <c r="D1202" s="26"/>
      <c r="E1202" s="26"/>
      <c r="F1202" s="33"/>
      <c r="G1202" s="26" t="s">
        <v>1207</v>
      </c>
      <c r="H1202" s="27">
        <v>252</v>
      </c>
      <c r="I1202" s="27">
        <v>218</v>
      </c>
      <c r="J1202" s="27">
        <v>302</v>
      </c>
      <c r="K1202" s="27">
        <v>279</v>
      </c>
      <c r="L1202" s="27">
        <v>255</v>
      </c>
      <c r="M1202" s="27">
        <v>235</v>
      </c>
      <c r="N1202" s="27">
        <v>194</v>
      </c>
      <c r="O1202" s="27">
        <v>200</v>
      </c>
      <c r="P1202" s="27">
        <v>216</v>
      </c>
      <c r="Q1202" s="27">
        <v>198</v>
      </c>
      <c r="R1202" s="27">
        <v>206</v>
      </c>
      <c r="S1202" s="27">
        <v>177</v>
      </c>
      <c r="T1202" s="27">
        <v>166</v>
      </c>
      <c r="U1202" s="11">
        <v>184</v>
      </c>
      <c r="V1202" s="11">
        <v>151</v>
      </c>
      <c r="W1202" s="11"/>
      <c r="X1202" s="11"/>
      <c r="Y1202" s="11"/>
      <c r="Z1202" s="11"/>
      <c r="AA1202" s="11"/>
      <c r="AB1202" s="11"/>
      <c r="AC1202" s="11"/>
      <c r="AD1202" s="11"/>
      <c r="AU1202" s="7"/>
      <c r="AV1202" s="7"/>
    </row>
    <row r="1203" spans="1:48" ht="14.25">
      <c r="A1203">
        <v>1</v>
      </c>
      <c r="B1203" s="26" t="str">
        <f t="shared" si="45"/>
        <v>85225</v>
      </c>
      <c r="C1203" s="26" t="str">
        <f t="shared" si="46"/>
        <v>1_85225</v>
      </c>
      <c r="D1203" s="26"/>
      <c r="E1203" s="26"/>
      <c r="F1203" s="33"/>
      <c r="G1203" s="26" t="s">
        <v>1208</v>
      </c>
      <c r="H1203" s="27">
        <v>135</v>
      </c>
      <c r="I1203" s="27">
        <v>99</v>
      </c>
      <c r="J1203" s="27">
        <v>119</v>
      </c>
      <c r="K1203" s="27">
        <v>110</v>
      </c>
      <c r="L1203" s="27">
        <v>127</v>
      </c>
      <c r="M1203" s="27">
        <v>95</v>
      </c>
      <c r="N1203" s="27">
        <v>101</v>
      </c>
      <c r="O1203" s="27">
        <v>118</v>
      </c>
      <c r="P1203" s="27">
        <v>110</v>
      </c>
      <c r="Q1203" s="27">
        <v>108</v>
      </c>
      <c r="R1203" s="27">
        <v>111</v>
      </c>
      <c r="S1203" s="27">
        <v>119</v>
      </c>
      <c r="T1203" s="27">
        <v>111</v>
      </c>
      <c r="U1203" s="11">
        <v>79</v>
      </c>
      <c r="V1203" s="11">
        <v>51</v>
      </c>
      <c r="W1203" s="11"/>
      <c r="X1203" s="11"/>
      <c r="Y1203" s="11"/>
      <c r="Z1203" s="11"/>
      <c r="AA1203" s="11"/>
      <c r="AB1203" s="11"/>
      <c r="AC1203" s="11"/>
      <c r="AD1203" s="11"/>
      <c r="AU1203" s="7"/>
      <c r="AV1203" s="7"/>
    </row>
    <row r="1204" spans="1:48" ht="14.25">
      <c r="A1204">
        <v>1</v>
      </c>
      <c r="B1204" s="26" t="str">
        <f t="shared" si="45"/>
        <v>85230</v>
      </c>
      <c r="C1204" s="26" t="str">
        <f t="shared" si="46"/>
        <v>1_85230</v>
      </c>
      <c r="D1204" s="26"/>
      <c r="E1204" s="26"/>
      <c r="F1204" s="33"/>
      <c r="G1204" s="26" t="s">
        <v>1209</v>
      </c>
      <c r="H1204" s="27">
        <v>159</v>
      </c>
      <c r="I1204" s="27">
        <v>173</v>
      </c>
      <c r="J1204" s="27">
        <v>211</v>
      </c>
      <c r="K1204" s="27">
        <v>203</v>
      </c>
      <c r="L1204" s="27">
        <v>155</v>
      </c>
      <c r="M1204" s="27">
        <v>166</v>
      </c>
      <c r="N1204" s="27">
        <v>146</v>
      </c>
      <c r="O1204" s="27">
        <v>151</v>
      </c>
      <c r="P1204" s="27">
        <v>178</v>
      </c>
      <c r="Q1204" s="27">
        <v>167</v>
      </c>
      <c r="R1204" s="27">
        <v>162</v>
      </c>
      <c r="S1204" s="27">
        <v>194</v>
      </c>
      <c r="T1204" s="27">
        <v>161</v>
      </c>
      <c r="U1204" s="11">
        <v>115</v>
      </c>
      <c r="V1204" s="11">
        <v>103</v>
      </c>
      <c r="W1204" s="11"/>
      <c r="X1204" s="11"/>
      <c r="Y1204" s="11"/>
      <c r="Z1204" s="11"/>
      <c r="AA1204" s="11"/>
      <c r="AB1204" s="11"/>
      <c r="AC1204" s="11"/>
      <c r="AD1204" s="11"/>
      <c r="AU1204" s="7"/>
      <c r="AV1204" s="7"/>
    </row>
    <row r="1205" spans="1:48" ht="14.25">
      <c r="A1205">
        <v>1</v>
      </c>
      <c r="B1205" s="26" t="str">
        <f t="shared" si="45"/>
        <v>85250</v>
      </c>
      <c r="C1205" s="26" t="str">
        <f t="shared" si="46"/>
        <v>1_85250</v>
      </c>
      <c r="D1205" s="26"/>
      <c r="E1205" s="26"/>
      <c r="F1205" s="33"/>
      <c r="G1205" s="26" t="s">
        <v>1210</v>
      </c>
      <c r="H1205" s="27">
        <v>682</v>
      </c>
      <c r="I1205" s="27">
        <v>603</v>
      </c>
      <c r="J1205" s="27">
        <v>585</v>
      </c>
      <c r="K1205" s="27">
        <v>614</v>
      </c>
      <c r="L1205" s="27">
        <v>639</v>
      </c>
      <c r="M1205" s="27">
        <v>658</v>
      </c>
      <c r="N1205" s="27">
        <v>657</v>
      </c>
      <c r="O1205" s="27">
        <v>611</v>
      </c>
      <c r="P1205" s="27">
        <v>706</v>
      </c>
      <c r="Q1205" s="27">
        <v>612</v>
      </c>
      <c r="R1205" s="27">
        <v>631</v>
      </c>
      <c r="S1205" s="27">
        <v>645</v>
      </c>
      <c r="T1205" s="27">
        <v>602</v>
      </c>
      <c r="U1205" s="11">
        <v>523</v>
      </c>
      <c r="V1205" s="11">
        <v>421</v>
      </c>
      <c r="W1205" s="11"/>
      <c r="X1205" s="11"/>
      <c r="Y1205" s="11"/>
      <c r="Z1205" s="11"/>
      <c r="AA1205" s="11"/>
      <c r="AB1205" s="11"/>
      <c r="AC1205" s="11"/>
      <c r="AD1205" s="11"/>
      <c r="AU1205" s="7"/>
      <c r="AV1205" s="7"/>
    </row>
    <row r="1206" spans="1:48" ht="14.25">
      <c r="A1206">
        <v>1</v>
      </c>
      <c r="B1206" s="26" t="str">
        <f t="shared" si="45"/>
        <v>85263</v>
      </c>
      <c r="C1206" s="26" t="str">
        <f t="shared" si="46"/>
        <v>1_85263</v>
      </c>
      <c r="D1206" s="26"/>
      <c r="E1206" s="26"/>
      <c r="F1206" s="33"/>
      <c r="G1206" s="26" t="s">
        <v>1211</v>
      </c>
      <c r="H1206" s="27">
        <v>127</v>
      </c>
      <c r="I1206" s="27">
        <v>149</v>
      </c>
      <c r="J1206" s="27">
        <v>152</v>
      </c>
      <c r="K1206" s="27">
        <v>167</v>
      </c>
      <c r="L1206" s="27">
        <v>181</v>
      </c>
      <c r="M1206" s="27">
        <v>151</v>
      </c>
      <c r="N1206" s="27">
        <v>194</v>
      </c>
      <c r="O1206" s="27">
        <v>192</v>
      </c>
      <c r="P1206" s="27">
        <v>182</v>
      </c>
      <c r="Q1206" s="27">
        <v>153</v>
      </c>
      <c r="R1206" s="27">
        <v>180</v>
      </c>
      <c r="S1206" s="27">
        <v>175</v>
      </c>
      <c r="T1206" s="27">
        <v>165</v>
      </c>
      <c r="U1206" s="11">
        <v>148</v>
      </c>
      <c r="V1206" s="11">
        <v>127</v>
      </c>
      <c r="W1206" s="11"/>
      <c r="X1206" s="11"/>
      <c r="Y1206" s="11"/>
      <c r="Z1206" s="11"/>
      <c r="AA1206" s="11"/>
      <c r="AB1206" s="11"/>
      <c r="AC1206" s="11"/>
      <c r="AD1206" s="11"/>
      <c r="AU1206" s="7"/>
      <c r="AV1206" s="7"/>
    </row>
    <row r="1207" spans="1:48" ht="14.25">
      <c r="A1207">
        <v>1</v>
      </c>
      <c r="B1207" s="26" t="str">
        <f t="shared" si="45"/>
        <v>85279</v>
      </c>
      <c r="C1207" s="26" t="str">
        <f t="shared" si="46"/>
        <v>1_85279</v>
      </c>
      <c r="D1207" s="26"/>
      <c r="E1207" s="26"/>
      <c r="F1207" s="33"/>
      <c r="G1207" s="26" t="s">
        <v>1212</v>
      </c>
      <c r="H1207" s="27">
        <v>14</v>
      </c>
      <c r="I1207" s="27">
        <v>17</v>
      </c>
      <c r="J1207" s="27">
        <v>12</v>
      </c>
      <c r="K1207" s="27">
        <v>14</v>
      </c>
      <c r="L1207" s="27">
        <v>6</v>
      </c>
      <c r="M1207" s="27">
        <v>15</v>
      </c>
      <c r="N1207" s="27">
        <v>12</v>
      </c>
      <c r="O1207" s="27">
        <v>12</v>
      </c>
      <c r="P1207" s="27">
        <v>11</v>
      </c>
      <c r="Q1207" s="27">
        <v>13</v>
      </c>
      <c r="R1207" s="27">
        <v>9</v>
      </c>
      <c r="S1207" s="27">
        <v>7</v>
      </c>
      <c r="T1207" s="27">
        <v>7</v>
      </c>
      <c r="U1207" s="11">
        <v>3</v>
      </c>
      <c r="V1207" s="11">
        <v>7</v>
      </c>
      <c r="W1207" s="11"/>
      <c r="X1207" s="11"/>
      <c r="Y1207" s="11"/>
      <c r="Z1207" s="11"/>
      <c r="AA1207" s="11"/>
      <c r="AB1207" s="11"/>
      <c r="AC1207" s="11"/>
      <c r="AD1207" s="11"/>
      <c r="AU1207" s="7"/>
      <c r="AV1207" s="7"/>
    </row>
    <row r="1208" spans="1:48" ht="14.25">
      <c r="A1208">
        <v>1</v>
      </c>
      <c r="B1208" s="26" t="str">
        <f t="shared" si="45"/>
        <v>85300</v>
      </c>
      <c r="C1208" s="26" t="str">
        <f t="shared" si="46"/>
        <v>1_85300</v>
      </c>
      <c r="D1208" s="26"/>
      <c r="E1208" s="26"/>
      <c r="F1208" s="33"/>
      <c r="G1208" s="26" t="s">
        <v>1213</v>
      </c>
      <c r="H1208" s="27">
        <v>30</v>
      </c>
      <c r="I1208" s="27">
        <v>41</v>
      </c>
      <c r="J1208" s="27">
        <v>49</v>
      </c>
      <c r="K1208" s="27">
        <v>27</v>
      </c>
      <c r="L1208" s="27">
        <v>35</v>
      </c>
      <c r="M1208" s="27">
        <v>32</v>
      </c>
      <c r="N1208" s="27">
        <v>27</v>
      </c>
      <c r="O1208" s="27">
        <v>27</v>
      </c>
      <c r="P1208" s="27">
        <v>27</v>
      </c>
      <c r="Q1208" s="27">
        <v>21</v>
      </c>
      <c r="R1208" s="27">
        <v>26</v>
      </c>
      <c r="S1208" s="27">
        <v>32</v>
      </c>
      <c r="T1208" s="27">
        <v>20</v>
      </c>
      <c r="U1208" s="11">
        <v>20</v>
      </c>
      <c r="V1208" s="11">
        <v>27</v>
      </c>
      <c r="W1208" s="11"/>
      <c r="X1208" s="11"/>
      <c r="Y1208" s="11"/>
      <c r="Z1208" s="11"/>
      <c r="AA1208" s="11"/>
      <c r="AB1208" s="11"/>
      <c r="AC1208" s="11"/>
      <c r="AD1208" s="11"/>
      <c r="AU1208" s="7"/>
      <c r="AV1208" s="7"/>
    </row>
    <row r="1209" spans="1:48" ht="14.25">
      <c r="A1209">
        <v>1</v>
      </c>
      <c r="B1209" s="26" t="str">
        <f t="shared" si="45"/>
        <v>85315</v>
      </c>
      <c r="C1209" s="26" t="str">
        <f t="shared" si="46"/>
        <v>1_85315</v>
      </c>
      <c r="D1209" s="26"/>
      <c r="E1209" s="26"/>
      <c r="F1209" s="33"/>
      <c r="G1209" s="26" t="s">
        <v>1214</v>
      </c>
      <c r="H1209" s="27">
        <v>19</v>
      </c>
      <c r="I1209" s="27">
        <v>18</v>
      </c>
      <c r="J1209" s="27">
        <v>19</v>
      </c>
      <c r="K1209" s="27">
        <v>19</v>
      </c>
      <c r="L1209" s="27">
        <v>18</v>
      </c>
      <c r="M1209" s="27">
        <v>8</v>
      </c>
      <c r="N1209" s="27">
        <v>15</v>
      </c>
      <c r="O1209" s="27">
        <v>11</v>
      </c>
      <c r="P1209" s="27">
        <v>30</v>
      </c>
      <c r="Q1209" s="27">
        <v>31</v>
      </c>
      <c r="R1209" s="27">
        <v>22</v>
      </c>
      <c r="S1209" s="27">
        <v>21</v>
      </c>
      <c r="T1209" s="27">
        <v>13</v>
      </c>
      <c r="U1209" s="11">
        <v>22</v>
      </c>
      <c r="V1209" s="11">
        <v>24</v>
      </c>
      <c r="W1209" s="11"/>
      <c r="X1209" s="11"/>
      <c r="Y1209" s="11"/>
      <c r="Z1209" s="11"/>
      <c r="AA1209" s="11"/>
      <c r="AB1209" s="11"/>
      <c r="AC1209" s="11"/>
      <c r="AD1209" s="11"/>
      <c r="AU1209" s="7"/>
      <c r="AV1209" s="7"/>
    </row>
    <row r="1210" spans="1:48" ht="14.25">
      <c r="A1210">
        <v>1</v>
      </c>
      <c r="B1210" s="26" t="str">
        <f t="shared" si="45"/>
        <v>85325</v>
      </c>
      <c r="C1210" s="26" t="str">
        <f t="shared" si="46"/>
        <v>1_85325</v>
      </c>
      <c r="D1210" s="26"/>
      <c r="E1210" s="26"/>
      <c r="F1210" s="33"/>
      <c r="G1210" s="26" t="s">
        <v>1215</v>
      </c>
      <c r="H1210" s="27">
        <v>127</v>
      </c>
      <c r="I1210" s="27">
        <v>125</v>
      </c>
      <c r="J1210" s="27">
        <v>88</v>
      </c>
      <c r="K1210" s="27">
        <v>109</v>
      </c>
      <c r="L1210" s="27">
        <v>98</v>
      </c>
      <c r="M1210" s="27">
        <v>100</v>
      </c>
      <c r="N1210" s="27">
        <v>75</v>
      </c>
      <c r="O1210" s="27">
        <v>103</v>
      </c>
      <c r="P1210" s="27">
        <v>102</v>
      </c>
      <c r="Q1210" s="27">
        <v>96</v>
      </c>
      <c r="R1210" s="27">
        <v>90</v>
      </c>
      <c r="S1210" s="27">
        <v>105</v>
      </c>
      <c r="T1210" s="27">
        <v>106</v>
      </c>
      <c r="U1210" s="11">
        <v>99</v>
      </c>
      <c r="V1210" s="11">
        <v>54</v>
      </c>
      <c r="W1210" s="11"/>
      <c r="X1210" s="11"/>
      <c r="Y1210" s="11"/>
      <c r="Z1210" s="11"/>
      <c r="AA1210" s="11"/>
      <c r="AB1210" s="11"/>
      <c r="AC1210" s="11"/>
      <c r="AD1210" s="11"/>
      <c r="AU1210" s="7"/>
      <c r="AV1210" s="7"/>
    </row>
    <row r="1211" spans="1:48" ht="14.25">
      <c r="A1211">
        <v>1</v>
      </c>
      <c r="B1211" s="26" t="str">
        <f t="shared" si="45"/>
        <v>85400</v>
      </c>
      <c r="C1211" s="26" t="str">
        <f t="shared" si="46"/>
        <v>1_85400</v>
      </c>
      <c r="D1211" s="26"/>
      <c r="E1211" s="26"/>
      <c r="F1211" s="33"/>
      <c r="G1211" s="26" t="s">
        <v>1216</v>
      </c>
      <c r="H1211" s="27">
        <v>133</v>
      </c>
      <c r="I1211" s="27">
        <v>106</v>
      </c>
      <c r="J1211" s="27">
        <v>103</v>
      </c>
      <c r="K1211" s="27">
        <v>67</v>
      </c>
      <c r="L1211" s="27">
        <v>76</v>
      </c>
      <c r="M1211" s="27">
        <v>82</v>
      </c>
      <c r="N1211" s="27">
        <v>78</v>
      </c>
      <c r="O1211" s="27">
        <v>85</v>
      </c>
      <c r="P1211" s="27">
        <v>76</v>
      </c>
      <c r="Q1211" s="27">
        <v>96</v>
      </c>
      <c r="R1211" s="27">
        <v>101</v>
      </c>
      <c r="S1211" s="27">
        <v>110</v>
      </c>
      <c r="T1211" s="27">
        <v>90</v>
      </c>
      <c r="U1211" s="11">
        <v>75</v>
      </c>
      <c r="V1211" s="11">
        <v>52</v>
      </c>
      <c r="W1211" s="11"/>
      <c r="X1211" s="11"/>
      <c r="Y1211" s="11"/>
      <c r="Z1211" s="11"/>
      <c r="AA1211" s="11"/>
      <c r="AB1211" s="11"/>
      <c r="AC1211" s="11"/>
      <c r="AD1211" s="11"/>
      <c r="AU1211" s="7"/>
      <c r="AV1211" s="7"/>
    </row>
    <row r="1212" spans="1:48" ht="14.25">
      <c r="A1212">
        <v>1</v>
      </c>
      <c r="B1212" s="26" t="str">
        <f t="shared" si="45"/>
        <v>85410</v>
      </c>
      <c r="C1212" s="26" t="str">
        <f t="shared" si="46"/>
        <v>1_85410</v>
      </c>
      <c r="D1212" s="26"/>
      <c r="E1212" s="26"/>
      <c r="F1212" s="33"/>
      <c r="G1212" s="26" t="s">
        <v>1217</v>
      </c>
      <c r="H1212" s="27">
        <v>329</v>
      </c>
      <c r="I1212" s="27">
        <v>342</v>
      </c>
      <c r="J1212" s="27">
        <v>415</v>
      </c>
      <c r="K1212" s="27">
        <v>382</v>
      </c>
      <c r="L1212" s="27">
        <v>364</v>
      </c>
      <c r="M1212" s="27">
        <v>397</v>
      </c>
      <c r="N1212" s="27">
        <v>302</v>
      </c>
      <c r="O1212" s="27">
        <v>352</v>
      </c>
      <c r="P1212" s="27">
        <v>319</v>
      </c>
      <c r="Q1212" s="27">
        <v>287</v>
      </c>
      <c r="R1212" s="27">
        <v>300</v>
      </c>
      <c r="S1212" s="27">
        <v>280</v>
      </c>
      <c r="T1212" s="27">
        <v>294</v>
      </c>
      <c r="U1212" s="11">
        <v>263</v>
      </c>
      <c r="V1212" s="11">
        <v>259</v>
      </c>
      <c r="W1212" s="11"/>
      <c r="X1212" s="11"/>
      <c r="Y1212" s="11"/>
      <c r="Z1212" s="11"/>
      <c r="AA1212" s="11"/>
      <c r="AB1212" s="11"/>
      <c r="AC1212" s="11"/>
      <c r="AD1212" s="11"/>
      <c r="AU1212" s="7"/>
      <c r="AV1212" s="7"/>
    </row>
    <row r="1213" spans="1:48" ht="14.25">
      <c r="A1213">
        <v>1</v>
      </c>
      <c r="B1213" s="26" t="str">
        <f t="shared" si="45"/>
        <v>85430</v>
      </c>
      <c r="C1213" s="26" t="str">
        <f t="shared" si="46"/>
        <v>1_85430</v>
      </c>
      <c r="D1213" s="26"/>
      <c r="E1213" s="26"/>
      <c r="F1213" s="33"/>
      <c r="G1213" s="26" t="s">
        <v>1218</v>
      </c>
      <c r="H1213" s="27">
        <v>209</v>
      </c>
      <c r="I1213" s="27">
        <v>263</v>
      </c>
      <c r="J1213" s="27">
        <v>242</v>
      </c>
      <c r="K1213" s="27">
        <v>251</v>
      </c>
      <c r="L1213" s="27">
        <v>235</v>
      </c>
      <c r="M1213" s="27">
        <v>210</v>
      </c>
      <c r="N1213" s="27">
        <v>195</v>
      </c>
      <c r="O1213" s="27">
        <v>170</v>
      </c>
      <c r="P1213" s="27">
        <v>218</v>
      </c>
      <c r="Q1213" s="27">
        <v>222</v>
      </c>
      <c r="R1213" s="27">
        <v>196</v>
      </c>
      <c r="S1213" s="27">
        <v>196</v>
      </c>
      <c r="T1213" s="27">
        <v>180</v>
      </c>
      <c r="U1213" s="11">
        <v>148</v>
      </c>
      <c r="V1213" s="11">
        <v>141</v>
      </c>
      <c r="W1213" s="11"/>
      <c r="X1213" s="11"/>
      <c r="Y1213" s="11"/>
      <c r="Z1213" s="11"/>
      <c r="AA1213" s="11"/>
      <c r="AB1213" s="11"/>
      <c r="AC1213" s="11"/>
      <c r="AD1213" s="11"/>
      <c r="AU1213" s="7"/>
      <c r="AV1213" s="7"/>
    </row>
    <row r="1214" spans="1:48" ht="14.25">
      <c r="A1214">
        <v>1</v>
      </c>
      <c r="B1214" s="26" t="str">
        <f t="shared" si="45"/>
        <v>85440</v>
      </c>
      <c r="C1214" s="26" t="str">
        <f t="shared" si="46"/>
        <v>1_85440</v>
      </c>
      <c r="D1214" s="26"/>
      <c r="E1214" s="26"/>
      <c r="F1214" s="33"/>
      <c r="G1214" s="26" t="s">
        <v>1219</v>
      </c>
      <c r="H1214" s="27">
        <v>491</v>
      </c>
      <c r="I1214" s="27">
        <v>519</v>
      </c>
      <c r="J1214" s="27">
        <v>508</v>
      </c>
      <c r="K1214" s="27">
        <v>525</v>
      </c>
      <c r="L1214" s="27">
        <v>522</v>
      </c>
      <c r="M1214" s="27">
        <v>454</v>
      </c>
      <c r="N1214" s="27">
        <v>459</v>
      </c>
      <c r="O1214" s="27">
        <v>466</v>
      </c>
      <c r="P1214" s="27">
        <v>487</v>
      </c>
      <c r="Q1214" s="27">
        <v>481</v>
      </c>
      <c r="R1214" s="27">
        <v>548</v>
      </c>
      <c r="S1214" s="27">
        <v>518</v>
      </c>
      <c r="T1214" s="27">
        <v>518</v>
      </c>
      <c r="U1214" s="11">
        <v>475</v>
      </c>
      <c r="V1214" s="11">
        <v>445</v>
      </c>
      <c r="W1214" s="11"/>
      <c r="X1214" s="11"/>
      <c r="Y1214" s="11"/>
      <c r="Z1214" s="11"/>
      <c r="AA1214" s="11"/>
      <c r="AB1214" s="11"/>
      <c r="AC1214" s="11"/>
      <c r="AD1214" s="11"/>
      <c r="AU1214" s="7"/>
      <c r="AV1214" s="7"/>
    </row>
    <row r="1215" spans="1:48" ht="14.25">
      <c r="A1215">
        <v>1</v>
      </c>
      <c r="B1215" s="26" t="str">
        <f t="shared" si="45"/>
        <v>85999</v>
      </c>
      <c r="C1215" s="26" t="str">
        <f t="shared" si="46"/>
        <v>1_85999</v>
      </c>
      <c r="D1215" s="26"/>
      <c r="E1215" s="26"/>
      <c r="F1215" s="33"/>
      <c r="G1215" s="26" t="s">
        <v>1220</v>
      </c>
      <c r="H1215" s="27">
        <v>23</v>
      </c>
      <c r="I1215" s="27">
        <v>0</v>
      </c>
      <c r="J1215" s="27">
        <v>0</v>
      </c>
      <c r="K1215" s="27">
        <v>0</v>
      </c>
      <c r="L1215" s="27">
        <v>0</v>
      </c>
      <c r="M1215" s="27">
        <v>0</v>
      </c>
      <c r="N1215" s="27">
        <v>0</v>
      </c>
      <c r="O1215" s="27">
        <v>0</v>
      </c>
      <c r="P1215" s="27">
        <v>0</v>
      </c>
      <c r="Q1215" s="27">
        <v>0</v>
      </c>
      <c r="R1215" s="27">
        <v>0</v>
      </c>
      <c r="S1215" s="27">
        <v>0</v>
      </c>
      <c r="T1215" s="27">
        <v>0</v>
      </c>
      <c r="U1215" s="11">
        <v>0</v>
      </c>
      <c r="V1215" s="11">
        <v>0</v>
      </c>
      <c r="W1215" s="11"/>
      <c r="X1215" s="11"/>
      <c r="Y1215" s="11"/>
      <c r="Z1215" s="11"/>
      <c r="AA1215" s="11"/>
      <c r="AB1215" s="11"/>
      <c r="AC1215" s="11"/>
      <c r="AD1215" s="11"/>
      <c r="AU1215" s="7"/>
      <c r="AV1215" s="7"/>
    </row>
    <row r="1216" spans="1:48" ht="14.25">
      <c r="A1216">
        <v>1</v>
      </c>
      <c r="B1216" s="26" t="str">
        <f t="shared" si="45"/>
        <v>86000</v>
      </c>
      <c r="C1216" s="26" t="str">
        <f t="shared" si="46"/>
        <v>1_86000</v>
      </c>
      <c r="D1216" s="26"/>
      <c r="E1216" s="26"/>
      <c r="F1216" s="33" t="s">
        <v>1221</v>
      </c>
      <c r="G1216" s="26" t="s">
        <v>13</v>
      </c>
      <c r="H1216" s="27">
        <v>4129</v>
      </c>
      <c r="I1216" s="27">
        <v>4360</v>
      </c>
      <c r="J1216" s="27">
        <v>4294</v>
      </c>
      <c r="K1216" s="27">
        <v>4320</v>
      </c>
      <c r="L1216" s="27">
        <v>4346</v>
      </c>
      <c r="M1216" s="27">
        <v>4490</v>
      </c>
      <c r="N1216" s="27">
        <v>4290</v>
      </c>
      <c r="O1216" s="27">
        <v>4541</v>
      </c>
      <c r="P1216" s="27">
        <v>4427</v>
      </c>
      <c r="Q1216" s="27">
        <v>4367</v>
      </c>
      <c r="R1216" s="27">
        <v>4623</v>
      </c>
      <c r="S1216" s="27">
        <v>4825</v>
      </c>
      <c r="T1216" s="27">
        <v>4590</v>
      </c>
      <c r="U1216" s="11">
        <v>3997</v>
      </c>
      <c r="V1216" s="11">
        <v>3485</v>
      </c>
      <c r="W1216" s="11"/>
      <c r="X1216" s="11"/>
      <c r="Y1216" s="11"/>
      <c r="Z1216" s="11"/>
      <c r="AA1216" s="11"/>
      <c r="AB1216" s="11"/>
      <c r="AC1216" s="11"/>
      <c r="AD1216" s="11"/>
      <c r="AU1216" s="7"/>
      <c r="AV1216" s="7"/>
    </row>
    <row r="1217" spans="1:48" ht="14.25">
      <c r="A1217">
        <v>1</v>
      </c>
      <c r="B1217" s="26" t="str">
        <f t="shared" si="45"/>
        <v>86001</v>
      </c>
      <c r="C1217" s="26" t="str">
        <f t="shared" si="46"/>
        <v>1_86001</v>
      </c>
      <c r="D1217" s="26"/>
      <c r="E1217" s="26"/>
      <c r="F1217" s="33"/>
      <c r="G1217" s="26" t="s">
        <v>1222</v>
      </c>
      <c r="H1217" s="27">
        <v>748</v>
      </c>
      <c r="I1217" s="27">
        <v>728</v>
      </c>
      <c r="J1217" s="27">
        <v>818</v>
      </c>
      <c r="K1217" s="27">
        <v>883</v>
      </c>
      <c r="L1217" s="27">
        <v>857</v>
      </c>
      <c r="M1217" s="27">
        <v>885</v>
      </c>
      <c r="N1217" s="27">
        <v>892</v>
      </c>
      <c r="O1217" s="27">
        <v>881</v>
      </c>
      <c r="P1217" s="27">
        <v>887</v>
      </c>
      <c r="Q1217" s="27">
        <v>794</v>
      </c>
      <c r="R1217" s="27">
        <v>754</v>
      </c>
      <c r="S1217" s="27">
        <v>739</v>
      </c>
      <c r="T1217" s="27">
        <v>646</v>
      </c>
      <c r="U1217" s="11">
        <v>583</v>
      </c>
      <c r="V1217" s="11">
        <v>570</v>
      </c>
      <c r="W1217" s="11"/>
      <c r="X1217" s="11"/>
      <c r="Y1217" s="11"/>
      <c r="Z1217" s="11"/>
      <c r="AA1217" s="11"/>
      <c r="AB1217" s="11"/>
      <c r="AC1217" s="11"/>
      <c r="AD1217" s="11"/>
      <c r="AU1217" s="7"/>
      <c r="AV1217" s="7"/>
    </row>
    <row r="1218" spans="1:48" ht="14.25">
      <c r="A1218">
        <v>1</v>
      </c>
      <c r="B1218" s="26" t="str">
        <f t="shared" si="45"/>
        <v>86219</v>
      </c>
      <c r="C1218" s="26" t="str">
        <f t="shared" si="46"/>
        <v>1_86219</v>
      </c>
      <c r="D1218" s="26"/>
      <c r="E1218" s="26"/>
      <c r="F1218" s="33"/>
      <c r="G1218" s="26" t="s">
        <v>1223</v>
      </c>
      <c r="H1218" s="27">
        <v>89</v>
      </c>
      <c r="I1218" s="27">
        <v>74</v>
      </c>
      <c r="J1218" s="27">
        <v>85</v>
      </c>
      <c r="K1218" s="27">
        <v>83</v>
      </c>
      <c r="L1218" s="27">
        <v>73</v>
      </c>
      <c r="M1218" s="27">
        <v>79</v>
      </c>
      <c r="N1218" s="27">
        <v>72</v>
      </c>
      <c r="O1218" s="27">
        <v>97</v>
      </c>
      <c r="P1218" s="27">
        <v>74</v>
      </c>
      <c r="Q1218" s="27">
        <v>64</v>
      </c>
      <c r="R1218" s="27">
        <v>72</v>
      </c>
      <c r="S1218" s="27">
        <v>68</v>
      </c>
      <c r="T1218" s="27">
        <v>64</v>
      </c>
      <c r="U1218" s="11">
        <v>58</v>
      </c>
      <c r="V1218" s="11">
        <v>42</v>
      </c>
      <c r="W1218" s="11"/>
      <c r="X1218" s="11"/>
      <c r="Y1218" s="11"/>
      <c r="Z1218" s="11"/>
      <c r="AA1218" s="11"/>
      <c r="AB1218" s="11"/>
      <c r="AC1218" s="11"/>
      <c r="AD1218" s="11"/>
      <c r="AU1218" s="7"/>
      <c r="AV1218" s="7"/>
    </row>
    <row r="1219" spans="1:48" ht="14.25">
      <c r="A1219">
        <v>1</v>
      </c>
      <c r="B1219" s="26" t="str">
        <f t="shared" si="45"/>
        <v>86320</v>
      </c>
      <c r="C1219" s="26" t="str">
        <f t="shared" si="46"/>
        <v>1_86320</v>
      </c>
      <c r="D1219" s="26"/>
      <c r="E1219" s="26"/>
      <c r="F1219" s="33"/>
      <c r="G1219" s="26" t="s">
        <v>1224</v>
      </c>
      <c r="H1219" s="27">
        <v>501</v>
      </c>
      <c r="I1219" s="27">
        <v>427</v>
      </c>
      <c r="J1219" s="27">
        <v>438</v>
      </c>
      <c r="K1219" s="27">
        <v>489</v>
      </c>
      <c r="L1219" s="27">
        <v>560</v>
      </c>
      <c r="M1219" s="27">
        <v>513</v>
      </c>
      <c r="N1219" s="27">
        <v>513</v>
      </c>
      <c r="O1219" s="27">
        <v>545</v>
      </c>
      <c r="P1219" s="27">
        <v>497</v>
      </c>
      <c r="Q1219" s="27">
        <v>533</v>
      </c>
      <c r="R1219" s="27">
        <v>579</v>
      </c>
      <c r="S1219" s="27">
        <v>583</v>
      </c>
      <c r="T1219" s="27">
        <v>562</v>
      </c>
      <c r="U1219" s="11">
        <v>495</v>
      </c>
      <c r="V1219" s="11">
        <v>394</v>
      </c>
      <c r="W1219" s="11"/>
      <c r="X1219" s="11"/>
      <c r="Y1219" s="11"/>
      <c r="Z1219" s="11"/>
      <c r="AA1219" s="11"/>
      <c r="AB1219" s="11"/>
      <c r="AC1219" s="11"/>
      <c r="AD1219" s="11"/>
      <c r="AU1219" s="7"/>
      <c r="AV1219" s="7"/>
    </row>
    <row r="1220" spans="1:48" ht="14.25">
      <c r="A1220">
        <v>1</v>
      </c>
      <c r="B1220" s="26" t="str">
        <f t="shared" si="45"/>
        <v>86568</v>
      </c>
      <c r="C1220" s="26" t="str">
        <f t="shared" si="46"/>
        <v>1_86568</v>
      </c>
      <c r="D1220" s="26"/>
      <c r="E1220" s="26"/>
      <c r="F1220" s="33"/>
      <c r="G1220" s="26" t="s">
        <v>1225</v>
      </c>
      <c r="H1220" s="27">
        <v>1074</v>
      </c>
      <c r="I1220" s="27">
        <v>1062</v>
      </c>
      <c r="J1220" s="27">
        <v>890</v>
      </c>
      <c r="K1220" s="27">
        <v>961</v>
      </c>
      <c r="L1220" s="27">
        <v>880</v>
      </c>
      <c r="M1220" s="27">
        <v>971</v>
      </c>
      <c r="N1220" s="27">
        <v>974</v>
      </c>
      <c r="O1220" s="27">
        <v>1016</v>
      </c>
      <c r="P1220" s="27">
        <v>1003</v>
      </c>
      <c r="Q1220" s="27">
        <v>1082</v>
      </c>
      <c r="R1220" s="27">
        <v>1068</v>
      </c>
      <c r="S1220" s="27">
        <v>1112</v>
      </c>
      <c r="T1220" s="27">
        <v>1186</v>
      </c>
      <c r="U1220" s="11">
        <v>945</v>
      </c>
      <c r="V1220" s="11">
        <v>799</v>
      </c>
      <c r="W1220" s="11"/>
      <c r="X1220" s="11"/>
      <c r="Y1220" s="11"/>
      <c r="Z1220" s="11"/>
      <c r="AA1220" s="11"/>
      <c r="AB1220" s="11"/>
      <c r="AC1220" s="11"/>
      <c r="AD1220" s="11"/>
      <c r="AU1220" s="7"/>
      <c r="AV1220" s="7"/>
    </row>
    <row r="1221" spans="1:48" ht="14.25">
      <c r="A1221">
        <v>1</v>
      </c>
      <c r="B1221" s="26" t="str">
        <f t="shared" si="45"/>
        <v>86569</v>
      </c>
      <c r="C1221" s="26" t="str">
        <f t="shared" si="46"/>
        <v>1_86569</v>
      </c>
      <c r="D1221" s="26"/>
      <c r="E1221" s="26"/>
      <c r="F1221" s="33"/>
      <c r="G1221" s="26" t="s">
        <v>1226</v>
      </c>
      <c r="H1221" s="27">
        <v>113</v>
      </c>
      <c r="I1221" s="27">
        <v>167</v>
      </c>
      <c r="J1221" s="27">
        <v>154</v>
      </c>
      <c r="K1221" s="27">
        <v>121</v>
      </c>
      <c r="L1221" s="27">
        <v>161</v>
      </c>
      <c r="M1221" s="27">
        <v>182</v>
      </c>
      <c r="N1221" s="27">
        <v>129</v>
      </c>
      <c r="O1221" s="27">
        <v>183</v>
      </c>
      <c r="P1221" s="27">
        <v>174</v>
      </c>
      <c r="Q1221" s="27">
        <v>194</v>
      </c>
      <c r="R1221" s="27">
        <v>175</v>
      </c>
      <c r="S1221" s="27">
        <v>208</v>
      </c>
      <c r="T1221" s="27">
        <v>154</v>
      </c>
      <c r="U1221" s="11">
        <v>154</v>
      </c>
      <c r="V1221" s="11">
        <v>115</v>
      </c>
      <c r="W1221" s="11"/>
      <c r="X1221" s="11"/>
      <c r="Y1221" s="11"/>
      <c r="Z1221" s="11"/>
      <c r="AA1221" s="11"/>
      <c r="AB1221" s="11"/>
      <c r="AC1221" s="11"/>
      <c r="AD1221" s="11"/>
      <c r="AU1221" s="7"/>
      <c r="AV1221" s="7"/>
    </row>
    <row r="1222" spans="1:48" ht="14.25">
      <c r="A1222">
        <v>1</v>
      </c>
      <c r="B1222" s="26" t="str">
        <f t="shared" si="45"/>
        <v>86571</v>
      </c>
      <c r="C1222" s="26" t="str">
        <f t="shared" si="46"/>
        <v>1_86571</v>
      </c>
      <c r="D1222" s="26"/>
      <c r="E1222" s="26"/>
      <c r="F1222" s="33"/>
      <c r="G1222" s="26" t="s">
        <v>1227</v>
      </c>
      <c r="H1222" s="27">
        <v>259</v>
      </c>
      <c r="I1222" s="27">
        <v>319</v>
      </c>
      <c r="J1222" s="27">
        <v>279</v>
      </c>
      <c r="K1222" s="27">
        <v>251</v>
      </c>
      <c r="L1222" s="27">
        <v>248</v>
      </c>
      <c r="M1222" s="27">
        <v>224</v>
      </c>
      <c r="N1222" s="27">
        <v>230</v>
      </c>
      <c r="O1222" s="27">
        <v>246</v>
      </c>
      <c r="P1222" s="27">
        <v>255</v>
      </c>
      <c r="Q1222" s="27">
        <v>237</v>
      </c>
      <c r="R1222" s="27">
        <v>251</v>
      </c>
      <c r="S1222" s="27">
        <v>318</v>
      </c>
      <c r="T1222" s="27">
        <v>280</v>
      </c>
      <c r="U1222" s="11">
        <v>241</v>
      </c>
      <c r="V1222" s="11">
        <v>199</v>
      </c>
      <c r="W1222" s="11"/>
      <c r="X1222" s="11"/>
      <c r="Y1222" s="11"/>
      <c r="Z1222" s="11"/>
      <c r="AA1222" s="11"/>
      <c r="AB1222" s="11"/>
      <c r="AC1222" s="11"/>
      <c r="AD1222" s="11"/>
      <c r="AU1222" s="7"/>
      <c r="AV1222" s="7"/>
    </row>
    <row r="1223" spans="1:48" ht="14.25">
      <c r="A1223">
        <v>1</v>
      </c>
      <c r="B1223" s="26" t="str">
        <f t="shared" si="45"/>
        <v>86573</v>
      </c>
      <c r="C1223" s="26" t="str">
        <f t="shared" si="46"/>
        <v>1_86573</v>
      </c>
      <c r="D1223" s="26"/>
      <c r="E1223" s="26"/>
      <c r="F1223" s="33"/>
      <c r="G1223" s="26" t="s">
        <v>1228</v>
      </c>
      <c r="H1223" s="27">
        <v>298</v>
      </c>
      <c r="I1223" s="27">
        <v>416</v>
      </c>
      <c r="J1223" s="27">
        <v>406</v>
      </c>
      <c r="K1223" s="27">
        <v>347</v>
      </c>
      <c r="L1223" s="27">
        <v>311</v>
      </c>
      <c r="M1223" s="27">
        <v>335</v>
      </c>
      <c r="N1223" s="27">
        <v>273</v>
      </c>
      <c r="O1223" s="27">
        <v>250</v>
      </c>
      <c r="P1223" s="27">
        <v>255</v>
      </c>
      <c r="Q1223" s="27">
        <v>251</v>
      </c>
      <c r="R1223" s="27">
        <v>252</v>
      </c>
      <c r="S1223" s="27">
        <v>333</v>
      </c>
      <c r="T1223" s="27">
        <v>295</v>
      </c>
      <c r="U1223" s="11">
        <v>258</v>
      </c>
      <c r="V1223" s="11">
        <v>207</v>
      </c>
      <c r="W1223" s="11"/>
      <c r="X1223" s="11"/>
      <c r="Y1223" s="11"/>
      <c r="Z1223" s="11"/>
      <c r="AA1223" s="11"/>
      <c r="AB1223" s="11"/>
      <c r="AC1223" s="11"/>
      <c r="AD1223" s="11"/>
      <c r="AU1223" s="7"/>
      <c r="AV1223" s="7"/>
    </row>
    <row r="1224" spans="1:48" ht="14.25">
      <c r="A1224">
        <v>1</v>
      </c>
      <c r="B1224" s="26" t="str">
        <f t="shared" si="45"/>
        <v>86749</v>
      </c>
      <c r="C1224" s="26" t="str">
        <f t="shared" si="46"/>
        <v>1_86749</v>
      </c>
      <c r="D1224" s="26"/>
      <c r="E1224" s="26"/>
      <c r="F1224" s="33"/>
      <c r="G1224" s="26" t="s">
        <v>1229</v>
      </c>
      <c r="H1224" s="27">
        <v>222</v>
      </c>
      <c r="I1224" s="27">
        <v>213</v>
      </c>
      <c r="J1224" s="27">
        <v>213</v>
      </c>
      <c r="K1224" s="27">
        <v>174</v>
      </c>
      <c r="L1224" s="27">
        <v>182</v>
      </c>
      <c r="M1224" s="27">
        <v>200</v>
      </c>
      <c r="N1224" s="27">
        <v>181</v>
      </c>
      <c r="O1224" s="27">
        <v>203</v>
      </c>
      <c r="P1224" s="27">
        <v>161</v>
      </c>
      <c r="Q1224" s="27">
        <v>154</v>
      </c>
      <c r="R1224" s="27">
        <v>156</v>
      </c>
      <c r="S1224" s="27">
        <v>157</v>
      </c>
      <c r="T1224" s="27">
        <v>119</v>
      </c>
      <c r="U1224" s="11">
        <v>129</v>
      </c>
      <c r="V1224" s="11">
        <v>102</v>
      </c>
      <c r="W1224" s="11"/>
      <c r="X1224" s="11"/>
      <c r="Y1224" s="11"/>
      <c r="Z1224" s="11"/>
      <c r="AA1224" s="11"/>
      <c r="AB1224" s="11"/>
      <c r="AC1224" s="11"/>
      <c r="AD1224" s="11"/>
      <c r="AU1224" s="7"/>
      <c r="AV1224" s="7"/>
    </row>
    <row r="1225" spans="1:48" ht="14.25">
      <c r="A1225">
        <v>1</v>
      </c>
      <c r="B1225" s="26" t="str">
        <f t="shared" si="45"/>
        <v>86755</v>
      </c>
      <c r="C1225" s="26" t="str">
        <f t="shared" si="46"/>
        <v>1_86755</v>
      </c>
      <c r="D1225" s="26"/>
      <c r="E1225" s="26"/>
      <c r="F1225" s="33"/>
      <c r="G1225" s="26" t="s">
        <v>1230</v>
      </c>
      <c r="H1225" s="27">
        <v>71</v>
      </c>
      <c r="I1225" s="27">
        <v>77</v>
      </c>
      <c r="J1225" s="27">
        <v>80</v>
      </c>
      <c r="K1225" s="27">
        <v>88</v>
      </c>
      <c r="L1225" s="27">
        <v>80</v>
      </c>
      <c r="M1225" s="27">
        <v>81</v>
      </c>
      <c r="N1225" s="27">
        <v>60</v>
      </c>
      <c r="O1225" s="27">
        <v>59</v>
      </c>
      <c r="P1225" s="27">
        <v>59</v>
      </c>
      <c r="Q1225" s="27">
        <v>48</v>
      </c>
      <c r="R1225" s="27">
        <v>52</v>
      </c>
      <c r="S1225" s="27">
        <v>59</v>
      </c>
      <c r="T1225" s="27">
        <v>44</v>
      </c>
      <c r="U1225" s="11">
        <v>33</v>
      </c>
      <c r="V1225" s="11">
        <v>44</v>
      </c>
      <c r="W1225" s="11"/>
      <c r="X1225" s="11"/>
      <c r="Y1225" s="11"/>
      <c r="Z1225" s="11"/>
      <c r="AA1225" s="11"/>
      <c r="AB1225" s="11"/>
      <c r="AC1225" s="11"/>
      <c r="AD1225" s="11"/>
      <c r="AU1225" s="7"/>
      <c r="AV1225" s="7"/>
    </row>
    <row r="1226" spans="1:48" ht="14.25">
      <c r="A1226">
        <v>1</v>
      </c>
      <c r="B1226" s="26" t="str">
        <f t="shared" si="45"/>
        <v>86757</v>
      </c>
      <c r="C1226" s="26" t="str">
        <f t="shared" si="46"/>
        <v>1_86757</v>
      </c>
      <c r="D1226" s="26"/>
      <c r="E1226" s="26"/>
      <c r="F1226" s="33"/>
      <c r="G1226" s="26" t="s">
        <v>1231</v>
      </c>
      <c r="H1226" s="27">
        <v>84</v>
      </c>
      <c r="I1226" s="27">
        <v>92</v>
      </c>
      <c r="J1226" s="27">
        <v>122</v>
      </c>
      <c r="K1226" s="27">
        <v>125</v>
      </c>
      <c r="L1226" s="27">
        <v>119</v>
      </c>
      <c r="M1226" s="27">
        <v>137</v>
      </c>
      <c r="N1226" s="27">
        <v>135</v>
      </c>
      <c r="O1226" s="27">
        <v>142</v>
      </c>
      <c r="P1226" s="27">
        <v>169</v>
      </c>
      <c r="Q1226" s="27">
        <v>160</v>
      </c>
      <c r="R1226" s="27">
        <v>231</v>
      </c>
      <c r="S1226" s="27">
        <v>249</v>
      </c>
      <c r="T1226" s="27">
        <v>213</v>
      </c>
      <c r="U1226" s="11">
        <v>188</v>
      </c>
      <c r="V1226" s="11">
        <v>164</v>
      </c>
      <c r="W1226" s="11"/>
      <c r="X1226" s="11"/>
      <c r="Y1226" s="11"/>
      <c r="Z1226" s="11"/>
      <c r="AA1226" s="11"/>
      <c r="AB1226" s="11"/>
      <c r="AC1226" s="11"/>
      <c r="AD1226" s="11"/>
      <c r="AU1226" s="7"/>
      <c r="AV1226" s="7"/>
    </row>
    <row r="1227" spans="1:48" ht="14.25">
      <c r="A1227">
        <v>1</v>
      </c>
      <c r="B1227" s="26" t="str">
        <f t="shared" ref="B1227:B1250" si="47">IF(G1227="Total",CONCATENATE(MID(G1228,1,2),"000"),MID(G1227,1,5))</f>
        <v>86760</v>
      </c>
      <c r="C1227" s="26" t="str">
        <f t="shared" ref="C1227:C1250" si="48">A1227&amp;"_"&amp;B1227</f>
        <v>1_86760</v>
      </c>
      <c r="D1227" s="26"/>
      <c r="E1227" s="26"/>
      <c r="F1227" s="33"/>
      <c r="G1227" s="26" t="s">
        <v>1232</v>
      </c>
      <c r="H1227" s="27">
        <v>86</v>
      </c>
      <c r="I1227" s="27">
        <v>105</v>
      </c>
      <c r="J1227" s="27">
        <v>101</v>
      </c>
      <c r="K1227" s="27">
        <v>106</v>
      </c>
      <c r="L1227" s="27">
        <v>108</v>
      </c>
      <c r="M1227" s="27">
        <v>86</v>
      </c>
      <c r="N1227" s="27">
        <v>95</v>
      </c>
      <c r="O1227" s="27">
        <v>103</v>
      </c>
      <c r="P1227" s="27">
        <v>125</v>
      </c>
      <c r="Q1227" s="27">
        <v>85</v>
      </c>
      <c r="R1227" s="27">
        <v>78</v>
      </c>
      <c r="S1227" s="27">
        <v>87</v>
      </c>
      <c r="T1227" s="27">
        <v>99</v>
      </c>
      <c r="U1227" s="11">
        <v>62</v>
      </c>
      <c r="V1227" s="11">
        <v>66</v>
      </c>
      <c r="W1227" s="11"/>
      <c r="X1227" s="11"/>
      <c r="Y1227" s="11"/>
      <c r="Z1227" s="11"/>
      <c r="AA1227" s="11"/>
      <c r="AB1227" s="11"/>
      <c r="AC1227" s="11"/>
      <c r="AD1227" s="11"/>
      <c r="AU1227" s="7"/>
      <c r="AV1227" s="7"/>
    </row>
    <row r="1228" spans="1:48" ht="14.25">
      <c r="A1228">
        <v>1</v>
      </c>
      <c r="B1228" s="26" t="str">
        <f t="shared" si="47"/>
        <v>86865</v>
      </c>
      <c r="C1228" s="26" t="str">
        <f t="shared" si="48"/>
        <v>1_86865</v>
      </c>
      <c r="D1228" s="26"/>
      <c r="E1228" s="26"/>
      <c r="F1228" s="33"/>
      <c r="G1228" s="26" t="s">
        <v>1233</v>
      </c>
      <c r="H1228" s="27">
        <v>267</v>
      </c>
      <c r="I1228" s="27">
        <v>326</v>
      </c>
      <c r="J1228" s="27">
        <v>309</v>
      </c>
      <c r="K1228" s="27">
        <v>272</v>
      </c>
      <c r="L1228" s="27">
        <v>344</v>
      </c>
      <c r="M1228" s="27">
        <v>385</v>
      </c>
      <c r="N1228" s="27">
        <v>415</v>
      </c>
      <c r="O1228" s="27">
        <v>422</v>
      </c>
      <c r="P1228" s="27">
        <v>396</v>
      </c>
      <c r="Q1228" s="27">
        <v>396</v>
      </c>
      <c r="R1228" s="27">
        <v>543</v>
      </c>
      <c r="S1228" s="27">
        <v>565</v>
      </c>
      <c r="T1228" s="27">
        <v>573</v>
      </c>
      <c r="U1228" s="11">
        <v>540</v>
      </c>
      <c r="V1228" s="11">
        <v>490</v>
      </c>
      <c r="W1228" s="11"/>
      <c r="X1228" s="11"/>
      <c r="Y1228" s="11"/>
      <c r="Z1228" s="11"/>
      <c r="AA1228" s="11"/>
      <c r="AB1228" s="11"/>
      <c r="AC1228" s="11"/>
      <c r="AD1228" s="11"/>
      <c r="AU1228" s="7"/>
      <c r="AV1228" s="7"/>
    </row>
    <row r="1229" spans="1:48" ht="14.25">
      <c r="A1229">
        <v>1</v>
      </c>
      <c r="B1229" s="26" t="str">
        <f t="shared" si="47"/>
        <v>86885</v>
      </c>
      <c r="C1229" s="26" t="str">
        <f t="shared" si="48"/>
        <v>1_86885</v>
      </c>
      <c r="D1229" s="26"/>
      <c r="E1229" s="26"/>
      <c r="F1229" s="33"/>
      <c r="G1229" s="26" t="s">
        <v>1234</v>
      </c>
      <c r="H1229" s="27">
        <v>297</v>
      </c>
      <c r="I1229" s="27">
        <v>348</v>
      </c>
      <c r="J1229" s="27">
        <v>394</v>
      </c>
      <c r="K1229" s="27">
        <v>420</v>
      </c>
      <c r="L1229" s="27">
        <v>423</v>
      </c>
      <c r="M1229" s="27">
        <v>412</v>
      </c>
      <c r="N1229" s="27">
        <v>321</v>
      </c>
      <c r="O1229" s="27">
        <v>394</v>
      </c>
      <c r="P1229" s="27">
        <v>372</v>
      </c>
      <c r="Q1229" s="27">
        <v>369</v>
      </c>
      <c r="R1229" s="27">
        <v>412</v>
      </c>
      <c r="S1229" s="27">
        <v>347</v>
      </c>
      <c r="T1229" s="27">
        <v>355</v>
      </c>
      <c r="U1229" s="11">
        <v>311</v>
      </c>
      <c r="V1229" s="11">
        <v>293</v>
      </c>
      <c r="W1229" s="11"/>
      <c r="X1229" s="11"/>
      <c r="Y1229" s="11"/>
      <c r="Z1229" s="11"/>
      <c r="AA1229" s="11"/>
      <c r="AB1229" s="11"/>
      <c r="AC1229" s="11"/>
      <c r="AD1229" s="11"/>
      <c r="AU1229" s="7"/>
      <c r="AV1229" s="7"/>
    </row>
    <row r="1230" spans="1:48" ht="14.25">
      <c r="A1230">
        <v>1</v>
      </c>
      <c r="B1230" s="26" t="str">
        <f t="shared" si="47"/>
        <v>86999</v>
      </c>
      <c r="C1230" s="26" t="str">
        <f t="shared" si="48"/>
        <v>1_86999</v>
      </c>
      <c r="D1230" s="26"/>
      <c r="E1230" s="26"/>
      <c r="F1230" s="33"/>
      <c r="G1230" s="26" t="s">
        <v>1235</v>
      </c>
      <c r="H1230" s="27">
        <v>20</v>
      </c>
      <c r="I1230" s="27">
        <v>6</v>
      </c>
      <c r="J1230" s="27">
        <v>5</v>
      </c>
      <c r="K1230" s="27">
        <v>0</v>
      </c>
      <c r="L1230" s="27">
        <v>0</v>
      </c>
      <c r="M1230" s="27">
        <v>0</v>
      </c>
      <c r="N1230" s="27">
        <v>0</v>
      </c>
      <c r="O1230" s="27">
        <v>0</v>
      </c>
      <c r="P1230" s="27">
        <v>0</v>
      </c>
      <c r="Q1230" s="27">
        <v>0</v>
      </c>
      <c r="R1230" s="27">
        <v>0</v>
      </c>
      <c r="S1230" s="27">
        <v>0</v>
      </c>
      <c r="T1230" s="27">
        <v>0</v>
      </c>
      <c r="U1230" s="11">
        <v>0</v>
      </c>
      <c r="V1230" s="11">
        <v>0</v>
      </c>
      <c r="W1230" s="11"/>
      <c r="X1230" s="11"/>
      <c r="Y1230" s="11"/>
      <c r="Z1230" s="11"/>
      <c r="AA1230" s="11"/>
      <c r="AB1230" s="11"/>
      <c r="AC1230" s="11"/>
      <c r="AD1230" s="11"/>
      <c r="AU1230" s="7"/>
      <c r="AV1230" s="7"/>
    </row>
    <row r="1231" spans="1:48" ht="14.25">
      <c r="A1231">
        <v>1</v>
      </c>
      <c r="B1231" s="26" t="str">
        <f t="shared" si="47"/>
        <v>88000</v>
      </c>
      <c r="C1231" s="26" t="str">
        <f t="shared" si="48"/>
        <v>1_88000</v>
      </c>
      <c r="D1231" s="26"/>
      <c r="E1231" s="26"/>
      <c r="F1231" s="33" t="s">
        <v>1236</v>
      </c>
      <c r="G1231" s="26" t="s">
        <v>13</v>
      </c>
      <c r="H1231" s="27">
        <v>825</v>
      </c>
      <c r="I1231" s="27">
        <v>868</v>
      </c>
      <c r="J1231" s="27">
        <v>830</v>
      </c>
      <c r="K1231" s="27">
        <v>874</v>
      </c>
      <c r="L1231" s="27">
        <v>868</v>
      </c>
      <c r="M1231" s="27">
        <v>830</v>
      </c>
      <c r="N1231" s="27">
        <v>880</v>
      </c>
      <c r="O1231" s="27">
        <v>854</v>
      </c>
      <c r="P1231" s="27">
        <v>782</v>
      </c>
      <c r="Q1231" s="27">
        <v>769</v>
      </c>
      <c r="R1231" s="27">
        <v>759</v>
      </c>
      <c r="S1231" s="27">
        <v>677</v>
      </c>
      <c r="T1231" s="27">
        <v>681</v>
      </c>
      <c r="U1231" s="11">
        <v>608</v>
      </c>
      <c r="V1231" s="11">
        <v>601</v>
      </c>
      <c r="W1231" s="11"/>
      <c r="X1231" s="11"/>
      <c r="Y1231" s="11"/>
      <c r="Z1231" s="11"/>
      <c r="AA1231" s="11"/>
      <c r="AB1231" s="11"/>
      <c r="AC1231" s="11"/>
      <c r="AD1231" s="11"/>
      <c r="AU1231" s="7"/>
      <c r="AV1231" s="7"/>
    </row>
    <row r="1232" spans="1:48" ht="14.25">
      <c r="A1232">
        <v>1</v>
      </c>
      <c r="B1232" s="26" t="str">
        <f t="shared" si="47"/>
        <v>88001</v>
      </c>
      <c r="C1232" s="26" t="str">
        <f t="shared" si="48"/>
        <v>1_88001</v>
      </c>
      <c r="D1232" s="26"/>
      <c r="E1232" s="26"/>
      <c r="F1232" s="33"/>
      <c r="G1232" s="26" t="s">
        <v>1237</v>
      </c>
      <c r="H1232" s="27">
        <v>794</v>
      </c>
      <c r="I1232" s="27">
        <v>810</v>
      </c>
      <c r="J1232" s="27">
        <v>768</v>
      </c>
      <c r="K1232" s="27">
        <v>823</v>
      </c>
      <c r="L1232" s="27">
        <v>818</v>
      </c>
      <c r="M1232" s="27">
        <v>776</v>
      </c>
      <c r="N1232" s="27">
        <v>840</v>
      </c>
      <c r="O1232" s="27">
        <v>802</v>
      </c>
      <c r="P1232" s="27">
        <v>757</v>
      </c>
      <c r="Q1232" s="27">
        <v>717</v>
      </c>
      <c r="R1232" s="27">
        <v>716</v>
      </c>
      <c r="S1232" s="27">
        <v>651</v>
      </c>
      <c r="T1232" s="27">
        <v>655</v>
      </c>
      <c r="U1232" s="11">
        <v>559</v>
      </c>
      <c r="V1232" s="11">
        <v>538</v>
      </c>
      <c r="W1232" s="11"/>
      <c r="X1232" s="11"/>
      <c r="Y1232" s="11"/>
      <c r="Z1232" s="11"/>
      <c r="AA1232" s="11"/>
      <c r="AB1232" s="11"/>
      <c r="AC1232" s="11"/>
      <c r="AD1232" s="11"/>
      <c r="AU1232" s="7"/>
      <c r="AV1232" s="7"/>
    </row>
    <row r="1233" spans="1:48" ht="14.25">
      <c r="A1233">
        <v>1</v>
      </c>
      <c r="B1233" s="26" t="str">
        <f t="shared" si="47"/>
        <v>88564</v>
      </c>
      <c r="C1233" s="26" t="str">
        <f t="shared" si="48"/>
        <v>1_88564</v>
      </c>
      <c r="D1233" s="26"/>
      <c r="E1233" s="26"/>
      <c r="F1233" s="33"/>
      <c r="G1233" s="26" t="s">
        <v>1238</v>
      </c>
      <c r="H1233" s="27">
        <v>29</v>
      </c>
      <c r="I1233" s="27">
        <v>58</v>
      </c>
      <c r="J1233" s="27">
        <v>62</v>
      </c>
      <c r="K1233" s="27">
        <v>51</v>
      </c>
      <c r="L1233" s="27">
        <v>50</v>
      </c>
      <c r="M1233" s="27">
        <v>54</v>
      </c>
      <c r="N1233" s="27">
        <v>40</v>
      </c>
      <c r="O1233" s="27">
        <v>52</v>
      </c>
      <c r="P1233" s="27">
        <v>25</v>
      </c>
      <c r="Q1233" s="27">
        <v>52</v>
      </c>
      <c r="R1233" s="27">
        <v>43</v>
      </c>
      <c r="S1233" s="27">
        <v>26</v>
      </c>
      <c r="T1233" s="27">
        <v>26</v>
      </c>
      <c r="U1233" s="11">
        <v>49</v>
      </c>
      <c r="V1233" s="11">
        <v>63</v>
      </c>
      <c r="W1233" s="11"/>
      <c r="X1233" s="11"/>
      <c r="Y1233" s="11"/>
      <c r="Z1233" s="11"/>
      <c r="AA1233" s="11"/>
      <c r="AB1233" s="11"/>
      <c r="AC1233" s="11"/>
      <c r="AD1233" s="11"/>
      <c r="AU1233" s="7"/>
      <c r="AV1233" s="7"/>
    </row>
    <row r="1234" spans="1:48" ht="14.25">
      <c r="A1234">
        <v>1</v>
      </c>
      <c r="B1234" s="26" t="str">
        <f t="shared" si="47"/>
        <v>88999</v>
      </c>
      <c r="C1234" s="26" t="str">
        <f t="shared" si="48"/>
        <v>1_88999</v>
      </c>
      <c r="D1234" s="26"/>
      <c r="E1234" s="26"/>
      <c r="F1234" s="33"/>
      <c r="G1234" s="26" t="s">
        <v>1239</v>
      </c>
      <c r="H1234" s="27">
        <v>2</v>
      </c>
      <c r="I1234" s="27">
        <v>0</v>
      </c>
      <c r="J1234" s="27">
        <v>0</v>
      </c>
      <c r="K1234" s="27">
        <v>0</v>
      </c>
      <c r="L1234" s="27">
        <v>0</v>
      </c>
      <c r="M1234" s="27">
        <v>0</v>
      </c>
      <c r="N1234" s="27">
        <v>0</v>
      </c>
      <c r="O1234" s="27">
        <v>0</v>
      </c>
      <c r="P1234" s="27">
        <v>0</v>
      </c>
      <c r="Q1234" s="27">
        <v>0</v>
      </c>
      <c r="R1234" s="27">
        <v>0</v>
      </c>
      <c r="S1234" s="27">
        <v>0</v>
      </c>
      <c r="T1234" s="27">
        <v>0</v>
      </c>
      <c r="U1234" s="11">
        <v>0</v>
      </c>
      <c r="V1234" s="11">
        <v>0</v>
      </c>
      <c r="W1234" s="11"/>
      <c r="X1234" s="11"/>
      <c r="Y1234" s="11"/>
      <c r="Z1234" s="11"/>
      <c r="AA1234" s="11"/>
      <c r="AB1234" s="11"/>
      <c r="AC1234" s="11"/>
      <c r="AD1234" s="11"/>
      <c r="AU1234" s="7"/>
      <c r="AV1234" s="7"/>
    </row>
    <row r="1235" spans="1:48" ht="14.25">
      <c r="A1235">
        <v>1</v>
      </c>
      <c r="B1235" s="26" t="str">
        <f t="shared" si="47"/>
        <v>91000</v>
      </c>
      <c r="C1235" s="26" t="str">
        <f t="shared" si="48"/>
        <v>1_91000</v>
      </c>
      <c r="D1235" s="26"/>
      <c r="E1235" s="26"/>
      <c r="F1235" s="33" t="s">
        <v>1240</v>
      </c>
      <c r="G1235" s="26" t="s">
        <v>13</v>
      </c>
      <c r="H1235" s="27">
        <v>1262</v>
      </c>
      <c r="I1235" s="27">
        <v>1369</v>
      </c>
      <c r="J1235" s="27">
        <v>1563</v>
      </c>
      <c r="K1235" s="27">
        <v>1410</v>
      </c>
      <c r="L1235" s="27">
        <v>1524</v>
      </c>
      <c r="M1235" s="27">
        <v>1490</v>
      </c>
      <c r="N1235" s="27">
        <v>1322</v>
      </c>
      <c r="O1235" s="27">
        <v>1448</v>
      </c>
      <c r="P1235" s="27">
        <v>1379</v>
      </c>
      <c r="Q1235" s="27">
        <v>1179</v>
      </c>
      <c r="R1235" s="27">
        <v>1133</v>
      </c>
      <c r="S1235" s="27">
        <v>1158</v>
      </c>
      <c r="T1235" s="27">
        <v>1098</v>
      </c>
      <c r="U1235" s="11">
        <v>903</v>
      </c>
      <c r="V1235" s="11">
        <v>773</v>
      </c>
      <c r="W1235" s="11"/>
      <c r="X1235" s="11"/>
      <c r="Y1235" s="11"/>
      <c r="Z1235" s="11"/>
      <c r="AA1235" s="11"/>
      <c r="AB1235" s="11"/>
      <c r="AC1235" s="11"/>
      <c r="AD1235" s="11"/>
      <c r="AU1235" s="7"/>
      <c r="AV1235" s="7"/>
    </row>
    <row r="1236" spans="1:48" ht="14.25">
      <c r="A1236">
        <v>1</v>
      </c>
      <c r="B1236" s="26" t="str">
        <f t="shared" si="47"/>
        <v>91001</v>
      </c>
      <c r="C1236" s="26" t="str">
        <f t="shared" si="48"/>
        <v>1_91001</v>
      </c>
      <c r="D1236" s="26"/>
      <c r="E1236" s="26"/>
      <c r="F1236" s="33"/>
      <c r="G1236" s="26" t="s">
        <v>1241</v>
      </c>
      <c r="H1236" s="27">
        <v>953</v>
      </c>
      <c r="I1236" s="27">
        <v>1098</v>
      </c>
      <c r="J1236" s="27">
        <v>1166</v>
      </c>
      <c r="K1236" s="27">
        <v>1076</v>
      </c>
      <c r="L1236" s="27">
        <v>1187</v>
      </c>
      <c r="M1236" s="27">
        <v>1145</v>
      </c>
      <c r="N1236" s="27">
        <v>998</v>
      </c>
      <c r="O1236" s="27">
        <v>1105</v>
      </c>
      <c r="P1236" s="27">
        <v>998</v>
      </c>
      <c r="Q1236" s="27">
        <v>861</v>
      </c>
      <c r="R1236" s="27">
        <v>790</v>
      </c>
      <c r="S1236" s="27">
        <v>781</v>
      </c>
      <c r="T1236" s="27">
        <v>771</v>
      </c>
      <c r="U1236" s="11">
        <v>635</v>
      </c>
      <c r="V1236" s="11">
        <v>564</v>
      </c>
      <c r="W1236" s="11"/>
      <c r="X1236" s="11"/>
      <c r="Y1236" s="11"/>
      <c r="Z1236" s="11"/>
      <c r="AA1236" s="11"/>
      <c r="AB1236" s="11"/>
      <c r="AC1236" s="11"/>
      <c r="AD1236" s="11"/>
      <c r="AU1236" s="7"/>
      <c r="AV1236" s="7"/>
    </row>
    <row r="1237" spans="1:48" ht="14.25">
      <c r="A1237">
        <v>1</v>
      </c>
      <c r="B1237" s="26" t="str">
        <f t="shared" si="47"/>
        <v>91263</v>
      </c>
      <c r="C1237" s="26" t="str">
        <f t="shared" si="48"/>
        <v>1_91263</v>
      </c>
      <c r="D1237" s="26"/>
      <c r="E1237" s="26"/>
      <c r="F1237" s="33"/>
      <c r="G1237" s="26" t="s">
        <v>1242</v>
      </c>
      <c r="H1237" s="27">
        <v>17</v>
      </c>
      <c r="I1237" s="27">
        <v>15</v>
      </c>
      <c r="J1237" s="27">
        <v>25</v>
      </c>
      <c r="K1237" s="27">
        <v>17</v>
      </c>
      <c r="L1237" s="27">
        <v>28</v>
      </c>
      <c r="M1237" s="27">
        <v>21</v>
      </c>
      <c r="N1237" s="27">
        <v>16</v>
      </c>
      <c r="O1237" s="27">
        <v>25</v>
      </c>
      <c r="P1237" s="27">
        <v>16</v>
      </c>
      <c r="Q1237" s="27">
        <v>22</v>
      </c>
      <c r="R1237" s="27">
        <v>19</v>
      </c>
      <c r="S1237" s="27">
        <v>23</v>
      </c>
      <c r="T1237" s="27">
        <v>16</v>
      </c>
      <c r="U1237" s="11">
        <v>20</v>
      </c>
      <c r="V1237" s="11">
        <v>8</v>
      </c>
      <c r="W1237" s="11"/>
      <c r="X1237" s="11"/>
      <c r="Y1237" s="11"/>
      <c r="Z1237" s="11"/>
      <c r="AA1237" s="11"/>
      <c r="AB1237" s="11"/>
      <c r="AC1237" s="11"/>
      <c r="AD1237" s="11"/>
      <c r="AU1237" s="7"/>
      <c r="AV1237" s="7"/>
    </row>
    <row r="1238" spans="1:48" ht="14.25">
      <c r="A1238">
        <v>1</v>
      </c>
      <c r="B1238" s="26" t="str">
        <f t="shared" si="47"/>
        <v>91405</v>
      </c>
      <c r="C1238" s="26" t="str">
        <f t="shared" si="48"/>
        <v>1_91405</v>
      </c>
      <c r="D1238" s="26"/>
      <c r="E1238" s="26"/>
      <c r="F1238" s="33"/>
      <c r="G1238" s="26" t="s">
        <v>1243</v>
      </c>
      <c r="H1238" s="27">
        <v>18</v>
      </c>
      <c r="I1238" s="27">
        <v>29</v>
      </c>
      <c r="J1238" s="27">
        <v>41</v>
      </c>
      <c r="K1238" s="27">
        <v>24</v>
      </c>
      <c r="L1238" s="27">
        <v>28</v>
      </c>
      <c r="M1238" s="27">
        <v>35</v>
      </c>
      <c r="N1238" s="27">
        <v>26</v>
      </c>
      <c r="O1238" s="27">
        <v>48</v>
      </c>
      <c r="P1238" s="27">
        <v>35</v>
      </c>
      <c r="Q1238" s="27">
        <v>28</v>
      </c>
      <c r="R1238" s="27">
        <v>40</v>
      </c>
      <c r="S1238" s="27">
        <v>44</v>
      </c>
      <c r="T1238" s="27">
        <v>30</v>
      </c>
      <c r="U1238" s="11">
        <v>19</v>
      </c>
      <c r="V1238" s="11">
        <v>25</v>
      </c>
      <c r="W1238" s="11"/>
      <c r="X1238" s="11"/>
      <c r="Y1238" s="11"/>
      <c r="Z1238" s="11"/>
      <c r="AA1238" s="11"/>
      <c r="AB1238" s="11"/>
      <c r="AC1238" s="11"/>
      <c r="AD1238" s="11"/>
      <c r="AU1238" s="7"/>
      <c r="AV1238" s="7"/>
    </row>
    <row r="1239" spans="1:48" ht="14.25">
      <c r="A1239">
        <v>1</v>
      </c>
      <c r="B1239" s="26" t="str">
        <f t="shared" si="47"/>
        <v>91407</v>
      </c>
      <c r="C1239" s="26" t="str">
        <f t="shared" si="48"/>
        <v>1_91407</v>
      </c>
      <c r="D1239" s="26"/>
      <c r="E1239" s="26"/>
      <c r="F1239" s="33"/>
      <c r="G1239" s="26" t="s">
        <v>1244</v>
      </c>
      <c r="H1239" s="27">
        <v>50</v>
      </c>
      <c r="I1239" s="27">
        <v>28</v>
      </c>
      <c r="J1239" s="27">
        <v>57</v>
      </c>
      <c r="K1239" s="27">
        <v>43</v>
      </c>
      <c r="L1239" s="27">
        <v>58</v>
      </c>
      <c r="M1239" s="27">
        <v>40</v>
      </c>
      <c r="N1239" s="27">
        <v>41</v>
      </c>
      <c r="O1239" s="27">
        <v>38</v>
      </c>
      <c r="P1239" s="27">
        <v>47</v>
      </c>
      <c r="Q1239" s="27">
        <v>37</v>
      </c>
      <c r="R1239" s="27">
        <v>41</v>
      </c>
      <c r="S1239" s="27">
        <v>47</v>
      </c>
      <c r="T1239" s="27">
        <v>46</v>
      </c>
      <c r="U1239" s="11">
        <v>40</v>
      </c>
      <c r="V1239" s="11">
        <v>30</v>
      </c>
      <c r="W1239" s="11"/>
      <c r="X1239" s="11"/>
      <c r="Y1239" s="11"/>
      <c r="Z1239" s="11"/>
      <c r="AA1239" s="11"/>
      <c r="AB1239" s="11"/>
      <c r="AC1239" s="11"/>
      <c r="AD1239" s="11"/>
      <c r="AU1239" s="7"/>
      <c r="AV1239" s="7"/>
    </row>
    <row r="1240" spans="1:48" ht="14.25">
      <c r="A1240">
        <v>1</v>
      </c>
      <c r="B1240" s="26" t="str">
        <f t="shared" si="47"/>
        <v>91430</v>
      </c>
      <c r="C1240" s="26" t="str">
        <f t="shared" si="48"/>
        <v>1_91430</v>
      </c>
      <c r="D1240" s="26"/>
      <c r="E1240" s="26"/>
      <c r="F1240" s="33"/>
      <c r="G1240" s="26" t="s">
        <v>1245</v>
      </c>
      <c r="H1240" s="27">
        <v>0</v>
      </c>
      <c r="I1240" s="27">
        <v>1</v>
      </c>
      <c r="J1240" s="27">
        <v>0</v>
      </c>
      <c r="K1240" s="27">
        <v>3</v>
      </c>
      <c r="L1240" s="27">
        <v>1</v>
      </c>
      <c r="M1240" s="27">
        <v>0</v>
      </c>
      <c r="N1240" s="27">
        <v>0</v>
      </c>
      <c r="O1240" s="27">
        <v>0</v>
      </c>
      <c r="P1240" s="27">
        <v>1</v>
      </c>
      <c r="Q1240" s="27">
        <v>0</v>
      </c>
      <c r="R1240" s="27">
        <v>0</v>
      </c>
      <c r="S1240" s="27">
        <v>0</v>
      </c>
      <c r="T1240" s="27">
        <v>1</v>
      </c>
      <c r="U1240" s="11">
        <v>1</v>
      </c>
      <c r="V1240" s="11">
        <v>1</v>
      </c>
      <c r="W1240" s="11"/>
      <c r="X1240" s="11"/>
      <c r="Y1240" s="11"/>
      <c r="Z1240" s="11"/>
      <c r="AA1240" s="11"/>
      <c r="AB1240" s="11"/>
      <c r="AC1240" s="11"/>
      <c r="AD1240" s="11"/>
      <c r="AU1240" s="7"/>
      <c r="AV1240" s="7"/>
    </row>
    <row r="1241" spans="1:48" ht="14.25">
      <c r="A1241">
        <v>1</v>
      </c>
      <c r="B1241" s="26" t="str">
        <f t="shared" si="47"/>
        <v>91460</v>
      </c>
      <c r="C1241" s="26" t="str">
        <f t="shared" si="48"/>
        <v>1_91460</v>
      </c>
      <c r="D1241" s="26"/>
      <c r="E1241" s="26"/>
      <c r="F1241" s="33"/>
      <c r="G1241" s="26" t="s">
        <v>1246</v>
      </c>
      <c r="H1241" s="27">
        <v>10</v>
      </c>
      <c r="I1241" s="27">
        <v>1</v>
      </c>
      <c r="J1241" s="27">
        <v>16</v>
      </c>
      <c r="K1241" s="27">
        <v>14</v>
      </c>
      <c r="L1241" s="27">
        <v>9</v>
      </c>
      <c r="M1241" s="27">
        <v>9</v>
      </c>
      <c r="N1241" s="27">
        <v>3</v>
      </c>
      <c r="O1241" s="27">
        <v>7</v>
      </c>
      <c r="P1241" s="27">
        <v>9</v>
      </c>
      <c r="Q1241" s="27">
        <v>7</v>
      </c>
      <c r="R1241" s="27">
        <v>6</v>
      </c>
      <c r="S1241" s="27">
        <v>8</v>
      </c>
      <c r="T1241" s="27">
        <v>9</v>
      </c>
      <c r="U1241" s="11">
        <v>4</v>
      </c>
      <c r="V1241" s="11">
        <v>4</v>
      </c>
      <c r="W1241" s="11"/>
      <c r="X1241" s="11"/>
      <c r="Y1241" s="11"/>
      <c r="Z1241" s="11"/>
      <c r="AA1241" s="11"/>
      <c r="AB1241" s="11"/>
      <c r="AC1241" s="11"/>
      <c r="AD1241" s="11"/>
      <c r="AU1241" s="7"/>
      <c r="AV1241" s="7"/>
    </row>
    <row r="1242" spans="1:48" ht="14.25">
      <c r="A1242">
        <v>1</v>
      </c>
      <c r="B1242" s="26" t="str">
        <f t="shared" si="47"/>
        <v>91530</v>
      </c>
      <c r="C1242" s="26" t="str">
        <f t="shared" si="48"/>
        <v>1_91530</v>
      </c>
      <c r="D1242" s="26"/>
      <c r="E1242" s="26"/>
      <c r="F1242" s="33"/>
      <c r="G1242" s="26" t="s">
        <v>1247</v>
      </c>
      <c r="H1242" s="27">
        <v>2</v>
      </c>
      <c r="I1242" s="27">
        <v>1</v>
      </c>
      <c r="J1242" s="27">
        <v>10</v>
      </c>
      <c r="K1242" s="27">
        <v>10</v>
      </c>
      <c r="L1242" s="27">
        <v>5</v>
      </c>
      <c r="M1242" s="27">
        <v>11</v>
      </c>
      <c r="N1242" s="27">
        <v>9</v>
      </c>
      <c r="O1242" s="27">
        <v>9</v>
      </c>
      <c r="P1242" s="27">
        <v>6</v>
      </c>
      <c r="Q1242" s="27">
        <v>5</v>
      </c>
      <c r="R1242" s="27">
        <v>4</v>
      </c>
      <c r="S1242" s="27">
        <v>8</v>
      </c>
      <c r="T1242" s="27">
        <v>7</v>
      </c>
      <c r="U1242" s="11">
        <v>3</v>
      </c>
      <c r="V1242" s="11">
        <v>1</v>
      </c>
      <c r="W1242" s="11"/>
      <c r="X1242" s="11"/>
      <c r="Y1242" s="11"/>
      <c r="Z1242" s="11"/>
      <c r="AA1242" s="11"/>
      <c r="AB1242" s="11"/>
      <c r="AC1242" s="11"/>
      <c r="AD1242" s="11"/>
      <c r="AU1242" s="7"/>
      <c r="AV1242" s="7"/>
    </row>
    <row r="1243" spans="1:48" ht="14.25">
      <c r="A1243">
        <v>1</v>
      </c>
      <c r="B1243" s="26" t="str">
        <f t="shared" si="47"/>
        <v>91536</v>
      </c>
      <c r="C1243" s="26" t="str">
        <f t="shared" si="48"/>
        <v>1_91536</v>
      </c>
      <c r="D1243" s="26"/>
      <c r="E1243" s="26"/>
      <c r="F1243" s="33"/>
      <c r="G1243" s="26" t="s">
        <v>1248</v>
      </c>
      <c r="H1243" s="27">
        <v>11</v>
      </c>
      <c r="I1243" s="27">
        <v>4</v>
      </c>
      <c r="J1243" s="27">
        <v>10</v>
      </c>
      <c r="K1243" s="27">
        <v>8</v>
      </c>
      <c r="L1243" s="27">
        <v>10</v>
      </c>
      <c r="M1243" s="27">
        <v>18</v>
      </c>
      <c r="N1243" s="27">
        <v>10</v>
      </c>
      <c r="O1243" s="27">
        <v>6</v>
      </c>
      <c r="P1243" s="27">
        <v>8</v>
      </c>
      <c r="Q1243" s="27">
        <v>16</v>
      </c>
      <c r="R1243" s="27">
        <v>12</v>
      </c>
      <c r="S1243" s="27">
        <v>15</v>
      </c>
      <c r="T1243" s="27">
        <v>25</v>
      </c>
      <c r="U1243" s="11">
        <v>10</v>
      </c>
      <c r="V1243" s="11">
        <v>8</v>
      </c>
      <c r="W1243" s="11"/>
      <c r="X1243" s="11"/>
      <c r="Y1243" s="11"/>
      <c r="Z1243" s="11"/>
      <c r="AA1243" s="11"/>
      <c r="AB1243" s="11"/>
      <c r="AC1243" s="11"/>
      <c r="AD1243" s="11"/>
      <c r="AU1243" s="7"/>
      <c r="AV1243" s="7"/>
    </row>
    <row r="1244" spans="1:48" ht="14.25">
      <c r="A1244">
        <v>1</v>
      </c>
      <c r="B1244" s="26" t="str">
        <f t="shared" si="47"/>
        <v>91540</v>
      </c>
      <c r="C1244" s="26" t="str">
        <f t="shared" si="48"/>
        <v>1_91540</v>
      </c>
      <c r="D1244" s="26"/>
      <c r="E1244" s="26"/>
      <c r="F1244" s="33"/>
      <c r="G1244" s="26" t="s">
        <v>1249</v>
      </c>
      <c r="H1244" s="27">
        <v>121</v>
      </c>
      <c r="I1244" s="27">
        <v>129</v>
      </c>
      <c r="J1244" s="27">
        <v>124</v>
      </c>
      <c r="K1244" s="27">
        <v>125</v>
      </c>
      <c r="L1244" s="27">
        <v>124</v>
      </c>
      <c r="M1244" s="27">
        <v>138</v>
      </c>
      <c r="N1244" s="27">
        <v>140</v>
      </c>
      <c r="O1244" s="27">
        <v>142</v>
      </c>
      <c r="P1244" s="27">
        <v>159</v>
      </c>
      <c r="Q1244" s="27">
        <v>127</v>
      </c>
      <c r="R1244" s="27">
        <v>158</v>
      </c>
      <c r="S1244" s="27">
        <v>169</v>
      </c>
      <c r="T1244" s="27">
        <v>131</v>
      </c>
      <c r="U1244" s="11">
        <v>123</v>
      </c>
      <c r="V1244" s="11">
        <v>77</v>
      </c>
      <c r="W1244" s="11"/>
      <c r="X1244" s="11"/>
      <c r="Y1244" s="11"/>
      <c r="Z1244" s="11"/>
      <c r="AA1244" s="11"/>
      <c r="AB1244" s="11"/>
      <c r="AC1244" s="11"/>
      <c r="AD1244" s="11"/>
      <c r="AU1244" s="7"/>
      <c r="AV1244" s="7"/>
    </row>
    <row r="1245" spans="1:48" ht="14.25">
      <c r="A1245">
        <v>1</v>
      </c>
      <c r="B1245" s="26" t="str">
        <f t="shared" si="47"/>
        <v>91669</v>
      </c>
      <c r="C1245" s="26" t="str">
        <f t="shared" si="48"/>
        <v>1_91669</v>
      </c>
      <c r="D1245" s="26"/>
      <c r="E1245" s="26"/>
      <c r="F1245" s="33"/>
      <c r="G1245" s="26" t="s">
        <v>1250</v>
      </c>
      <c r="H1245" s="27">
        <v>14</v>
      </c>
      <c r="I1245" s="27">
        <v>16</v>
      </c>
      <c r="J1245" s="27">
        <v>24</v>
      </c>
      <c r="K1245" s="27">
        <v>19</v>
      </c>
      <c r="L1245" s="27">
        <v>13</v>
      </c>
      <c r="M1245" s="27">
        <v>11</v>
      </c>
      <c r="N1245" s="27">
        <v>9</v>
      </c>
      <c r="O1245" s="27">
        <v>7</v>
      </c>
      <c r="P1245" s="27">
        <v>10</v>
      </c>
      <c r="Q1245" s="27">
        <v>12</v>
      </c>
      <c r="R1245" s="27">
        <v>9</v>
      </c>
      <c r="S1245" s="27">
        <v>18</v>
      </c>
      <c r="T1245" s="27">
        <v>18</v>
      </c>
      <c r="U1245" s="11">
        <v>16</v>
      </c>
      <c r="V1245" s="11">
        <v>17</v>
      </c>
      <c r="W1245" s="11"/>
      <c r="X1245" s="11"/>
      <c r="Y1245" s="11"/>
      <c r="Z1245" s="11"/>
      <c r="AA1245" s="11"/>
      <c r="AB1245" s="11"/>
      <c r="AC1245" s="11"/>
      <c r="AD1245" s="11"/>
      <c r="AU1245" s="7"/>
      <c r="AV1245" s="7"/>
    </row>
    <row r="1246" spans="1:48" ht="14.25">
      <c r="A1246">
        <v>1</v>
      </c>
      <c r="B1246" s="26" t="str">
        <f t="shared" si="47"/>
        <v>91798</v>
      </c>
      <c r="C1246" s="26" t="str">
        <f t="shared" si="48"/>
        <v>1_91798</v>
      </c>
      <c r="D1246" s="26"/>
      <c r="E1246" s="26"/>
      <c r="F1246" s="33"/>
      <c r="G1246" s="26" t="s">
        <v>1251</v>
      </c>
      <c r="H1246" s="27">
        <v>49</v>
      </c>
      <c r="I1246" s="27">
        <v>44</v>
      </c>
      <c r="J1246" s="27">
        <v>88</v>
      </c>
      <c r="K1246" s="27">
        <v>71</v>
      </c>
      <c r="L1246" s="27">
        <v>61</v>
      </c>
      <c r="M1246" s="27">
        <v>62</v>
      </c>
      <c r="N1246" s="27">
        <v>70</v>
      </c>
      <c r="O1246" s="27">
        <v>61</v>
      </c>
      <c r="P1246" s="27">
        <v>90</v>
      </c>
      <c r="Q1246" s="27">
        <v>64</v>
      </c>
      <c r="R1246" s="27">
        <v>54</v>
      </c>
      <c r="S1246" s="27">
        <v>45</v>
      </c>
      <c r="T1246" s="27">
        <v>44</v>
      </c>
      <c r="U1246" s="11">
        <v>32</v>
      </c>
      <c r="V1246" s="11">
        <v>38</v>
      </c>
      <c r="W1246" s="11"/>
      <c r="X1246" s="11"/>
      <c r="Y1246" s="11"/>
      <c r="Z1246" s="11"/>
      <c r="AA1246" s="11"/>
      <c r="AB1246" s="11"/>
      <c r="AC1246" s="11"/>
      <c r="AD1246" s="11"/>
      <c r="AU1246" s="7"/>
      <c r="AV1246" s="7"/>
    </row>
    <row r="1247" spans="1:48" ht="14.25">
      <c r="A1247">
        <v>1</v>
      </c>
      <c r="B1247" s="26" t="str">
        <f t="shared" si="47"/>
        <v>91999</v>
      </c>
      <c r="C1247" s="26" t="str">
        <f t="shared" si="48"/>
        <v>1_91999</v>
      </c>
      <c r="D1247" s="26"/>
      <c r="E1247" s="26"/>
      <c r="F1247" s="33"/>
      <c r="G1247" s="26" t="s">
        <v>1252</v>
      </c>
      <c r="H1247" s="27">
        <v>17</v>
      </c>
      <c r="I1247" s="27">
        <v>3</v>
      </c>
      <c r="J1247" s="27">
        <v>2</v>
      </c>
      <c r="K1247" s="27">
        <v>0</v>
      </c>
      <c r="L1247" s="27">
        <v>0</v>
      </c>
      <c r="M1247" s="27">
        <v>0</v>
      </c>
      <c r="N1247" s="27">
        <v>0</v>
      </c>
      <c r="O1247" s="27">
        <v>0</v>
      </c>
      <c r="P1247" s="27">
        <v>0</v>
      </c>
      <c r="Q1247" s="27">
        <v>0</v>
      </c>
      <c r="R1247" s="27">
        <v>0</v>
      </c>
      <c r="S1247" s="27">
        <v>0</v>
      </c>
      <c r="T1247" s="27">
        <v>0</v>
      </c>
      <c r="U1247" s="11">
        <v>0</v>
      </c>
      <c r="V1247" s="11">
        <v>0</v>
      </c>
      <c r="W1247" s="11"/>
      <c r="X1247" s="11"/>
      <c r="Y1247" s="11"/>
      <c r="Z1247" s="11"/>
      <c r="AA1247" s="11"/>
      <c r="AB1247" s="11"/>
      <c r="AC1247" s="11"/>
      <c r="AD1247" s="11"/>
      <c r="AU1247" s="7"/>
      <c r="AV1247" s="7"/>
    </row>
    <row r="1248" spans="1:48" ht="14.25">
      <c r="A1248">
        <v>1</v>
      </c>
      <c r="B1248" s="26" t="str">
        <f t="shared" si="47"/>
        <v>94000</v>
      </c>
      <c r="C1248" s="26" t="str">
        <f t="shared" si="48"/>
        <v>1_94000</v>
      </c>
      <c r="D1248" s="26"/>
      <c r="E1248" s="26"/>
      <c r="F1248" s="33" t="s">
        <v>1253</v>
      </c>
      <c r="G1248" s="26" t="s">
        <v>13</v>
      </c>
      <c r="H1248" s="27">
        <v>590</v>
      </c>
      <c r="I1248" s="27">
        <v>611</v>
      </c>
      <c r="J1248" s="27">
        <v>507</v>
      </c>
      <c r="K1248" s="27">
        <v>606</v>
      </c>
      <c r="L1248" s="27">
        <v>601</v>
      </c>
      <c r="M1248" s="27">
        <v>605</v>
      </c>
      <c r="N1248" s="27">
        <v>661</v>
      </c>
      <c r="O1248" s="27">
        <v>833</v>
      </c>
      <c r="P1248" s="27">
        <v>928</v>
      </c>
      <c r="Q1248" s="27">
        <v>960</v>
      </c>
      <c r="R1248" s="27">
        <v>1051</v>
      </c>
      <c r="S1248" s="27">
        <v>1316</v>
      </c>
      <c r="T1248" s="27">
        <v>1244</v>
      </c>
      <c r="U1248" s="11">
        <v>738</v>
      </c>
      <c r="V1248" s="11">
        <v>714</v>
      </c>
      <c r="W1248" s="11"/>
      <c r="X1248" s="11"/>
      <c r="Y1248" s="11"/>
      <c r="Z1248" s="11"/>
      <c r="AA1248" s="11"/>
      <c r="AB1248" s="11"/>
      <c r="AC1248" s="11"/>
      <c r="AD1248" s="11"/>
      <c r="AU1248" s="7"/>
      <c r="AV1248" s="7"/>
    </row>
    <row r="1249" spans="1:48" ht="14.25">
      <c r="A1249">
        <v>1</v>
      </c>
      <c r="B1249" s="26" t="str">
        <f t="shared" si="47"/>
        <v>94001</v>
      </c>
      <c r="C1249" s="26" t="str">
        <f t="shared" si="48"/>
        <v>1_94001</v>
      </c>
      <c r="D1249" s="26"/>
      <c r="E1249" s="26"/>
      <c r="F1249" s="33"/>
      <c r="G1249" s="26" t="s">
        <v>1254</v>
      </c>
      <c r="H1249" s="27">
        <v>514</v>
      </c>
      <c r="I1249" s="27">
        <v>546</v>
      </c>
      <c r="J1249" s="27">
        <v>430</v>
      </c>
      <c r="K1249" s="27">
        <v>523</v>
      </c>
      <c r="L1249" s="27">
        <v>535</v>
      </c>
      <c r="M1249" s="27">
        <v>539</v>
      </c>
      <c r="N1249" s="27">
        <v>562</v>
      </c>
      <c r="O1249" s="27">
        <v>701</v>
      </c>
      <c r="P1249" s="27">
        <v>682</v>
      </c>
      <c r="Q1249" s="27">
        <v>771</v>
      </c>
      <c r="R1249" s="27">
        <v>773</v>
      </c>
      <c r="S1249" s="27">
        <v>1040</v>
      </c>
      <c r="T1249" s="27">
        <v>949</v>
      </c>
      <c r="U1249" s="11">
        <v>608</v>
      </c>
      <c r="V1249" s="11">
        <v>563</v>
      </c>
      <c r="W1249" s="11"/>
      <c r="X1249" s="11"/>
      <c r="Y1249" s="11"/>
      <c r="Z1249" s="11"/>
      <c r="AA1249" s="11"/>
      <c r="AB1249" s="11"/>
      <c r="AC1249" s="11"/>
      <c r="AD1249" s="11"/>
      <c r="AU1249" s="7"/>
      <c r="AV1249" s="7"/>
    </row>
    <row r="1250" spans="1:48" ht="14.25">
      <c r="A1250">
        <v>1</v>
      </c>
      <c r="B1250" s="26" t="str">
        <f t="shared" si="47"/>
        <v>94343</v>
      </c>
      <c r="C1250" s="26" t="str">
        <f t="shared" si="48"/>
        <v>1_94343</v>
      </c>
      <c r="D1250" s="26"/>
      <c r="E1250" s="26"/>
      <c r="F1250" s="33"/>
      <c r="G1250" s="26" t="s">
        <v>1255</v>
      </c>
      <c r="H1250" s="27">
        <v>46</v>
      </c>
      <c r="I1250" s="27">
        <v>39</v>
      </c>
      <c r="J1250" s="27">
        <v>64</v>
      </c>
      <c r="K1250" s="27">
        <v>70</v>
      </c>
      <c r="L1250" s="27">
        <v>52</v>
      </c>
      <c r="M1250" s="27">
        <v>43</v>
      </c>
      <c r="N1250" s="27">
        <v>82</v>
      </c>
      <c r="O1250" s="27">
        <v>89</v>
      </c>
      <c r="P1250" s="27">
        <v>157</v>
      </c>
      <c r="Q1250" s="27">
        <v>94</v>
      </c>
      <c r="R1250" s="27">
        <v>183</v>
      </c>
      <c r="S1250" s="27">
        <v>206</v>
      </c>
      <c r="T1250" s="27">
        <v>193</v>
      </c>
      <c r="U1250" s="11">
        <v>92</v>
      </c>
      <c r="V1250" s="11">
        <v>110</v>
      </c>
      <c r="W1250" s="11"/>
      <c r="X1250" s="11"/>
      <c r="Y1250" s="11"/>
      <c r="Z1250" s="11"/>
      <c r="AA1250" s="11"/>
      <c r="AB1250" s="11"/>
      <c r="AC1250" s="11"/>
      <c r="AD1250" s="11"/>
      <c r="AU1250" s="7"/>
      <c r="AV1250" s="7"/>
    </row>
    <row r="1251" spans="1:48" ht="14.25">
      <c r="A1251">
        <v>1</v>
      </c>
      <c r="B1251" s="26" t="str">
        <f t="shared" ref="B1251:B1278" si="49">IF(G1251="Total",CONCATENATE(MID(G1252,1,2),"000"),MID(G1251,1,5))</f>
        <v>94663</v>
      </c>
      <c r="C1251" s="26" t="str">
        <f t="shared" ref="C1251:C1278" si="50">A1251&amp;"_"&amp;B1251</f>
        <v>1_94663</v>
      </c>
      <c r="D1251" s="26"/>
      <c r="E1251" s="26"/>
      <c r="F1251" s="33"/>
      <c r="G1251" s="26" t="s">
        <v>1256</v>
      </c>
      <c r="H1251" s="27">
        <v>3</v>
      </c>
      <c r="I1251" s="27">
        <v>1</v>
      </c>
      <c r="J1251" s="27">
        <v>0</v>
      </c>
      <c r="K1251" s="27">
        <v>0</v>
      </c>
      <c r="L1251" s="27">
        <v>0</v>
      </c>
      <c r="M1251" s="27">
        <v>3</v>
      </c>
      <c r="N1251" s="27">
        <v>3</v>
      </c>
      <c r="O1251" s="27">
        <v>4</v>
      </c>
      <c r="P1251" s="27">
        <v>15</v>
      </c>
      <c r="Q1251" s="27">
        <v>19</v>
      </c>
      <c r="R1251" s="27">
        <v>24</v>
      </c>
      <c r="S1251" s="27">
        <v>7</v>
      </c>
      <c r="T1251" s="27">
        <v>0</v>
      </c>
      <c r="U1251" s="11">
        <v>0</v>
      </c>
      <c r="V1251" s="11">
        <v>0</v>
      </c>
      <c r="W1251" s="11"/>
      <c r="X1251" s="11"/>
      <c r="Y1251" s="11"/>
      <c r="Z1251" s="11"/>
      <c r="AA1251" s="11"/>
      <c r="AB1251" s="11"/>
      <c r="AC1251" s="11"/>
      <c r="AD1251" s="11"/>
      <c r="AU1251" s="7"/>
      <c r="AV1251" s="7"/>
    </row>
    <row r="1252" spans="1:48" ht="14.25">
      <c r="A1252">
        <v>1</v>
      </c>
      <c r="B1252" s="26" t="str">
        <f t="shared" si="49"/>
        <v>94883</v>
      </c>
      <c r="C1252" s="26" t="str">
        <f t="shared" si="50"/>
        <v>1_94883</v>
      </c>
      <c r="D1252" s="26"/>
      <c r="E1252" s="26"/>
      <c r="F1252" s="33"/>
      <c r="G1252" s="26" t="s">
        <v>1257</v>
      </c>
      <c r="H1252" s="27">
        <v>0</v>
      </c>
      <c r="I1252" s="27">
        <v>1</v>
      </c>
      <c r="J1252" s="27">
        <v>3</v>
      </c>
      <c r="K1252" s="27">
        <v>6</v>
      </c>
      <c r="L1252" s="27">
        <v>8</v>
      </c>
      <c r="M1252" s="27">
        <v>13</v>
      </c>
      <c r="N1252" s="27">
        <v>5</v>
      </c>
      <c r="O1252" s="27">
        <v>13</v>
      </c>
      <c r="P1252" s="27">
        <v>30</v>
      </c>
      <c r="Q1252" s="27">
        <v>23</v>
      </c>
      <c r="R1252" s="27">
        <v>31</v>
      </c>
      <c r="S1252" s="27">
        <v>24</v>
      </c>
      <c r="T1252" s="27">
        <v>24</v>
      </c>
      <c r="U1252" s="11">
        <v>18</v>
      </c>
      <c r="V1252" s="11">
        <v>12</v>
      </c>
      <c r="W1252" s="11"/>
      <c r="X1252" s="11"/>
      <c r="Y1252" s="11"/>
      <c r="Z1252" s="11"/>
      <c r="AA1252" s="11"/>
      <c r="AB1252" s="11"/>
      <c r="AC1252" s="11"/>
      <c r="AD1252" s="11"/>
      <c r="AU1252" s="7"/>
      <c r="AV1252" s="7"/>
    </row>
    <row r="1253" spans="1:48" ht="14.25">
      <c r="A1253">
        <v>1</v>
      </c>
      <c r="B1253" s="26" t="str">
        <f t="shared" si="49"/>
        <v>94884</v>
      </c>
      <c r="C1253" s="26" t="str">
        <f t="shared" si="50"/>
        <v>1_94884</v>
      </c>
      <c r="D1253" s="26"/>
      <c r="E1253" s="26"/>
      <c r="F1253" s="33"/>
      <c r="G1253" s="26" t="s">
        <v>1258</v>
      </c>
      <c r="H1253" s="27">
        <v>3</v>
      </c>
      <c r="I1253" s="27">
        <v>3</v>
      </c>
      <c r="J1253" s="27">
        <v>1</v>
      </c>
      <c r="K1253" s="27">
        <v>3</v>
      </c>
      <c r="L1253" s="27">
        <v>4</v>
      </c>
      <c r="M1253" s="27">
        <v>1</v>
      </c>
      <c r="N1253" s="27">
        <v>2</v>
      </c>
      <c r="O1253" s="27">
        <v>9</v>
      </c>
      <c r="P1253" s="27">
        <v>16</v>
      </c>
      <c r="Q1253" s="27">
        <v>21</v>
      </c>
      <c r="R1253" s="27">
        <v>20</v>
      </c>
      <c r="S1253" s="27">
        <v>10</v>
      </c>
      <c r="T1253" s="27">
        <v>34</v>
      </c>
      <c r="U1253" s="11">
        <v>3</v>
      </c>
      <c r="V1253" s="11">
        <v>10</v>
      </c>
      <c r="W1253" s="11"/>
      <c r="X1253" s="11"/>
      <c r="Y1253" s="11"/>
      <c r="Z1253" s="11"/>
      <c r="AA1253" s="11"/>
      <c r="AB1253" s="11"/>
      <c r="AC1253" s="11"/>
      <c r="AD1253" s="11"/>
      <c r="AU1253" s="7"/>
      <c r="AV1253" s="7"/>
    </row>
    <row r="1254" spans="1:48" ht="14.25">
      <c r="A1254">
        <v>1</v>
      </c>
      <c r="B1254" s="26" t="str">
        <f t="shared" si="49"/>
        <v>94885</v>
      </c>
      <c r="C1254" s="26" t="str">
        <f t="shared" si="50"/>
        <v>1_94885</v>
      </c>
      <c r="D1254" s="26"/>
      <c r="E1254" s="26"/>
      <c r="F1254" s="33"/>
      <c r="G1254" s="26" t="s">
        <v>1259</v>
      </c>
      <c r="H1254" s="27">
        <v>0</v>
      </c>
      <c r="I1254" s="27">
        <v>0</v>
      </c>
      <c r="J1254" s="27">
        <v>0</v>
      </c>
      <c r="K1254" s="27">
        <v>0</v>
      </c>
      <c r="L1254" s="27">
        <v>1</v>
      </c>
      <c r="M1254" s="27">
        <v>1</v>
      </c>
      <c r="N1254" s="27">
        <v>1</v>
      </c>
      <c r="O1254" s="27">
        <v>2</v>
      </c>
      <c r="P1254" s="27">
        <v>5</v>
      </c>
      <c r="Q1254" s="27">
        <v>8</v>
      </c>
      <c r="R1254" s="27">
        <v>2</v>
      </c>
      <c r="S1254" s="27">
        <v>4</v>
      </c>
      <c r="T1254" s="27">
        <v>10</v>
      </c>
      <c r="U1254" s="11">
        <v>0</v>
      </c>
      <c r="V1254" s="11">
        <v>0</v>
      </c>
      <c r="W1254" s="11"/>
      <c r="X1254" s="11"/>
      <c r="Y1254" s="11"/>
      <c r="Z1254" s="11"/>
      <c r="AA1254" s="11"/>
      <c r="AB1254" s="11"/>
      <c r="AC1254" s="11"/>
      <c r="AD1254" s="11"/>
      <c r="AU1254" s="7"/>
      <c r="AV1254" s="7"/>
    </row>
    <row r="1255" spans="1:48" ht="14.25">
      <c r="A1255">
        <v>1</v>
      </c>
      <c r="B1255" s="26" t="str">
        <f t="shared" si="49"/>
        <v>94886</v>
      </c>
      <c r="C1255" s="26" t="str">
        <f t="shared" si="50"/>
        <v>1_94886</v>
      </c>
      <c r="D1255" s="26"/>
      <c r="E1255" s="26"/>
      <c r="F1255" s="33"/>
      <c r="G1255" s="26" t="s">
        <v>1260</v>
      </c>
      <c r="H1255" s="27">
        <v>1</v>
      </c>
      <c r="I1255" s="27">
        <v>0</v>
      </c>
      <c r="J1255" s="27">
        <v>0</v>
      </c>
      <c r="K1255" s="27">
        <v>1</v>
      </c>
      <c r="L1255" s="27">
        <v>1</v>
      </c>
      <c r="M1255" s="27">
        <v>2</v>
      </c>
      <c r="N1255" s="27">
        <v>2</v>
      </c>
      <c r="O1255" s="27">
        <v>2</v>
      </c>
      <c r="P1255" s="27">
        <v>6</v>
      </c>
      <c r="Q1255" s="27">
        <v>13</v>
      </c>
      <c r="R1255" s="27">
        <v>12</v>
      </c>
      <c r="S1255" s="27">
        <v>9</v>
      </c>
      <c r="T1255" s="27">
        <v>9</v>
      </c>
      <c r="U1255" s="11">
        <v>5</v>
      </c>
      <c r="V1255" s="11">
        <v>10</v>
      </c>
      <c r="W1255" s="11"/>
      <c r="X1255" s="11"/>
      <c r="Y1255" s="11"/>
      <c r="Z1255" s="11"/>
      <c r="AA1255" s="11"/>
      <c r="AB1255" s="11"/>
      <c r="AC1255" s="11"/>
      <c r="AD1255" s="11"/>
      <c r="AU1255" s="7"/>
      <c r="AV1255" s="7"/>
    </row>
    <row r="1256" spans="1:48" ht="14.25">
      <c r="A1256">
        <v>1</v>
      </c>
      <c r="B1256" s="26" t="str">
        <f t="shared" si="49"/>
        <v>94887</v>
      </c>
      <c r="C1256" s="26" t="str">
        <f t="shared" si="50"/>
        <v>1_94887</v>
      </c>
      <c r="D1256" s="26"/>
      <c r="E1256" s="26"/>
      <c r="F1256" s="33"/>
      <c r="G1256" s="26" t="s">
        <v>1261</v>
      </c>
      <c r="H1256" s="27">
        <v>0</v>
      </c>
      <c r="I1256" s="27">
        <v>0</v>
      </c>
      <c r="J1256" s="27">
        <v>1</v>
      </c>
      <c r="K1256" s="27">
        <v>1</v>
      </c>
      <c r="L1256" s="27">
        <v>0</v>
      </c>
      <c r="M1256" s="27">
        <v>3</v>
      </c>
      <c r="N1256" s="27">
        <v>2</v>
      </c>
      <c r="O1256" s="27">
        <v>8</v>
      </c>
      <c r="P1256" s="27">
        <v>14</v>
      </c>
      <c r="Q1256" s="27">
        <v>4</v>
      </c>
      <c r="R1256" s="27">
        <v>3</v>
      </c>
      <c r="S1256" s="27">
        <v>11</v>
      </c>
      <c r="T1256" s="27">
        <v>20</v>
      </c>
      <c r="U1256" s="11">
        <v>6</v>
      </c>
      <c r="V1256" s="11">
        <v>7</v>
      </c>
      <c r="W1256" s="11"/>
      <c r="X1256" s="11"/>
      <c r="Y1256" s="11"/>
      <c r="Z1256" s="11"/>
      <c r="AA1256" s="11"/>
      <c r="AB1256" s="11"/>
      <c r="AC1256" s="11"/>
      <c r="AD1256" s="11"/>
      <c r="AU1256" s="7"/>
      <c r="AV1256" s="7"/>
    </row>
    <row r="1257" spans="1:48" ht="14.25">
      <c r="A1257">
        <v>1</v>
      </c>
      <c r="B1257" s="26" t="str">
        <f t="shared" si="49"/>
        <v>94888</v>
      </c>
      <c r="C1257" s="26" t="str">
        <f t="shared" si="50"/>
        <v>1_94888</v>
      </c>
      <c r="D1257" s="26"/>
      <c r="E1257" s="26"/>
      <c r="F1257" s="33"/>
      <c r="G1257" s="26" t="s">
        <v>1262</v>
      </c>
      <c r="H1257" s="27">
        <v>0</v>
      </c>
      <c r="I1257" s="27">
        <v>2</v>
      </c>
      <c r="J1257" s="27">
        <v>2</v>
      </c>
      <c r="K1257" s="27">
        <v>1</v>
      </c>
      <c r="L1257" s="27">
        <v>0</v>
      </c>
      <c r="M1257" s="27">
        <v>0</v>
      </c>
      <c r="N1257" s="27">
        <v>2</v>
      </c>
      <c r="O1257" s="27">
        <v>5</v>
      </c>
      <c r="P1257" s="27">
        <v>3</v>
      </c>
      <c r="Q1257" s="27">
        <v>7</v>
      </c>
      <c r="R1257" s="27">
        <v>3</v>
      </c>
      <c r="S1257" s="27">
        <v>5</v>
      </c>
      <c r="T1257" s="27">
        <v>5</v>
      </c>
      <c r="U1257" s="11">
        <v>6</v>
      </c>
      <c r="V1257" s="11">
        <v>2</v>
      </c>
      <c r="W1257" s="11"/>
      <c r="X1257" s="11"/>
      <c r="Y1257" s="11"/>
      <c r="Z1257" s="11"/>
      <c r="AA1257" s="11"/>
      <c r="AB1257" s="11"/>
      <c r="AC1257" s="11"/>
      <c r="AD1257" s="11"/>
      <c r="AU1257" s="7"/>
      <c r="AV1257" s="7"/>
    </row>
    <row r="1258" spans="1:48" ht="14.25">
      <c r="A1258">
        <v>1</v>
      </c>
      <c r="B1258" s="26" t="str">
        <f t="shared" si="49"/>
        <v>94999</v>
      </c>
      <c r="C1258" s="26" t="str">
        <f t="shared" si="50"/>
        <v>1_94999</v>
      </c>
      <c r="D1258" s="26"/>
      <c r="E1258" s="26"/>
      <c r="F1258" s="33"/>
      <c r="G1258" s="26" t="s">
        <v>1263</v>
      </c>
      <c r="H1258" s="27">
        <v>23</v>
      </c>
      <c r="I1258" s="27">
        <v>19</v>
      </c>
      <c r="J1258" s="27">
        <v>6</v>
      </c>
      <c r="K1258" s="27">
        <v>1</v>
      </c>
      <c r="L1258" s="27">
        <v>0</v>
      </c>
      <c r="M1258" s="27">
        <v>0</v>
      </c>
      <c r="N1258" s="27">
        <v>0</v>
      </c>
      <c r="O1258" s="27">
        <v>0</v>
      </c>
      <c r="P1258" s="27">
        <v>0</v>
      </c>
      <c r="Q1258" s="27">
        <v>0</v>
      </c>
      <c r="R1258" s="27">
        <v>0</v>
      </c>
      <c r="S1258" s="27">
        <v>0</v>
      </c>
      <c r="T1258" s="27">
        <v>0</v>
      </c>
      <c r="U1258" s="11">
        <v>0</v>
      </c>
      <c r="V1258" s="11">
        <v>0</v>
      </c>
      <c r="W1258" s="11"/>
      <c r="X1258" s="11"/>
      <c r="Y1258" s="11"/>
      <c r="Z1258" s="11"/>
      <c r="AA1258" s="11"/>
      <c r="AB1258" s="11"/>
      <c r="AC1258" s="11"/>
      <c r="AD1258" s="11"/>
      <c r="AU1258" s="7"/>
      <c r="AV1258" s="7"/>
    </row>
    <row r="1259" spans="1:48" ht="14.25">
      <c r="A1259">
        <v>1</v>
      </c>
      <c r="B1259" s="26" t="str">
        <f t="shared" si="49"/>
        <v>95000</v>
      </c>
      <c r="C1259" s="26" t="str">
        <f t="shared" si="50"/>
        <v>1_95000</v>
      </c>
      <c r="D1259" s="26"/>
      <c r="E1259" s="26"/>
      <c r="F1259" s="33" t="s">
        <v>1264</v>
      </c>
      <c r="G1259" s="26" t="s">
        <v>13</v>
      </c>
      <c r="H1259" s="27">
        <v>1350</v>
      </c>
      <c r="I1259" s="27">
        <v>1290</v>
      </c>
      <c r="J1259" s="27">
        <v>1240</v>
      </c>
      <c r="K1259" s="27">
        <v>1070</v>
      </c>
      <c r="L1259" s="27">
        <v>1128</v>
      </c>
      <c r="M1259" s="27">
        <v>1162</v>
      </c>
      <c r="N1259" s="27">
        <v>1160</v>
      </c>
      <c r="O1259" s="27">
        <v>1258</v>
      </c>
      <c r="P1259" s="27">
        <v>1303</v>
      </c>
      <c r="Q1259" s="27">
        <v>1262</v>
      </c>
      <c r="R1259" s="27">
        <v>1270</v>
      </c>
      <c r="S1259" s="27">
        <v>1377</v>
      </c>
      <c r="T1259" s="27">
        <v>1256</v>
      </c>
      <c r="U1259" s="11">
        <v>1131</v>
      </c>
      <c r="V1259" s="11">
        <v>992</v>
      </c>
      <c r="W1259" s="11"/>
      <c r="X1259" s="11"/>
      <c r="Y1259" s="11"/>
      <c r="Z1259" s="11"/>
      <c r="AA1259" s="11"/>
      <c r="AB1259" s="11"/>
      <c r="AC1259" s="11"/>
      <c r="AD1259" s="11"/>
      <c r="AU1259" s="7"/>
      <c r="AV1259" s="7"/>
    </row>
    <row r="1260" spans="1:48" ht="14.25">
      <c r="A1260">
        <v>1</v>
      </c>
      <c r="B1260" s="26" t="str">
        <f t="shared" si="49"/>
        <v>95001</v>
      </c>
      <c r="C1260" s="26" t="str">
        <f t="shared" si="50"/>
        <v>1_95001</v>
      </c>
      <c r="D1260" s="26"/>
      <c r="E1260" s="26"/>
      <c r="F1260" s="33"/>
      <c r="G1260" s="26" t="s">
        <v>1265</v>
      </c>
      <c r="H1260" s="27">
        <v>1029</v>
      </c>
      <c r="I1260" s="27">
        <v>971</v>
      </c>
      <c r="J1260" s="27">
        <v>948</v>
      </c>
      <c r="K1260" s="27">
        <v>840</v>
      </c>
      <c r="L1260" s="27">
        <v>881</v>
      </c>
      <c r="M1260" s="27">
        <v>883</v>
      </c>
      <c r="N1260" s="27">
        <v>883</v>
      </c>
      <c r="O1260" s="27">
        <v>928</v>
      </c>
      <c r="P1260" s="27">
        <v>1026</v>
      </c>
      <c r="Q1260" s="27">
        <v>992</v>
      </c>
      <c r="R1260" s="27">
        <v>985</v>
      </c>
      <c r="S1260" s="27">
        <v>1074</v>
      </c>
      <c r="T1260" s="27">
        <v>955</v>
      </c>
      <c r="U1260" s="11">
        <v>888</v>
      </c>
      <c r="V1260" s="11">
        <v>783</v>
      </c>
      <c r="W1260" s="11"/>
      <c r="X1260" s="11"/>
      <c r="Y1260" s="11"/>
      <c r="Z1260" s="11"/>
      <c r="AA1260" s="11"/>
      <c r="AB1260" s="11"/>
      <c r="AC1260" s="11"/>
      <c r="AD1260" s="11"/>
      <c r="AU1260" s="7"/>
      <c r="AV1260" s="7"/>
    </row>
    <row r="1261" spans="1:48" ht="14.25">
      <c r="A1261">
        <v>1</v>
      </c>
      <c r="B1261" s="26" t="str">
        <f t="shared" si="49"/>
        <v>95015</v>
      </c>
      <c r="C1261" s="26" t="str">
        <f t="shared" si="50"/>
        <v>1_95015</v>
      </c>
      <c r="D1261" s="26"/>
      <c r="E1261" s="26"/>
      <c r="F1261" s="33"/>
      <c r="G1261" s="26" t="s">
        <v>1266</v>
      </c>
      <c r="H1261" s="27">
        <v>89</v>
      </c>
      <c r="I1261" s="27">
        <v>106</v>
      </c>
      <c r="J1261" s="27">
        <v>99</v>
      </c>
      <c r="K1261" s="27">
        <v>77</v>
      </c>
      <c r="L1261" s="27">
        <v>69</v>
      </c>
      <c r="M1261" s="27">
        <v>75</v>
      </c>
      <c r="N1261" s="27">
        <v>82</v>
      </c>
      <c r="O1261" s="27">
        <v>109</v>
      </c>
      <c r="P1261" s="27">
        <v>88</v>
      </c>
      <c r="Q1261" s="27">
        <v>105</v>
      </c>
      <c r="R1261" s="27">
        <v>100</v>
      </c>
      <c r="S1261" s="27">
        <v>125</v>
      </c>
      <c r="T1261" s="27">
        <v>138</v>
      </c>
      <c r="U1261" s="11">
        <v>102</v>
      </c>
      <c r="V1261" s="11">
        <v>84</v>
      </c>
      <c r="W1261" s="11"/>
      <c r="X1261" s="11"/>
      <c r="Y1261" s="11"/>
      <c r="Z1261" s="11"/>
      <c r="AA1261" s="11"/>
      <c r="AB1261" s="11"/>
      <c r="AC1261" s="11"/>
      <c r="AD1261" s="11"/>
      <c r="AU1261" s="7"/>
      <c r="AV1261" s="7"/>
    </row>
    <row r="1262" spans="1:48" ht="14.25">
      <c r="A1262">
        <v>1</v>
      </c>
      <c r="B1262" s="26" t="str">
        <f t="shared" si="49"/>
        <v>95025</v>
      </c>
      <c r="C1262" s="26" t="str">
        <f t="shared" si="50"/>
        <v>1_95025</v>
      </c>
      <c r="D1262" s="26"/>
      <c r="E1262" s="26"/>
      <c r="F1262" s="33"/>
      <c r="G1262" s="26" t="s">
        <v>1267</v>
      </c>
      <c r="H1262" s="27">
        <v>148</v>
      </c>
      <c r="I1262" s="27">
        <v>147</v>
      </c>
      <c r="J1262" s="27">
        <v>143</v>
      </c>
      <c r="K1262" s="27">
        <v>108</v>
      </c>
      <c r="L1262" s="27">
        <v>132</v>
      </c>
      <c r="M1262" s="27">
        <v>133</v>
      </c>
      <c r="N1262" s="27">
        <v>129</v>
      </c>
      <c r="O1262" s="27">
        <v>152</v>
      </c>
      <c r="P1262" s="27">
        <v>129</v>
      </c>
      <c r="Q1262" s="27">
        <v>122</v>
      </c>
      <c r="R1262" s="27">
        <v>142</v>
      </c>
      <c r="S1262" s="27">
        <v>150</v>
      </c>
      <c r="T1262" s="27">
        <v>133</v>
      </c>
      <c r="U1262" s="11">
        <v>108</v>
      </c>
      <c r="V1262" s="11">
        <v>101</v>
      </c>
      <c r="W1262" s="11"/>
      <c r="X1262" s="11"/>
      <c r="Y1262" s="11"/>
      <c r="Z1262" s="11"/>
      <c r="AA1262" s="11"/>
      <c r="AB1262" s="11"/>
      <c r="AC1262" s="11"/>
      <c r="AD1262" s="11"/>
      <c r="AU1262" s="7"/>
      <c r="AV1262" s="7"/>
    </row>
    <row r="1263" spans="1:48" ht="14.25">
      <c r="A1263">
        <v>1</v>
      </c>
      <c r="B1263" s="26" t="str">
        <f t="shared" si="49"/>
        <v>95200</v>
      </c>
      <c r="C1263" s="26" t="str">
        <f t="shared" si="50"/>
        <v>1_95200</v>
      </c>
      <c r="D1263" s="26"/>
      <c r="E1263" s="26"/>
      <c r="F1263" s="33"/>
      <c r="G1263" s="26" t="s">
        <v>1268</v>
      </c>
      <c r="H1263" s="27">
        <v>73</v>
      </c>
      <c r="I1263" s="27">
        <v>55</v>
      </c>
      <c r="J1263" s="27">
        <v>50</v>
      </c>
      <c r="K1263" s="27">
        <v>45</v>
      </c>
      <c r="L1263" s="27">
        <v>46</v>
      </c>
      <c r="M1263" s="27">
        <v>71</v>
      </c>
      <c r="N1263" s="27">
        <v>66</v>
      </c>
      <c r="O1263" s="27">
        <v>69</v>
      </c>
      <c r="P1263" s="27">
        <v>60</v>
      </c>
      <c r="Q1263" s="27">
        <v>43</v>
      </c>
      <c r="R1263" s="27">
        <v>43</v>
      </c>
      <c r="S1263" s="27">
        <v>28</v>
      </c>
      <c r="T1263" s="27">
        <v>30</v>
      </c>
      <c r="U1263" s="11">
        <v>33</v>
      </c>
      <c r="V1263" s="11">
        <v>24</v>
      </c>
      <c r="W1263" s="11"/>
      <c r="X1263" s="11"/>
      <c r="Y1263" s="11"/>
      <c r="Z1263" s="11"/>
      <c r="AA1263" s="11"/>
      <c r="AB1263" s="11"/>
      <c r="AC1263" s="11"/>
      <c r="AD1263" s="11"/>
      <c r="AU1263" s="7"/>
      <c r="AV1263" s="7"/>
    </row>
    <row r="1264" spans="1:48" ht="14.25">
      <c r="A1264">
        <v>1</v>
      </c>
      <c r="B1264" s="26" t="str">
        <f t="shared" si="49"/>
        <v>95999</v>
      </c>
      <c r="C1264" s="26" t="str">
        <f t="shared" si="50"/>
        <v>1_95999</v>
      </c>
      <c r="D1264" s="26"/>
      <c r="E1264" s="26"/>
      <c r="F1264" s="33"/>
      <c r="G1264" s="26" t="s">
        <v>1269</v>
      </c>
      <c r="H1264" s="27">
        <v>11</v>
      </c>
      <c r="I1264" s="27">
        <v>11</v>
      </c>
      <c r="J1264" s="27">
        <v>0</v>
      </c>
      <c r="K1264" s="27">
        <v>0</v>
      </c>
      <c r="L1264" s="27">
        <v>0</v>
      </c>
      <c r="M1264" s="27">
        <v>0</v>
      </c>
      <c r="N1264" s="27">
        <v>0</v>
      </c>
      <c r="O1264" s="27">
        <v>0</v>
      </c>
      <c r="P1264" s="27">
        <v>0</v>
      </c>
      <c r="Q1264" s="27">
        <v>0</v>
      </c>
      <c r="R1264" s="27">
        <v>0</v>
      </c>
      <c r="S1264" s="27">
        <v>0</v>
      </c>
      <c r="T1264" s="27">
        <v>0</v>
      </c>
      <c r="U1264" s="11">
        <v>0</v>
      </c>
      <c r="V1264" s="11">
        <v>0</v>
      </c>
      <c r="W1264" s="11"/>
      <c r="X1264" s="11"/>
      <c r="Y1264" s="11"/>
      <c r="Z1264" s="11"/>
      <c r="AA1264" s="11"/>
      <c r="AB1264" s="11"/>
      <c r="AC1264" s="11"/>
      <c r="AD1264" s="11"/>
      <c r="AU1264" s="7"/>
      <c r="AV1264" s="7"/>
    </row>
    <row r="1265" spans="1:48" ht="14.25">
      <c r="A1265">
        <v>1</v>
      </c>
      <c r="B1265" s="26" t="str">
        <f t="shared" si="49"/>
        <v>97000</v>
      </c>
      <c r="C1265" s="26" t="str">
        <f t="shared" si="50"/>
        <v>1_97000</v>
      </c>
      <c r="D1265" s="26"/>
      <c r="E1265" s="26"/>
      <c r="F1265" s="33" t="s">
        <v>1270</v>
      </c>
      <c r="G1265" s="26" t="s">
        <v>13</v>
      </c>
      <c r="H1265" s="27">
        <v>631</v>
      </c>
      <c r="I1265" s="27">
        <v>685</v>
      </c>
      <c r="J1265" s="27">
        <v>698</v>
      </c>
      <c r="K1265" s="27">
        <v>571</v>
      </c>
      <c r="L1265" s="27">
        <v>429</v>
      </c>
      <c r="M1265" s="27">
        <v>619</v>
      </c>
      <c r="N1265" s="27">
        <v>528</v>
      </c>
      <c r="O1265" s="27">
        <v>593</v>
      </c>
      <c r="P1265" s="27">
        <v>679</v>
      </c>
      <c r="Q1265" s="27">
        <v>696</v>
      </c>
      <c r="R1265" s="27">
        <v>672</v>
      </c>
      <c r="S1265" s="27">
        <v>861</v>
      </c>
      <c r="T1265" s="27">
        <v>862</v>
      </c>
      <c r="U1265" s="11">
        <v>690</v>
      </c>
      <c r="V1265" s="11">
        <v>545</v>
      </c>
      <c r="W1265" s="11"/>
      <c r="X1265" s="11"/>
      <c r="Y1265" s="11"/>
      <c r="Z1265" s="11"/>
      <c r="AA1265" s="11"/>
      <c r="AB1265" s="11"/>
      <c r="AC1265" s="11"/>
      <c r="AD1265" s="11"/>
      <c r="AU1265" s="7"/>
      <c r="AV1265" s="7"/>
    </row>
    <row r="1266" spans="1:48" ht="14.25">
      <c r="A1266">
        <v>1</v>
      </c>
      <c r="B1266" s="26" t="str">
        <f t="shared" si="49"/>
        <v>97001</v>
      </c>
      <c r="C1266" s="26" t="str">
        <f t="shared" si="50"/>
        <v>1_97001</v>
      </c>
      <c r="D1266" s="26"/>
      <c r="E1266" s="26"/>
      <c r="F1266" s="33"/>
      <c r="G1266" s="26" t="s">
        <v>1271</v>
      </c>
      <c r="H1266" s="27">
        <v>421</v>
      </c>
      <c r="I1266" s="27">
        <v>475</v>
      </c>
      <c r="J1266" s="27">
        <v>506</v>
      </c>
      <c r="K1266" s="27">
        <v>434</v>
      </c>
      <c r="L1266" s="27">
        <v>319</v>
      </c>
      <c r="M1266" s="27">
        <v>488</v>
      </c>
      <c r="N1266" s="27">
        <v>430</v>
      </c>
      <c r="O1266" s="27">
        <v>452</v>
      </c>
      <c r="P1266" s="27">
        <v>518</v>
      </c>
      <c r="Q1266" s="27">
        <v>543</v>
      </c>
      <c r="R1266" s="27">
        <v>534</v>
      </c>
      <c r="S1266" s="27">
        <v>670</v>
      </c>
      <c r="T1266" s="27">
        <v>664</v>
      </c>
      <c r="U1266" s="11">
        <v>537</v>
      </c>
      <c r="V1266" s="11">
        <v>446</v>
      </c>
      <c r="W1266" s="11"/>
      <c r="X1266" s="11"/>
      <c r="Y1266" s="11"/>
      <c r="Z1266" s="11"/>
      <c r="AA1266" s="11"/>
      <c r="AB1266" s="11"/>
      <c r="AC1266" s="11"/>
      <c r="AD1266" s="11"/>
      <c r="AU1266" s="7"/>
      <c r="AV1266" s="7"/>
    </row>
    <row r="1267" spans="1:48" ht="14.25">
      <c r="A1267">
        <v>1</v>
      </c>
      <c r="B1267" s="26" t="str">
        <f t="shared" si="49"/>
        <v>97161</v>
      </c>
      <c r="C1267" s="26" t="str">
        <f t="shared" si="50"/>
        <v>1_97161</v>
      </c>
      <c r="D1267" s="26"/>
      <c r="E1267" s="26"/>
      <c r="F1267" s="33"/>
      <c r="G1267" s="26" t="s">
        <v>1272</v>
      </c>
      <c r="H1267" s="27">
        <v>63</v>
      </c>
      <c r="I1267" s="27">
        <v>72</v>
      </c>
      <c r="J1267" s="27">
        <v>40</v>
      </c>
      <c r="K1267" s="27">
        <v>23</v>
      </c>
      <c r="L1267" s="27">
        <v>22</v>
      </c>
      <c r="M1267" s="27">
        <v>34</v>
      </c>
      <c r="N1267" s="27">
        <v>23</v>
      </c>
      <c r="O1267" s="27">
        <v>37</v>
      </c>
      <c r="P1267" s="27">
        <v>46</v>
      </c>
      <c r="Q1267" s="27">
        <v>35</v>
      </c>
      <c r="R1267" s="27">
        <v>46</v>
      </c>
      <c r="S1267" s="27">
        <v>52</v>
      </c>
      <c r="T1267" s="27">
        <v>50</v>
      </c>
      <c r="U1267" s="11">
        <v>37</v>
      </c>
      <c r="V1267" s="11">
        <v>32</v>
      </c>
      <c r="W1267" s="11"/>
      <c r="X1267" s="11"/>
      <c r="Y1267" s="11"/>
      <c r="Z1267" s="11"/>
      <c r="AA1267" s="11"/>
      <c r="AB1267" s="11"/>
      <c r="AC1267" s="11"/>
      <c r="AD1267" s="11"/>
      <c r="AU1267" s="7"/>
      <c r="AV1267" s="7"/>
    </row>
    <row r="1268" spans="1:48" ht="14.25">
      <c r="A1268">
        <v>1</v>
      </c>
      <c r="B1268" s="26" t="str">
        <f t="shared" si="49"/>
        <v>97511</v>
      </c>
      <c r="C1268" s="26" t="str">
        <f t="shared" si="50"/>
        <v>1_97511</v>
      </c>
      <c r="D1268" s="26"/>
      <c r="E1268" s="26"/>
      <c r="F1268" s="33"/>
      <c r="G1268" s="26" t="s">
        <v>1273</v>
      </c>
      <c r="H1268" s="27">
        <v>55</v>
      </c>
      <c r="I1268" s="27">
        <v>86</v>
      </c>
      <c r="J1268" s="27">
        <v>62</v>
      </c>
      <c r="K1268" s="27">
        <v>61</v>
      </c>
      <c r="L1268" s="27">
        <v>48</v>
      </c>
      <c r="M1268" s="27">
        <v>41</v>
      </c>
      <c r="N1268" s="27">
        <v>28</v>
      </c>
      <c r="O1268" s="27">
        <v>53</v>
      </c>
      <c r="P1268" s="27">
        <v>66</v>
      </c>
      <c r="Q1268" s="27">
        <v>60</v>
      </c>
      <c r="R1268" s="27">
        <v>39</v>
      </c>
      <c r="S1268" s="27">
        <v>59</v>
      </c>
      <c r="T1268" s="27">
        <v>64</v>
      </c>
      <c r="U1268" s="11">
        <v>60</v>
      </c>
      <c r="V1268" s="11">
        <v>22</v>
      </c>
      <c r="W1268" s="11"/>
      <c r="X1268" s="11"/>
      <c r="Y1268" s="11"/>
      <c r="Z1268" s="11"/>
      <c r="AA1268" s="11"/>
      <c r="AB1268" s="11"/>
      <c r="AC1268" s="11"/>
      <c r="AD1268" s="11"/>
      <c r="AU1268" s="7"/>
      <c r="AV1268" s="7"/>
    </row>
    <row r="1269" spans="1:48" ht="14.25">
      <c r="A1269">
        <v>1</v>
      </c>
      <c r="B1269" s="26" t="str">
        <f t="shared" si="49"/>
        <v>97666</v>
      </c>
      <c r="C1269" s="26" t="str">
        <f t="shared" si="50"/>
        <v>1_97666</v>
      </c>
      <c r="D1269" s="26"/>
      <c r="E1269" s="26"/>
      <c r="F1269" s="33"/>
      <c r="G1269" s="26" t="s">
        <v>1274</v>
      </c>
      <c r="H1269" s="27">
        <v>53</v>
      </c>
      <c r="I1269" s="27">
        <v>34</v>
      </c>
      <c r="J1269" s="27">
        <v>49</v>
      </c>
      <c r="K1269" s="27">
        <v>25</v>
      </c>
      <c r="L1269" s="27">
        <v>23</v>
      </c>
      <c r="M1269" s="27">
        <v>36</v>
      </c>
      <c r="N1269" s="27">
        <v>25</v>
      </c>
      <c r="O1269" s="27">
        <v>27</v>
      </c>
      <c r="P1269" s="27">
        <v>25</v>
      </c>
      <c r="Q1269" s="27">
        <v>29</v>
      </c>
      <c r="R1269" s="27">
        <v>37</v>
      </c>
      <c r="S1269" s="27">
        <v>53</v>
      </c>
      <c r="T1269" s="27">
        <v>48</v>
      </c>
      <c r="U1269" s="11">
        <v>28</v>
      </c>
      <c r="V1269" s="11">
        <v>24</v>
      </c>
      <c r="W1269" s="11"/>
      <c r="X1269" s="11"/>
      <c r="Y1269" s="11"/>
      <c r="Z1269" s="11"/>
      <c r="AA1269" s="11"/>
      <c r="AB1269" s="11"/>
      <c r="AC1269" s="11"/>
      <c r="AD1269" s="11"/>
      <c r="AU1269" s="7"/>
      <c r="AV1269" s="7"/>
    </row>
    <row r="1270" spans="1:48" ht="14.25">
      <c r="A1270">
        <v>1</v>
      </c>
      <c r="B1270" s="26" t="str">
        <f t="shared" si="49"/>
        <v>97777</v>
      </c>
      <c r="C1270" s="26" t="str">
        <f t="shared" si="50"/>
        <v>1_97777</v>
      </c>
      <c r="D1270" s="26"/>
      <c r="E1270" s="26"/>
      <c r="F1270" s="33"/>
      <c r="G1270" s="26" t="s">
        <v>1275</v>
      </c>
      <c r="H1270" s="27">
        <v>2</v>
      </c>
      <c r="I1270" s="27">
        <v>0</v>
      </c>
      <c r="J1270" s="27">
        <v>10</v>
      </c>
      <c r="K1270" s="27">
        <v>4</v>
      </c>
      <c r="L1270" s="27">
        <v>4</v>
      </c>
      <c r="M1270" s="27">
        <v>3</v>
      </c>
      <c r="N1270" s="27">
        <v>3</v>
      </c>
      <c r="O1270" s="27">
        <v>6</v>
      </c>
      <c r="P1270" s="27">
        <v>4</v>
      </c>
      <c r="Q1270" s="27">
        <v>4</v>
      </c>
      <c r="R1270" s="27">
        <v>3</v>
      </c>
      <c r="S1270" s="27">
        <v>4</v>
      </c>
      <c r="T1270" s="27">
        <v>2</v>
      </c>
      <c r="U1270" s="11">
        <v>5</v>
      </c>
      <c r="V1270" s="11">
        <v>6</v>
      </c>
      <c r="W1270" s="11"/>
      <c r="X1270" s="11"/>
      <c r="Y1270" s="11"/>
      <c r="Z1270" s="11"/>
      <c r="AA1270" s="11"/>
      <c r="AB1270" s="11"/>
      <c r="AC1270" s="11"/>
      <c r="AD1270" s="11"/>
      <c r="AU1270" s="7"/>
      <c r="AV1270" s="7"/>
    </row>
    <row r="1271" spans="1:48" ht="14.25">
      <c r="A1271">
        <v>1</v>
      </c>
      <c r="B1271" s="26" t="str">
        <f t="shared" si="49"/>
        <v>97889</v>
      </c>
      <c r="C1271" s="26" t="str">
        <f t="shared" si="50"/>
        <v>1_97889</v>
      </c>
      <c r="D1271" s="26"/>
      <c r="E1271" s="26"/>
      <c r="F1271" s="33"/>
      <c r="G1271" s="26" t="s">
        <v>1276</v>
      </c>
      <c r="H1271" s="27">
        <v>33</v>
      </c>
      <c r="I1271" s="27">
        <v>15</v>
      </c>
      <c r="J1271" s="27">
        <v>29</v>
      </c>
      <c r="K1271" s="27">
        <v>24</v>
      </c>
      <c r="L1271" s="27">
        <v>13</v>
      </c>
      <c r="M1271" s="27">
        <v>16</v>
      </c>
      <c r="N1271" s="27">
        <v>19</v>
      </c>
      <c r="O1271" s="27">
        <v>18</v>
      </c>
      <c r="P1271" s="27">
        <v>20</v>
      </c>
      <c r="Q1271" s="27">
        <v>25</v>
      </c>
      <c r="R1271" s="27">
        <v>13</v>
      </c>
      <c r="S1271" s="27">
        <v>23</v>
      </c>
      <c r="T1271" s="27">
        <v>34</v>
      </c>
      <c r="U1271" s="11">
        <v>23</v>
      </c>
      <c r="V1271" s="11">
        <v>15</v>
      </c>
      <c r="W1271" s="11"/>
      <c r="X1271" s="11"/>
      <c r="Y1271" s="11"/>
      <c r="Z1271" s="11"/>
      <c r="AA1271" s="11"/>
      <c r="AB1271" s="11"/>
      <c r="AC1271" s="11"/>
      <c r="AD1271" s="11"/>
      <c r="AU1271" s="7"/>
      <c r="AV1271" s="7"/>
    </row>
    <row r="1272" spans="1:48" ht="14.25">
      <c r="A1272">
        <v>1</v>
      </c>
      <c r="B1272" s="26" t="str">
        <f t="shared" si="49"/>
        <v>97999</v>
      </c>
      <c r="C1272" s="26" t="str">
        <f t="shared" si="50"/>
        <v>1_97999</v>
      </c>
      <c r="D1272" s="26"/>
      <c r="E1272" s="26"/>
      <c r="F1272" s="33"/>
      <c r="G1272" s="26" t="s">
        <v>1277</v>
      </c>
      <c r="H1272" s="34">
        <v>4</v>
      </c>
      <c r="I1272" s="34">
        <v>3</v>
      </c>
      <c r="J1272" s="34">
        <v>2</v>
      </c>
      <c r="K1272" s="34">
        <v>0</v>
      </c>
      <c r="L1272" s="34">
        <v>0</v>
      </c>
      <c r="M1272" s="34">
        <v>1</v>
      </c>
      <c r="N1272" s="34">
        <v>0</v>
      </c>
      <c r="O1272" s="34">
        <v>0</v>
      </c>
      <c r="P1272" s="34">
        <v>0</v>
      </c>
      <c r="Q1272" s="34">
        <v>0</v>
      </c>
      <c r="R1272" s="34">
        <v>0</v>
      </c>
      <c r="S1272" s="34">
        <v>0</v>
      </c>
      <c r="T1272" s="34">
        <v>0</v>
      </c>
      <c r="U1272" s="11">
        <v>0</v>
      </c>
      <c r="V1272" s="11">
        <v>0</v>
      </c>
      <c r="W1272" s="11"/>
      <c r="X1272" s="11"/>
      <c r="Y1272" s="11"/>
      <c r="Z1272" s="11"/>
      <c r="AA1272" s="11"/>
      <c r="AB1272" s="11"/>
      <c r="AC1272" s="11"/>
      <c r="AD1272" s="11"/>
      <c r="AU1272" s="7"/>
      <c r="AV1272" s="7"/>
    </row>
    <row r="1273" spans="1:48" ht="14.25">
      <c r="A1273">
        <v>1</v>
      </c>
      <c r="B1273" s="26" t="str">
        <f t="shared" si="49"/>
        <v>99000</v>
      </c>
      <c r="C1273" s="26" t="str">
        <f t="shared" si="50"/>
        <v>1_99000</v>
      </c>
      <c r="D1273" s="26"/>
      <c r="E1273" s="26"/>
      <c r="F1273" s="33" t="s">
        <v>1278</v>
      </c>
      <c r="G1273" s="26" t="s">
        <v>13</v>
      </c>
      <c r="H1273" s="34">
        <v>845</v>
      </c>
      <c r="I1273" s="34">
        <v>875</v>
      </c>
      <c r="J1273" s="34">
        <v>1062</v>
      </c>
      <c r="K1273" s="34">
        <v>1091</v>
      </c>
      <c r="L1273" s="34">
        <v>1145</v>
      </c>
      <c r="M1273" s="34">
        <v>1046</v>
      </c>
      <c r="N1273" s="34">
        <v>1028</v>
      </c>
      <c r="O1273" s="34">
        <v>1016</v>
      </c>
      <c r="P1273" s="34">
        <v>1279</v>
      </c>
      <c r="Q1273" s="34">
        <v>1530</v>
      </c>
      <c r="R1273" s="34">
        <v>1801</v>
      </c>
      <c r="S1273" s="34">
        <v>2018</v>
      </c>
      <c r="T1273" s="34">
        <v>2035</v>
      </c>
      <c r="U1273" s="11">
        <v>1700</v>
      </c>
      <c r="V1273" s="11">
        <v>1371</v>
      </c>
      <c r="W1273" s="11"/>
      <c r="X1273" s="11"/>
      <c r="Y1273" s="11"/>
      <c r="Z1273" s="11"/>
      <c r="AA1273" s="11"/>
      <c r="AB1273" s="11"/>
      <c r="AC1273" s="11"/>
      <c r="AD1273" s="11"/>
      <c r="AU1273" s="7"/>
      <c r="AV1273" s="7"/>
    </row>
    <row r="1274" spans="1:48" ht="14.25">
      <c r="A1274">
        <v>1</v>
      </c>
      <c r="B1274" s="26" t="str">
        <f t="shared" si="49"/>
        <v>99001</v>
      </c>
      <c r="C1274" s="26" t="str">
        <f t="shared" si="50"/>
        <v>1_99001</v>
      </c>
      <c r="D1274" s="26"/>
      <c r="E1274" s="26"/>
      <c r="F1274" s="33"/>
      <c r="G1274" s="26" t="s">
        <v>1279</v>
      </c>
      <c r="H1274" s="34">
        <v>335</v>
      </c>
      <c r="I1274" s="34">
        <v>328</v>
      </c>
      <c r="J1274" s="34">
        <v>337</v>
      </c>
      <c r="K1274" s="34">
        <v>367</v>
      </c>
      <c r="L1274" s="34">
        <v>439</v>
      </c>
      <c r="M1274" s="34">
        <v>397</v>
      </c>
      <c r="N1274" s="34">
        <v>396</v>
      </c>
      <c r="O1274" s="34">
        <v>439</v>
      </c>
      <c r="P1274" s="34">
        <v>463</v>
      </c>
      <c r="Q1274" s="34">
        <v>380</v>
      </c>
      <c r="R1274" s="34">
        <v>610</v>
      </c>
      <c r="S1274" s="34">
        <v>712</v>
      </c>
      <c r="T1274" s="34">
        <v>681</v>
      </c>
      <c r="U1274" s="11">
        <v>597</v>
      </c>
      <c r="V1274" s="11">
        <v>429</v>
      </c>
      <c r="W1274" s="11"/>
      <c r="X1274" s="11"/>
      <c r="Y1274" s="11"/>
      <c r="Z1274" s="11"/>
      <c r="AA1274" s="11"/>
      <c r="AB1274" s="11"/>
      <c r="AC1274" s="11"/>
      <c r="AD1274" s="11"/>
      <c r="AU1274" s="7"/>
      <c r="AV1274" s="7"/>
    </row>
    <row r="1275" spans="1:48" ht="14.25">
      <c r="A1275">
        <v>1</v>
      </c>
      <c r="B1275" s="26" t="str">
        <f t="shared" si="49"/>
        <v>99524</v>
      </c>
      <c r="C1275" s="26" t="str">
        <f t="shared" si="50"/>
        <v>1_99524</v>
      </c>
      <c r="D1275" s="26"/>
      <c r="E1275" s="26"/>
      <c r="F1275" s="33"/>
      <c r="G1275" s="26" t="s">
        <v>1280</v>
      </c>
      <c r="H1275" s="34">
        <v>178</v>
      </c>
      <c r="I1275" s="34">
        <v>158</v>
      </c>
      <c r="J1275" s="34">
        <v>161</v>
      </c>
      <c r="K1275" s="34">
        <v>226</v>
      </c>
      <c r="L1275" s="34">
        <v>191</v>
      </c>
      <c r="M1275" s="34">
        <v>195</v>
      </c>
      <c r="N1275" s="34">
        <v>167</v>
      </c>
      <c r="O1275" s="34">
        <v>130</v>
      </c>
      <c r="P1275" s="34">
        <v>139</v>
      </c>
      <c r="Q1275" s="34">
        <v>160</v>
      </c>
      <c r="R1275" s="34">
        <v>142</v>
      </c>
      <c r="S1275" s="34">
        <v>184</v>
      </c>
      <c r="T1275" s="34">
        <v>181</v>
      </c>
      <c r="U1275" s="11">
        <v>136</v>
      </c>
      <c r="V1275" s="11">
        <v>86</v>
      </c>
      <c r="W1275" s="11"/>
      <c r="X1275" s="11"/>
      <c r="Y1275" s="11"/>
      <c r="Z1275" s="11"/>
      <c r="AA1275" s="11"/>
      <c r="AB1275" s="11"/>
      <c r="AC1275" s="11"/>
      <c r="AD1275" s="11"/>
      <c r="AU1275" s="7"/>
      <c r="AV1275" s="7"/>
    </row>
    <row r="1276" spans="1:48" ht="14.25">
      <c r="A1276">
        <v>1</v>
      </c>
      <c r="B1276" s="26" t="str">
        <f t="shared" si="49"/>
        <v>99624</v>
      </c>
      <c r="C1276" s="26" t="str">
        <f t="shared" si="50"/>
        <v>1_99624</v>
      </c>
      <c r="D1276" s="26"/>
      <c r="E1276" s="26"/>
      <c r="F1276" s="33"/>
      <c r="G1276" s="26" t="s">
        <v>1281</v>
      </c>
      <c r="H1276" s="34">
        <v>58</v>
      </c>
      <c r="I1276" s="34">
        <v>56</v>
      </c>
      <c r="J1276" s="34">
        <v>82</v>
      </c>
      <c r="K1276" s="34">
        <v>78</v>
      </c>
      <c r="L1276" s="34">
        <v>79</v>
      </c>
      <c r="M1276" s="34">
        <v>57</v>
      </c>
      <c r="N1276" s="34">
        <v>67</v>
      </c>
      <c r="O1276" s="34">
        <v>72</v>
      </c>
      <c r="P1276" s="34">
        <v>62</v>
      </c>
      <c r="Q1276" s="34">
        <v>74</v>
      </c>
      <c r="R1276" s="34">
        <v>70</v>
      </c>
      <c r="S1276" s="34">
        <v>72</v>
      </c>
      <c r="T1276" s="34">
        <v>52</v>
      </c>
      <c r="U1276" s="11">
        <v>40</v>
      </c>
      <c r="V1276" s="11">
        <v>41</v>
      </c>
      <c r="W1276" s="11"/>
      <c r="X1276" s="11"/>
      <c r="Y1276" s="11"/>
      <c r="Z1276" s="11"/>
      <c r="AA1276" s="11"/>
      <c r="AB1276" s="11"/>
      <c r="AC1276" s="11"/>
      <c r="AD1276" s="11"/>
      <c r="AU1276" s="7"/>
      <c r="AV1276" s="7"/>
    </row>
    <row r="1277" spans="1:48" ht="14.25">
      <c r="A1277">
        <v>1</v>
      </c>
      <c r="B1277" s="26" t="str">
        <f t="shared" si="49"/>
        <v>99773</v>
      </c>
      <c r="C1277" s="26" t="str">
        <f t="shared" si="50"/>
        <v>1_99773</v>
      </c>
      <c r="D1277" s="26"/>
      <c r="E1277" s="26"/>
      <c r="F1277" s="33"/>
      <c r="G1277" s="26" t="s">
        <v>1282</v>
      </c>
      <c r="H1277" s="34">
        <v>264</v>
      </c>
      <c r="I1277" s="34">
        <v>329</v>
      </c>
      <c r="J1277" s="34">
        <v>480</v>
      </c>
      <c r="K1277" s="34">
        <v>420</v>
      </c>
      <c r="L1277" s="34">
        <v>434</v>
      </c>
      <c r="M1277" s="34">
        <v>397</v>
      </c>
      <c r="N1277" s="34">
        <v>398</v>
      </c>
      <c r="O1277" s="34">
        <v>375</v>
      </c>
      <c r="P1277" s="34">
        <v>615</v>
      </c>
      <c r="Q1277" s="34">
        <v>916</v>
      </c>
      <c r="R1277" s="34">
        <v>979</v>
      </c>
      <c r="S1277" s="34">
        <v>1050</v>
      </c>
      <c r="T1277" s="34">
        <v>1121</v>
      </c>
      <c r="U1277" s="11">
        <v>927</v>
      </c>
      <c r="V1277" s="11">
        <v>815</v>
      </c>
      <c r="W1277" s="11"/>
      <c r="X1277" s="11"/>
      <c r="Y1277" s="11"/>
      <c r="Z1277" s="11"/>
      <c r="AA1277" s="11"/>
      <c r="AB1277" s="11"/>
      <c r="AC1277" s="11"/>
      <c r="AD1277" s="11"/>
      <c r="AU1277" s="7"/>
      <c r="AV1277" s="7"/>
    </row>
    <row r="1278" spans="1:48" ht="14.25">
      <c r="A1278">
        <v>1</v>
      </c>
      <c r="B1278" s="26" t="str">
        <f t="shared" si="49"/>
        <v>99999</v>
      </c>
      <c r="C1278" s="26" t="str">
        <f t="shared" si="50"/>
        <v>1_99999</v>
      </c>
      <c r="D1278" s="26"/>
      <c r="E1278" s="26"/>
      <c r="F1278" s="33"/>
      <c r="G1278" s="26" t="s">
        <v>1283</v>
      </c>
      <c r="H1278" s="34">
        <v>10</v>
      </c>
      <c r="I1278" s="34">
        <v>4</v>
      </c>
      <c r="J1278" s="34">
        <v>2</v>
      </c>
      <c r="K1278" s="34">
        <v>0</v>
      </c>
      <c r="L1278" s="34">
        <v>2</v>
      </c>
      <c r="M1278" s="34">
        <v>0</v>
      </c>
      <c r="N1278" s="34">
        <v>0</v>
      </c>
      <c r="O1278" s="34">
        <v>0</v>
      </c>
      <c r="P1278" s="34">
        <v>0</v>
      </c>
      <c r="Q1278" s="34">
        <v>0</v>
      </c>
      <c r="R1278" s="34">
        <v>0</v>
      </c>
      <c r="S1278" s="34">
        <v>0</v>
      </c>
      <c r="T1278" s="34">
        <v>0</v>
      </c>
      <c r="U1278" s="11">
        <v>0</v>
      </c>
      <c r="V1278" s="11">
        <v>0</v>
      </c>
      <c r="W1278" s="11"/>
      <c r="X1278" s="11"/>
      <c r="Y1278" s="11"/>
      <c r="Z1278" s="11"/>
      <c r="AA1278" s="11"/>
      <c r="AB1278" s="11"/>
      <c r="AC1278" s="11"/>
      <c r="AD1278" s="11"/>
      <c r="AU1278" s="7"/>
      <c r="AV1278" s="7"/>
    </row>
    <row r="1279" spans="1:48" ht="14.25">
      <c r="A1279"/>
      <c r="B1279" s="26"/>
      <c r="C1279" s="26"/>
      <c r="D1279" s="26"/>
      <c r="E1279" s="26"/>
      <c r="F1279" s="33"/>
      <c r="G1279" s="26"/>
      <c r="H1279" s="34"/>
      <c r="I1279" s="34"/>
      <c r="J1279" s="34"/>
      <c r="K1279" s="34"/>
      <c r="L1279" s="34"/>
      <c r="M1279" s="34"/>
      <c r="N1279" s="34"/>
      <c r="O1279" s="34"/>
      <c r="P1279" s="34"/>
      <c r="Q1279" s="34"/>
      <c r="R1279" s="34"/>
      <c r="S1279" s="34"/>
      <c r="T1279" s="34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U1279" s="7"/>
      <c r="AV1279" s="7"/>
    </row>
    <row r="1280" spans="1:48" ht="14.25">
      <c r="A1280"/>
      <c r="B1280" s="26"/>
      <c r="C1280" s="26"/>
      <c r="D1280" s="26"/>
      <c r="E1280" s="26"/>
      <c r="F1280" s="33"/>
      <c r="G1280" s="26"/>
      <c r="H1280" s="34"/>
      <c r="I1280" s="34"/>
      <c r="J1280" s="34"/>
      <c r="K1280" s="34"/>
      <c r="L1280" s="34"/>
      <c r="M1280" s="34"/>
      <c r="N1280" s="34"/>
      <c r="O1280" s="34"/>
      <c r="P1280" s="34"/>
      <c r="Q1280" s="34"/>
      <c r="R1280" s="34"/>
      <c r="S1280" s="34"/>
      <c r="T1280" s="34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U1280" s="7"/>
      <c r="AV1280" s="7"/>
    </row>
    <row r="1281" spans="1:48" ht="14.25">
      <c r="A1281"/>
      <c r="B1281" s="26"/>
      <c r="C1281" s="26"/>
      <c r="D1281" s="26"/>
      <c r="E1281" s="26"/>
      <c r="F1281" s="33"/>
      <c r="G1281" s="26"/>
      <c r="H1281" s="34"/>
      <c r="I1281" s="34"/>
      <c r="J1281" s="34"/>
      <c r="K1281" s="34"/>
      <c r="L1281" s="34"/>
      <c r="M1281" s="34"/>
      <c r="N1281" s="34"/>
      <c r="O1281" s="34"/>
      <c r="P1281" s="34"/>
      <c r="Q1281" s="34"/>
      <c r="R1281" s="34"/>
      <c r="S1281" s="34"/>
      <c r="T1281" s="34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U1281" s="7"/>
      <c r="AV1281" s="7"/>
    </row>
    <row r="1282" spans="1:48" ht="14.25">
      <c r="A1282"/>
      <c r="B1282" s="26"/>
      <c r="C1282" s="26"/>
      <c r="D1282" s="26"/>
      <c r="E1282" s="26"/>
      <c r="F1282" s="33"/>
      <c r="G1282" s="26"/>
      <c r="H1282" s="34"/>
      <c r="I1282" s="34"/>
      <c r="J1282" s="34"/>
      <c r="K1282" s="34"/>
      <c r="L1282" s="34"/>
      <c r="M1282" s="34"/>
      <c r="N1282" s="34"/>
      <c r="O1282" s="34"/>
      <c r="P1282" s="34"/>
      <c r="Q1282" s="34"/>
      <c r="R1282" s="34"/>
      <c r="S1282" s="34"/>
      <c r="T1282" s="34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U1282" s="7"/>
      <c r="AV1282" s="7"/>
    </row>
    <row r="1283" spans="1:48" ht="14.25">
      <c r="A1283"/>
      <c r="B1283" s="26"/>
      <c r="C1283" s="26"/>
      <c r="D1283" s="26"/>
      <c r="E1283" s="26"/>
      <c r="F1283" s="33"/>
      <c r="G1283" s="26"/>
      <c r="H1283" s="34"/>
      <c r="I1283" s="34"/>
      <c r="J1283" s="34"/>
      <c r="K1283" s="34"/>
      <c r="L1283" s="34"/>
      <c r="M1283" s="34"/>
      <c r="N1283" s="34"/>
      <c r="O1283" s="34"/>
      <c r="P1283" s="34"/>
      <c r="Q1283" s="34"/>
      <c r="R1283" s="34"/>
      <c r="S1283" s="34"/>
      <c r="T1283" s="34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U1283" s="7"/>
      <c r="AV1283" s="7"/>
    </row>
    <row r="1284" spans="1:48" ht="14.25">
      <c r="A1284"/>
      <c r="B1284" s="26"/>
      <c r="C1284" s="26"/>
      <c r="D1284" s="26"/>
      <c r="E1284" s="26"/>
      <c r="F1284" s="33"/>
      <c r="G1284" s="26"/>
      <c r="H1284" s="34"/>
      <c r="I1284" s="34"/>
      <c r="J1284" s="34"/>
      <c r="K1284" s="34"/>
      <c r="L1284" s="34"/>
      <c r="M1284" s="34"/>
      <c r="N1284" s="34"/>
      <c r="O1284" s="34"/>
      <c r="P1284" s="34"/>
      <c r="Q1284" s="34"/>
      <c r="R1284" s="34"/>
      <c r="S1284" s="34"/>
      <c r="T1284" s="34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U1284" s="7"/>
      <c r="AV1284" s="7"/>
    </row>
    <row r="1285" spans="1:48" ht="14.25">
      <c r="A1285"/>
      <c r="B1285" s="26"/>
      <c r="C1285" s="26"/>
      <c r="D1285" s="26"/>
      <c r="E1285" s="26"/>
      <c r="F1285" s="33"/>
      <c r="G1285" s="26"/>
      <c r="H1285" s="34"/>
      <c r="I1285" s="34"/>
      <c r="J1285" s="34"/>
      <c r="K1285" s="34"/>
      <c r="L1285" s="34"/>
      <c r="M1285" s="34"/>
      <c r="N1285" s="34"/>
      <c r="O1285" s="34"/>
      <c r="P1285" s="34"/>
      <c r="Q1285" s="34"/>
      <c r="R1285" s="34"/>
      <c r="S1285" s="34"/>
      <c r="T1285" s="34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U1285" s="7"/>
      <c r="AV1285" s="7"/>
    </row>
    <row r="1286" spans="1:48" ht="14.25">
      <c r="A1286"/>
      <c r="B1286" s="26"/>
      <c r="C1286" s="26"/>
      <c r="D1286" s="26"/>
      <c r="E1286" s="26"/>
      <c r="F1286" s="33"/>
      <c r="G1286" s="26"/>
      <c r="H1286" s="34"/>
      <c r="I1286" s="34"/>
      <c r="J1286" s="34"/>
      <c r="K1286" s="34"/>
      <c r="L1286" s="34"/>
      <c r="M1286" s="34"/>
      <c r="N1286" s="34"/>
      <c r="O1286" s="34"/>
      <c r="P1286" s="34"/>
      <c r="Q1286" s="34"/>
      <c r="R1286" s="34"/>
      <c r="S1286" s="34"/>
      <c r="T1286" s="34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U1286" s="7"/>
      <c r="AV1286" s="7"/>
    </row>
    <row r="1287" spans="1:48" ht="14.25">
      <c r="A1287"/>
      <c r="B1287" s="26"/>
      <c r="C1287" s="26"/>
      <c r="D1287" s="26"/>
      <c r="E1287" s="26"/>
      <c r="F1287" s="33"/>
      <c r="G1287" s="26"/>
      <c r="H1287" s="34"/>
      <c r="I1287" s="34"/>
      <c r="J1287" s="34"/>
      <c r="K1287" s="34"/>
      <c r="L1287" s="34"/>
      <c r="M1287" s="34"/>
      <c r="N1287" s="34"/>
      <c r="O1287" s="34"/>
      <c r="P1287" s="34"/>
      <c r="Q1287" s="34"/>
      <c r="R1287" s="34"/>
      <c r="S1287" s="34"/>
      <c r="T1287" s="34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U1287" s="7"/>
      <c r="AV1287" s="7"/>
    </row>
    <row r="1288" spans="1:48" ht="14.25">
      <c r="A1288"/>
      <c r="B1288" s="26"/>
      <c r="C1288" s="26"/>
      <c r="D1288" s="26"/>
      <c r="E1288" s="26"/>
      <c r="F1288" s="33"/>
      <c r="G1288" s="26"/>
      <c r="H1288" s="34"/>
      <c r="I1288" s="34"/>
      <c r="J1288" s="34"/>
      <c r="K1288" s="34"/>
      <c r="L1288" s="34"/>
      <c r="M1288" s="34"/>
      <c r="N1288" s="34"/>
      <c r="O1288" s="34"/>
      <c r="P1288" s="34"/>
      <c r="Q1288" s="34"/>
      <c r="R1288" s="34"/>
      <c r="S1288" s="34"/>
      <c r="T1288" s="34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U1288" s="7"/>
      <c r="AV1288" s="7"/>
    </row>
    <row r="1289" spans="1:48" ht="14.25">
      <c r="A1289"/>
      <c r="B1289" s="26"/>
      <c r="C1289" s="26"/>
      <c r="D1289" s="26"/>
      <c r="E1289" s="26"/>
      <c r="F1289" s="33"/>
      <c r="G1289" s="26"/>
      <c r="H1289" s="34"/>
      <c r="I1289" s="34"/>
      <c r="J1289" s="34"/>
      <c r="K1289" s="34"/>
      <c r="L1289" s="34"/>
      <c r="M1289" s="34"/>
      <c r="N1289" s="34"/>
      <c r="O1289" s="34"/>
      <c r="P1289" s="34"/>
      <c r="Q1289" s="34"/>
      <c r="R1289" s="34"/>
      <c r="S1289" s="34"/>
      <c r="T1289" s="34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U1289" s="7"/>
      <c r="AV1289" s="7"/>
    </row>
    <row r="1290" spans="1:48" ht="14.25">
      <c r="A1290"/>
      <c r="B1290" s="26"/>
      <c r="C1290" s="26"/>
      <c r="D1290" s="26"/>
      <c r="E1290" s="26"/>
      <c r="F1290" s="33"/>
      <c r="G1290" s="26"/>
      <c r="H1290" s="34"/>
      <c r="I1290" s="34"/>
      <c r="J1290" s="34"/>
      <c r="K1290" s="34"/>
      <c r="L1290" s="34"/>
      <c r="M1290" s="34"/>
      <c r="N1290" s="34"/>
      <c r="O1290" s="34"/>
      <c r="P1290" s="34"/>
      <c r="Q1290" s="34"/>
      <c r="R1290" s="34"/>
      <c r="S1290" s="34"/>
      <c r="T1290" s="34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U1290" s="7"/>
      <c r="AV1290" s="7"/>
    </row>
    <row r="1291" spans="1:48" ht="14.25">
      <c r="A1291"/>
      <c r="B1291" s="26"/>
      <c r="C1291" s="26"/>
      <c r="D1291" s="26"/>
      <c r="E1291" s="26"/>
      <c r="F1291" s="33"/>
      <c r="G1291" s="26"/>
      <c r="H1291" s="34"/>
      <c r="I1291" s="34"/>
      <c r="J1291" s="34"/>
      <c r="K1291" s="34"/>
      <c r="L1291" s="34"/>
      <c r="M1291" s="34"/>
      <c r="N1291" s="34"/>
      <c r="O1291" s="34"/>
      <c r="P1291" s="34"/>
      <c r="Q1291" s="34"/>
      <c r="R1291" s="34"/>
      <c r="S1291" s="34"/>
      <c r="T1291" s="34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U1291" s="7"/>
      <c r="AV1291" s="7"/>
    </row>
    <row r="1292" spans="1:48" ht="14.25">
      <c r="A1292"/>
      <c r="B1292" s="26"/>
      <c r="C1292" s="26"/>
      <c r="D1292" s="26"/>
      <c r="E1292" s="26"/>
      <c r="F1292" s="33"/>
      <c r="G1292" s="26"/>
      <c r="H1292" s="34"/>
      <c r="I1292" s="34"/>
      <c r="J1292" s="34"/>
      <c r="K1292" s="34"/>
      <c r="L1292" s="34"/>
      <c r="M1292" s="34"/>
      <c r="N1292" s="34"/>
      <c r="O1292" s="34"/>
      <c r="P1292" s="34"/>
      <c r="Q1292" s="34"/>
      <c r="R1292" s="34"/>
      <c r="S1292" s="34"/>
      <c r="T1292" s="34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U1292" s="7"/>
      <c r="AV1292" s="7"/>
    </row>
    <row r="1293" spans="1:48" ht="14.25">
      <c r="A1293"/>
      <c r="B1293" s="26"/>
      <c r="C1293" s="26"/>
      <c r="D1293" s="26"/>
      <c r="E1293" s="26"/>
      <c r="F1293" s="33"/>
      <c r="G1293" s="26"/>
      <c r="H1293" s="34"/>
      <c r="I1293" s="34"/>
      <c r="J1293" s="34"/>
      <c r="K1293" s="34"/>
      <c r="L1293" s="34"/>
      <c r="M1293" s="34"/>
      <c r="N1293" s="34"/>
      <c r="O1293" s="34"/>
      <c r="P1293" s="34"/>
      <c r="Q1293" s="34"/>
      <c r="R1293" s="34"/>
      <c r="S1293" s="34"/>
      <c r="T1293" s="34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U1293" s="7"/>
      <c r="AV1293" s="7"/>
    </row>
    <row r="1294" spans="1:48" ht="14.25">
      <c r="A1294"/>
      <c r="B1294" s="26"/>
      <c r="C1294" s="26"/>
      <c r="D1294" s="26"/>
      <c r="E1294" s="26"/>
      <c r="F1294" s="33"/>
      <c r="G1294" s="26"/>
      <c r="H1294" s="34"/>
      <c r="I1294" s="34"/>
      <c r="J1294" s="34"/>
      <c r="K1294" s="34"/>
      <c r="L1294" s="34"/>
      <c r="M1294" s="34"/>
      <c r="N1294" s="34"/>
      <c r="O1294" s="34"/>
      <c r="P1294" s="34"/>
      <c r="Q1294" s="34"/>
      <c r="R1294" s="34"/>
      <c r="S1294" s="34"/>
      <c r="T1294" s="34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U1294" s="7"/>
      <c r="AV1294" s="7"/>
    </row>
    <row r="1295" spans="1:48" ht="14.25">
      <c r="A1295"/>
      <c r="B1295" s="26"/>
      <c r="C1295" s="26"/>
      <c r="D1295" s="26"/>
      <c r="E1295" s="26"/>
      <c r="F1295" s="33"/>
      <c r="G1295" s="26"/>
      <c r="H1295" s="34"/>
      <c r="I1295" s="34"/>
      <c r="J1295" s="34"/>
      <c r="K1295" s="34"/>
      <c r="L1295" s="34"/>
      <c r="M1295" s="34"/>
      <c r="N1295" s="34"/>
      <c r="O1295" s="34"/>
      <c r="P1295" s="34"/>
      <c r="Q1295" s="34"/>
      <c r="R1295" s="34"/>
      <c r="S1295" s="34"/>
      <c r="T1295" s="34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U1295" s="7"/>
      <c r="AV1295" s="7"/>
    </row>
    <row r="1296" spans="1:48" ht="14.25">
      <c r="A1296"/>
      <c r="B1296" s="26"/>
      <c r="C1296" s="26"/>
      <c r="D1296" s="26"/>
      <c r="E1296" s="26"/>
      <c r="F1296" s="33"/>
      <c r="G1296" s="26"/>
      <c r="H1296" s="34"/>
      <c r="I1296" s="34"/>
      <c r="J1296" s="34"/>
      <c r="K1296" s="34"/>
      <c r="L1296" s="34"/>
      <c r="M1296" s="34"/>
      <c r="N1296" s="34"/>
      <c r="O1296" s="34"/>
      <c r="P1296" s="34"/>
      <c r="Q1296" s="34"/>
      <c r="R1296" s="34"/>
      <c r="S1296" s="34"/>
      <c r="T1296" s="34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U1296" s="7"/>
      <c r="AV1296" s="7"/>
    </row>
    <row r="1297" spans="1:48" ht="14.25">
      <c r="A1297"/>
      <c r="B1297" s="26"/>
      <c r="C1297" s="26"/>
      <c r="D1297" s="26"/>
      <c r="E1297" s="26"/>
      <c r="F1297" s="33"/>
      <c r="G1297" s="26"/>
      <c r="H1297" s="34"/>
      <c r="I1297" s="34"/>
      <c r="J1297" s="34"/>
      <c r="K1297" s="34"/>
      <c r="L1297" s="34"/>
      <c r="M1297" s="34"/>
      <c r="N1297" s="34"/>
      <c r="O1297" s="34"/>
      <c r="P1297" s="34"/>
      <c r="Q1297" s="34"/>
      <c r="R1297" s="34"/>
      <c r="S1297" s="34"/>
      <c r="T1297" s="34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U1297" s="7"/>
      <c r="AV1297" s="7"/>
    </row>
    <row r="1298" spans="1:48" ht="14.25">
      <c r="A1298"/>
      <c r="B1298" s="26"/>
      <c r="C1298" s="26"/>
      <c r="D1298" s="26"/>
      <c r="E1298" s="26"/>
      <c r="F1298" s="33"/>
      <c r="G1298" s="26"/>
      <c r="H1298" s="34"/>
      <c r="I1298" s="34"/>
      <c r="J1298" s="34"/>
      <c r="K1298" s="34"/>
      <c r="L1298" s="34"/>
      <c r="M1298" s="34"/>
      <c r="N1298" s="34"/>
      <c r="O1298" s="34"/>
      <c r="P1298" s="34"/>
      <c r="Q1298" s="34"/>
      <c r="R1298" s="34"/>
      <c r="S1298" s="34"/>
      <c r="T1298" s="34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U1298" s="7"/>
      <c r="AV1298" s="7"/>
    </row>
    <row r="1299" spans="1:48" ht="14.25">
      <c r="A1299"/>
      <c r="B1299" s="26"/>
      <c r="C1299" s="26"/>
      <c r="D1299" s="26"/>
      <c r="E1299" s="26"/>
      <c r="F1299" s="33"/>
      <c r="G1299" s="26"/>
      <c r="H1299" s="34"/>
      <c r="I1299" s="34"/>
      <c r="J1299" s="34"/>
      <c r="K1299" s="34"/>
      <c r="L1299" s="34"/>
      <c r="M1299" s="34"/>
      <c r="N1299" s="34"/>
      <c r="O1299" s="34"/>
      <c r="P1299" s="34"/>
      <c r="Q1299" s="34"/>
      <c r="R1299" s="34"/>
      <c r="S1299" s="34"/>
      <c r="T1299" s="34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U1299" s="7"/>
      <c r="AV1299" s="7"/>
    </row>
    <row r="1300" spans="1:48" ht="14.25">
      <c r="A1300"/>
      <c r="B1300" s="26"/>
      <c r="C1300" s="26"/>
      <c r="D1300" s="26"/>
      <c r="E1300" s="26"/>
      <c r="F1300" s="33"/>
      <c r="G1300" s="26"/>
      <c r="H1300" s="34"/>
      <c r="I1300" s="34"/>
      <c r="J1300" s="34"/>
      <c r="K1300" s="34"/>
      <c r="L1300" s="34"/>
      <c r="M1300" s="34"/>
      <c r="N1300" s="34"/>
      <c r="O1300" s="34"/>
      <c r="P1300" s="34"/>
      <c r="Q1300" s="34"/>
      <c r="R1300" s="34"/>
      <c r="S1300" s="34"/>
      <c r="T1300" s="34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U1300" s="7"/>
      <c r="AV1300" s="7"/>
    </row>
    <row r="1301" spans="1:48" ht="14.25">
      <c r="A1301"/>
      <c r="B1301" s="26"/>
      <c r="C1301" s="26"/>
      <c r="D1301" s="26"/>
      <c r="E1301" s="26"/>
      <c r="F1301" s="33"/>
      <c r="G1301" s="26"/>
      <c r="H1301" s="34"/>
      <c r="I1301" s="34"/>
      <c r="J1301" s="34"/>
      <c r="K1301" s="34"/>
      <c r="L1301" s="34"/>
      <c r="M1301" s="34"/>
      <c r="N1301" s="34"/>
      <c r="O1301" s="34"/>
      <c r="P1301" s="34"/>
      <c r="Q1301" s="34"/>
      <c r="R1301" s="34"/>
      <c r="S1301" s="34"/>
      <c r="T1301" s="34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U1301" s="7"/>
      <c r="AV1301" s="7"/>
    </row>
    <row r="1302" spans="1:48" ht="14.25">
      <c r="A1302"/>
      <c r="B1302" s="26"/>
      <c r="C1302" s="26"/>
      <c r="D1302" s="26"/>
      <c r="E1302" s="26"/>
      <c r="F1302" s="33"/>
      <c r="G1302" s="26"/>
      <c r="H1302" s="34"/>
      <c r="I1302" s="34"/>
      <c r="J1302" s="34"/>
      <c r="K1302" s="34"/>
      <c r="L1302" s="34"/>
      <c r="M1302" s="34"/>
      <c r="N1302" s="34"/>
      <c r="O1302" s="34"/>
      <c r="P1302" s="34"/>
      <c r="Q1302" s="34"/>
      <c r="R1302" s="34"/>
      <c r="S1302" s="34"/>
      <c r="T1302" s="34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U1302" s="7"/>
      <c r="AV1302" s="7"/>
    </row>
    <row r="1303" spans="1:48" ht="14.25">
      <c r="A1303"/>
      <c r="B1303" s="26"/>
      <c r="C1303" s="26"/>
      <c r="D1303" s="26"/>
      <c r="E1303" s="26"/>
      <c r="F1303" s="33"/>
      <c r="G1303" s="26"/>
      <c r="H1303" s="36"/>
      <c r="I1303" s="34"/>
      <c r="J1303" s="34"/>
      <c r="K1303" s="34"/>
      <c r="L1303" s="34"/>
      <c r="M1303" s="34"/>
      <c r="N1303" s="34"/>
      <c r="O1303" s="34"/>
      <c r="P1303" s="34"/>
      <c r="Q1303" s="34"/>
      <c r="R1303" s="34"/>
      <c r="S1303" s="34"/>
      <c r="T1303" s="34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U1303" s="7"/>
      <c r="AV1303" s="7"/>
    </row>
    <row r="1304" spans="1:48" ht="14.25">
      <c r="A1304"/>
      <c r="B1304" s="26"/>
      <c r="C1304" s="26"/>
      <c r="D1304" s="26"/>
      <c r="E1304" s="26"/>
      <c r="F1304" s="33"/>
      <c r="G1304" s="26"/>
      <c r="H1304" s="34"/>
      <c r="I1304" s="34"/>
      <c r="J1304" s="34"/>
      <c r="K1304" s="34"/>
      <c r="L1304" s="34"/>
      <c r="M1304" s="34"/>
      <c r="N1304" s="34"/>
      <c r="O1304" s="34"/>
      <c r="P1304" s="34"/>
      <c r="Q1304" s="34"/>
      <c r="R1304" s="34"/>
      <c r="S1304" s="34"/>
      <c r="T1304" s="34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U1304" s="7"/>
      <c r="AV1304" s="7"/>
    </row>
    <row r="1305" spans="1:48" ht="14.25">
      <c r="A1305"/>
      <c r="B1305" s="26"/>
      <c r="C1305" s="26"/>
      <c r="D1305" s="26"/>
      <c r="E1305" s="26"/>
      <c r="F1305" s="33"/>
      <c r="G1305" s="26"/>
      <c r="H1305" s="34"/>
      <c r="I1305" s="34"/>
      <c r="J1305" s="34"/>
      <c r="K1305" s="34"/>
      <c r="L1305" s="34"/>
      <c r="M1305" s="34"/>
      <c r="N1305" s="34"/>
      <c r="O1305" s="34"/>
      <c r="P1305" s="34"/>
      <c r="Q1305" s="34"/>
      <c r="R1305" s="34"/>
      <c r="S1305" s="34"/>
      <c r="T1305" s="34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U1305" s="7"/>
      <c r="AV1305" s="7"/>
    </row>
    <row r="1306" spans="1:48" ht="14.25">
      <c r="A1306"/>
      <c r="B1306" s="26"/>
      <c r="C1306" s="26"/>
      <c r="D1306" s="26"/>
      <c r="E1306" s="26"/>
      <c r="F1306" s="33"/>
      <c r="G1306" s="26"/>
      <c r="H1306" s="27"/>
      <c r="I1306" s="27"/>
      <c r="J1306" s="27"/>
      <c r="K1306" s="27"/>
      <c r="L1306" s="27"/>
      <c r="M1306" s="27"/>
      <c r="N1306" s="27"/>
      <c r="O1306" s="27"/>
      <c r="P1306" s="27"/>
      <c r="Q1306" s="27"/>
      <c r="R1306" s="27"/>
      <c r="S1306" s="27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U1306" s="7"/>
      <c r="AV1306" s="7"/>
    </row>
    <row r="1307" spans="1:48" ht="15.75" thickBot="1">
      <c r="A1307" s="30"/>
      <c r="B1307" s="30"/>
      <c r="C1307" s="30"/>
      <c r="D1307" s="30"/>
      <c r="E1307" s="146" t="s">
        <v>1284</v>
      </c>
      <c r="F1307" s="30"/>
      <c r="G1307" s="30"/>
      <c r="H1307" s="30"/>
      <c r="I1307" s="30"/>
      <c r="J1307" s="30"/>
      <c r="K1307" s="30"/>
      <c r="L1307" s="30"/>
      <c r="M1307" s="30"/>
      <c r="N1307" s="30"/>
      <c r="O1307" s="30"/>
      <c r="P1307" s="30"/>
      <c r="Q1307" s="30"/>
      <c r="R1307" s="30"/>
      <c r="S1307" s="30"/>
      <c r="T1307" s="32"/>
      <c r="U1307" s="32"/>
      <c r="V1307" s="32"/>
      <c r="W1307" s="11"/>
      <c r="X1307" s="11"/>
      <c r="Y1307" s="11"/>
      <c r="Z1307" s="11"/>
      <c r="AA1307" s="11"/>
      <c r="AB1307" s="11"/>
      <c r="AC1307" s="11"/>
      <c r="AD1307" s="11"/>
      <c r="AU1307" s="7"/>
      <c r="AV1307" s="7"/>
    </row>
    <row r="1308" spans="1:48" ht="15" thickBot="1">
      <c r="A1308"/>
      <c r="B1308"/>
      <c r="C1308"/>
      <c r="D1308"/>
      <c r="E1308"/>
      <c r="F1308" s="28"/>
      <c r="G1308" s="28"/>
      <c r="H1308" s="25">
        <v>2010</v>
      </c>
      <c r="I1308" s="25">
        <v>2011</v>
      </c>
      <c r="J1308" s="25">
        <v>2012</v>
      </c>
      <c r="K1308" s="25">
        <v>2013</v>
      </c>
      <c r="L1308" s="25">
        <v>2014</v>
      </c>
      <c r="M1308" s="25">
        <v>2015</v>
      </c>
      <c r="N1308" s="25">
        <v>2016</v>
      </c>
      <c r="O1308" s="25">
        <v>2017</v>
      </c>
      <c r="P1308" s="25">
        <v>2018</v>
      </c>
      <c r="Q1308" s="25">
        <v>2019</v>
      </c>
      <c r="R1308" s="25">
        <v>2020</v>
      </c>
      <c r="S1308" s="25">
        <v>2021</v>
      </c>
      <c r="T1308" s="25">
        <v>2022</v>
      </c>
      <c r="U1308" s="25">
        <v>2023</v>
      </c>
      <c r="V1308" s="29">
        <v>2024</v>
      </c>
      <c r="W1308" s="11"/>
      <c r="X1308" s="11"/>
      <c r="Y1308" s="11"/>
      <c r="Z1308" s="11"/>
      <c r="AA1308" s="11"/>
      <c r="AB1308" s="11"/>
      <c r="AC1308" s="11"/>
      <c r="AD1308" s="11"/>
      <c r="AU1308" s="7"/>
      <c r="AV1308" s="7"/>
    </row>
    <row r="1309" spans="1:48" ht="14.25">
      <c r="A1309">
        <v>2</v>
      </c>
      <c r="B1309" s="1" t="s">
        <v>9</v>
      </c>
      <c r="C1309" s="26" t="str">
        <f t="shared" ref="C1309:C1372" si="51">A1309&amp;"_"&amp;B1309</f>
        <v>2_03001</v>
      </c>
      <c r="D1309"/>
      <c r="E1309"/>
      <c r="F1309" s="28" t="s">
        <v>1285</v>
      </c>
      <c r="G1309" s="28" t="s">
        <v>11</v>
      </c>
      <c r="H1309" s="36">
        <f t="shared" ref="H1309:T1309" si="52">SUMIF($G1310:$G2608,"Total",H1310:H2615)</f>
        <v>200524</v>
      </c>
      <c r="I1309" s="36">
        <f t="shared" si="52"/>
        <v>195823</v>
      </c>
      <c r="J1309" s="36">
        <f t="shared" si="52"/>
        <v>199756</v>
      </c>
      <c r="K1309" s="36">
        <f t="shared" si="52"/>
        <v>203071</v>
      </c>
      <c r="L1309" s="36">
        <f t="shared" si="52"/>
        <v>210051</v>
      </c>
      <c r="M1309" s="36">
        <f t="shared" si="52"/>
        <v>219472</v>
      </c>
      <c r="N1309" s="36">
        <f t="shared" si="52"/>
        <v>223078</v>
      </c>
      <c r="O1309" s="36">
        <f t="shared" si="52"/>
        <v>227624</v>
      </c>
      <c r="P1309" s="36">
        <f t="shared" si="52"/>
        <v>236932</v>
      </c>
      <c r="Q1309" s="36">
        <f t="shared" si="52"/>
        <v>244355</v>
      </c>
      <c r="R1309" s="36">
        <f t="shared" si="52"/>
        <v>300853</v>
      </c>
      <c r="S1309" s="36">
        <f t="shared" si="52"/>
        <v>363089</v>
      </c>
      <c r="T1309" s="36">
        <f t="shared" si="52"/>
        <v>287251</v>
      </c>
      <c r="U1309" s="36">
        <f>SUMIF($G1310:$G2608,"Total",U1310:U2615)</f>
        <v>268411</v>
      </c>
      <c r="V1309" s="36">
        <v>275778</v>
      </c>
      <c r="W1309" s="11"/>
      <c r="X1309" s="11"/>
      <c r="Y1309" s="11"/>
      <c r="Z1309" s="11"/>
      <c r="AA1309" s="11"/>
      <c r="AB1309" s="11"/>
      <c r="AC1309" s="11"/>
      <c r="AD1309" s="11"/>
      <c r="AU1309" s="7"/>
      <c r="AV1309" s="7"/>
    </row>
    <row r="1310" spans="1:48" ht="14.25">
      <c r="A1310">
        <v>2</v>
      </c>
      <c r="B1310" s="26" t="str">
        <f t="shared" ref="B1310:B1373" si="53">IF(G1310="Total",CONCATENATE(MID(G1311,1,2),"000"),MID(G1310,1,5))</f>
        <v>01000</v>
      </c>
      <c r="C1310" s="26" t="str">
        <f t="shared" si="51"/>
        <v>2_01000</v>
      </c>
      <c r="D1310"/>
      <c r="E1310"/>
      <c r="F1310" s="33" t="s">
        <v>12</v>
      </c>
      <c r="G1310" s="26" t="s">
        <v>13</v>
      </c>
      <c r="H1310" s="27">
        <v>2864</v>
      </c>
      <c r="I1310" s="27">
        <v>1810</v>
      </c>
      <c r="J1310" s="27">
        <v>1524</v>
      </c>
      <c r="K1310" s="27">
        <v>1407</v>
      </c>
      <c r="L1310" s="27">
        <v>1188</v>
      </c>
      <c r="M1310" s="27">
        <v>697</v>
      </c>
      <c r="N1310" s="27">
        <v>634</v>
      </c>
      <c r="O1310" s="27">
        <v>2202</v>
      </c>
      <c r="P1310" s="27">
        <v>25</v>
      </c>
      <c r="Q1310" s="27">
        <v>1243</v>
      </c>
      <c r="R1310" s="27">
        <v>1099</v>
      </c>
      <c r="S1310" s="27">
        <v>1183</v>
      </c>
      <c r="T1310" s="27">
        <v>3555</v>
      </c>
      <c r="U1310" s="27">
        <v>5838</v>
      </c>
      <c r="V1310" s="27">
        <v>3739</v>
      </c>
      <c r="W1310" s="11"/>
      <c r="X1310" s="11"/>
      <c r="Y1310" s="11"/>
      <c r="Z1310" s="11"/>
      <c r="AA1310" s="11"/>
      <c r="AB1310" s="11"/>
      <c r="AC1310" s="11"/>
      <c r="AD1310" s="11"/>
      <c r="AU1310" s="7"/>
      <c r="AV1310" s="7"/>
    </row>
    <row r="1311" spans="1:48" ht="14.25">
      <c r="A1311">
        <v>2</v>
      </c>
      <c r="B1311" s="26" t="str">
        <f t="shared" si="53"/>
        <v>01999</v>
      </c>
      <c r="C1311" s="26" t="str">
        <f t="shared" si="51"/>
        <v>2_01999</v>
      </c>
      <c r="D1311"/>
      <c r="E1311"/>
      <c r="F1311" s="33"/>
      <c r="G1311" s="26" t="s">
        <v>14</v>
      </c>
      <c r="H1311" s="27">
        <v>2864</v>
      </c>
      <c r="I1311" s="27">
        <v>1810</v>
      </c>
      <c r="J1311" s="27">
        <v>1524</v>
      </c>
      <c r="K1311" s="27">
        <v>1407</v>
      </c>
      <c r="L1311" s="27">
        <v>1188</v>
      </c>
      <c r="M1311" s="27">
        <v>697</v>
      </c>
      <c r="N1311" s="27">
        <v>634</v>
      </c>
      <c r="O1311" s="27">
        <v>2202</v>
      </c>
      <c r="P1311" s="27">
        <v>25</v>
      </c>
      <c r="Q1311" s="27">
        <v>1243</v>
      </c>
      <c r="R1311" s="27">
        <v>1099</v>
      </c>
      <c r="S1311" s="27">
        <v>1183</v>
      </c>
      <c r="T1311" s="27">
        <v>3555</v>
      </c>
      <c r="U1311" s="27">
        <v>5838</v>
      </c>
      <c r="V1311" s="27">
        <v>3739</v>
      </c>
      <c r="W1311" s="11"/>
      <c r="X1311" s="11"/>
      <c r="Y1311" s="11"/>
      <c r="Z1311" s="11"/>
      <c r="AA1311" s="11"/>
      <c r="AB1311" s="11"/>
      <c r="AC1311" s="11"/>
      <c r="AD1311" s="11"/>
      <c r="AU1311" s="7"/>
      <c r="AV1311" s="7"/>
    </row>
    <row r="1312" spans="1:48" ht="14.25">
      <c r="A1312">
        <v>2</v>
      </c>
      <c r="B1312" s="26" t="str">
        <f t="shared" si="53"/>
        <v>05000</v>
      </c>
      <c r="C1312" s="26" t="str">
        <f t="shared" si="51"/>
        <v>2_05000</v>
      </c>
      <c r="D1312"/>
      <c r="E1312"/>
      <c r="F1312" s="33" t="s">
        <v>15</v>
      </c>
      <c r="G1312" s="26" t="s">
        <v>13</v>
      </c>
      <c r="H1312" s="27">
        <v>30142</v>
      </c>
      <c r="I1312" s="27">
        <v>28709</v>
      </c>
      <c r="J1312" s="27">
        <v>28540</v>
      </c>
      <c r="K1312" s="27">
        <v>28069</v>
      </c>
      <c r="L1312" s="27">
        <v>28845</v>
      </c>
      <c r="M1312" s="27">
        <v>29813</v>
      </c>
      <c r="N1312" s="27">
        <v>31390</v>
      </c>
      <c r="O1312" s="27">
        <v>32568</v>
      </c>
      <c r="P1312" s="27">
        <v>33451</v>
      </c>
      <c r="Q1312" s="27">
        <v>34012</v>
      </c>
      <c r="R1312" s="27">
        <v>39865</v>
      </c>
      <c r="S1312" s="27">
        <v>50825</v>
      </c>
      <c r="T1312" s="27">
        <v>40141</v>
      </c>
      <c r="U1312" s="27">
        <v>36680</v>
      </c>
      <c r="V1312" s="27">
        <v>38415</v>
      </c>
      <c r="W1312" s="11"/>
      <c r="X1312" s="11"/>
      <c r="Y1312" s="11"/>
      <c r="Z1312" s="11"/>
      <c r="AA1312" s="11"/>
      <c r="AB1312" s="11"/>
      <c r="AC1312" s="11"/>
      <c r="AD1312" s="11"/>
      <c r="AU1312" s="7"/>
      <c r="AV1312" s="7"/>
    </row>
    <row r="1313" spans="1:48" ht="14.25">
      <c r="A1313">
        <v>2</v>
      </c>
      <c r="B1313" s="26" t="str">
        <f t="shared" si="53"/>
        <v>05001</v>
      </c>
      <c r="C1313" s="26" t="str">
        <f t="shared" si="51"/>
        <v>2_05001</v>
      </c>
      <c r="D1313"/>
      <c r="E1313"/>
      <c r="F1313" s="33"/>
      <c r="G1313" s="26" t="s">
        <v>16</v>
      </c>
      <c r="H1313" s="27">
        <v>13096</v>
      </c>
      <c r="I1313" s="27">
        <v>12472</v>
      </c>
      <c r="J1313" s="27">
        <v>12196</v>
      </c>
      <c r="K1313" s="27">
        <v>12108</v>
      </c>
      <c r="L1313" s="27">
        <v>12494</v>
      </c>
      <c r="M1313" s="27">
        <v>12967</v>
      </c>
      <c r="N1313" s="27">
        <v>13571</v>
      </c>
      <c r="O1313" s="27">
        <v>14072</v>
      </c>
      <c r="P1313" s="27">
        <v>14400</v>
      </c>
      <c r="Q1313" s="27">
        <v>14551</v>
      </c>
      <c r="R1313" s="27">
        <v>17058</v>
      </c>
      <c r="S1313" s="27">
        <v>21960</v>
      </c>
      <c r="T1313" s="27">
        <v>16962</v>
      </c>
      <c r="U1313" s="27">
        <v>15657</v>
      </c>
      <c r="V1313" s="27">
        <v>16342</v>
      </c>
      <c r="W1313" s="11"/>
      <c r="X1313" s="11"/>
      <c r="Y1313" s="11"/>
      <c r="Z1313" s="11"/>
      <c r="AA1313" s="11"/>
      <c r="AB1313" s="11"/>
      <c r="AC1313" s="11"/>
      <c r="AD1313" s="11"/>
      <c r="AU1313" s="7"/>
      <c r="AV1313" s="7"/>
    </row>
    <row r="1314" spans="1:48" ht="14.25">
      <c r="A1314">
        <v>2</v>
      </c>
      <c r="B1314" s="26" t="str">
        <f t="shared" si="53"/>
        <v>05002</v>
      </c>
      <c r="C1314" s="26" t="str">
        <f t="shared" si="51"/>
        <v>2_05002</v>
      </c>
      <c r="D1314"/>
      <c r="E1314"/>
      <c r="F1314" s="33"/>
      <c r="G1314" s="26" t="s">
        <v>17</v>
      </c>
      <c r="H1314" s="27">
        <v>126</v>
      </c>
      <c r="I1314" s="27">
        <v>127</v>
      </c>
      <c r="J1314" s="27">
        <v>106</v>
      </c>
      <c r="K1314" s="27">
        <v>107</v>
      </c>
      <c r="L1314" s="27">
        <v>143</v>
      </c>
      <c r="M1314" s="27">
        <v>109</v>
      </c>
      <c r="N1314" s="27">
        <v>130</v>
      </c>
      <c r="O1314" s="27">
        <v>118</v>
      </c>
      <c r="P1314" s="27">
        <v>113</v>
      </c>
      <c r="Q1314" s="27">
        <v>108</v>
      </c>
      <c r="R1314" s="27">
        <v>120</v>
      </c>
      <c r="S1314" s="27">
        <v>136</v>
      </c>
      <c r="T1314" s="27">
        <v>128</v>
      </c>
      <c r="U1314" s="27">
        <v>120</v>
      </c>
      <c r="V1314" s="27">
        <v>124</v>
      </c>
      <c r="W1314" s="11"/>
      <c r="X1314" s="11"/>
      <c r="Y1314" s="11"/>
      <c r="Z1314" s="11"/>
      <c r="AA1314" s="11"/>
      <c r="AB1314" s="11"/>
      <c r="AC1314" s="11"/>
      <c r="AD1314" s="11"/>
      <c r="AU1314" s="7"/>
      <c r="AV1314" s="7"/>
    </row>
    <row r="1315" spans="1:48" ht="14.25">
      <c r="A1315">
        <v>2</v>
      </c>
      <c r="B1315" s="26" t="str">
        <f t="shared" si="53"/>
        <v>05004</v>
      </c>
      <c r="C1315" s="26" t="str">
        <f t="shared" si="51"/>
        <v>2_05004</v>
      </c>
      <c r="D1315"/>
      <c r="E1315"/>
      <c r="F1315" s="33"/>
      <c r="G1315" s="26" t="s">
        <v>18</v>
      </c>
      <c r="H1315" s="27">
        <v>14</v>
      </c>
      <c r="I1315" s="27">
        <v>28</v>
      </c>
      <c r="J1315" s="27">
        <v>22</v>
      </c>
      <c r="K1315" s="27">
        <v>7</v>
      </c>
      <c r="L1315" s="27">
        <v>19</v>
      </c>
      <c r="M1315" s="27">
        <v>6</v>
      </c>
      <c r="N1315" s="27">
        <v>13</v>
      </c>
      <c r="O1315" s="27">
        <v>11</v>
      </c>
      <c r="P1315" s="27">
        <v>10</v>
      </c>
      <c r="Q1315" s="27">
        <v>8</v>
      </c>
      <c r="R1315" s="27">
        <v>20</v>
      </c>
      <c r="S1315" s="27">
        <v>14</v>
      </c>
      <c r="T1315" s="27">
        <v>20</v>
      </c>
      <c r="U1315" s="27">
        <v>10</v>
      </c>
      <c r="V1315" s="27">
        <v>13</v>
      </c>
      <c r="W1315" s="11"/>
      <c r="X1315" s="11"/>
      <c r="Y1315" s="11"/>
      <c r="Z1315" s="11"/>
      <c r="AA1315" s="11"/>
      <c r="AB1315" s="11"/>
      <c r="AC1315" s="11"/>
      <c r="AD1315" s="11"/>
      <c r="AU1315" s="7"/>
      <c r="AV1315" s="7"/>
    </row>
    <row r="1316" spans="1:48" ht="14.25">
      <c r="A1316">
        <v>2</v>
      </c>
      <c r="B1316" s="26" t="str">
        <f t="shared" si="53"/>
        <v>05021</v>
      </c>
      <c r="C1316" s="26" t="str">
        <f t="shared" si="51"/>
        <v>2_05021</v>
      </c>
      <c r="D1316"/>
      <c r="E1316"/>
      <c r="F1316" s="33"/>
      <c r="G1316" s="26" t="s">
        <v>19</v>
      </c>
      <c r="H1316" s="27">
        <v>14</v>
      </c>
      <c r="I1316" s="27">
        <v>26</v>
      </c>
      <c r="J1316" s="27">
        <v>24</v>
      </c>
      <c r="K1316" s="27">
        <v>21</v>
      </c>
      <c r="L1316" s="27">
        <v>26</v>
      </c>
      <c r="M1316" s="27">
        <v>23</v>
      </c>
      <c r="N1316" s="27">
        <v>24</v>
      </c>
      <c r="O1316" s="27">
        <v>19</v>
      </c>
      <c r="P1316" s="27">
        <v>22</v>
      </c>
      <c r="Q1316" s="27">
        <v>21</v>
      </c>
      <c r="R1316" s="27">
        <v>29</v>
      </c>
      <c r="S1316" s="27">
        <v>27</v>
      </c>
      <c r="T1316" s="27">
        <v>24</v>
      </c>
      <c r="U1316" s="27">
        <v>28</v>
      </c>
      <c r="V1316" s="27">
        <v>31</v>
      </c>
      <c r="W1316" s="11"/>
      <c r="X1316" s="11"/>
      <c r="Y1316" s="11"/>
      <c r="Z1316" s="11"/>
      <c r="AA1316" s="11"/>
      <c r="AB1316" s="11"/>
      <c r="AC1316" s="11"/>
      <c r="AD1316" s="11"/>
      <c r="AU1316" s="7"/>
      <c r="AV1316" s="7"/>
    </row>
    <row r="1317" spans="1:48" ht="14.25">
      <c r="A1317">
        <v>2</v>
      </c>
      <c r="B1317" s="26" t="str">
        <f t="shared" si="53"/>
        <v>05030</v>
      </c>
      <c r="C1317" s="26" t="str">
        <f t="shared" si="51"/>
        <v>2_05030</v>
      </c>
      <c r="D1317"/>
      <c r="E1317"/>
      <c r="F1317" s="33"/>
      <c r="G1317" s="26" t="s">
        <v>20</v>
      </c>
      <c r="H1317" s="27">
        <v>244</v>
      </c>
      <c r="I1317" s="27">
        <v>175</v>
      </c>
      <c r="J1317" s="27">
        <v>162</v>
      </c>
      <c r="K1317" s="27">
        <v>169</v>
      </c>
      <c r="L1317" s="27">
        <v>166</v>
      </c>
      <c r="M1317" s="27">
        <v>161</v>
      </c>
      <c r="N1317" s="27">
        <v>165</v>
      </c>
      <c r="O1317" s="27">
        <v>164</v>
      </c>
      <c r="P1317" s="27">
        <v>147</v>
      </c>
      <c r="Q1317" s="27">
        <v>153</v>
      </c>
      <c r="R1317" s="27">
        <v>163</v>
      </c>
      <c r="S1317" s="27">
        <v>228</v>
      </c>
      <c r="T1317" s="27">
        <v>198</v>
      </c>
      <c r="U1317" s="27">
        <v>186</v>
      </c>
      <c r="V1317" s="27">
        <v>201</v>
      </c>
      <c r="W1317" s="11"/>
      <c r="X1317" s="11"/>
      <c r="Y1317" s="11"/>
      <c r="Z1317" s="11"/>
      <c r="AA1317" s="11"/>
      <c r="AB1317" s="11"/>
      <c r="AC1317" s="11"/>
      <c r="AD1317" s="11"/>
      <c r="AU1317" s="7"/>
      <c r="AV1317" s="7"/>
    </row>
    <row r="1318" spans="1:48" ht="14.25">
      <c r="A1318">
        <v>2</v>
      </c>
      <c r="B1318" s="26" t="str">
        <f t="shared" si="53"/>
        <v>05031</v>
      </c>
      <c r="C1318" s="26" t="str">
        <f t="shared" si="51"/>
        <v>2_05031</v>
      </c>
      <c r="D1318"/>
      <c r="E1318"/>
      <c r="F1318" s="33"/>
      <c r="G1318" s="26" t="s">
        <v>21</v>
      </c>
      <c r="H1318" s="27">
        <v>137</v>
      </c>
      <c r="I1318" s="27">
        <v>102</v>
      </c>
      <c r="J1318" s="27">
        <v>107</v>
      </c>
      <c r="K1318" s="27">
        <v>104</v>
      </c>
      <c r="L1318" s="27">
        <v>96</v>
      </c>
      <c r="M1318" s="27">
        <v>130</v>
      </c>
      <c r="N1318" s="27">
        <v>97</v>
      </c>
      <c r="O1318" s="27">
        <v>95</v>
      </c>
      <c r="P1318" s="27">
        <v>101</v>
      </c>
      <c r="Q1318" s="27">
        <v>124</v>
      </c>
      <c r="R1318" s="27">
        <v>133</v>
      </c>
      <c r="S1318" s="27">
        <v>183</v>
      </c>
      <c r="T1318" s="27">
        <v>135</v>
      </c>
      <c r="U1318" s="27">
        <v>125</v>
      </c>
      <c r="V1318" s="27">
        <v>143</v>
      </c>
      <c r="W1318" s="11"/>
      <c r="X1318" s="11"/>
      <c r="Y1318" s="11"/>
      <c r="Z1318" s="11"/>
      <c r="AA1318" s="11"/>
      <c r="AB1318" s="11"/>
      <c r="AC1318" s="11"/>
      <c r="AD1318" s="11"/>
      <c r="AU1318" s="7"/>
      <c r="AV1318" s="7"/>
    </row>
    <row r="1319" spans="1:48" ht="14.25">
      <c r="A1319">
        <v>2</v>
      </c>
      <c r="B1319" s="26" t="str">
        <f t="shared" si="53"/>
        <v>05034</v>
      </c>
      <c r="C1319" s="26" t="str">
        <f t="shared" si="51"/>
        <v>2_05034</v>
      </c>
      <c r="D1319"/>
      <c r="E1319"/>
      <c r="F1319" s="33"/>
      <c r="G1319" s="26" t="s">
        <v>22</v>
      </c>
      <c r="H1319" s="27">
        <v>211</v>
      </c>
      <c r="I1319" s="27">
        <v>192</v>
      </c>
      <c r="J1319" s="27">
        <v>206</v>
      </c>
      <c r="K1319" s="27">
        <v>222</v>
      </c>
      <c r="L1319" s="27">
        <v>213</v>
      </c>
      <c r="M1319" s="27">
        <v>222</v>
      </c>
      <c r="N1319" s="27">
        <v>243</v>
      </c>
      <c r="O1319" s="27">
        <v>251</v>
      </c>
      <c r="P1319" s="27">
        <v>254</v>
      </c>
      <c r="Q1319" s="27">
        <v>259</v>
      </c>
      <c r="R1319" s="27">
        <v>267</v>
      </c>
      <c r="S1319" s="27">
        <v>326</v>
      </c>
      <c r="T1319" s="27">
        <v>292</v>
      </c>
      <c r="U1319" s="27">
        <v>274</v>
      </c>
      <c r="V1319" s="27">
        <v>236</v>
      </c>
      <c r="W1319" s="11"/>
      <c r="X1319" s="11"/>
      <c r="Y1319" s="11"/>
      <c r="Z1319" s="11"/>
      <c r="AA1319" s="11"/>
      <c r="AB1319" s="11"/>
      <c r="AC1319" s="11"/>
      <c r="AD1319" s="11"/>
      <c r="AU1319" s="7"/>
      <c r="AV1319" s="7"/>
    </row>
    <row r="1320" spans="1:48" ht="14.25">
      <c r="A1320">
        <v>2</v>
      </c>
      <c r="B1320" s="26" t="str">
        <f t="shared" si="53"/>
        <v>05036</v>
      </c>
      <c r="C1320" s="26" t="str">
        <f t="shared" si="51"/>
        <v>2_05036</v>
      </c>
      <c r="D1320"/>
      <c r="E1320"/>
      <c r="F1320" s="33"/>
      <c r="G1320" s="26" t="s">
        <v>23</v>
      </c>
      <c r="H1320" s="27">
        <v>29</v>
      </c>
      <c r="I1320" s="27">
        <v>42</v>
      </c>
      <c r="J1320" s="27">
        <v>40</v>
      </c>
      <c r="K1320" s="27">
        <v>37</v>
      </c>
      <c r="L1320" s="27">
        <v>39</v>
      </c>
      <c r="M1320" s="27">
        <v>29</v>
      </c>
      <c r="N1320" s="27">
        <v>36</v>
      </c>
      <c r="O1320" s="27">
        <v>51</v>
      </c>
      <c r="P1320" s="27">
        <v>34</v>
      </c>
      <c r="Q1320" s="27">
        <v>29</v>
      </c>
      <c r="R1320" s="27">
        <v>27</v>
      </c>
      <c r="S1320" s="27">
        <v>46</v>
      </c>
      <c r="T1320" s="27">
        <v>42</v>
      </c>
      <c r="U1320" s="27">
        <v>44</v>
      </c>
      <c r="V1320" s="27">
        <v>34</v>
      </c>
      <c r="W1320" s="11"/>
      <c r="X1320" s="11"/>
      <c r="Y1320" s="11"/>
      <c r="Z1320" s="11"/>
      <c r="AA1320" s="11"/>
      <c r="AB1320" s="11"/>
      <c r="AC1320" s="11"/>
      <c r="AD1320" s="11"/>
      <c r="AU1320" s="7"/>
      <c r="AV1320" s="7"/>
    </row>
    <row r="1321" spans="1:48" ht="14.25">
      <c r="A1321">
        <v>2</v>
      </c>
      <c r="B1321" s="26" t="str">
        <f t="shared" si="53"/>
        <v>05038</v>
      </c>
      <c r="C1321" s="26" t="str">
        <f t="shared" si="51"/>
        <v>2_05038</v>
      </c>
      <c r="D1321"/>
      <c r="E1321"/>
      <c r="F1321" s="33"/>
      <c r="G1321" s="26" t="s">
        <v>24</v>
      </c>
      <c r="H1321" s="27">
        <v>37</v>
      </c>
      <c r="I1321" s="27">
        <v>62</v>
      </c>
      <c r="J1321" s="27">
        <v>52</v>
      </c>
      <c r="K1321" s="27">
        <v>51</v>
      </c>
      <c r="L1321" s="27">
        <v>55</v>
      </c>
      <c r="M1321" s="27">
        <v>50</v>
      </c>
      <c r="N1321" s="27">
        <v>44</v>
      </c>
      <c r="O1321" s="27">
        <v>56</v>
      </c>
      <c r="P1321" s="27">
        <v>46</v>
      </c>
      <c r="Q1321" s="27">
        <v>46</v>
      </c>
      <c r="R1321" s="27">
        <v>51</v>
      </c>
      <c r="S1321" s="27">
        <v>83</v>
      </c>
      <c r="T1321" s="27">
        <v>68</v>
      </c>
      <c r="U1321" s="27">
        <v>53</v>
      </c>
      <c r="V1321" s="27">
        <v>55</v>
      </c>
      <c r="W1321" s="11"/>
      <c r="X1321" s="11"/>
      <c r="Y1321" s="11"/>
      <c r="Z1321" s="11"/>
      <c r="AA1321" s="11"/>
      <c r="AB1321" s="11"/>
      <c r="AC1321" s="11"/>
      <c r="AD1321" s="11"/>
      <c r="AU1321" s="7"/>
      <c r="AV1321" s="7"/>
    </row>
    <row r="1322" spans="1:48" ht="14.25">
      <c r="A1322">
        <v>2</v>
      </c>
      <c r="B1322" s="26" t="str">
        <f t="shared" si="53"/>
        <v>05040</v>
      </c>
      <c r="C1322" s="26" t="str">
        <f t="shared" si="51"/>
        <v>2_05040</v>
      </c>
      <c r="D1322"/>
      <c r="E1322"/>
      <c r="F1322" s="33"/>
      <c r="G1322" s="26" t="s">
        <v>25</v>
      </c>
      <c r="H1322" s="27">
        <v>65</v>
      </c>
      <c r="I1322" s="27">
        <v>74</v>
      </c>
      <c r="J1322" s="27">
        <v>85</v>
      </c>
      <c r="K1322" s="27">
        <v>58</v>
      </c>
      <c r="L1322" s="27">
        <v>57</v>
      </c>
      <c r="M1322" s="27">
        <v>61</v>
      </c>
      <c r="N1322" s="27">
        <v>56</v>
      </c>
      <c r="O1322" s="27">
        <v>66</v>
      </c>
      <c r="P1322" s="27">
        <v>76</v>
      </c>
      <c r="Q1322" s="27">
        <v>43</v>
      </c>
      <c r="R1322" s="27">
        <v>92</v>
      </c>
      <c r="S1322" s="27">
        <v>113</v>
      </c>
      <c r="T1322" s="27">
        <v>85</v>
      </c>
      <c r="U1322" s="27">
        <v>76</v>
      </c>
      <c r="V1322" s="27">
        <v>78</v>
      </c>
      <c r="W1322" s="11"/>
      <c r="X1322" s="11"/>
      <c r="Y1322" s="11"/>
      <c r="Z1322" s="11"/>
      <c r="AA1322" s="11"/>
      <c r="AB1322" s="11"/>
      <c r="AC1322" s="11"/>
      <c r="AD1322" s="11"/>
      <c r="AU1322" s="7"/>
      <c r="AV1322" s="7"/>
    </row>
    <row r="1323" spans="1:48" ht="14.25">
      <c r="A1323">
        <v>2</v>
      </c>
      <c r="B1323" s="26" t="str">
        <f t="shared" si="53"/>
        <v>05042</v>
      </c>
      <c r="C1323" s="26" t="str">
        <f t="shared" si="51"/>
        <v>2_05042</v>
      </c>
      <c r="D1323"/>
      <c r="E1323"/>
      <c r="F1323" s="33"/>
      <c r="G1323" s="26" t="s">
        <v>26</v>
      </c>
      <c r="H1323" s="27">
        <v>151</v>
      </c>
      <c r="I1323" s="27">
        <v>100</v>
      </c>
      <c r="J1323" s="27">
        <v>115</v>
      </c>
      <c r="K1323" s="27">
        <v>119</v>
      </c>
      <c r="L1323" s="27">
        <v>111</v>
      </c>
      <c r="M1323" s="27">
        <v>140</v>
      </c>
      <c r="N1323" s="27">
        <v>168</v>
      </c>
      <c r="O1323" s="27">
        <v>151</v>
      </c>
      <c r="P1323" s="27">
        <v>134</v>
      </c>
      <c r="Q1323" s="27">
        <v>145</v>
      </c>
      <c r="R1323" s="27">
        <v>158</v>
      </c>
      <c r="S1323" s="27">
        <v>221</v>
      </c>
      <c r="T1323" s="27">
        <v>184</v>
      </c>
      <c r="U1323" s="27">
        <v>150</v>
      </c>
      <c r="V1323" s="27">
        <v>160</v>
      </c>
      <c r="W1323" s="11"/>
      <c r="X1323" s="11"/>
      <c r="Y1323" s="11"/>
      <c r="Z1323" s="11"/>
      <c r="AA1323" s="11"/>
      <c r="AB1323" s="11"/>
      <c r="AC1323" s="11"/>
      <c r="AD1323" s="11"/>
      <c r="AU1323" s="7"/>
      <c r="AV1323" s="7"/>
    </row>
    <row r="1324" spans="1:48" ht="14.25">
      <c r="A1324">
        <v>2</v>
      </c>
      <c r="B1324" s="26" t="str">
        <f t="shared" si="53"/>
        <v>05044</v>
      </c>
      <c r="C1324" s="26" t="str">
        <f t="shared" si="51"/>
        <v>2_05044</v>
      </c>
      <c r="D1324"/>
      <c r="E1324"/>
      <c r="F1324" s="33"/>
      <c r="G1324" s="26" t="s">
        <v>27</v>
      </c>
      <c r="H1324" s="27">
        <v>20</v>
      </c>
      <c r="I1324" s="27">
        <v>28</v>
      </c>
      <c r="J1324" s="27">
        <v>38</v>
      </c>
      <c r="K1324" s="27">
        <v>18</v>
      </c>
      <c r="L1324" s="27">
        <v>31</v>
      </c>
      <c r="M1324" s="27">
        <v>42</v>
      </c>
      <c r="N1324" s="27">
        <v>34</v>
      </c>
      <c r="O1324" s="27">
        <v>31</v>
      </c>
      <c r="P1324" s="27">
        <v>28</v>
      </c>
      <c r="Q1324" s="27">
        <v>31</v>
      </c>
      <c r="R1324" s="27">
        <v>41</v>
      </c>
      <c r="S1324" s="27">
        <v>41</v>
      </c>
      <c r="T1324" s="27">
        <v>47</v>
      </c>
      <c r="U1324" s="27">
        <v>35</v>
      </c>
      <c r="V1324" s="27">
        <v>32</v>
      </c>
      <c r="W1324" s="11"/>
      <c r="X1324" s="11"/>
      <c r="Y1324" s="11"/>
      <c r="Z1324" s="11"/>
      <c r="AA1324" s="11"/>
      <c r="AB1324" s="11"/>
      <c r="AC1324" s="11"/>
      <c r="AD1324" s="11"/>
      <c r="AU1324" s="7"/>
      <c r="AV1324" s="7"/>
    </row>
    <row r="1325" spans="1:48" ht="14.25">
      <c r="A1325">
        <v>2</v>
      </c>
      <c r="B1325" s="26" t="str">
        <f t="shared" si="53"/>
        <v>05045</v>
      </c>
      <c r="C1325" s="26" t="str">
        <f t="shared" si="51"/>
        <v>2_05045</v>
      </c>
      <c r="D1325"/>
      <c r="E1325"/>
      <c r="F1325" s="33"/>
      <c r="G1325" s="26" t="s">
        <v>28</v>
      </c>
      <c r="H1325" s="27">
        <v>431</v>
      </c>
      <c r="I1325" s="27">
        <v>413</v>
      </c>
      <c r="J1325" s="27">
        <v>408</v>
      </c>
      <c r="K1325" s="27">
        <v>363</v>
      </c>
      <c r="L1325" s="27">
        <v>391</v>
      </c>
      <c r="M1325" s="27">
        <v>455</v>
      </c>
      <c r="N1325" s="27">
        <v>440</v>
      </c>
      <c r="O1325" s="27">
        <v>509</v>
      </c>
      <c r="P1325" s="27">
        <v>498</v>
      </c>
      <c r="Q1325" s="27">
        <v>496</v>
      </c>
      <c r="R1325" s="27">
        <v>619</v>
      </c>
      <c r="S1325" s="27">
        <v>793</v>
      </c>
      <c r="T1325" s="27">
        <v>511</v>
      </c>
      <c r="U1325" s="27">
        <v>529</v>
      </c>
      <c r="V1325" s="27">
        <v>538</v>
      </c>
      <c r="W1325" s="11"/>
      <c r="X1325" s="11"/>
      <c r="Y1325" s="11"/>
      <c r="Z1325" s="11"/>
      <c r="AA1325" s="11"/>
      <c r="AB1325" s="11"/>
      <c r="AC1325" s="11"/>
      <c r="AD1325" s="11"/>
      <c r="AU1325" s="7"/>
      <c r="AV1325" s="7"/>
    </row>
    <row r="1326" spans="1:48" ht="14.25">
      <c r="A1326">
        <v>2</v>
      </c>
      <c r="B1326" s="26" t="str">
        <f t="shared" si="53"/>
        <v>05051</v>
      </c>
      <c r="C1326" s="26" t="str">
        <f t="shared" si="51"/>
        <v>2_05051</v>
      </c>
      <c r="D1326"/>
      <c r="E1326"/>
      <c r="F1326" s="33"/>
      <c r="G1326" s="26" t="s">
        <v>29</v>
      </c>
      <c r="H1326" s="27">
        <v>93</v>
      </c>
      <c r="I1326" s="27">
        <v>97</v>
      </c>
      <c r="J1326" s="27">
        <v>109</v>
      </c>
      <c r="K1326" s="27">
        <v>99</v>
      </c>
      <c r="L1326" s="27">
        <v>137</v>
      </c>
      <c r="M1326" s="27">
        <v>74</v>
      </c>
      <c r="N1326" s="27">
        <v>76</v>
      </c>
      <c r="O1326" s="27">
        <v>101</v>
      </c>
      <c r="P1326" s="27">
        <v>97</v>
      </c>
      <c r="Q1326" s="27">
        <v>119</v>
      </c>
      <c r="R1326" s="27">
        <v>150</v>
      </c>
      <c r="S1326" s="27">
        <v>185</v>
      </c>
      <c r="T1326" s="27">
        <v>134</v>
      </c>
      <c r="U1326" s="27">
        <v>109</v>
      </c>
      <c r="V1326" s="27">
        <v>113</v>
      </c>
      <c r="W1326" s="11"/>
      <c r="X1326" s="11"/>
      <c r="Y1326" s="11"/>
      <c r="Z1326" s="11"/>
      <c r="AA1326" s="11"/>
      <c r="AB1326" s="11"/>
      <c r="AC1326" s="11"/>
      <c r="AD1326" s="11"/>
      <c r="AU1326" s="7"/>
      <c r="AV1326" s="7"/>
    </row>
    <row r="1327" spans="1:48" ht="14.25">
      <c r="A1327">
        <v>2</v>
      </c>
      <c r="B1327" s="26" t="str">
        <f t="shared" si="53"/>
        <v>05055</v>
      </c>
      <c r="C1327" s="26" t="str">
        <f t="shared" si="51"/>
        <v>2_05055</v>
      </c>
      <c r="D1327"/>
      <c r="E1327"/>
      <c r="F1327" s="33"/>
      <c r="G1327" s="26" t="s">
        <v>30</v>
      </c>
      <c r="H1327" s="27">
        <v>35</v>
      </c>
      <c r="I1327" s="27">
        <v>27</v>
      </c>
      <c r="J1327" s="27">
        <v>31</v>
      </c>
      <c r="K1327" s="27">
        <v>38</v>
      </c>
      <c r="L1327" s="27">
        <v>34</v>
      </c>
      <c r="M1327" s="27">
        <v>32</v>
      </c>
      <c r="N1327" s="27">
        <v>30</v>
      </c>
      <c r="O1327" s="27">
        <v>43</v>
      </c>
      <c r="P1327" s="27">
        <v>37</v>
      </c>
      <c r="Q1327" s="27">
        <v>25</v>
      </c>
      <c r="R1327" s="27">
        <v>33</v>
      </c>
      <c r="S1327" s="27">
        <v>47</v>
      </c>
      <c r="T1327" s="27">
        <v>55</v>
      </c>
      <c r="U1327" s="27">
        <v>36</v>
      </c>
      <c r="V1327" s="27">
        <v>49</v>
      </c>
      <c r="W1327" s="11"/>
      <c r="X1327" s="11"/>
      <c r="Y1327" s="11"/>
      <c r="Z1327" s="11"/>
      <c r="AA1327" s="11"/>
      <c r="AB1327" s="11"/>
      <c r="AC1327" s="11"/>
      <c r="AD1327" s="11"/>
      <c r="AU1327" s="7"/>
      <c r="AV1327" s="7"/>
    </row>
    <row r="1328" spans="1:48" ht="14.25">
      <c r="A1328">
        <v>2</v>
      </c>
      <c r="B1328" s="26" t="str">
        <f t="shared" si="53"/>
        <v>05059</v>
      </c>
      <c r="C1328" s="26" t="str">
        <f t="shared" si="51"/>
        <v>2_05059</v>
      </c>
      <c r="D1328"/>
      <c r="E1328"/>
      <c r="F1328" s="33"/>
      <c r="G1328" s="26" t="s">
        <v>31</v>
      </c>
      <c r="H1328" s="27">
        <v>31</v>
      </c>
      <c r="I1328" s="27">
        <v>29</v>
      </c>
      <c r="J1328" s="27">
        <v>27</v>
      </c>
      <c r="K1328" s="27">
        <v>16</v>
      </c>
      <c r="L1328" s="27">
        <v>29</v>
      </c>
      <c r="M1328" s="27">
        <v>27</v>
      </c>
      <c r="N1328" s="27">
        <v>30</v>
      </c>
      <c r="O1328" s="27">
        <v>22</v>
      </c>
      <c r="P1328" s="27">
        <v>26</v>
      </c>
      <c r="Q1328" s="27">
        <v>35</v>
      </c>
      <c r="R1328" s="27">
        <v>29</v>
      </c>
      <c r="S1328" s="27">
        <v>31</v>
      </c>
      <c r="T1328" s="27">
        <v>30</v>
      </c>
      <c r="U1328" s="27">
        <v>25</v>
      </c>
      <c r="V1328" s="27">
        <v>28</v>
      </c>
      <c r="W1328" s="11"/>
      <c r="X1328" s="11"/>
      <c r="Y1328" s="11"/>
      <c r="Z1328" s="11"/>
      <c r="AA1328" s="11"/>
      <c r="AB1328" s="11"/>
      <c r="AC1328" s="11"/>
      <c r="AD1328" s="11"/>
      <c r="AU1328" s="7"/>
      <c r="AV1328" s="7"/>
    </row>
    <row r="1329" spans="1:48" ht="14.25">
      <c r="A1329">
        <v>2</v>
      </c>
      <c r="B1329" s="26" t="str">
        <f t="shared" si="53"/>
        <v>05079</v>
      </c>
      <c r="C1329" s="26" t="str">
        <f t="shared" si="51"/>
        <v>2_05079</v>
      </c>
      <c r="D1329"/>
      <c r="E1329"/>
      <c r="F1329" s="33"/>
      <c r="G1329" s="26" t="s">
        <v>32</v>
      </c>
      <c r="H1329" s="27">
        <v>231</v>
      </c>
      <c r="I1329" s="27">
        <v>241</v>
      </c>
      <c r="J1329" s="27">
        <v>232</v>
      </c>
      <c r="K1329" s="27">
        <v>242</v>
      </c>
      <c r="L1329" s="27">
        <v>227</v>
      </c>
      <c r="M1329" s="27">
        <v>226</v>
      </c>
      <c r="N1329" s="27">
        <v>225</v>
      </c>
      <c r="O1329" s="27">
        <v>253</v>
      </c>
      <c r="P1329" s="27">
        <v>258</v>
      </c>
      <c r="Q1329" s="27">
        <v>290</v>
      </c>
      <c r="R1329" s="27">
        <v>269</v>
      </c>
      <c r="S1329" s="27">
        <v>393</v>
      </c>
      <c r="T1329" s="27">
        <v>310</v>
      </c>
      <c r="U1329" s="27">
        <v>307</v>
      </c>
      <c r="V1329" s="27">
        <v>285</v>
      </c>
      <c r="W1329" s="11"/>
      <c r="X1329" s="11"/>
      <c r="Y1329" s="11"/>
      <c r="Z1329" s="11"/>
      <c r="AA1329" s="11"/>
      <c r="AB1329" s="11"/>
      <c r="AC1329" s="11"/>
      <c r="AD1329" s="11"/>
      <c r="AU1329" s="7"/>
      <c r="AV1329" s="7"/>
    </row>
    <row r="1330" spans="1:48" ht="14.25">
      <c r="A1330">
        <v>2</v>
      </c>
      <c r="B1330" s="26" t="str">
        <f t="shared" si="53"/>
        <v>05086</v>
      </c>
      <c r="C1330" s="26" t="str">
        <f t="shared" si="51"/>
        <v>2_05086</v>
      </c>
      <c r="D1330"/>
      <c r="E1330"/>
      <c r="F1330" s="33"/>
      <c r="G1330" s="26" t="s">
        <v>33</v>
      </c>
      <c r="H1330" s="27">
        <v>18</v>
      </c>
      <c r="I1330" s="27">
        <v>21</v>
      </c>
      <c r="J1330" s="27">
        <v>26</v>
      </c>
      <c r="K1330" s="27">
        <v>24</v>
      </c>
      <c r="L1330" s="27">
        <v>25</v>
      </c>
      <c r="M1330" s="27">
        <v>20</v>
      </c>
      <c r="N1330" s="27">
        <v>22</v>
      </c>
      <c r="O1330" s="27">
        <v>34</v>
      </c>
      <c r="P1330" s="27">
        <v>27</v>
      </c>
      <c r="Q1330" s="27">
        <v>28</v>
      </c>
      <c r="R1330" s="27">
        <v>22</v>
      </c>
      <c r="S1330" s="27">
        <v>43</v>
      </c>
      <c r="T1330" s="27">
        <v>32</v>
      </c>
      <c r="U1330" s="27">
        <v>24</v>
      </c>
      <c r="V1330" s="27">
        <v>30</v>
      </c>
      <c r="W1330" s="11"/>
      <c r="X1330" s="11"/>
      <c r="Y1330" s="11"/>
      <c r="Z1330" s="11"/>
      <c r="AA1330" s="11"/>
      <c r="AB1330" s="11"/>
      <c r="AC1330" s="11"/>
      <c r="AD1330" s="11"/>
      <c r="AU1330" s="7"/>
      <c r="AV1330" s="7"/>
    </row>
    <row r="1331" spans="1:48" ht="14.25">
      <c r="A1331">
        <v>2</v>
      </c>
      <c r="B1331" s="26" t="str">
        <f t="shared" si="53"/>
        <v>05088</v>
      </c>
      <c r="C1331" s="26" t="str">
        <f t="shared" si="51"/>
        <v>2_05088</v>
      </c>
      <c r="D1331"/>
      <c r="E1331"/>
      <c r="F1331" s="33"/>
      <c r="G1331" s="26" t="s">
        <v>34</v>
      </c>
      <c r="H1331" s="27">
        <v>1746</v>
      </c>
      <c r="I1331" s="27">
        <v>1596</v>
      </c>
      <c r="J1331" s="27">
        <v>1715</v>
      </c>
      <c r="K1331" s="27">
        <v>1601</v>
      </c>
      <c r="L1331" s="27">
        <v>1687</v>
      </c>
      <c r="M1331" s="27">
        <v>1786</v>
      </c>
      <c r="N1331" s="27">
        <v>2011</v>
      </c>
      <c r="O1331" s="27">
        <v>2010</v>
      </c>
      <c r="P1331" s="27">
        <v>2047</v>
      </c>
      <c r="Q1331" s="27">
        <v>2192</v>
      </c>
      <c r="R1331" s="27">
        <v>2760</v>
      </c>
      <c r="S1331" s="27">
        <v>3509</v>
      </c>
      <c r="T1331" s="27">
        <v>2673</v>
      </c>
      <c r="U1331" s="27">
        <v>2578</v>
      </c>
      <c r="V1331" s="27">
        <v>2619</v>
      </c>
      <c r="W1331" s="11"/>
      <c r="X1331" s="11"/>
      <c r="Y1331" s="11"/>
      <c r="Z1331" s="11"/>
      <c r="AA1331" s="11"/>
      <c r="AB1331" s="11"/>
      <c r="AC1331" s="11"/>
      <c r="AD1331" s="11"/>
      <c r="AU1331" s="7"/>
      <c r="AV1331" s="7"/>
    </row>
    <row r="1332" spans="1:48" ht="14.25">
      <c r="A1332">
        <v>2</v>
      </c>
      <c r="B1332" s="26" t="str">
        <f t="shared" si="53"/>
        <v>05091</v>
      </c>
      <c r="C1332" s="26" t="str">
        <f t="shared" si="51"/>
        <v>2_05091</v>
      </c>
      <c r="D1332"/>
      <c r="E1332"/>
      <c r="F1332" s="33"/>
      <c r="G1332" s="26" t="s">
        <v>35</v>
      </c>
      <c r="H1332" s="27">
        <v>52</v>
      </c>
      <c r="I1332" s="27">
        <v>47</v>
      </c>
      <c r="J1332" s="27">
        <v>38</v>
      </c>
      <c r="K1332" s="27">
        <v>38</v>
      </c>
      <c r="L1332" s="27">
        <v>41</v>
      </c>
      <c r="M1332" s="27">
        <v>54</v>
      </c>
      <c r="N1332" s="27">
        <v>50</v>
      </c>
      <c r="O1332" s="27">
        <v>49</v>
      </c>
      <c r="P1332" s="27">
        <v>56</v>
      </c>
      <c r="Q1332" s="27">
        <v>65</v>
      </c>
      <c r="R1332" s="27">
        <v>79</v>
      </c>
      <c r="S1332" s="27">
        <v>64</v>
      </c>
      <c r="T1332" s="27">
        <v>56</v>
      </c>
      <c r="U1332" s="27">
        <v>39</v>
      </c>
      <c r="V1332" s="27">
        <v>63</v>
      </c>
      <c r="W1332" s="11"/>
      <c r="X1332" s="11"/>
      <c r="Y1332" s="11"/>
      <c r="Z1332" s="11"/>
      <c r="AA1332" s="11"/>
      <c r="AB1332" s="11"/>
      <c r="AC1332" s="11"/>
      <c r="AD1332" s="11"/>
      <c r="AU1332" s="7"/>
      <c r="AV1332" s="7"/>
    </row>
    <row r="1333" spans="1:48" ht="14.25">
      <c r="A1333">
        <v>2</v>
      </c>
      <c r="B1333" s="26" t="str">
        <f t="shared" si="53"/>
        <v>05093</v>
      </c>
      <c r="C1333" s="26" t="str">
        <f t="shared" si="51"/>
        <v>2_05093</v>
      </c>
      <c r="D1333"/>
      <c r="E1333"/>
      <c r="F1333" s="33"/>
      <c r="G1333" s="26" t="s">
        <v>36</v>
      </c>
      <c r="H1333" s="27">
        <v>69</v>
      </c>
      <c r="I1333" s="27">
        <v>81</v>
      </c>
      <c r="J1333" s="27">
        <v>74</v>
      </c>
      <c r="K1333" s="27">
        <v>91</v>
      </c>
      <c r="L1333" s="27">
        <v>66</v>
      </c>
      <c r="M1333" s="27">
        <v>81</v>
      </c>
      <c r="N1333" s="27">
        <v>91</v>
      </c>
      <c r="O1333" s="27">
        <v>88</v>
      </c>
      <c r="P1333" s="27">
        <v>81</v>
      </c>
      <c r="Q1333" s="27">
        <v>85</v>
      </c>
      <c r="R1333" s="27">
        <v>108</v>
      </c>
      <c r="S1333" s="27">
        <v>99</v>
      </c>
      <c r="T1333" s="27">
        <v>97</v>
      </c>
      <c r="U1333" s="27">
        <v>75</v>
      </c>
      <c r="V1333" s="27">
        <v>95</v>
      </c>
      <c r="W1333" s="11"/>
      <c r="X1333" s="11"/>
      <c r="Y1333" s="11"/>
      <c r="Z1333" s="11"/>
      <c r="AA1333" s="11"/>
      <c r="AB1333" s="11"/>
      <c r="AC1333" s="11"/>
      <c r="AD1333" s="11"/>
      <c r="AU1333" s="7"/>
      <c r="AV1333" s="7"/>
    </row>
    <row r="1334" spans="1:48" ht="14.25">
      <c r="A1334">
        <v>2</v>
      </c>
      <c r="B1334" s="26" t="str">
        <f t="shared" si="53"/>
        <v>05101</v>
      </c>
      <c r="C1334" s="26" t="str">
        <f t="shared" si="51"/>
        <v>2_05101</v>
      </c>
      <c r="D1334"/>
      <c r="E1334"/>
      <c r="F1334" s="33"/>
      <c r="G1334" s="26" t="s">
        <v>37</v>
      </c>
      <c r="H1334" s="27">
        <v>179</v>
      </c>
      <c r="I1334" s="27">
        <v>145</v>
      </c>
      <c r="J1334" s="27">
        <v>161</v>
      </c>
      <c r="K1334" s="27">
        <v>148</v>
      </c>
      <c r="L1334" s="27">
        <v>150</v>
      </c>
      <c r="M1334" s="27">
        <v>171</v>
      </c>
      <c r="N1334" s="27">
        <v>162</v>
      </c>
      <c r="O1334" s="27">
        <v>180</v>
      </c>
      <c r="P1334" s="27">
        <v>160</v>
      </c>
      <c r="Q1334" s="27">
        <v>180</v>
      </c>
      <c r="R1334" s="27">
        <v>206</v>
      </c>
      <c r="S1334" s="27">
        <v>241</v>
      </c>
      <c r="T1334" s="27">
        <v>206</v>
      </c>
      <c r="U1334" s="27">
        <v>176</v>
      </c>
      <c r="V1334" s="27">
        <v>176</v>
      </c>
      <c r="W1334" s="11"/>
      <c r="X1334" s="11"/>
      <c r="Y1334" s="11"/>
      <c r="Z1334" s="11"/>
      <c r="AA1334" s="11"/>
      <c r="AB1334" s="11"/>
      <c r="AC1334" s="11"/>
      <c r="AD1334" s="11"/>
      <c r="AU1334" s="7"/>
      <c r="AV1334" s="7"/>
    </row>
    <row r="1335" spans="1:48" ht="14.25">
      <c r="A1335">
        <v>2</v>
      </c>
      <c r="B1335" s="26" t="str">
        <f t="shared" si="53"/>
        <v>05107</v>
      </c>
      <c r="C1335" s="26" t="str">
        <f t="shared" si="51"/>
        <v>2_05107</v>
      </c>
      <c r="D1335"/>
      <c r="E1335"/>
      <c r="F1335" s="33"/>
      <c r="G1335" s="26" t="s">
        <v>38</v>
      </c>
      <c r="H1335" s="27">
        <v>40</v>
      </c>
      <c r="I1335" s="27">
        <v>43</v>
      </c>
      <c r="J1335" s="27">
        <v>30</v>
      </c>
      <c r="K1335" s="27">
        <v>36</v>
      </c>
      <c r="L1335" s="27">
        <v>26</v>
      </c>
      <c r="M1335" s="27">
        <v>42</v>
      </c>
      <c r="N1335" s="27">
        <v>41</v>
      </c>
      <c r="O1335" s="27">
        <v>55</v>
      </c>
      <c r="P1335" s="27">
        <v>36</v>
      </c>
      <c r="Q1335" s="27">
        <v>32</v>
      </c>
      <c r="R1335" s="27">
        <v>36</v>
      </c>
      <c r="S1335" s="27">
        <v>32</v>
      </c>
      <c r="T1335" s="27">
        <v>40</v>
      </c>
      <c r="U1335" s="27">
        <v>34</v>
      </c>
      <c r="V1335" s="27">
        <v>24</v>
      </c>
      <c r="W1335" s="11"/>
      <c r="X1335" s="11"/>
      <c r="Y1335" s="11"/>
      <c r="Z1335" s="11"/>
      <c r="AA1335" s="11"/>
      <c r="AB1335" s="11"/>
      <c r="AC1335" s="11"/>
      <c r="AD1335" s="11"/>
      <c r="AU1335" s="7"/>
      <c r="AV1335" s="7"/>
    </row>
    <row r="1336" spans="1:48" ht="14.25">
      <c r="A1336">
        <v>2</v>
      </c>
      <c r="B1336" s="26" t="str">
        <f t="shared" si="53"/>
        <v>05113</v>
      </c>
      <c r="C1336" s="26" t="str">
        <f t="shared" si="51"/>
        <v>2_05113</v>
      </c>
      <c r="D1336"/>
      <c r="E1336"/>
      <c r="F1336" s="33"/>
      <c r="G1336" s="26" t="s">
        <v>39</v>
      </c>
      <c r="H1336" s="27">
        <v>29</v>
      </c>
      <c r="I1336" s="27">
        <v>20</v>
      </c>
      <c r="J1336" s="27">
        <v>47</v>
      </c>
      <c r="K1336" s="27">
        <v>37</v>
      </c>
      <c r="L1336" s="27">
        <v>33</v>
      </c>
      <c r="M1336" s="27">
        <v>30</v>
      </c>
      <c r="N1336" s="27">
        <v>29</v>
      </c>
      <c r="O1336" s="27">
        <v>34</v>
      </c>
      <c r="P1336" s="27">
        <v>36</v>
      </c>
      <c r="Q1336" s="27">
        <v>25</v>
      </c>
      <c r="R1336" s="27">
        <v>31</v>
      </c>
      <c r="S1336" s="27">
        <v>55</v>
      </c>
      <c r="T1336" s="27">
        <v>53</v>
      </c>
      <c r="U1336" s="27">
        <v>50</v>
      </c>
      <c r="V1336" s="27">
        <v>38</v>
      </c>
      <c r="W1336" s="11"/>
      <c r="X1336" s="11"/>
      <c r="Y1336" s="11"/>
      <c r="Z1336" s="11"/>
      <c r="AA1336" s="11"/>
      <c r="AB1336" s="11"/>
      <c r="AC1336" s="11"/>
      <c r="AD1336" s="11"/>
      <c r="AU1336" s="7"/>
      <c r="AV1336" s="7"/>
    </row>
    <row r="1337" spans="1:48" ht="14.25">
      <c r="A1337">
        <v>2</v>
      </c>
      <c r="B1337" s="26" t="str">
        <f t="shared" si="53"/>
        <v>05120</v>
      </c>
      <c r="C1337" s="26" t="str">
        <f t="shared" si="51"/>
        <v>2_05120</v>
      </c>
      <c r="D1337"/>
      <c r="E1337"/>
      <c r="F1337" s="33"/>
      <c r="G1337" s="26" t="s">
        <v>40</v>
      </c>
      <c r="H1337" s="27">
        <v>148</v>
      </c>
      <c r="I1337" s="27">
        <v>131</v>
      </c>
      <c r="J1337" s="27">
        <v>149</v>
      </c>
      <c r="K1337" s="27">
        <v>131</v>
      </c>
      <c r="L1337" s="27">
        <v>128</v>
      </c>
      <c r="M1337" s="27">
        <v>135</v>
      </c>
      <c r="N1337" s="27">
        <v>101</v>
      </c>
      <c r="O1337" s="27">
        <v>121</v>
      </c>
      <c r="P1337" s="27">
        <v>141</v>
      </c>
      <c r="Q1337" s="27">
        <v>139</v>
      </c>
      <c r="R1337" s="27">
        <v>153</v>
      </c>
      <c r="S1337" s="27">
        <v>170</v>
      </c>
      <c r="T1337" s="27">
        <v>102</v>
      </c>
      <c r="U1337" s="27">
        <v>137</v>
      </c>
      <c r="V1337" s="27">
        <v>124</v>
      </c>
      <c r="W1337" s="11"/>
      <c r="X1337" s="11"/>
      <c r="Y1337" s="11"/>
      <c r="Z1337" s="11"/>
      <c r="AA1337" s="11"/>
      <c r="AB1337" s="11"/>
      <c r="AC1337" s="11"/>
      <c r="AD1337" s="11"/>
      <c r="AU1337" s="7"/>
      <c r="AV1337" s="7"/>
    </row>
    <row r="1338" spans="1:48" ht="14.25">
      <c r="A1338">
        <v>2</v>
      </c>
      <c r="B1338" s="26" t="str">
        <f t="shared" si="53"/>
        <v>05125</v>
      </c>
      <c r="C1338" s="26" t="str">
        <f t="shared" si="51"/>
        <v>2_05125</v>
      </c>
      <c r="D1338"/>
      <c r="E1338"/>
      <c r="F1338" s="33"/>
      <c r="G1338" s="26" t="s">
        <v>41</v>
      </c>
      <c r="H1338" s="27">
        <v>31</v>
      </c>
      <c r="I1338" s="27">
        <v>33</v>
      </c>
      <c r="J1338" s="27">
        <v>25</v>
      </c>
      <c r="K1338" s="27">
        <v>24</v>
      </c>
      <c r="L1338" s="27">
        <v>35</v>
      </c>
      <c r="M1338" s="27">
        <v>34</v>
      </c>
      <c r="N1338" s="27">
        <v>35</v>
      </c>
      <c r="O1338" s="27">
        <v>44</v>
      </c>
      <c r="P1338" s="27">
        <v>31</v>
      </c>
      <c r="Q1338" s="27">
        <v>34</v>
      </c>
      <c r="R1338" s="27">
        <v>30</v>
      </c>
      <c r="S1338" s="27">
        <v>40</v>
      </c>
      <c r="T1338" s="27">
        <v>40</v>
      </c>
      <c r="U1338" s="27">
        <v>26</v>
      </c>
      <c r="V1338" s="27">
        <v>35</v>
      </c>
      <c r="W1338" s="11"/>
      <c r="X1338" s="11"/>
      <c r="Y1338" s="11"/>
      <c r="Z1338" s="11"/>
      <c r="AA1338" s="11"/>
      <c r="AB1338" s="11"/>
      <c r="AC1338" s="11"/>
      <c r="AD1338" s="11"/>
      <c r="AU1338" s="7"/>
      <c r="AV1338" s="7"/>
    </row>
    <row r="1339" spans="1:48" ht="14.25">
      <c r="A1339">
        <v>2</v>
      </c>
      <c r="B1339" s="26" t="str">
        <f t="shared" si="53"/>
        <v>05129</v>
      </c>
      <c r="C1339" s="26" t="str">
        <f t="shared" si="51"/>
        <v>2_05129</v>
      </c>
      <c r="D1339"/>
      <c r="E1339"/>
      <c r="F1339" s="33"/>
      <c r="G1339" s="26" t="s">
        <v>42</v>
      </c>
      <c r="H1339" s="27">
        <v>394</v>
      </c>
      <c r="I1339" s="27">
        <v>384</v>
      </c>
      <c r="J1339" s="27">
        <v>351</v>
      </c>
      <c r="K1339" s="27">
        <v>348</v>
      </c>
      <c r="L1339" s="27">
        <v>408</v>
      </c>
      <c r="M1339" s="27">
        <v>381</v>
      </c>
      <c r="N1339" s="27">
        <v>359</v>
      </c>
      <c r="O1339" s="27">
        <v>436</v>
      </c>
      <c r="P1339" s="27">
        <v>434</v>
      </c>
      <c r="Q1339" s="27">
        <v>446</v>
      </c>
      <c r="R1339" s="27">
        <v>496</v>
      </c>
      <c r="S1339" s="27">
        <v>697</v>
      </c>
      <c r="T1339" s="27">
        <v>532</v>
      </c>
      <c r="U1339" s="27">
        <v>496</v>
      </c>
      <c r="V1339" s="27">
        <v>487</v>
      </c>
      <c r="W1339" s="11"/>
      <c r="X1339" s="11"/>
      <c r="Y1339" s="11"/>
      <c r="Z1339" s="11"/>
      <c r="AA1339" s="11"/>
      <c r="AB1339" s="11"/>
      <c r="AC1339" s="11"/>
      <c r="AD1339" s="11"/>
      <c r="AU1339" s="7"/>
      <c r="AV1339" s="7"/>
    </row>
    <row r="1340" spans="1:48" ht="14.25">
      <c r="A1340">
        <v>2</v>
      </c>
      <c r="B1340" s="26" t="str">
        <f t="shared" si="53"/>
        <v>05134</v>
      </c>
      <c r="C1340" s="26" t="str">
        <f t="shared" si="51"/>
        <v>2_05134</v>
      </c>
      <c r="D1340"/>
      <c r="E1340"/>
      <c r="F1340" s="33"/>
      <c r="G1340" s="26" t="s">
        <v>43</v>
      </c>
      <c r="H1340" s="27">
        <v>40</v>
      </c>
      <c r="I1340" s="27">
        <v>35</v>
      </c>
      <c r="J1340" s="27">
        <v>34</v>
      </c>
      <c r="K1340" s="27">
        <v>33</v>
      </c>
      <c r="L1340" s="27">
        <v>38</v>
      </c>
      <c r="M1340" s="27">
        <v>46</v>
      </c>
      <c r="N1340" s="27">
        <v>41</v>
      </c>
      <c r="O1340" s="27">
        <v>45</v>
      </c>
      <c r="P1340" s="27">
        <v>33</v>
      </c>
      <c r="Q1340" s="27">
        <v>33</v>
      </c>
      <c r="R1340" s="27">
        <v>40</v>
      </c>
      <c r="S1340" s="27">
        <v>40</v>
      </c>
      <c r="T1340" s="27">
        <v>42</v>
      </c>
      <c r="U1340" s="27">
        <v>47</v>
      </c>
      <c r="V1340" s="27">
        <v>51</v>
      </c>
      <c r="W1340" s="11"/>
      <c r="X1340" s="11"/>
      <c r="Y1340" s="11"/>
      <c r="Z1340" s="11"/>
      <c r="AA1340" s="11"/>
      <c r="AB1340" s="11"/>
      <c r="AC1340" s="11"/>
      <c r="AD1340" s="11"/>
      <c r="AU1340" s="7"/>
      <c r="AV1340" s="7"/>
    </row>
    <row r="1341" spans="1:48" ht="14.25">
      <c r="A1341">
        <v>2</v>
      </c>
      <c r="B1341" s="26" t="str">
        <f t="shared" si="53"/>
        <v>05138</v>
      </c>
      <c r="C1341" s="26" t="str">
        <f t="shared" si="51"/>
        <v>2_05138</v>
      </c>
      <c r="D1341"/>
      <c r="E1341"/>
      <c r="F1341" s="33"/>
      <c r="G1341" s="26" t="s">
        <v>44</v>
      </c>
      <c r="H1341" s="27">
        <v>87</v>
      </c>
      <c r="I1341" s="27">
        <v>49</v>
      </c>
      <c r="J1341" s="27">
        <v>68</v>
      </c>
      <c r="K1341" s="27">
        <v>55</v>
      </c>
      <c r="L1341" s="27">
        <v>73</v>
      </c>
      <c r="M1341" s="27">
        <v>77</v>
      </c>
      <c r="N1341" s="27">
        <v>68</v>
      </c>
      <c r="O1341" s="27">
        <v>80</v>
      </c>
      <c r="P1341" s="27">
        <v>74</v>
      </c>
      <c r="Q1341" s="27">
        <v>81</v>
      </c>
      <c r="R1341" s="27">
        <v>83</v>
      </c>
      <c r="S1341" s="27">
        <v>113</v>
      </c>
      <c r="T1341" s="27">
        <v>91</v>
      </c>
      <c r="U1341" s="27">
        <v>80</v>
      </c>
      <c r="V1341" s="27">
        <v>79</v>
      </c>
      <c r="W1341" s="11"/>
      <c r="X1341" s="11"/>
      <c r="Y1341" s="11"/>
      <c r="Z1341" s="11"/>
      <c r="AA1341" s="11"/>
      <c r="AB1341" s="11"/>
      <c r="AC1341" s="11"/>
      <c r="AD1341" s="11"/>
      <c r="AU1341" s="7"/>
      <c r="AV1341" s="7"/>
    </row>
    <row r="1342" spans="1:48" ht="14.25">
      <c r="A1342">
        <v>2</v>
      </c>
      <c r="B1342" s="26" t="str">
        <f t="shared" si="53"/>
        <v>05142</v>
      </c>
      <c r="C1342" s="26" t="str">
        <f t="shared" si="51"/>
        <v>2_05142</v>
      </c>
      <c r="D1342"/>
      <c r="E1342"/>
      <c r="F1342" s="33"/>
      <c r="G1342" s="26" t="s">
        <v>45</v>
      </c>
      <c r="H1342" s="27">
        <v>24</v>
      </c>
      <c r="I1342" s="27">
        <v>25</v>
      </c>
      <c r="J1342" s="27">
        <v>32</v>
      </c>
      <c r="K1342" s="27">
        <v>32</v>
      </c>
      <c r="L1342" s="27">
        <v>20</v>
      </c>
      <c r="M1342" s="27">
        <v>34</v>
      </c>
      <c r="N1342" s="27">
        <v>24</v>
      </c>
      <c r="O1342" s="27">
        <v>46</v>
      </c>
      <c r="P1342" s="27">
        <v>29</v>
      </c>
      <c r="Q1342" s="27">
        <v>33</v>
      </c>
      <c r="R1342" s="27">
        <v>32</v>
      </c>
      <c r="S1342" s="27">
        <v>29</v>
      </c>
      <c r="T1342" s="27">
        <v>32</v>
      </c>
      <c r="U1342" s="27">
        <v>42</v>
      </c>
      <c r="V1342" s="27">
        <v>42</v>
      </c>
      <c r="W1342" s="11"/>
      <c r="X1342" s="11"/>
      <c r="Y1342" s="11"/>
      <c r="Z1342" s="11"/>
      <c r="AA1342" s="11"/>
      <c r="AB1342" s="11"/>
      <c r="AC1342" s="11"/>
      <c r="AD1342" s="11"/>
      <c r="AU1342" s="7"/>
      <c r="AV1342" s="7"/>
    </row>
    <row r="1343" spans="1:48" ht="14.25">
      <c r="A1343">
        <v>2</v>
      </c>
      <c r="B1343" s="26" t="str">
        <f t="shared" si="53"/>
        <v>05145</v>
      </c>
      <c r="C1343" s="26" t="str">
        <f t="shared" si="51"/>
        <v>2_05145</v>
      </c>
      <c r="D1343"/>
      <c r="E1343"/>
      <c r="F1343" s="33"/>
      <c r="G1343" s="26" t="s">
        <v>46</v>
      </c>
      <c r="H1343" s="27">
        <v>38</v>
      </c>
      <c r="I1343" s="27">
        <v>28</v>
      </c>
      <c r="J1343" s="27">
        <v>28</v>
      </c>
      <c r="K1343" s="27">
        <v>18</v>
      </c>
      <c r="L1343" s="27">
        <v>29</v>
      </c>
      <c r="M1343" s="27">
        <v>24</v>
      </c>
      <c r="N1343" s="27">
        <v>33</v>
      </c>
      <c r="O1343" s="27">
        <v>33</v>
      </c>
      <c r="P1343" s="27">
        <v>32</v>
      </c>
      <c r="Q1343" s="27">
        <v>29</v>
      </c>
      <c r="R1343" s="27">
        <v>29</v>
      </c>
      <c r="S1343" s="27">
        <v>46</v>
      </c>
      <c r="T1343" s="27">
        <v>33</v>
      </c>
      <c r="U1343" s="27">
        <v>31</v>
      </c>
      <c r="V1343" s="27">
        <v>37</v>
      </c>
      <c r="W1343" s="11"/>
      <c r="X1343" s="11"/>
      <c r="Y1343" s="11"/>
      <c r="Z1343" s="11"/>
      <c r="AA1343" s="11"/>
      <c r="AB1343" s="11"/>
      <c r="AC1343" s="11"/>
      <c r="AD1343" s="11"/>
      <c r="AU1343" s="7"/>
      <c r="AV1343" s="7"/>
    </row>
    <row r="1344" spans="1:48" ht="14.25">
      <c r="A1344">
        <v>2</v>
      </c>
      <c r="B1344" s="26" t="str">
        <f t="shared" si="53"/>
        <v>05147</v>
      </c>
      <c r="C1344" s="26" t="str">
        <f t="shared" si="51"/>
        <v>2_05147</v>
      </c>
      <c r="D1344"/>
      <c r="E1344"/>
      <c r="F1344" s="33"/>
      <c r="G1344" s="26" t="s">
        <v>47</v>
      </c>
      <c r="H1344" s="27">
        <v>135</v>
      </c>
      <c r="I1344" s="27">
        <v>147</v>
      </c>
      <c r="J1344" s="27">
        <v>167</v>
      </c>
      <c r="K1344" s="27">
        <v>143</v>
      </c>
      <c r="L1344" s="27">
        <v>146</v>
      </c>
      <c r="M1344" s="27">
        <v>155</v>
      </c>
      <c r="N1344" s="27">
        <v>156</v>
      </c>
      <c r="O1344" s="27">
        <v>180</v>
      </c>
      <c r="P1344" s="27">
        <v>176</v>
      </c>
      <c r="Q1344" s="27">
        <v>190</v>
      </c>
      <c r="R1344" s="27">
        <v>297</v>
      </c>
      <c r="S1344" s="27">
        <v>277</v>
      </c>
      <c r="T1344" s="27">
        <v>209</v>
      </c>
      <c r="U1344" s="27">
        <v>185</v>
      </c>
      <c r="V1344" s="27">
        <v>163</v>
      </c>
      <c r="W1344" s="11"/>
      <c r="X1344" s="11"/>
      <c r="Y1344" s="11"/>
      <c r="Z1344" s="11"/>
      <c r="AA1344" s="11"/>
      <c r="AB1344" s="11"/>
      <c r="AC1344" s="11"/>
      <c r="AD1344" s="11"/>
      <c r="AU1344" s="7"/>
      <c r="AV1344" s="7"/>
    </row>
    <row r="1345" spans="1:48" ht="14.25">
      <c r="A1345">
        <v>2</v>
      </c>
      <c r="B1345" s="26" t="str">
        <f t="shared" si="53"/>
        <v>05148</v>
      </c>
      <c r="C1345" s="26" t="str">
        <f t="shared" si="51"/>
        <v>2_05148</v>
      </c>
      <c r="D1345"/>
      <c r="E1345"/>
      <c r="F1345" s="33"/>
      <c r="G1345" s="26" t="s">
        <v>48</v>
      </c>
      <c r="H1345" s="27">
        <v>186</v>
      </c>
      <c r="I1345" s="27">
        <v>141</v>
      </c>
      <c r="J1345" s="27">
        <v>150</v>
      </c>
      <c r="K1345" s="27">
        <v>178</v>
      </c>
      <c r="L1345" s="27">
        <v>192</v>
      </c>
      <c r="M1345" s="27">
        <v>187</v>
      </c>
      <c r="N1345" s="27">
        <v>212</v>
      </c>
      <c r="O1345" s="27">
        <v>199</v>
      </c>
      <c r="P1345" s="27">
        <v>236</v>
      </c>
      <c r="Q1345" s="27">
        <v>226</v>
      </c>
      <c r="R1345" s="27">
        <v>269</v>
      </c>
      <c r="S1345" s="27">
        <v>393</v>
      </c>
      <c r="T1345" s="27">
        <v>252</v>
      </c>
      <c r="U1345" s="27">
        <v>291</v>
      </c>
      <c r="V1345" s="27">
        <v>274</v>
      </c>
      <c r="W1345" s="11"/>
      <c r="X1345" s="11"/>
      <c r="Y1345" s="11"/>
      <c r="Z1345" s="11"/>
      <c r="AA1345" s="11"/>
      <c r="AB1345" s="11"/>
      <c r="AC1345" s="11"/>
      <c r="AD1345" s="11"/>
      <c r="AU1345" s="7"/>
      <c r="AV1345" s="7"/>
    </row>
    <row r="1346" spans="1:48" ht="14.25">
      <c r="A1346">
        <v>2</v>
      </c>
      <c r="B1346" s="26" t="str">
        <f t="shared" si="53"/>
        <v>05150</v>
      </c>
      <c r="C1346" s="26" t="str">
        <f t="shared" si="51"/>
        <v>2_05150</v>
      </c>
      <c r="D1346"/>
      <c r="E1346"/>
      <c r="F1346" s="33"/>
      <c r="G1346" s="26" t="s">
        <v>49</v>
      </c>
      <c r="H1346" s="27">
        <v>27</v>
      </c>
      <c r="I1346" s="27">
        <v>29</v>
      </c>
      <c r="J1346" s="27">
        <v>32</v>
      </c>
      <c r="K1346" s="27">
        <v>22</v>
      </c>
      <c r="L1346" s="27">
        <v>33</v>
      </c>
      <c r="M1346" s="27">
        <v>28</v>
      </c>
      <c r="N1346" s="27">
        <v>29</v>
      </c>
      <c r="O1346" s="27">
        <v>33</v>
      </c>
      <c r="P1346" s="27">
        <v>16</v>
      </c>
      <c r="Q1346" s="27">
        <v>29</v>
      </c>
      <c r="R1346" s="27">
        <v>33</v>
      </c>
      <c r="S1346" s="27">
        <v>27</v>
      </c>
      <c r="T1346" s="27">
        <v>36</v>
      </c>
      <c r="U1346" s="27">
        <v>25</v>
      </c>
      <c r="V1346" s="27">
        <v>26</v>
      </c>
      <c r="W1346" s="11"/>
      <c r="X1346" s="11"/>
      <c r="Y1346" s="11"/>
      <c r="Z1346" s="11"/>
      <c r="AA1346" s="11"/>
      <c r="AB1346" s="11"/>
      <c r="AC1346" s="11"/>
      <c r="AD1346" s="11"/>
      <c r="AU1346" s="7"/>
      <c r="AV1346" s="7"/>
    </row>
    <row r="1347" spans="1:48" ht="14.25">
      <c r="A1347">
        <v>2</v>
      </c>
      <c r="B1347" s="26" t="str">
        <f t="shared" si="53"/>
        <v>05154</v>
      </c>
      <c r="C1347" s="26" t="str">
        <f t="shared" si="51"/>
        <v>2_05154</v>
      </c>
      <c r="D1347"/>
      <c r="E1347"/>
      <c r="F1347" s="33"/>
      <c r="G1347" s="26" t="s">
        <v>50</v>
      </c>
      <c r="H1347" s="27">
        <v>390</v>
      </c>
      <c r="I1347" s="27">
        <v>338</v>
      </c>
      <c r="J1347" s="27">
        <v>306</v>
      </c>
      <c r="K1347" s="27">
        <v>369</v>
      </c>
      <c r="L1347" s="27">
        <v>388</v>
      </c>
      <c r="M1347" s="27">
        <v>402</v>
      </c>
      <c r="N1347" s="27">
        <v>377</v>
      </c>
      <c r="O1347" s="27">
        <v>422</v>
      </c>
      <c r="P1347" s="27">
        <v>524</v>
      </c>
      <c r="Q1347" s="27">
        <v>530</v>
      </c>
      <c r="R1347" s="27">
        <v>704</v>
      </c>
      <c r="S1347" s="27">
        <v>704</v>
      </c>
      <c r="T1347" s="27">
        <v>490</v>
      </c>
      <c r="U1347" s="27">
        <v>443</v>
      </c>
      <c r="V1347" s="27">
        <v>576</v>
      </c>
      <c r="W1347" s="11"/>
      <c r="X1347" s="11"/>
      <c r="Y1347" s="11"/>
      <c r="Z1347" s="11"/>
      <c r="AA1347" s="11"/>
      <c r="AB1347" s="11"/>
      <c r="AC1347" s="11"/>
      <c r="AD1347" s="11"/>
      <c r="AU1347" s="7"/>
      <c r="AV1347" s="7"/>
    </row>
    <row r="1348" spans="1:48" ht="14.25">
      <c r="A1348">
        <v>2</v>
      </c>
      <c r="B1348" s="26" t="str">
        <f t="shared" si="53"/>
        <v>05172</v>
      </c>
      <c r="C1348" s="26" t="str">
        <f t="shared" si="51"/>
        <v>2_05172</v>
      </c>
      <c r="D1348"/>
      <c r="E1348"/>
      <c r="F1348" s="33"/>
      <c r="G1348" s="26" t="s">
        <v>51</v>
      </c>
      <c r="H1348" s="27">
        <v>262</v>
      </c>
      <c r="I1348" s="27">
        <v>240</v>
      </c>
      <c r="J1348" s="27">
        <v>211</v>
      </c>
      <c r="K1348" s="27">
        <v>210</v>
      </c>
      <c r="L1348" s="27">
        <v>229</v>
      </c>
      <c r="M1348" s="27">
        <v>234</v>
      </c>
      <c r="N1348" s="27">
        <v>269</v>
      </c>
      <c r="O1348" s="27">
        <v>230</v>
      </c>
      <c r="P1348" s="27">
        <v>291</v>
      </c>
      <c r="Q1348" s="27">
        <v>262</v>
      </c>
      <c r="R1348" s="27">
        <v>335</v>
      </c>
      <c r="S1348" s="27">
        <v>417</v>
      </c>
      <c r="T1348" s="27">
        <v>318</v>
      </c>
      <c r="U1348" s="27">
        <v>268</v>
      </c>
      <c r="V1348" s="27">
        <v>288</v>
      </c>
      <c r="W1348" s="11"/>
      <c r="X1348" s="11"/>
      <c r="Y1348" s="11"/>
      <c r="Z1348" s="11"/>
      <c r="AA1348" s="11"/>
      <c r="AB1348" s="11"/>
      <c r="AC1348" s="11"/>
      <c r="AD1348" s="11"/>
      <c r="AU1348" s="7"/>
      <c r="AV1348" s="7"/>
    </row>
    <row r="1349" spans="1:48" ht="14.25">
      <c r="A1349">
        <v>2</v>
      </c>
      <c r="B1349" s="26" t="str">
        <f t="shared" si="53"/>
        <v>05190</v>
      </c>
      <c r="C1349" s="26" t="str">
        <f t="shared" si="51"/>
        <v>2_05190</v>
      </c>
      <c r="D1349"/>
      <c r="E1349"/>
      <c r="F1349" s="33"/>
      <c r="G1349" s="26" t="s">
        <v>52</v>
      </c>
      <c r="H1349" s="27">
        <v>83</v>
      </c>
      <c r="I1349" s="27">
        <v>74</v>
      </c>
      <c r="J1349" s="27">
        <v>51</v>
      </c>
      <c r="K1349" s="27">
        <v>63</v>
      </c>
      <c r="L1349" s="27">
        <v>82</v>
      </c>
      <c r="M1349" s="27">
        <v>92</v>
      </c>
      <c r="N1349" s="27">
        <v>83</v>
      </c>
      <c r="O1349" s="27">
        <v>75</v>
      </c>
      <c r="P1349" s="27">
        <v>80</v>
      </c>
      <c r="Q1349" s="27">
        <v>85</v>
      </c>
      <c r="R1349" s="27">
        <v>84</v>
      </c>
      <c r="S1349" s="27">
        <v>113</v>
      </c>
      <c r="T1349" s="27">
        <v>85</v>
      </c>
      <c r="U1349" s="27">
        <v>93</v>
      </c>
      <c r="V1349" s="27">
        <v>75</v>
      </c>
      <c r="W1349" s="11"/>
      <c r="X1349" s="11"/>
      <c r="Y1349" s="11"/>
      <c r="Z1349" s="11"/>
      <c r="AA1349" s="11"/>
      <c r="AB1349" s="11"/>
      <c r="AC1349" s="11"/>
      <c r="AD1349" s="11"/>
      <c r="AU1349" s="7"/>
      <c r="AV1349" s="7"/>
    </row>
    <row r="1350" spans="1:48" ht="14.25">
      <c r="A1350">
        <v>2</v>
      </c>
      <c r="B1350" s="26" t="str">
        <f t="shared" si="53"/>
        <v>05197</v>
      </c>
      <c r="C1350" s="26" t="str">
        <f t="shared" si="51"/>
        <v>2_05197</v>
      </c>
      <c r="D1350"/>
      <c r="E1350"/>
      <c r="F1350" s="33"/>
      <c r="G1350" s="26" t="s">
        <v>53</v>
      </c>
      <c r="H1350" s="27">
        <v>78</v>
      </c>
      <c r="I1350" s="27">
        <v>74</v>
      </c>
      <c r="J1350" s="27">
        <v>73</v>
      </c>
      <c r="K1350" s="27">
        <v>92</v>
      </c>
      <c r="L1350" s="27">
        <v>87</v>
      </c>
      <c r="M1350" s="27">
        <v>63</v>
      </c>
      <c r="N1350" s="27">
        <v>85</v>
      </c>
      <c r="O1350" s="27">
        <v>84</v>
      </c>
      <c r="P1350" s="27">
        <v>87</v>
      </c>
      <c r="Q1350" s="27">
        <v>92</v>
      </c>
      <c r="R1350" s="27">
        <v>108</v>
      </c>
      <c r="S1350" s="27">
        <v>113</v>
      </c>
      <c r="T1350" s="27">
        <v>106</v>
      </c>
      <c r="U1350" s="27">
        <v>80</v>
      </c>
      <c r="V1350" s="27">
        <v>82</v>
      </c>
      <c r="W1350" s="11"/>
      <c r="X1350" s="11"/>
      <c r="Y1350" s="11"/>
      <c r="Z1350" s="11"/>
      <c r="AA1350" s="11"/>
      <c r="AB1350" s="11"/>
      <c r="AC1350" s="11"/>
      <c r="AD1350" s="11"/>
      <c r="AU1350" s="7"/>
      <c r="AV1350" s="7"/>
    </row>
    <row r="1351" spans="1:48" ht="14.25">
      <c r="A1351">
        <v>2</v>
      </c>
      <c r="B1351" s="26" t="str">
        <f t="shared" si="53"/>
        <v>05206</v>
      </c>
      <c r="C1351" s="26" t="str">
        <f t="shared" si="51"/>
        <v>2_05206</v>
      </c>
      <c r="D1351"/>
      <c r="E1351"/>
      <c r="F1351" s="33"/>
      <c r="G1351" s="26" t="s">
        <v>54</v>
      </c>
      <c r="H1351" s="27">
        <v>19</v>
      </c>
      <c r="I1351" s="27">
        <v>34</v>
      </c>
      <c r="J1351" s="27">
        <v>22</v>
      </c>
      <c r="K1351" s="27">
        <v>18</v>
      </c>
      <c r="L1351" s="27">
        <v>23</v>
      </c>
      <c r="M1351" s="27">
        <v>24</v>
      </c>
      <c r="N1351" s="27">
        <v>16</v>
      </c>
      <c r="O1351" s="27">
        <v>30</v>
      </c>
      <c r="P1351" s="27">
        <v>28</v>
      </c>
      <c r="Q1351" s="27">
        <v>16</v>
      </c>
      <c r="R1351" s="27">
        <v>21</v>
      </c>
      <c r="S1351" s="27">
        <v>27</v>
      </c>
      <c r="T1351" s="27">
        <v>32</v>
      </c>
      <c r="U1351" s="27">
        <v>27</v>
      </c>
      <c r="V1351" s="27">
        <v>22</v>
      </c>
      <c r="W1351" s="11"/>
      <c r="X1351" s="11"/>
      <c r="Y1351" s="11"/>
      <c r="Z1351" s="11"/>
      <c r="AA1351" s="11"/>
      <c r="AB1351" s="11"/>
      <c r="AC1351" s="11"/>
      <c r="AD1351" s="11"/>
      <c r="AU1351" s="7"/>
      <c r="AV1351" s="7"/>
    </row>
    <row r="1352" spans="1:48" ht="14.25">
      <c r="A1352">
        <v>2</v>
      </c>
      <c r="B1352" s="26" t="str">
        <f t="shared" si="53"/>
        <v>05209</v>
      </c>
      <c r="C1352" s="26" t="str">
        <f t="shared" si="51"/>
        <v>2_05209</v>
      </c>
      <c r="D1352"/>
      <c r="E1352"/>
      <c r="F1352" s="33"/>
      <c r="G1352" s="26" t="s">
        <v>55</v>
      </c>
      <c r="H1352" s="27">
        <v>103</v>
      </c>
      <c r="I1352" s="27">
        <v>105</v>
      </c>
      <c r="J1352" s="27">
        <v>84</v>
      </c>
      <c r="K1352" s="27">
        <v>89</v>
      </c>
      <c r="L1352" s="27">
        <v>93</v>
      </c>
      <c r="M1352" s="27">
        <v>111</v>
      </c>
      <c r="N1352" s="27">
        <v>104</v>
      </c>
      <c r="O1352" s="27">
        <v>103</v>
      </c>
      <c r="P1352" s="27">
        <v>92</v>
      </c>
      <c r="Q1352" s="27">
        <v>114</v>
      </c>
      <c r="R1352" s="27">
        <v>115</v>
      </c>
      <c r="S1352" s="27">
        <v>140</v>
      </c>
      <c r="T1352" s="27">
        <v>131</v>
      </c>
      <c r="U1352" s="27">
        <v>98</v>
      </c>
      <c r="V1352" s="27">
        <v>130</v>
      </c>
      <c r="W1352" s="11"/>
      <c r="X1352" s="11"/>
      <c r="Y1352" s="11"/>
      <c r="Z1352" s="11"/>
      <c r="AA1352" s="11"/>
      <c r="AB1352" s="11"/>
      <c r="AC1352" s="11"/>
      <c r="AD1352" s="11"/>
      <c r="AU1352" s="7"/>
      <c r="AV1352" s="7"/>
    </row>
    <row r="1353" spans="1:48" ht="14.25">
      <c r="A1353">
        <v>2</v>
      </c>
      <c r="B1353" s="26" t="str">
        <f t="shared" si="53"/>
        <v>05212</v>
      </c>
      <c r="C1353" s="26" t="str">
        <f t="shared" si="51"/>
        <v>2_05212</v>
      </c>
      <c r="D1353"/>
      <c r="E1353"/>
      <c r="F1353" s="33"/>
      <c r="G1353" s="26" t="s">
        <v>56</v>
      </c>
      <c r="H1353" s="27">
        <v>333</v>
      </c>
      <c r="I1353" s="27">
        <v>311</v>
      </c>
      <c r="J1353" s="27">
        <v>291</v>
      </c>
      <c r="K1353" s="27">
        <v>305</v>
      </c>
      <c r="L1353" s="27">
        <v>322</v>
      </c>
      <c r="M1353" s="27">
        <v>329</v>
      </c>
      <c r="N1353" s="27">
        <v>368</v>
      </c>
      <c r="O1353" s="27">
        <v>393</v>
      </c>
      <c r="P1353" s="27">
        <v>362</v>
      </c>
      <c r="Q1353" s="27">
        <v>364</v>
      </c>
      <c r="R1353" s="27">
        <v>467</v>
      </c>
      <c r="S1353" s="27">
        <v>606</v>
      </c>
      <c r="T1353" s="27">
        <v>463</v>
      </c>
      <c r="U1353" s="27">
        <v>438</v>
      </c>
      <c r="V1353" s="27">
        <v>500</v>
      </c>
      <c r="W1353" s="11"/>
      <c r="X1353" s="11"/>
      <c r="Y1353" s="11"/>
      <c r="Z1353" s="11"/>
      <c r="AA1353" s="11"/>
      <c r="AB1353" s="11"/>
      <c r="AC1353" s="11"/>
      <c r="AD1353" s="11"/>
      <c r="AU1353" s="7"/>
      <c r="AV1353" s="7"/>
    </row>
    <row r="1354" spans="1:48" ht="14.25">
      <c r="A1354">
        <v>2</v>
      </c>
      <c r="B1354" s="26" t="str">
        <f t="shared" si="53"/>
        <v>05234</v>
      </c>
      <c r="C1354" s="26" t="str">
        <f t="shared" si="51"/>
        <v>2_05234</v>
      </c>
      <c r="D1354"/>
      <c r="E1354"/>
      <c r="F1354" s="33"/>
      <c r="G1354" s="26" t="s">
        <v>57</v>
      </c>
      <c r="H1354" s="27">
        <v>104</v>
      </c>
      <c r="I1354" s="27">
        <v>91</v>
      </c>
      <c r="J1354" s="27">
        <v>83</v>
      </c>
      <c r="K1354" s="27">
        <v>61</v>
      </c>
      <c r="L1354" s="27">
        <v>83</v>
      </c>
      <c r="M1354" s="27">
        <v>87</v>
      </c>
      <c r="N1354" s="27">
        <v>86</v>
      </c>
      <c r="O1354" s="27">
        <v>111</v>
      </c>
      <c r="P1354" s="27">
        <v>117</v>
      </c>
      <c r="Q1354" s="27">
        <v>91</v>
      </c>
      <c r="R1354" s="27">
        <v>113</v>
      </c>
      <c r="S1354" s="27">
        <v>179</v>
      </c>
      <c r="T1354" s="27">
        <v>131</v>
      </c>
      <c r="U1354" s="27">
        <v>103</v>
      </c>
      <c r="V1354" s="27">
        <v>126</v>
      </c>
      <c r="W1354" s="11"/>
      <c r="X1354" s="11"/>
      <c r="Y1354" s="11"/>
      <c r="Z1354" s="11"/>
      <c r="AA1354" s="11"/>
      <c r="AB1354" s="11"/>
      <c r="AC1354" s="11"/>
      <c r="AD1354" s="11"/>
      <c r="AU1354" s="7"/>
      <c r="AV1354" s="7"/>
    </row>
    <row r="1355" spans="1:48" ht="14.25">
      <c r="A1355">
        <v>2</v>
      </c>
      <c r="B1355" s="26" t="str">
        <f t="shared" si="53"/>
        <v>05237</v>
      </c>
      <c r="C1355" s="26" t="str">
        <f t="shared" si="51"/>
        <v>2_05237</v>
      </c>
      <c r="D1355"/>
      <c r="E1355"/>
      <c r="F1355" s="33"/>
      <c r="G1355" s="26" t="s">
        <v>58</v>
      </c>
      <c r="H1355" s="27">
        <v>65</v>
      </c>
      <c r="I1355" s="27">
        <v>101</v>
      </c>
      <c r="J1355" s="27">
        <v>72</v>
      </c>
      <c r="K1355" s="27">
        <v>69</v>
      </c>
      <c r="L1355" s="27">
        <v>91</v>
      </c>
      <c r="M1355" s="27">
        <v>64</v>
      </c>
      <c r="N1355" s="27">
        <v>80</v>
      </c>
      <c r="O1355" s="27">
        <v>94</v>
      </c>
      <c r="P1355" s="27">
        <v>90</v>
      </c>
      <c r="Q1355" s="27">
        <v>92</v>
      </c>
      <c r="R1355" s="27">
        <v>90</v>
      </c>
      <c r="S1355" s="27">
        <v>127</v>
      </c>
      <c r="T1355" s="27">
        <v>100</v>
      </c>
      <c r="U1355" s="27">
        <v>98</v>
      </c>
      <c r="V1355" s="27">
        <v>100</v>
      </c>
      <c r="W1355" s="11"/>
      <c r="X1355" s="11"/>
      <c r="Y1355" s="11"/>
      <c r="Z1355" s="11"/>
      <c r="AA1355" s="11"/>
      <c r="AB1355" s="11"/>
      <c r="AC1355" s="11"/>
      <c r="AD1355" s="11"/>
      <c r="AU1355" s="7"/>
      <c r="AV1355" s="7"/>
    </row>
    <row r="1356" spans="1:48" ht="14.25">
      <c r="A1356">
        <v>2</v>
      </c>
      <c r="B1356" s="26" t="str">
        <f t="shared" si="53"/>
        <v>05240</v>
      </c>
      <c r="C1356" s="26" t="str">
        <f t="shared" si="51"/>
        <v>2_05240</v>
      </c>
      <c r="D1356"/>
      <c r="E1356"/>
      <c r="F1356" s="33"/>
      <c r="G1356" s="26" t="s">
        <v>59</v>
      </c>
      <c r="H1356" s="27">
        <v>70</v>
      </c>
      <c r="I1356" s="27">
        <v>73</v>
      </c>
      <c r="J1356" s="27">
        <v>74</v>
      </c>
      <c r="K1356" s="27">
        <v>57</v>
      </c>
      <c r="L1356" s="27">
        <v>71</v>
      </c>
      <c r="M1356" s="27">
        <v>67</v>
      </c>
      <c r="N1356" s="27">
        <v>82</v>
      </c>
      <c r="O1356" s="27">
        <v>89</v>
      </c>
      <c r="P1356" s="27">
        <v>78</v>
      </c>
      <c r="Q1356" s="27">
        <v>76</v>
      </c>
      <c r="R1356" s="27">
        <v>61</v>
      </c>
      <c r="S1356" s="27">
        <v>106</v>
      </c>
      <c r="T1356" s="27">
        <v>69</v>
      </c>
      <c r="U1356" s="27">
        <v>83</v>
      </c>
      <c r="V1356" s="27">
        <v>72</v>
      </c>
      <c r="W1356" s="11"/>
      <c r="X1356" s="11"/>
      <c r="Y1356" s="11"/>
      <c r="Z1356" s="11"/>
      <c r="AA1356" s="11"/>
      <c r="AB1356" s="11"/>
      <c r="AC1356" s="11"/>
      <c r="AD1356" s="11"/>
      <c r="AU1356" s="7"/>
      <c r="AV1356" s="7"/>
    </row>
    <row r="1357" spans="1:48" ht="14.25">
      <c r="A1357">
        <v>2</v>
      </c>
      <c r="B1357" s="26" t="str">
        <f t="shared" si="53"/>
        <v>05250</v>
      </c>
      <c r="C1357" s="26" t="str">
        <f t="shared" si="51"/>
        <v>2_05250</v>
      </c>
      <c r="D1357"/>
      <c r="E1357"/>
      <c r="F1357" s="33"/>
      <c r="G1357" s="26" t="s">
        <v>60</v>
      </c>
      <c r="H1357" s="27">
        <v>174</v>
      </c>
      <c r="I1357" s="27">
        <v>176</v>
      </c>
      <c r="J1357" s="27">
        <v>217</v>
      </c>
      <c r="K1357" s="27">
        <v>207</v>
      </c>
      <c r="L1357" s="27">
        <v>220</v>
      </c>
      <c r="M1357" s="27">
        <v>204</v>
      </c>
      <c r="N1357" s="27">
        <v>232</v>
      </c>
      <c r="O1357" s="27">
        <v>188</v>
      </c>
      <c r="P1357" s="27">
        <v>251</v>
      </c>
      <c r="Q1357" s="27">
        <v>213</v>
      </c>
      <c r="R1357" s="27">
        <v>339</v>
      </c>
      <c r="S1357" s="27">
        <v>324</v>
      </c>
      <c r="T1357" s="27">
        <v>262</v>
      </c>
      <c r="U1357" s="27">
        <v>229</v>
      </c>
      <c r="V1357" s="27">
        <v>228</v>
      </c>
      <c r="W1357" s="11"/>
      <c r="X1357" s="11"/>
      <c r="Y1357" s="11"/>
      <c r="Z1357" s="11"/>
      <c r="AA1357" s="11"/>
      <c r="AB1357" s="11"/>
      <c r="AC1357" s="11"/>
      <c r="AD1357" s="11"/>
      <c r="AU1357" s="7"/>
      <c r="AV1357" s="7"/>
    </row>
    <row r="1358" spans="1:48" ht="14.25">
      <c r="A1358">
        <v>2</v>
      </c>
      <c r="B1358" s="26" t="str">
        <f t="shared" si="53"/>
        <v>05264</v>
      </c>
      <c r="C1358" s="26" t="str">
        <f t="shared" si="51"/>
        <v>2_05264</v>
      </c>
      <c r="D1358"/>
      <c r="E1358"/>
      <c r="F1358" s="33"/>
      <c r="G1358" s="26" t="s">
        <v>61</v>
      </c>
      <c r="H1358" s="27">
        <v>26</v>
      </c>
      <c r="I1358" s="27">
        <v>50</v>
      </c>
      <c r="J1358" s="27">
        <v>41</v>
      </c>
      <c r="K1358" s="27">
        <v>25</v>
      </c>
      <c r="L1358" s="27">
        <v>43</v>
      </c>
      <c r="M1358" s="27">
        <v>41</v>
      </c>
      <c r="N1358" s="27">
        <v>48</v>
      </c>
      <c r="O1358" s="27">
        <v>40</v>
      </c>
      <c r="P1358" s="27">
        <v>40</v>
      </c>
      <c r="Q1358" s="27">
        <v>29</v>
      </c>
      <c r="R1358" s="27">
        <v>54</v>
      </c>
      <c r="S1358" s="27">
        <v>51</v>
      </c>
      <c r="T1358" s="27">
        <v>51</v>
      </c>
      <c r="U1358" s="27">
        <v>44</v>
      </c>
      <c r="V1358" s="27">
        <v>44</v>
      </c>
      <c r="W1358" s="11"/>
      <c r="X1358" s="11"/>
      <c r="Y1358" s="11"/>
      <c r="Z1358" s="11"/>
      <c r="AA1358" s="11"/>
      <c r="AB1358" s="11"/>
      <c r="AC1358" s="11"/>
      <c r="AD1358" s="11"/>
      <c r="AU1358" s="7"/>
      <c r="AV1358" s="7"/>
    </row>
    <row r="1359" spans="1:48" ht="14.25">
      <c r="A1359">
        <v>2</v>
      </c>
      <c r="B1359" s="26" t="str">
        <f t="shared" si="53"/>
        <v>05266</v>
      </c>
      <c r="C1359" s="26" t="str">
        <f t="shared" si="51"/>
        <v>2_05266</v>
      </c>
      <c r="D1359"/>
      <c r="E1359"/>
      <c r="F1359" s="33"/>
      <c r="G1359" s="26" t="s">
        <v>62</v>
      </c>
      <c r="H1359" s="27">
        <v>963</v>
      </c>
      <c r="I1359" s="27">
        <v>933</v>
      </c>
      <c r="J1359" s="27">
        <v>927</v>
      </c>
      <c r="K1359" s="27">
        <v>976</v>
      </c>
      <c r="L1359" s="27">
        <v>911</v>
      </c>
      <c r="M1359" s="27">
        <v>1065</v>
      </c>
      <c r="N1359" s="27">
        <v>1154</v>
      </c>
      <c r="O1359" s="27">
        <v>1137</v>
      </c>
      <c r="P1359" s="27">
        <v>1205</v>
      </c>
      <c r="Q1359" s="27">
        <v>1153</v>
      </c>
      <c r="R1359" s="27">
        <v>1443</v>
      </c>
      <c r="S1359" s="27">
        <v>1939</v>
      </c>
      <c r="T1359" s="27">
        <v>1524</v>
      </c>
      <c r="U1359" s="27">
        <v>1430</v>
      </c>
      <c r="V1359" s="27">
        <v>1488</v>
      </c>
      <c r="W1359" s="11"/>
      <c r="X1359" s="11"/>
      <c r="Y1359" s="11"/>
      <c r="Z1359" s="11"/>
      <c r="AA1359" s="11"/>
      <c r="AB1359" s="11"/>
      <c r="AC1359" s="11"/>
      <c r="AD1359" s="11"/>
      <c r="AU1359" s="7"/>
      <c r="AV1359" s="7"/>
    </row>
    <row r="1360" spans="1:48" ht="14.25">
      <c r="A1360">
        <v>2</v>
      </c>
      <c r="B1360" s="26" t="str">
        <f t="shared" si="53"/>
        <v>05282</v>
      </c>
      <c r="C1360" s="26" t="str">
        <f t="shared" si="51"/>
        <v>2_05282</v>
      </c>
      <c r="D1360"/>
      <c r="E1360"/>
      <c r="F1360" s="33"/>
      <c r="G1360" s="26" t="s">
        <v>63</v>
      </c>
      <c r="H1360" s="27">
        <v>112</v>
      </c>
      <c r="I1360" s="27">
        <v>119</v>
      </c>
      <c r="J1360" s="27">
        <v>100</v>
      </c>
      <c r="K1360" s="27">
        <v>123</v>
      </c>
      <c r="L1360" s="27">
        <v>109</v>
      </c>
      <c r="M1360" s="27">
        <v>125</v>
      </c>
      <c r="N1360" s="27">
        <v>148</v>
      </c>
      <c r="O1360" s="27">
        <v>153</v>
      </c>
      <c r="P1360" s="27">
        <v>136</v>
      </c>
      <c r="Q1360" s="27">
        <v>137</v>
      </c>
      <c r="R1360" s="27">
        <v>182</v>
      </c>
      <c r="S1360" s="27">
        <v>154</v>
      </c>
      <c r="T1360" s="27">
        <v>170</v>
      </c>
      <c r="U1360" s="27">
        <v>153</v>
      </c>
      <c r="V1360" s="27">
        <v>156</v>
      </c>
      <c r="W1360" s="11"/>
      <c r="X1360" s="11"/>
      <c r="Y1360" s="11"/>
      <c r="Z1360" s="11"/>
      <c r="AA1360" s="11"/>
      <c r="AB1360" s="11"/>
      <c r="AC1360" s="11"/>
      <c r="AD1360" s="11"/>
      <c r="AU1360" s="7"/>
      <c r="AV1360" s="7"/>
    </row>
    <row r="1361" spans="1:48" ht="14.25">
      <c r="A1361">
        <v>2</v>
      </c>
      <c r="B1361" s="26" t="str">
        <f t="shared" si="53"/>
        <v>05284</v>
      </c>
      <c r="C1361" s="26" t="str">
        <f t="shared" si="51"/>
        <v>2_05284</v>
      </c>
      <c r="D1361"/>
      <c r="E1361"/>
      <c r="F1361" s="33"/>
      <c r="G1361" s="26" t="s">
        <v>64</v>
      </c>
      <c r="H1361" s="27">
        <v>95</v>
      </c>
      <c r="I1361" s="27">
        <v>89</v>
      </c>
      <c r="J1361" s="27">
        <v>86</v>
      </c>
      <c r="K1361" s="27">
        <v>83</v>
      </c>
      <c r="L1361" s="27">
        <v>98</v>
      </c>
      <c r="M1361" s="27">
        <v>99</v>
      </c>
      <c r="N1361" s="27">
        <v>72</v>
      </c>
      <c r="O1361" s="27">
        <v>91</v>
      </c>
      <c r="P1361" s="27">
        <v>85</v>
      </c>
      <c r="Q1361" s="27">
        <v>112</v>
      </c>
      <c r="R1361" s="27">
        <v>93</v>
      </c>
      <c r="S1361" s="27">
        <v>151</v>
      </c>
      <c r="T1361" s="27">
        <v>113</v>
      </c>
      <c r="U1361" s="27">
        <v>123</v>
      </c>
      <c r="V1361" s="27">
        <v>102</v>
      </c>
      <c r="W1361" s="11"/>
      <c r="X1361" s="11"/>
      <c r="Y1361" s="11"/>
      <c r="Z1361" s="11"/>
      <c r="AA1361" s="11"/>
      <c r="AB1361" s="11"/>
      <c r="AC1361" s="11"/>
      <c r="AD1361" s="11"/>
      <c r="AU1361" s="7"/>
      <c r="AV1361" s="7"/>
    </row>
    <row r="1362" spans="1:48" ht="14.25">
      <c r="A1362">
        <v>2</v>
      </c>
      <c r="B1362" s="26" t="str">
        <f t="shared" si="53"/>
        <v>05306</v>
      </c>
      <c r="C1362" s="26" t="str">
        <f t="shared" si="51"/>
        <v>2_05306</v>
      </c>
      <c r="D1362"/>
      <c r="E1362"/>
      <c r="F1362" s="33"/>
      <c r="G1362" s="26" t="s">
        <v>65</v>
      </c>
      <c r="H1362" s="27">
        <v>18</v>
      </c>
      <c r="I1362" s="27">
        <v>11</v>
      </c>
      <c r="J1362" s="27">
        <v>13</v>
      </c>
      <c r="K1362" s="27">
        <v>26</v>
      </c>
      <c r="L1362" s="27">
        <v>30</v>
      </c>
      <c r="M1362" s="27">
        <v>25</v>
      </c>
      <c r="N1362" s="27">
        <v>27</v>
      </c>
      <c r="O1362" s="27">
        <v>21</v>
      </c>
      <c r="P1362" s="27">
        <v>36</v>
      </c>
      <c r="Q1362" s="27">
        <v>34</v>
      </c>
      <c r="R1362" s="27">
        <v>37</v>
      </c>
      <c r="S1362" s="27">
        <v>43</v>
      </c>
      <c r="T1362" s="27">
        <v>37</v>
      </c>
      <c r="U1362" s="27">
        <v>28</v>
      </c>
      <c r="V1362" s="27">
        <v>23</v>
      </c>
      <c r="W1362" s="11"/>
      <c r="X1362" s="11"/>
      <c r="Y1362" s="11"/>
      <c r="Z1362" s="11"/>
      <c r="AA1362" s="11"/>
      <c r="AB1362" s="11"/>
      <c r="AC1362" s="11"/>
      <c r="AD1362" s="11"/>
      <c r="AU1362" s="7"/>
      <c r="AV1362" s="7"/>
    </row>
    <row r="1363" spans="1:48" ht="14.25">
      <c r="A1363">
        <v>2</v>
      </c>
      <c r="B1363" s="26" t="str">
        <f t="shared" si="53"/>
        <v>05308</v>
      </c>
      <c r="C1363" s="26" t="str">
        <f t="shared" si="51"/>
        <v>2_05308</v>
      </c>
      <c r="D1363"/>
      <c r="E1363"/>
      <c r="F1363" s="33"/>
      <c r="G1363" s="26" t="s">
        <v>66</v>
      </c>
      <c r="H1363" s="27">
        <v>187</v>
      </c>
      <c r="I1363" s="27">
        <v>176</v>
      </c>
      <c r="J1363" s="27">
        <v>186</v>
      </c>
      <c r="K1363" s="27">
        <v>206</v>
      </c>
      <c r="L1363" s="27">
        <v>220</v>
      </c>
      <c r="M1363" s="27">
        <v>217</v>
      </c>
      <c r="N1363" s="27">
        <v>208</v>
      </c>
      <c r="O1363" s="27">
        <v>238</v>
      </c>
      <c r="P1363" s="27">
        <v>225</v>
      </c>
      <c r="Q1363" s="27">
        <v>254</v>
      </c>
      <c r="R1363" s="27">
        <v>320</v>
      </c>
      <c r="S1363" s="27">
        <v>399</v>
      </c>
      <c r="T1363" s="27">
        <v>311</v>
      </c>
      <c r="U1363" s="27">
        <v>294</v>
      </c>
      <c r="V1363" s="27">
        <v>309</v>
      </c>
      <c r="W1363" s="11"/>
      <c r="X1363" s="11"/>
      <c r="Y1363" s="11"/>
      <c r="Z1363" s="11"/>
      <c r="AA1363" s="11"/>
      <c r="AB1363" s="11"/>
      <c r="AC1363" s="11"/>
      <c r="AD1363" s="11"/>
      <c r="AU1363" s="7"/>
      <c r="AV1363" s="7"/>
    </row>
    <row r="1364" spans="1:48" ht="14.25">
      <c r="A1364">
        <v>2</v>
      </c>
      <c r="B1364" s="26" t="str">
        <f t="shared" si="53"/>
        <v>05310</v>
      </c>
      <c r="C1364" s="26" t="str">
        <f t="shared" si="51"/>
        <v>2_05310</v>
      </c>
      <c r="D1364"/>
      <c r="E1364"/>
      <c r="F1364" s="33"/>
      <c r="G1364" s="26" t="s">
        <v>67</v>
      </c>
      <c r="H1364" s="27">
        <v>47</v>
      </c>
      <c r="I1364" s="27">
        <v>53</v>
      </c>
      <c r="J1364" s="27">
        <v>64</v>
      </c>
      <c r="K1364" s="27">
        <v>67</v>
      </c>
      <c r="L1364" s="27">
        <v>45</v>
      </c>
      <c r="M1364" s="27">
        <v>63</v>
      </c>
      <c r="N1364" s="27">
        <v>54</v>
      </c>
      <c r="O1364" s="27">
        <v>48</v>
      </c>
      <c r="P1364" s="27">
        <v>69</v>
      </c>
      <c r="Q1364" s="27">
        <v>63</v>
      </c>
      <c r="R1364" s="27">
        <v>51</v>
      </c>
      <c r="S1364" s="27">
        <v>54</v>
      </c>
      <c r="T1364" s="27">
        <v>56</v>
      </c>
      <c r="U1364" s="27">
        <v>49</v>
      </c>
      <c r="V1364" s="27">
        <v>60</v>
      </c>
      <c r="W1364" s="11"/>
      <c r="X1364" s="11"/>
      <c r="Y1364" s="11"/>
      <c r="Z1364" s="11"/>
      <c r="AA1364" s="11"/>
      <c r="AB1364" s="11"/>
      <c r="AC1364" s="11"/>
      <c r="AD1364" s="11"/>
      <c r="AU1364" s="7"/>
      <c r="AV1364" s="7"/>
    </row>
    <row r="1365" spans="1:48" ht="14.25">
      <c r="A1365">
        <v>2</v>
      </c>
      <c r="B1365" s="26" t="str">
        <f t="shared" si="53"/>
        <v>05313</v>
      </c>
      <c r="C1365" s="26" t="str">
        <f t="shared" si="51"/>
        <v>2_05313</v>
      </c>
      <c r="D1365"/>
      <c r="E1365"/>
      <c r="F1365" s="33"/>
      <c r="G1365" s="26" t="s">
        <v>68</v>
      </c>
      <c r="H1365" s="27">
        <v>57</v>
      </c>
      <c r="I1365" s="27">
        <v>49</v>
      </c>
      <c r="J1365" s="27">
        <v>48</v>
      </c>
      <c r="K1365" s="27">
        <v>42</v>
      </c>
      <c r="L1365" s="27">
        <v>55</v>
      </c>
      <c r="M1365" s="27">
        <v>45</v>
      </c>
      <c r="N1365" s="27">
        <v>47</v>
      </c>
      <c r="O1365" s="27">
        <v>57</v>
      </c>
      <c r="P1365" s="27">
        <v>54</v>
      </c>
      <c r="Q1365" s="27">
        <v>51</v>
      </c>
      <c r="R1365" s="27">
        <v>55</v>
      </c>
      <c r="S1365" s="27">
        <v>64</v>
      </c>
      <c r="T1365" s="27">
        <v>67</v>
      </c>
      <c r="U1365" s="27">
        <v>64</v>
      </c>
      <c r="V1365" s="27">
        <v>44</v>
      </c>
      <c r="W1365" s="11"/>
      <c r="X1365" s="11"/>
      <c r="Y1365" s="11"/>
      <c r="Z1365" s="11"/>
      <c r="AA1365" s="11"/>
      <c r="AB1365" s="11"/>
      <c r="AC1365" s="11"/>
      <c r="AD1365" s="11"/>
      <c r="AU1365" s="7"/>
      <c r="AV1365" s="7"/>
    </row>
    <row r="1366" spans="1:48" ht="14.25">
      <c r="A1366">
        <v>2</v>
      </c>
      <c r="B1366" s="26" t="str">
        <f t="shared" si="53"/>
        <v>05315</v>
      </c>
      <c r="C1366" s="26" t="str">
        <f t="shared" si="51"/>
        <v>2_05315</v>
      </c>
      <c r="D1366"/>
      <c r="E1366"/>
      <c r="F1366" s="33"/>
      <c r="G1366" s="26" t="s">
        <v>69</v>
      </c>
      <c r="H1366" s="27">
        <v>28</v>
      </c>
      <c r="I1366" s="27">
        <v>34</v>
      </c>
      <c r="J1366" s="27">
        <v>23</v>
      </c>
      <c r="K1366" s="27">
        <v>26</v>
      </c>
      <c r="L1366" s="27">
        <v>27</v>
      </c>
      <c r="M1366" s="27">
        <v>25</v>
      </c>
      <c r="N1366" s="27">
        <v>15</v>
      </c>
      <c r="O1366" s="27">
        <v>18</v>
      </c>
      <c r="P1366" s="27">
        <v>21</v>
      </c>
      <c r="Q1366" s="27">
        <v>39</v>
      </c>
      <c r="R1366" s="27">
        <v>24</v>
      </c>
      <c r="S1366" s="27">
        <v>37</v>
      </c>
      <c r="T1366" s="27">
        <v>25</v>
      </c>
      <c r="U1366" s="27">
        <v>37</v>
      </c>
      <c r="V1366" s="27">
        <v>40</v>
      </c>
      <c r="W1366" s="11"/>
      <c r="X1366" s="11"/>
      <c r="Y1366" s="11"/>
      <c r="Z1366" s="11"/>
      <c r="AA1366" s="11"/>
      <c r="AB1366" s="11"/>
      <c r="AC1366" s="11"/>
      <c r="AD1366" s="11"/>
      <c r="AU1366" s="7"/>
      <c r="AV1366" s="7"/>
    </row>
    <row r="1367" spans="1:48" ht="14.25">
      <c r="A1367">
        <v>2</v>
      </c>
      <c r="B1367" s="26" t="str">
        <f t="shared" si="53"/>
        <v>05318</v>
      </c>
      <c r="C1367" s="26" t="str">
        <f t="shared" si="51"/>
        <v>2_05318</v>
      </c>
      <c r="D1367"/>
      <c r="E1367"/>
      <c r="F1367" s="33"/>
      <c r="G1367" s="26" t="s">
        <v>70</v>
      </c>
      <c r="H1367" s="27">
        <v>171</v>
      </c>
      <c r="I1367" s="27">
        <v>154</v>
      </c>
      <c r="J1367" s="27">
        <v>184</v>
      </c>
      <c r="K1367" s="27">
        <v>187</v>
      </c>
      <c r="L1367" s="27">
        <v>209</v>
      </c>
      <c r="M1367" s="27">
        <v>190</v>
      </c>
      <c r="N1367" s="27">
        <v>216</v>
      </c>
      <c r="O1367" s="27">
        <v>239</v>
      </c>
      <c r="P1367" s="27">
        <v>239</v>
      </c>
      <c r="Q1367" s="27">
        <v>277</v>
      </c>
      <c r="R1367" s="27">
        <v>255</v>
      </c>
      <c r="S1367" s="27">
        <v>393</v>
      </c>
      <c r="T1367" s="27">
        <v>341</v>
      </c>
      <c r="U1367" s="27">
        <v>283</v>
      </c>
      <c r="V1367" s="27">
        <v>344</v>
      </c>
      <c r="W1367" s="11"/>
      <c r="X1367" s="11"/>
      <c r="Y1367" s="11"/>
      <c r="Z1367" s="11"/>
      <c r="AA1367" s="11"/>
      <c r="AB1367" s="11"/>
      <c r="AC1367" s="11"/>
      <c r="AD1367" s="11"/>
      <c r="AU1367" s="7"/>
      <c r="AV1367" s="7"/>
    </row>
    <row r="1368" spans="1:48" ht="14.25">
      <c r="A1368">
        <v>2</v>
      </c>
      <c r="B1368" s="26" t="str">
        <f t="shared" si="53"/>
        <v>05321</v>
      </c>
      <c r="C1368" s="26" t="str">
        <f t="shared" si="51"/>
        <v>2_05321</v>
      </c>
      <c r="D1368"/>
      <c r="E1368"/>
      <c r="F1368" s="33"/>
      <c r="G1368" s="26" t="s">
        <v>71</v>
      </c>
      <c r="H1368" s="27">
        <v>23</v>
      </c>
      <c r="I1368" s="27">
        <v>27</v>
      </c>
      <c r="J1368" s="27">
        <v>27</v>
      </c>
      <c r="K1368" s="27">
        <v>31</v>
      </c>
      <c r="L1368" s="27">
        <v>31</v>
      </c>
      <c r="M1368" s="27">
        <v>32</v>
      </c>
      <c r="N1368" s="27">
        <v>33</v>
      </c>
      <c r="O1368" s="27">
        <v>37</v>
      </c>
      <c r="P1368" s="27">
        <v>47</v>
      </c>
      <c r="Q1368" s="27">
        <v>42</v>
      </c>
      <c r="R1368" s="27">
        <v>50</v>
      </c>
      <c r="S1368" s="27">
        <v>53</v>
      </c>
      <c r="T1368" s="27">
        <v>45</v>
      </c>
      <c r="U1368" s="27">
        <v>37</v>
      </c>
      <c r="V1368" s="27">
        <v>51</v>
      </c>
      <c r="W1368" s="11"/>
      <c r="X1368" s="11"/>
      <c r="Y1368" s="11"/>
      <c r="Z1368" s="11"/>
      <c r="AA1368" s="11"/>
      <c r="AB1368" s="11"/>
      <c r="AC1368" s="11"/>
      <c r="AD1368" s="11"/>
      <c r="AU1368" s="7"/>
      <c r="AV1368" s="7"/>
    </row>
    <row r="1369" spans="1:48" ht="14.25">
      <c r="A1369">
        <v>2</v>
      </c>
      <c r="B1369" s="26" t="str">
        <f t="shared" si="53"/>
        <v>05347</v>
      </c>
      <c r="C1369" s="26" t="str">
        <f t="shared" si="51"/>
        <v>2_05347</v>
      </c>
      <c r="D1369"/>
      <c r="E1369"/>
      <c r="F1369" s="33"/>
      <c r="G1369" s="26" t="s">
        <v>72</v>
      </c>
      <c r="H1369" s="27">
        <v>31</v>
      </c>
      <c r="I1369" s="27">
        <v>34</v>
      </c>
      <c r="J1369" s="27">
        <v>31</v>
      </c>
      <c r="K1369" s="27">
        <v>37</v>
      </c>
      <c r="L1369" s="27">
        <v>37</v>
      </c>
      <c r="M1369" s="27">
        <v>27</v>
      </c>
      <c r="N1369" s="27">
        <v>38</v>
      </c>
      <c r="O1369" s="27">
        <v>41</v>
      </c>
      <c r="P1369" s="27">
        <v>31</v>
      </c>
      <c r="Q1369" s="27">
        <v>36</v>
      </c>
      <c r="R1369" s="27">
        <v>28</v>
      </c>
      <c r="S1369" s="27">
        <v>55</v>
      </c>
      <c r="T1369" s="27">
        <v>35</v>
      </c>
      <c r="U1369" s="27">
        <v>32</v>
      </c>
      <c r="V1369" s="27">
        <v>42</v>
      </c>
      <c r="W1369" s="11"/>
      <c r="X1369" s="11"/>
      <c r="Y1369" s="11"/>
      <c r="Z1369" s="11"/>
      <c r="AA1369" s="11"/>
      <c r="AB1369" s="11"/>
      <c r="AC1369" s="11"/>
      <c r="AD1369" s="11"/>
      <c r="AU1369" s="7"/>
      <c r="AV1369" s="7"/>
    </row>
    <row r="1370" spans="1:48" ht="14.25">
      <c r="A1370">
        <v>2</v>
      </c>
      <c r="B1370" s="26" t="str">
        <f t="shared" si="53"/>
        <v>05353</v>
      </c>
      <c r="C1370" s="26" t="str">
        <f t="shared" si="51"/>
        <v>2_05353</v>
      </c>
      <c r="D1370"/>
      <c r="E1370"/>
      <c r="F1370" s="33"/>
      <c r="G1370" s="26" t="s">
        <v>73</v>
      </c>
      <c r="H1370" s="27">
        <v>22</v>
      </c>
      <c r="I1370" s="27">
        <v>23</v>
      </c>
      <c r="J1370" s="27">
        <v>17</v>
      </c>
      <c r="K1370" s="27">
        <v>35</v>
      </c>
      <c r="L1370" s="27">
        <v>28</v>
      </c>
      <c r="M1370" s="27">
        <v>29</v>
      </c>
      <c r="N1370" s="27">
        <v>37</v>
      </c>
      <c r="O1370" s="27">
        <v>29</v>
      </c>
      <c r="P1370" s="27">
        <v>41</v>
      </c>
      <c r="Q1370" s="27">
        <v>22</v>
      </c>
      <c r="R1370" s="27">
        <v>30</v>
      </c>
      <c r="S1370" s="27">
        <v>40</v>
      </c>
      <c r="T1370" s="27">
        <v>40</v>
      </c>
      <c r="U1370" s="27">
        <v>27</v>
      </c>
      <c r="V1370" s="27">
        <v>27</v>
      </c>
      <c r="W1370" s="11"/>
      <c r="X1370" s="11"/>
      <c r="Y1370" s="11"/>
      <c r="Z1370" s="11"/>
      <c r="AA1370" s="11"/>
      <c r="AB1370" s="11"/>
      <c r="AC1370" s="11"/>
      <c r="AD1370" s="11"/>
      <c r="AU1370" s="7"/>
      <c r="AV1370" s="7"/>
    </row>
    <row r="1371" spans="1:48" ht="14.25">
      <c r="A1371">
        <v>2</v>
      </c>
      <c r="B1371" s="26" t="str">
        <f t="shared" si="53"/>
        <v>05360</v>
      </c>
      <c r="C1371" s="26" t="str">
        <f t="shared" si="51"/>
        <v>2_05360</v>
      </c>
      <c r="D1371"/>
      <c r="E1371"/>
      <c r="F1371" s="33"/>
      <c r="G1371" s="26" t="s">
        <v>74</v>
      </c>
      <c r="H1371" s="27">
        <v>1346</v>
      </c>
      <c r="I1371" s="27">
        <v>1193</v>
      </c>
      <c r="J1371" s="27">
        <v>1187</v>
      </c>
      <c r="K1371" s="27">
        <v>1182</v>
      </c>
      <c r="L1371" s="27">
        <v>1080</v>
      </c>
      <c r="M1371" s="27">
        <v>1152</v>
      </c>
      <c r="N1371" s="27">
        <v>1227</v>
      </c>
      <c r="O1371" s="27">
        <v>1304</v>
      </c>
      <c r="P1371" s="27">
        <v>1316</v>
      </c>
      <c r="Q1371" s="27">
        <v>1399</v>
      </c>
      <c r="R1371" s="27">
        <v>1680</v>
      </c>
      <c r="S1371" s="27">
        <v>2161</v>
      </c>
      <c r="T1371" s="27">
        <v>1704</v>
      </c>
      <c r="U1371" s="27">
        <v>1602</v>
      </c>
      <c r="V1371" s="27">
        <v>1689</v>
      </c>
      <c r="W1371" s="11"/>
      <c r="X1371" s="11"/>
      <c r="Y1371" s="11"/>
      <c r="Z1371" s="11"/>
      <c r="AA1371" s="11"/>
      <c r="AB1371" s="11"/>
      <c r="AC1371" s="11"/>
      <c r="AD1371" s="11"/>
      <c r="AU1371" s="7"/>
      <c r="AV1371" s="7"/>
    </row>
    <row r="1372" spans="1:48" ht="14.25">
      <c r="A1372">
        <v>2</v>
      </c>
      <c r="B1372" s="26" t="str">
        <f t="shared" si="53"/>
        <v>05361</v>
      </c>
      <c r="C1372" s="26" t="str">
        <f t="shared" si="51"/>
        <v>2_05361</v>
      </c>
      <c r="D1372"/>
      <c r="E1372"/>
      <c r="F1372" s="33"/>
      <c r="G1372" s="26" t="s">
        <v>75</v>
      </c>
      <c r="H1372" s="27">
        <v>103</v>
      </c>
      <c r="I1372" s="27">
        <v>126</v>
      </c>
      <c r="J1372" s="27">
        <v>102</v>
      </c>
      <c r="K1372" s="27">
        <v>91</v>
      </c>
      <c r="L1372" s="27">
        <v>120</v>
      </c>
      <c r="M1372" s="27">
        <v>106</v>
      </c>
      <c r="N1372" s="27">
        <v>93</v>
      </c>
      <c r="O1372" s="27">
        <v>129</v>
      </c>
      <c r="P1372" s="27">
        <v>154</v>
      </c>
      <c r="Q1372" s="27">
        <v>120</v>
      </c>
      <c r="R1372" s="27">
        <v>127</v>
      </c>
      <c r="S1372" s="27">
        <v>150</v>
      </c>
      <c r="T1372" s="27">
        <v>112</v>
      </c>
      <c r="U1372" s="27">
        <v>111</v>
      </c>
      <c r="V1372" s="27">
        <v>100</v>
      </c>
      <c r="W1372" s="11"/>
      <c r="X1372" s="11"/>
      <c r="Y1372" s="11"/>
      <c r="Z1372" s="11"/>
      <c r="AA1372" s="11"/>
      <c r="AB1372" s="11"/>
      <c r="AC1372" s="11"/>
      <c r="AD1372" s="11"/>
      <c r="AU1372" s="7"/>
      <c r="AV1372" s="7"/>
    </row>
    <row r="1373" spans="1:48" ht="14.25">
      <c r="A1373">
        <v>2</v>
      </c>
      <c r="B1373" s="26" t="str">
        <f t="shared" si="53"/>
        <v>05364</v>
      </c>
      <c r="C1373" s="26" t="str">
        <f t="shared" ref="C1373:C1436" si="54">A1373&amp;"_"&amp;B1373</f>
        <v>2_05364</v>
      </c>
      <c r="D1373"/>
      <c r="E1373"/>
      <c r="F1373" s="33"/>
      <c r="G1373" s="26" t="s">
        <v>76</v>
      </c>
      <c r="H1373" s="27">
        <v>92</v>
      </c>
      <c r="I1373" s="27">
        <v>92</v>
      </c>
      <c r="J1373" s="27">
        <v>88</v>
      </c>
      <c r="K1373" s="27">
        <v>69</v>
      </c>
      <c r="L1373" s="27">
        <v>97</v>
      </c>
      <c r="M1373" s="27">
        <v>105</v>
      </c>
      <c r="N1373" s="27">
        <v>87</v>
      </c>
      <c r="O1373" s="27">
        <v>95</v>
      </c>
      <c r="P1373" s="27">
        <v>99</v>
      </c>
      <c r="Q1373" s="27">
        <v>97</v>
      </c>
      <c r="R1373" s="27">
        <v>83</v>
      </c>
      <c r="S1373" s="27">
        <v>116</v>
      </c>
      <c r="T1373" s="27">
        <v>125</v>
      </c>
      <c r="U1373" s="27">
        <v>100</v>
      </c>
      <c r="V1373" s="27">
        <v>99</v>
      </c>
      <c r="W1373" s="11"/>
      <c r="X1373" s="11"/>
      <c r="Y1373" s="11"/>
      <c r="Z1373" s="11"/>
      <c r="AA1373" s="11"/>
      <c r="AB1373" s="11"/>
      <c r="AC1373" s="11"/>
      <c r="AD1373" s="11"/>
      <c r="AU1373" s="7"/>
      <c r="AV1373" s="7"/>
    </row>
    <row r="1374" spans="1:48" ht="14.25">
      <c r="A1374">
        <v>2</v>
      </c>
      <c r="B1374" s="26" t="str">
        <f t="shared" ref="B1374:B1437" si="55">IF(G1374="Total",CONCATENATE(MID(G1375,1,2),"000"),MID(G1374,1,5))</f>
        <v>05368</v>
      </c>
      <c r="C1374" s="26" t="str">
        <f t="shared" si="54"/>
        <v>2_05368</v>
      </c>
      <c r="D1374"/>
      <c r="E1374"/>
      <c r="F1374" s="33"/>
      <c r="G1374" s="26" t="s">
        <v>77</v>
      </c>
      <c r="H1374" s="27">
        <v>69</v>
      </c>
      <c r="I1374" s="27">
        <v>71</v>
      </c>
      <c r="J1374" s="27">
        <v>63</v>
      </c>
      <c r="K1374" s="27">
        <v>60</v>
      </c>
      <c r="L1374" s="27">
        <v>75</v>
      </c>
      <c r="M1374" s="27">
        <v>48</v>
      </c>
      <c r="N1374" s="27">
        <v>78</v>
      </c>
      <c r="O1374" s="27">
        <v>74</v>
      </c>
      <c r="P1374" s="27">
        <v>61</v>
      </c>
      <c r="Q1374" s="27">
        <v>84</v>
      </c>
      <c r="R1374" s="27">
        <v>68</v>
      </c>
      <c r="S1374" s="27">
        <v>122</v>
      </c>
      <c r="T1374" s="27">
        <v>96</v>
      </c>
      <c r="U1374" s="27">
        <v>67</v>
      </c>
      <c r="V1374" s="27">
        <v>97</v>
      </c>
      <c r="W1374" s="11"/>
      <c r="X1374" s="11"/>
      <c r="Y1374" s="11"/>
      <c r="Z1374" s="11"/>
      <c r="AA1374" s="11"/>
      <c r="AB1374" s="11"/>
      <c r="AC1374" s="11"/>
      <c r="AD1374" s="11"/>
      <c r="AU1374" s="7"/>
      <c r="AV1374" s="7"/>
    </row>
    <row r="1375" spans="1:48" ht="14.25">
      <c r="A1375">
        <v>2</v>
      </c>
      <c r="B1375" s="26" t="str">
        <f t="shared" si="55"/>
        <v>05376</v>
      </c>
      <c r="C1375" s="26" t="str">
        <f t="shared" si="54"/>
        <v>2_05376</v>
      </c>
      <c r="D1375"/>
      <c r="E1375"/>
      <c r="F1375" s="33"/>
      <c r="G1375" s="26" t="s">
        <v>78</v>
      </c>
      <c r="H1375" s="27">
        <v>247</v>
      </c>
      <c r="I1375" s="27">
        <v>259</v>
      </c>
      <c r="J1375" s="27">
        <v>263</v>
      </c>
      <c r="K1375" s="27">
        <v>289</v>
      </c>
      <c r="L1375" s="27">
        <v>284</v>
      </c>
      <c r="M1375" s="27">
        <v>281</v>
      </c>
      <c r="N1375" s="27">
        <v>307</v>
      </c>
      <c r="O1375" s="27">
        <v>297</v>
      </c>
      <c r="P1375" s="27">
        <v>341</v>
      </c>
      <c r="Q1375" s="27">
        <v>320</v>
      </c>
      <c r="R1375" s="27">
        <v>419</v>
      </c>
      <c r="S1375" s="27">
        <v>483</v>
      </c>
      <c r="T1375" s="27">
        <v>435</v>
      </c>
      <c r="U1375" s="27">
        <v>398</v>
      </c>
      <c r="V1375" s="27">
        <v>412</v>
      </c>
      <c r="W1375" s="11"/>
      <c r="X1375" s="11"/>
      <c r="Y1375" s="11"/>
      <c r="Z1375" s="11"/>
      <c r="AA1375" s="11"/>
      <c r="AB1375" s="11"/>
      <c r="AC1375" s="11"/>
      <c r="AD1375" s="11"/>
      <c r="AU1375" s="7"/>
      <c r="AV1375" s="7"/>
    </row>
    <row r="1376" spans="1:48" ht="14.25">
      <c r="A1376">
        <v>2</v>
      </c>
      <c r="B1376" s="26" t="str">
        <f t="shared" si="55"/>
        <v>05380</v>
      </c>
      <c r="C1376" s="26" t="str">
        <f t="shared" si="54"/>
        <v>2_05380</v>
      </c>
      <c r="D1376"/>
      <c r="E1376"/>
      <c r="F1376" s="33"/>
      <c r="G1376" s="26" t="s">
        <v>79</v>
      </c>
      <c r="H1376" s="27">
        <v>283</v>
      </c>
      <c r="I1376" s="27">
        <v>298</v>
      </c>
      <c r="J1376" s="27">
        <v>299</v>
      </c>
      <c r="K1376" s="27">
        <v>274</v>
      </c>
      <c r="L1376" s="27">
        <v>253</v>
      </c>
      <c r="M1376" s="27">
        <v>270</v>
      </c>
      <c r="N1376" s="27">
        <v>323</v>
      </c>
      <c r="O1376" s="27">
        <v>307</v>
      </c>
      <c r="P1376" s="27">
        <v>325</v>
      </c>
      <c r="Q1376" s="27">
        <v>351</v>
      </c>
      <c r="R1376" s="27">
        <v>390</v>
      </c>
      <c r="S1376" s="27">
        <v>573</v>
      </c>
      <c r="T1376" s="27">
        <v>480</v>
      </c>
      <c r="U1376" s="27">
        <v>413</v>
      </c>
      <c r="V1376" s="27">
        <v>417</v>
      </c>
      <c r="W1376" s="11"/>
      <c r="X1376" s="11"/>
      <c r="Y1376" s="11"/>
      <c r="Z1376" s="11"/>
      <c r="AA1376" s="11"/>
      <c r="AB1376" s="11"/>
      <c r="AC1376" s="11"/>
      <c r="AD1376" s="11"/>
      <c r="AU1376" s="7"/>
      <c r="AV1376" s="7"/>
    </row>
    <row r="1377" spans="1:48" ht="14.25">
      <c r="A1377">
        <v>2</v>
      </c>
      <c r="B1377" s="26" t="str">
        <f t="shared" si="55"/>
        <v>05390</v>
      </c>
      <c r="C1377" s="26" t="str">
        <f t="shared" si="54"/>
        <v>2_05390</v>
      </c>
      <c r="D1377"/>
      <c r="E1377"/>
      <c r="F1377" s="33"/>
      <c r="G1377" s="26" t="s">
        <v>80</v>
      </c>
      <c r="H1377" s="27">
        <v>40</v>
      </c>
      <c r="I1377" s="27">
        <v>49</v>
      </c>
      <c r="J1377" s="27">
        <v>37</v>
      </c>
      <c r="K1377" s="27">
        <v>38</v>
      </c>
      <c r="L1377" s="27">
        <v>52</v>
      </c>
      <c r="M1377" s="27">
        <v>38</v>
      </c>
      <c r="N1377" s="27">
        <v>61</v>
      </c>
      <c r="O1377" s="27">
        <v>56</v>
      </c>
      <c r="P1377" s="27">
        <v>41</v>
      </c>
      <c r="Q1377" s="27">
        <v>54</v>
      </c>
      <c r="R1377" s="27">
        <v>37</v>
      </c>
      <c r="S1377" s="27">
        <v>61</v>
      </c>
      <c r="T1377" s="27">
        <v>53</v>
      </c>
      <c r="U1377" s="27">
        <v>45</v>
      </c>
      <c r="V1377" s="27">
        <v>53</v>
      </c>
      <c r="W1377" s="11"/>
      <c r="X1377" s="11"/>
      <c r="Y1377" s="11"/>
      <c r="Z1377" s="11"/>
      <c r="AA1377" s="11"/>
      <c r="AB1377" s="11"/>
      <c r="AC1377" s="11"/>
      <c r="AD1377" s="11"/>
      <c r="AU1377" s="7"/>
      <c r="AV1377" s="7"/>
    </row>
    <row r="1378" spans="1:48" ht="14.25">
      <c r="A1378">
        <v>2</v>
      </c>
      <c r="B1378" s="26" t="str">
        <f t="shared" si="55"/>
        <v>05400</v>
      </c>
      <c r="C1378" s="26" t="str">
        <f t="shared" si="54"/>
        <v>2_05400</v>
      </c>
      <c r="D1378"/>
      <c r="E1378"/>
      <c r="F1378" s="33"/>
      <c r="G1378" s="26" t="s">
        <v>81</v>
      </c>
      <c r="H1378" s="27">
        <v>96</v>
      </c>
      <c r="I1378" s="27">
        <v>96</v>
      </c>
      <c r="J1378" s="27">
        <v>98</v>
      </c>
      <c r="K1378" s="27">
        <v>94</v>
      </c>
      <c r="L1378" s="27">
        <v>81</v>
      </c>
      <c r="M1378" s="27">
        <v>81</v>
      </c>
      <c r="N1378" s="27">
        <v>92</v>
      </c>
      <c r="O1378" s="27">
        <v>93</v>
      </c>
      <c r="P1378" s="27">
        <v>112</v>
      </c>
      <c r="Q1378" s="27">
        <v>102</v>
      </c>
      <c r="R1378" s="27">
        <v>145</v>
      </c>
      <c r="S1378" s="27">
        <v>171</v>
      </c>
      <c r="T1378" s="27">
        <v>122</v>
      </c>
      <c r="U1378" s="27">
        <v>101</v>
      </c>
      <c r="V1378" s="27">
        <v>132</v>
      </c>
      <c r="W1378" s="11"/>
      <c r="X1378" s="11"/>
      <c r="Y1378" s="11"/>
      <c r="Z1378" s="11"/>
      <c r="AA1378" s="11"/>
      <c r="AB1378" s="11"/>
      <c r="AC1378" s="11"/>
      <c r="AD1378" s="11"/>
      <c r="AU1378" s="7"/>
      <c r="AV1378" s="7"/>
    </row>
    <row r="1379" spans="1:48" ht="14.25">
      <c r="A1379">
        <v>2</v>
      </c>
      <c r="B1379" s="26" t="str">
        <f t="shared" si="55"/>
        <v>05411</v>
      </c>
      <c r="C1379" s="26" t="str">
        <f t="shared" si="54"/>
        <v>2_05411</v>
      </c>
      <c r="D1379"/>
      <c r="E1379"/>
      <c r="F1379" s="33"/>
      <c r="G1379" s="26" t="s">
        <v>82</v>
      </c>
      <c r="H1379" s="27">
        <v>47</v>
      </c>
      <c r="I1379" s="27">
        <v>57</v>
      </c>
      <c r="J1379" s="27">
        <v>55</v>
      </c>
      <c r="K1379" s="27">
        <v>50</v>
      </c>
      <c r="L1379" s="27">
        <v>48</v>
      </c>
      <c r="M1379" s="27">
        <v>37</v>
      </c>
      <c r="N1379" s="27">
        <v>50</v>
      </c>
      <c r="O1379" s="27">
        <v>66</v>
      </c>
      <c r="P1379" s="27">
        <v>59</v>
      </c>
      <c r="Q1379" s="27">
        <v>63</v>
      </c>
      <c r="R1379" s="27">
        <v>52</v>
      </c>
      <c r="S1379" s="27">
        <v>71</v>
      </c>
      <c r="T1379" s="27">
        <v>80</v>
      </c>
      <c r="U1379" s="27">
        <v>49</v>
      </c>
      <c r="V1379" s="27">
        <v>65</v>
      </c>
      <c r="W1379" s="11"/>
      <c r="X1379" s="11"/>
      <c r="Y1379" s="11"/>
      <c r="Z1379" s="11"/>
      <c r="AA1379" s="11"/>
      <c r="AB1379" s="11"/>
      <c r="AC1379" s="11"/>
      <c r="AD1379" s="11"/>
      <c r="AU1379" s="7"/>
      <c r="AV1379" s="7"/>
    </row>
    <row r="1380" spans="1:48" ht="14.25">
      <c r="A1380">
        <v>2</v>
      </c>
      <c r="B1380" s="26" t="str">
        <f t="shared" si="55"/>
        <v>05425</v>
      </c>
      <c r="C1380" s="26" t="str">
        <f t="shared" si="54"/>
        <v>2_05425</v>
      </c>
      <c r="D1380"/>
      <c r="E1380"/>
      <c r="F1380" s="33"/>
      <c r="G1380" s="26" t="s">
        <v>83</v>
      </c>
      <c r="H1380" s="27">
        <v>47</v>
      </c>
      <c r="I1380" s="27">
        <v>44</v>
      </c>
      <c r="J1380" s="27">
        <v>58</v>
      </c>
      <c r="K1380" s="27">
        <v>43</v>
      </c>
      <c r="L1380" s="27">
        <v>33</v>
      </c>
      <c r="M1380" s="27">
        <v>53</v>
      </c>
      <c r="N1380" s="27">
        <v>48</v>
      </c>
      <c r="O1380" s="27">
        <v>47</v>
      </c>
      <c r="P1380" s="27">
        <v>41</v>
      </c>
      <c r="Q1380" s="27">
        <v>63</v>
      </c>
      <c r="R1380" s="27">
        <v>58</v>
      </c>
      <c r="S1380" s="27">
        <v>83</v>
      </c>
      <c r="T1380" s="27">
        <v>62</v>
      </c>
      <c r="U1380" s="27">
        <v>48</v>
      </c>
      <c r="V1380" s="27">
        <v>73</v>
      </c>
      <c r="W1380" s="11"/>
      <c r="X1380" s="11"/>
      <c r="Y1380" s="11"/>
      <c r="Z1380" s="11"/>
      <c r="AA1380" s="11"/>
      <c r="AB1380" s="11"/>
      <c r="AC1380" s="11"/>
      <c r="AD1380" s="11"/>
      <c r="AU1380" s="7"/>
      <c r="AV1380" s="7"/>
    </row>
    <row r="1381" spans="1:48" ht="14.25">
      <c r="A1381">
        <v>2</v>
      </c>
      <c r="B1381" s="26" t="str">
        <f t="shared" si="55"/>
        <v>05440</v>
      </c>
      <c r="C1381" s="26" t="str">
        <f t="shared" si="54"/>
        <v>2_05440</v>
      </c>
      <c r="D1381"/>
      <c r="E1381"/>
      <c r="F1381" s="33"/>
      <c r="G1381" s="26" t="s">
        <v>84</v>
      </c>
      <c r="H1381" s="27">
        <v>188</v>
      </c>
      <c r="I1381" s="27">
        <v>184</v>
      </c>
      <c r="J1381" s="27">
        <v>204</v>
      </c>
      <c r="K1381" s="27">
        <v>216</v>
      </c>
      <c r="L1381" s="27">
        <v>234</v>
      </c>
      <c r="M1381" s="27">
        <v>233</v>
      </c>
      <c r="N1381" s="27">
        <v>246</v>
      </c>
      <c r="O1381" s="27">
        <v>261</v>
      </c>
      <c r="P1381" s="27">
        <v>253</v>
      </c>
      <c r="Q1381" s="27">
        <v>280</v>
      </c>
      <c r="R1381" s="27">
        <v>262</v>
      </c>
      <c r="S1381" s="27">
        <v>427</v>
      </c>
      <c r="T1381" s="27">
        <v>336</v>
      </c>
      <c r="U1381" s="27">
        <v>302</v>
      </c>
      <c r="V1381" s="27">
        <v>328</v>
      </c>
      <c r="W1381" s="11"/>
      <c r="X1381" s="11"/>
      <c r="Y1381" s="11"/>
      <c r="Z1381" s="11"/>
      <c r="AA1381" s="11"/>
      <c r="AB1381" s="11"/>
      <c r="AC1381" s="11"/>
      <c r="AD1381" s="11"/>
      <c r="AU1381" s="7"/>
      <c r="AV1381" s="7"/>
    </row>
    <row r="1382" spans="1:48" ht="14.25">
      <c r="A1382">
        <v>2</v>
      </c>
      <c r="B1382" s="26" t="str">
        <f t="shared" si="55"/>
        <v>05467</v>
      </c>
      <c r="C1382" s="26" t="str">
        <f t="shared" si="54"/>
        <v>2_05467</v>
      </c>
      <c r="D1382"/>
      <c r="E1382"/>
      <c r="F1382" s="33"/>
      <c r="G1382" s="26" t="s">
        <v>85</v>
      </c>
      <c r="H1382" s="27">
        <v>38</v>
      </c>
      <c r="I1382" s="27">
        <v>48</v>
      </c>
      <c r="J1382" s="27">
        <v>45</v>
      </c>
      <c r="K1382" s="27">
        <v>47</v>
      </c>
      <c r="L1382" s="27">
        <v>31</v>
      </c>
      <c r="M1382" s="27">
        <v>56</v>
      </c>
      <c r="N1382" s="27">
        <v>42</v>
      </c>
      <c r="O1382" s="27">
        <v>33</v>
      </c>
      <c r="P1382" s="27">
        <v>41</v>
      </c>
      <c r="Q1382" s="27">
        <v>23</v>
      </c>
      <c r="R1382" s="27">
        <v>40</v>
      </c>
      <c r="S1382" s="27">
        <v>43</v>
      </c>
      <c r="T1382" s="27">
        <v>46</v>
      </c>
      <c r="U1382" s="27">
        <v>36</v>
      </c>
      <c r="V1382" s="27">
        <v>63</v>
      </c>
      <c r="W1382" s="11"/>
      <c r="X1382" s="11"/>
      <c r="Y1382" s="11"/>
      <c r="Z1382" s="11"/>
      <c r="AA1382" s="11"/>
      <c r="AB1382" s="11"/>
      <c r="AC1382" s="11"/>
      <c r="AD1382" s="11"/>
      <c r="AU1382" s="7"/>
      <c r="AV1382" s="7"/>
    </row>
    <row r="1383" spans="1:48" ht="14.25">
      <c r="A1383">
        <v>2</v>
      </c>
      <c r="B1383" s="26" t="str">
        <f t="shared" si="55"/>
        <v>05475</v>
      </c>
      <c r="C1383" s="26" t="str">
        <f t="shared" si="54"/>
        <v>2_05475</v>
      </c>
      <c r="D1383"/>
      <c r="E1383"/>
      <c r="F1383" s="33"/>
      <c r="G1383" s="26" t="s">
        <v>86</v>
      </c>
      <c r="H1383" s="27">
        <v>9</v>
      </c>
      <c r="I1383" s="27">
        <v>12</v>
      </c>
      <c r="J1383" s="27">
        <v>7</v>
      </c>
      <c r="K1383" s="27">
        <v>8</v>
      </c>
      <c r="L1383" s="27">
        <v>7</v>
      </c>
      <c r="M1383" s="27">
        <v>10</v>
      </c>
      <c r="N1383" s="27">
        <v>9</v>
      </c>
      <c r="O1383" s="27">
        <v>14</v>
      </c>
      <c r="P1383" s="27">
        <v>14</v>
      </c>
      <c r="Q1383" s="27">
        <v>10</v>
      </c>
      <c r="R1383" s="27">
        <v>13</v>
      </c>
      <c r="S1383" s="27">
        <v>15</v>
      </c>
      <c r="T1383" s="27">
        <v>18</v>
      </c>
      <c r="U1383" s="27">
        <v>11</v>
      </c>
      <c r="V1383" s="27">
        <v>11</v>
      </c>
      <c r="W1383" s="11"/>
      <c r="X1383" s="11"/>
      <c r="Y1383" s="11"/>
      <c r="Z1383" s="11"/>
      <c r="AA1383" s="11"/>
      <c r="AB1383" s="11"/>
      <c r="AC1383" s="11"/>
      <c r="AD1383" s="11"/>
      <c r="AU1383" s="7"/>
      <c r="AV1383" s="7"/>
    </row>
    <row r="1384" spans="1:48" ht="14.25">
      <c r="A1384">
        <v>2</v>
      </c>
      <c r="B1384" s="26" t="str">
        <f t="shared" si="55"/>
        <v>05480</v>
      </c>
      <c r="C1384" s="26" t="str">
        <f t="shared" si="54"/>
        <v>2_05480</v>
      </c>
      <c r="D1384"/>
      <c r="E1384"/>
      <c r="F1384" s="33"/>
      <c r="G1384" s="26" t="s">
        <v>87</v>
      </c>
      <c r="H1384" s="27">
        <v>63</v>
      </c>
      <c r="I1384" s="27">
        <v>61</v>
      </c>
      <c r="J1384" s="27">
        <v>71</v>
      </c>
      <c r="K1384" s="27">
        <v>53</v>
      </c>
      <c r="L1384" s="27">
        <v>69</v>
      </c>
      <c r="M1384" s="27">
        <v>76</v>
      </c>
      <c r="N1384" s="27">
        <v>108</v>
      </c>
      <c r="O1384" s="27">
        <v>79</v>
      </c>
      <c r="P1384" s="27">
        <v>126</v>
      </c>
      <c r="Q1384" s="27">
        <v>122</v>
      </c>
      <c r="R1384" s="27">
        <v>112</v>
      </c>
      <c r="S1384" s="27">
        <v>119</v>
      </c>
      <c r="T1384" s="27">
        <v>94</v>
      </c>
      <c r="U1384" s="27">
        <v>95</v>
      </c>
      <c r="V1384" s="27">
        <v>82</v>
      </c>
      <c r="W1384" s="11"/>
      <c r="X1384" s="11"/>
      <c r="Y1384" s="11"/>
      <c r="Z1384" s="11"/>
      <c r="AA1384" s="11"/>
      <c r="AB1384" s="11"/>
      <c r="AC1384" s="11"/>
      <c r="AD1384" s="11"/>
      <c r="AU1384" s="7"/>
      <c r="AV1384" s="7"/>
    </row>
    <row r="1385" spans="1:48" ht="14.25">
      <c r="A1385">
        <v>2</v>
      </c>
      <c r="B1385" s="26" t="str">
        <f t="shared" si="55"/>
        <v>05483</v>
      </c>
      <c r="C1385" s="26" t="str">
        <f t="shared" si="54"/>
        <v>2_05483</v>
      </c>
      <c r="D1385"/>
      <c r="E1385"/>
      <c r="F1385" s="33"/>
      <c r="G1385" s="26" t="s">
        <v>88</v>
      </c>
      <c r="H1385" s="27">
        <v>50</v>
      </c>
      <c r="I1385" s="27">
        <v>80</v>
      </c>
      <c r="J1385" s="27">
        <v>48</v>
      </c>
      <c r="K1385" s="27">
        <v>55</v>
      </c>
      <c r="L1385" s="27">
        <v>80</v>
      </c>
      <c r="M1385" s="27">
        <v>55</v>
      </c>
      <c r="N1385" s="27">
        <v>53</v>
      </c>
      <c r="O1385" s="27">
        <v>40</v>
      </c>
      <c r="P1385" s="27">
        <v>58</v>
      </c>
      <c r="Q1385" s="27">
        <v>51</v>
      </c>
      <c r="R1385" s="27">
        <v>59</v>
      </c>
      <c r="S1385" s="27">
        <v>64</v>
      </c>
      <c r="T1385" s="27">
        <v>72</v>
      </c>
      <c r="U1385" s="27">
        <v>43</v>
      </c>
      <c r="V1385" s="27">
        <v>58</v>
      </c>
      <c r="W1385" s="11"/>
      <c r="X1385" s="11"/>
      <c r="Y1385" s="11"/>
      <c r="Z1385" s="11"/>
      <c r="AA1385" s="11"/>
      <c r="AB1385" s="11"/>
      <c r="AC1385" s="11"/>
      <c r="AD1385" s="11"/>
      <c r="AU1385" s="7"/>
      <c r="AV1385" s="7"/>
    </row>
    <row r="1386" spans="1:48" ht="14.25">
      <c r="A1386">
        <v>2</v>
      </c>
      <c r="B1386" s="26" t="str">
        <f t="shared" si="55"/>
        <v>05490</v>
      </c>
      <c r="C1386" s="26" t="str">
        <f t="shared" si="54"/>
        <v>2_05490</v>
      </c>
      <c r="D1386"/>
      <c r="E1386"/>
      <c r="F1386" s="33"/>
      <c r="G1386" s="26" t="s">
        <v>89</v>
      </c>
      <c r="H1386" s="27">
        <v>138</v>
      </c>
      <c r="I1386" s="27">
        <v>130</v>
      </c>
      <c r="J1386" s="27">
        <v>131</v>
      </c>
      <c r="K1386" s="27">
        <v>133</v>
      </c>
      <c r="L1386" s="27">
        <v>151</v>
      </c>
      <c r="M1386" s="27">
        <v>154</v>
      </c>
      <c r="N1386" s="27">
        <v>153</v>
      </c>
      <c r="O1386" s="27">
        <v>165</v>
      </c>
      <c r="P1386" s="27">
        <v>192</v>
      </c>
      <c r="Q1386" s="27">
        <v>176</v>
      </c>
      <c r="R1386" s="27">
        <v>229</v>
      </c>
      <c r="S1386" s="27">
        <v>275</v>
      </c>
      <c r="T1386" s="27">
        <v>198</v>
      </c>
      <c r="U1386" s="27">
        <v>184</v>
      </c>
      <c r="V1386" s="27">
        <v>193</v>
      </c>
      <c r="W1386" s="11"/>
      <c r="X1386" s="11"/>
      <c r="Y1386" s="11"/>
      <c r="Z1386" s="11"/>
      <c r="AA1386" s="11"/>
      <c r="AB1386" s="11"/>
      <c r="AC1386" s="11"/>
      <c r="AD1386" s="11"/>
      <c r="AU1386" s="7"/>
      <c r="AV1386" s="7"/>
    </row>
    <row r="1387" spans="1:48" ht="14.25">
      <c r="A1387">
        <v>2</v>
      </c>
      <c r="B1387" s="26" t="str">
        <f t="shared" si="55"/>
        <v>05495</v>
      </c>
      <c r="C1387" s="26" t="str">
        <f t="shared" si="54"/>
        <v>2_05495</v>
      </c>
      <c r="D1387"/>
      <c r="E1387"/>
      <c r="F1387" s="33"/>
      <c r="G1387" s="26" t="s">
        <v>90</v>
      </c>
      <c r="H1387" s="27">
        <v>95</v>
      </c>
      <c r="I1387" s="27">
        <v>72</v>
      </c>
      <c r="J1387" s="27">
        <v>48</v>
      </c>
      <c r="K1387" s="27">
        <v>72</v>
      </c>
      <c r="L1387" s="27">
        <v>81</v>
      </c>
      <c r="M1387" s="27">
        <v>56</v>
      </c>
      <c r="N1387" s="27">
        <v>59</v>
      </c>
      <c r="O1387" s="27">
        <v>88</v>
      </c>
      <c r="P1387" s="27">
        <v>103</v>
      </c>
      <c r="Q1387" s="27">
        <v>111</v>
      </c>
      <c r="R1387" s="27">
        <v>143</v>
      </c>
      <c r="S1387" s="27">
        <v>128</v>
      </c>
      <c r="T1387" s="27">
        <v>110</v>
      </c>
      <c r="U1387" s="27">
        <v>111</v>
      </c>
      <c r="V1387" s="27">
        <v>111</v>
      </c>
      <c r="W1387" s="11"/>
      <c r="X1387" s="11"/>
      <c r="Y1387" s="11"/>
      <c r="Z1387" s="11"/>
      <c r="AA1387" s="11"/>
      <c r="AB1387" s="11"/>
      <c r="AC1387" s="11"/>
      <c r="AD1387" s="11"/>
      <c r="AU1387" s="7"/>
      <c r="AV1387" s="7"/>
    </row>
    <row r="1388" spans="1:48" ht="14.25">
      <c r="A1388">
        <v>2</v>
      </c>
      <c r="B1388" s="26" t="str">
        <f t="shared" si="55"/>
        <v>05501</v>
      </c>
      <c r="C1388" s="26" t="str">
        <f t="shared" si="54"/>
        <v>2_05501</v>
      </c>
      <c r="D1388"/>
      <c r="E1388"/>
      <c r="F1388" s="33"/>
      <c r="G1388" s="26" t="s">
        <v>91</v>
      </c>
      <c r="H1388" s="27">
        <v>7</v>
      </c>
      <c r="I1388" s="27">
        <v>16</v>
      </c>
      <c r="J1388" s="27">
        <v>18</v>
      </c>
      <c r="K1388" s="27">
        <v>22</v>
      </c>
      <c r="L1388" s="27">
        <v>11</v>
      </c>
      <c r="M1388" s="27">
        <v>9</v>
      </c>
      <c r="N1388" s="27">
        <v>14</v>
      </c>
      <c r="O1388" s="27">
        <v>17</v>
      </c>
      <c r="P1388" s="27">
        <v>16</v>
      </c>
      <c r="Q1388" s="27">
        <v>15</v>
      </c>
      <c r="R1388" s="27">
        <v>14</v>
      </c>
      <c r="S1388" s="27">
        <v>16</v>
      </c>
      <c r="T1388" s="27">
        <v>15</v>
      </c>
      <c r="U1388" s="27">
        <v>13</v>
      </c>
      <c r="V1388" s="27">
        <v>14</v>
      </c>
      <c r="W1388" s="11"/>
      <c r="X1388" s="11"/>
      <c r="Y1388" s="11"/>
      <c r="Z1388" s="11"/>
      <c r="AA1388" s="11"/>
      <c r="AB1388" s="11"/>
      <c r="AC1388" s="11"/>
      <c r="AD1388" s="11"/>
      <c r="AU1388" s="7"/>
      <c r="AV1388" s="7"/>
    </row>
    <row r="1389" spans="1:48" ht="14.25">
      <c r="A1389">
        <v>2</v>
      </c>
      <c r="B1389" s="26" t="str">
        <f t="shared" si="55"/>
        <v>05541</v>
      </c>
      <c r="C1389" s="26" t="str">
        <f t="shared" si="54"/>
        <v>2_05541</v>
      </c>
      <c r="D1389"/>
      <c r="E1389"/>
      <c r="F1389" s="33"/>
      <c r="G1389" s="26" t="s">
        <v>92</v>
      </c>
      <c r="H1389" s="27">
        <v>107</v>
      </c>
      <c r="I1389" s="27">
        <v>87</v>
      </c>
      <c r="J1389" s="27">
        <v>102</v>
      </c>
      <c r="K1389" s="27">
        <v>93</v>
      </c>
      <c r="L1389" s="27">
        <v>94</v>
      </c>
      <c r="M1389" s="27">
        <v>92</v>
      </c>
      <c r="N1389" s="27">
        <v>106</v>
      </c>
      <c r="O1389" s="27">
        <v>116</v>
      </c>
      <c r="P1389" s="27">
        <v>131</v>
      </c>
      <c r="Q1389" s="27">
        <v>115</v>
      </c>
      <c r="R1389" s="27">
        <v>118</v>
      </c>
      <c r="S1389" s="27">
        <v>161</v>
      </c>
      <c r="T1389" s="27">
        <v>145</v>
      </c>
      <c r="U1389" s="27">
        <v>116</v>
      </c>
      <c r="V1389" s="27">
        <v>133</v>
      </c>
      <c r="W1389" s="11"/>
      <c r="X1389" s="11"/>
      <c r="Y1389" s="11"/>
      <c r="Z1389" s="11"/>
      <c r="AA1389" s="11"/>
      <c r="AB1389" s="11"/>
      <c r="AC1389" s="11"/>
      <c r="AD1389" s="11"/>
      <c r="AU1389" s="7"/>
      <c r="AV1389" s="7"/>
    </row>
    <row r="1390" spans="1:48" ht="14.25">
      <c r="A1390">
        <v>2</v>
      </c>
      <c r="B1390" s="26" t="str">
        <f t="shared" si="55"/>
        <v>05543</v>
      </c>
      <c r="C1390" s="26" t="str">
        <f t="shared" si="54"/>
        <v>2_05543</v>
      </c>
      <c r="D1390"/>
      <c r="E1390"/>
      <c r="F1390" s="33"/>
      <c r="G1390" s="26" t="s">
        <v>93</v>
      </c>
      <c r="H1390" s="27">
        <v>24</v>
      </c>
      <c r="I1390" s="27">
        <v>27</v>
      </c>
      <c r="J1390" s="27">
        <v>25</v>
      </c>
      <c r="K1390" s="27">
        <v>21</v>
      </c>
      <c r="L1390" s="27">
        <v>29</v>
      </c>
      <c r="M1390" s="27">
        <v>25</v>
      </c>
      <c r="N1390" s="27">
        <v>25</v>
      </c>
      <c r="O1390" s="27">
        <v>32</v>
      </c>
      <c r="P1390" s="27">
        <v>32</v>
      </c>
      <c r="Q1390" s="27">
        <v>37</v>
      </c>
      <c r="R1390" s="27">
        <v>43</v>
      </c>
      <c r="S1390" s="27">
        <v>36</v>
      </c>
      <c r="T1390" s="27">
        <v>31</v>
      </c>
      <c r="U1390" s="27">
        <v>34</v>
      </c>
      <c r="V1390" s="27">
        <v>35</v>
      </c>
      <c r="W1390" s="11"/>
      <c r="X1390" s="11"/>
      <c r="Y1390" s="11"/>
      <c r="Z1390" s="11"/>
      <c r="AA1390" s="11"/>
      <c r="AB1390" s="11"/>
      <c r="AC1390" s="11"/>
      <c r="AD1390" s="11"/>
      <c r="AU1390" s="7"/>
      <c r="AV1390" s="7"/>
    </row>
    <row r="1391" spans="1:48" ht="14.25">
      <c r="A1391">
        <v>2</v>
      </c>
      <c r="B1391" s="26" t="str">
        <f t="shared" si="55"/>
        <v>05576</v>
      </c>
      <c r="C1391" s="26" t="str">
        <f t="shared" si="54"/>
        <v>2_05576</v>
      </c>
      <c r="D1391"/>
      <c r="E1391"/>
      <c r="F1391" s="33"/>
      <c r="G1391" s="26" t="s">
        <v>94</v>
      </c>
      <c r="H1391" s="27">
        <v>32</v>
      </c>
      <c r="I1391" s="27">
        <v>41</v>
      </c>
      <c r="J1391" s="27">
        <v>31</v>
      </c>
      <c r="K1391" s="27">
        <v>47</v>
      </c>
      <c r="L1391" s="27">
        <v>35</v>
      </c>
      <c r="M1391" s="27">
        <v>38</v>
      </c>
      <c r="N1391" s="27">
        <v>47</v>
      </c>
      <c r="O1391" s="27">
        <v>53</v>
      </c>
      <c r="P1391" s="27">
        <v>47</v>
      </c>
      <c r="Q1391" s="27">
        <v>52</v>
      </c>
      <c r="R1391" s="27">
        <v>40</v>
      </c>
      <c r="S1391" s="27">
        <v>59</v>
      </c>
      <c r="T1391" s="27">
        <v>44</v>
      </c>
      <c r="U1391" s="27">
        <v>57</v>
      </c>
      <c r="V1391" s="27">
        <v>52</v>
      </c>
      <c r="W1391" s="11"/>
      <c r="X1391" s="11"/>
      <c r="Y1391" s="11"/>
      <c r="Z1391" s="11"/>
      <c r="AA1391" s="11"/>
      <c r="AB1391" s="11"/>
      <c r="AC1391" s="11"/>
      <c r="AD1391" s="11"/>
      <c r="AU1391" s="7"/>
      <c r="AV1391" s="7"/>
    </row>
    <row r="1392" spans="1:48" ht="14.25">
      <c r="A1392">
        <v>2</v>
      </c>
      <c r="B1392" s="26" t="str">
        <f t="shared" si="55"/>
        <v>05579</v>
      </c>
      <c r="C1392" s="26" t="str">
        <f t="shared" si="54"/>
        <v>2_05579</v>
      </c>
      <c r="D1392"/>
      <c r="E1392"/>
      <c r="F1392" s="33"/>
      <c r="G1392" s="26" t="s">
        <v>95</v>
      </c>
      <c r="H1392" s="27">
        <v>296</v>
      </c>
      <c r="I1392" s="27">
        <v>263</v>
      </c>
      <c r="J1392" s="27">
        <v>270</v>
      </c>
      <c r="K1392" s="27">
        <v>228</v>
      </c>
      <c r="L1392" s="27">
        <v>190</v>
      </c>
      <c r="M1392" s="27">
        <v>191</v>
      </c>
      <c r="N1392" s="27">
        <v>233</v>
      </c>
      <c r="O1392" s="27">
        <v>245</v>
      </c>
      <c r="P1392" s="27">
        <v>249</v>
      </c>
      <c r="Q1392" s="27">
        <v>261</v>
      </c>
      <c r="R1392" s="27">
        <v>307</v>
      </c>
      <c r="S1392" s="27">
        <v>342</v>
      </c>
      <c r="T1392" s="27">
        <v>328</v>
      </c>
      <c r="U1392" s="27">
        <v>277</v>
      </c>
      <c r="V1392" s="27">
        <v>240</v>
      </c>
      <c r="W1392" s="11"/>
      <c r="X1392" s="11"/>
      <c r="Y1392" s="11"/>
      <c r="Z1392" s="11"/>
      <c r="AA1392" s="11"/>
      <c r="AB1392" s="11"/>
      <c r="AC1392" s="11"/>
      <c r="AD1392" s="11"/>
      <c r="AU1392" s="7"/>
      <c r="AV1392" s="7"/>
    </row>
    <row r="1393" spans="1:48" ht="14.25">
      <c r="A1393">
        <v>2</v>
      </c>
      <c r="B1393" s="26" t="str">
        <f t="shared" si="55"/>
        <v>05585</v>
      </c>
      <c r="C1393" s="26" t="str">
        <f t="shared" si="54"/>
        <v>2_05585</v>
      </c>
      <c r="D1393"/>
      <c r="E1393"/>
      <c r="F1393" s="33"/>
      <c r="G1393" s="26" t="s">
        <v>96</v>
      </c>
      <c r="H1393" s="27">
        <v>62</v>
      </c>
      <c r="I1393" s="27">
        <v>70</v>
      </c>
      <c r="J1393" s="27">
        <v>71</v>
      </c>
      <c r="K1393" s="27">
        <v>44</v>
      </c>
      <c r="L1393" s="27">
        <v>50</v>
      </c>
      <c r="M1393" s="27">
        <v>64</v>
      </c>
      <c r="N1393" s="27">
        <v>74</v>
      </c>
      <c r="O1393" s="27">
        <v>64</v>
      </c>
      <c r="P1393" s="27">
        <v>71</v>
      </c>
      <c r="Q1393" s="27">
        <v>72</v>
      </c>
      <c r="R1393" s="27">
        <v>73</v>
      </c>
      <c r="S1393" s="27">
        <v>91</v>
      </c>
      <c r="T1393" s="27">
        <v>96</v>
      </c>
      <c r="U1393" s="27">
        <v>53</v>
      </c>
      <c r="V1393" s="27">
        <v>67</v>
      </c>
      <c r="W1393" s="11"/>
      <c r="X1393" s="11"/>
      <c r="Y1393" s="11"/>
      <c r="Z1393" s="11"/>
      <c r="AA1393" s="11"/>
      <c r="AB1393" s="11"/>
      <c r="AC1393" s="11"/>
      <c r="AD1393" s="11"/>
      <c r="AU1393" s="7"/>
      <c r="AV1393" s="7"/>
    </row>
    <row r="1394" spans="1:48" ht="14.25">
      <c r="A1394">
        <v>2</v>
      </c>
      <c r="B1394" s="26" t="str">
        <f t="shared" si="55"/>
        <v>05591</v>
      </c>
      <c r="C1394" s="26" t="str">
        <f t="shared" si="54"/>
        <v>2_05591</v>
      </c>
      <c r="D1394"/>
      <c r="E1394"/>
      <c r="F1394" s="33"/>
      <c r="G1394" s="26" t="s">
        <v>97</v>
      </c>
      <c r="H1394" s="27">
        <v>65</v>
      </c>
      <c r="I1394" s="27">
        <v>64</v>
      </c>
      <c r="J1394" s="27">
        <v>64</v>
      </c>
      <c r="K1394" s="27">
        <v>71</v>
      </c>
      <c r="L1394" s="27">
        <v>88</v>
      </c>
      <c r="M1394" s="27">
        <v>64</v>
      </c>
      <c r="N1394" s="27">
        <v>79</v>
      </c>
      <c r="O1394" s="27">
        <v>86</v>
      </c>
      <c r="P1394" s="27">
        <v>80</v>
      </c>
      <c r="Q1394" s="27">
        <v>101</v>
      </c>
      <c r="R1394" s="27">
        <v>100</v>
      </c>
      <c r="S1394" s="27">
        <v>146</v>
      </c>
      <c r="T1394" s="27">
        <v>105</v>
      </c>
      <c r="U1394" s="27">
        <v>89</v>
      </c>
      <c r="V1394" s="27">
        <v>87</v>
      </c>
      <c r="W1394" s="11"/>
      <c r="X1394" s="11"/>
      <c r="Y1394" s="11"/>
      <c r="Z1394" s="11"/>
      <c r="AA1394" s="11"/>
      <c r="AB1394" s="11"/>
      <c r="AC1394" s="11"/>
      <c r="AD1394" s="11"/>
      <c r="AU1394" s="7"/>
      <c r="AV1394" s="7"/>
    </row>
    <row r="1395" spans="1:48" ht="14.25">
      <c r="A1395">
        <v>2</v>
      </c>
      <c r="B1395" s="26" t="str">
        <f t="shared" si="55"/>
        <v>05604</v>
      </c>
      <c r="C1395" s="26" t="str">
        <f t="shared" si="54"/>
        <v>2_05604</v>
      </c>
      <c r="D1395"/>
      <c r="E1395"/>
      <c r="F1395" s="33"/>
      <c r="G1395" s="26" t="s">
        <v>98</v>
      </c>
      <c r="H1395" s="27">
        <v>110</v>
      </c>
      <c r="I1395" s="27">
        <v>110</v>
      </c>
      <c r="J1395" s="27">
        <v>231</v>
      </c>
      <c r="K1395" s="27">
        <v>115</v>
      </c>
      <c r="L1395" s="27">
        <v>107</v>
      </c>
      <c r="M1395" s="27">
        <v>114</v>
      </c>
      <c r="N1395" s="27">
        <v>120</v>
      </c>
      <c r="O1395" s="27">
        <v>104</v>
      </c>
      <c r="P1395" s="27">
        <v>119</v>
      </c>
      <c r="Q1395" s="27">
        <v>135</v>
      </c>
      <c r="R1395" s="27">
        <v>154</v>
      </c>
      <c r="S1395" s="27">
        <v>174</v>
      </c>
      <c r="T1395" s="27">
        <v>177</v>
      </c>
      <c r="U1395" s="27">
        <v>133</v>
      </c>
      <c r="V1395" s="27">
        <v>140</v>
      </c>
      <c r="W1395" s="11"/>
      <c r="X1395" s="11"/>
      <c r="Y1395" s="11"/>
      <c r="Z1395" s="11"/>
      <c r="AA1395" s="11"/>
      <c r="AB1395" s="11"/>
      <c r="AC1395" s="11"/>
      <c r="AD1395" s="11"/>
      <c r="AU1395" s="7"/>
      <c r="AV1395" s="7"/>
    </row>
    <row r="1396" spans="1:48" ht="14.25">
      <c r="A1396">
        <v>2</v>
      </c>
      <c r="B1396" s="26" t="str">
        <f t="shared" si="55"/>
        <v>05607</v>
      </c>
      <c r="C1396" s="26" t="str">
        <f t="shared" si="54"/>
        <v>2_05607</v>
      </c>
      <c r="D1396"/>
      <c r="E1396"/>
      <c r="F1396" s="33"/>
      <c r="G1396" s="26" t="s">
        <v>99</v>
      </c>
      <c r="H1396" s="27">
        <v>62</v>
      </c>
      <c r="I1396" s="27">
        <v>67</v>
      </c>
      <c r="J1396" s="27">
        <v>77</v>
      </c>
      <c r="K1396" s="27">
        <v>87</v>
      </c>
      <c r="L1396" s="27">
        <v>78</v>
      </c>
      <c r="M1396" s="27">
        <v>75</v>
      </c>
      <c r="N1396" s="27">
        <v>107</v>
      </c>
      <c r="O1396" s="27">
        <v>82</v>
      </c>
      <c r="P1396" s="27">
        <v>97</v>
      </c>
      <c r="Q1396" s="27">
        <v>116</v>
      </c>
      <c r="R1396" s="27">
        <v>120</v>
      </c>
      <c r="S1396" s="27">
        <v>183</v>
      </c>
      <c r="T1396" s="27">
        <v>130</v>
      </c>
      <c r="U1396" s="27">
        <v>111</v>
      </c>
      <c r="V1396" s="27">
        <v>162</v>
      </c>
      <c r="W1396" s="11"/>
      <c r="X1396" s="11"/>
      <c r="Y1396" s="11"/>
      <c r="Z1396" s="11"/>
      <c r="AA1396" s="11"/>
      <c r="AB1396" s="11"/>
      <c r="AC1396" s="11"/>
      <c r="AD1396" s="11"/>
      <c r="AU1396" s="7"/>
      <c r="AV1396" s="7"/>
    </row>
    <row r="1397" spans="1:48" ht="14.25">
      <c r="A1397">
        <v>2</v>
      </c>
      <c r="B1397" s="26" t="str">
        <f t="shared" si="55"/>
        <v>05615</v>
      </c>
      <c r="C1397" s="26" t="str">
        <f t="shared" si="54"/>
        <v>2_05615</v>
      </c>
      <c r="D1397"/>
      <c r="E1397"/>
      <c r="F1397" s="33"/>
      <c r="G1397" s="26" t="s">
        <v>100</v>
      </c>
      <c r="H1397" s="27">
        <v>495</v>
      </c>
      <c r="I1397" s="27">
        <v>516</v>
      </c>
      <c r="J1397" s="27">
        <v>480</v>
      </c>
      <c r="K1397" s="27">
        <v>452</v>
      </c>
      <c r="L1397" s="27">
        <v>577</v>
      </c>
      <c r="M1397" s="27">
        <v>569</v>
      </c>
      <c r="N1397" s="27">
        <v>590</v>
      </c>
      <c r="O1397" s="27">
        <v>638</v>
      </c>
      <c r="P1397" s="27">
        <v>670</v>
      </c>
      <c r="Q1397" s="27">
        <v>682</v>
      </c>
      <c r="R1397" s="27">
        <v>790</v>
      </c>
      <c r="S1397" s="27">
        <v>1024</v>
      </c>
      <c r="T1397" s="27">
        <v>862</v>
      </c>
      <c r="U1397" s="27">
        <v>795</v>
      </c>
      <c r="V1397" s="27">
        <v>819</v>
      </c>
      <c r="W1397" s="11"/>
      <c r="X1397" s="11"/>
      <c r="Y1397" s="11"/>
      <c r="Z1397" s="11"/>
      <c r="AA1397" s="11"/>
      <c r="AB1397" s="11"/>
      <c r="AC1397" s="11"/>
      <c r="AD1397" s="11"/>
      <c r="AU1397" s="7"/>
      <c r="AV1397" s="7"/>
    </row>
    <row r="1398" spans="1:48" ht="14.25">
      <c r="A1398">
        <v>2</v>
      </c>
      <c r="B1398" s="26" t="str">
        <f t="shared" si="55"/>
        <v>05628</v>
      </c>
      <c r="C1398" s="26" t="str">
        <f t="shared" si="54"/>
        <v>2_05628</v>
      </c>
      <c r="D1398"/>
      <c r="E1398"/>
      <c r="F1398" s="33"/>
      <c r="G1398" s="26" t="s">
        <v>101</v>
      </c>
      <c r="H1398" s="27">
        <v>37</v>
      </c>
      <c r="I1398" s="27">
        <v>22</v>
      </c>
      <c r="J1398" s="27">
        <v>24</v>
      </c>
      <c r="K1398" s="27">
        <v>21</v>
      </c>
      <c r="L1398" s="27">
        <v>43</v>
      </c>
      <c r="M1398" s="27">
        <v>18</v>
      </c>
      <c r="N1398" s="27">
        <v>26</v>
      </c>
      <c r="O1398" s="27">
        <v>52</v>
      </c>
      <c r="P1398" s="27">
        <v>38</v>
      </c>
      <c r="Q1398" s="27">
        <v>47</v>
      </c>
      <c r="R1398" s="27">
        <v>46</v>
      </c>
      <c r="S1398" s="27">
        <v>48</v>
      </c>
      <c r="T1398" s="27">
        <v>44</v>
      </c>
      <c r="U1398" s="27">
        <v>40</v>
      </c>
      <c r="V1398" s="27">
        <v>42</v>
      </c>
      <c r="W1398" s="11"/>
      <c r="X1398" s="11"/>
      <c r="Y1398" s="11"/>
      <c r="Z1398" s="11"/>
      <c r="AA1398" s="11"/>
      <c r="AB1398" s="11"/>
      <c r="AC1398" s="11"/>
      <c r="AD1398" s="11"/>
      <c r="AU1398" s="7"/>
      <c r="AV1398" s="7"/>
    </row>
    <row r="1399" spans="1:48" ht="14.25">
      <c r="A1399">
        <v>2</v>
      </c>
      <c r="B1399" s="26" t="str">
        <f t="shared" si="55"/>
        <v>05631</v>
      </c>
      <c r="C1399" s="26" t="str">
        <f t="shared" si="54"/>
        <v>2_05631</v>
      </c>
      <c r="D1399"/>
      <c r="E1399"/>
      <c r="F1399" s="33"/>
      <c r="G1399" s="26" t="s">
        <v>102</v>
      </c>
      <c r="H1399" s="27">
        <v>227</v>
      </c>
      <c r="I1399" s="27">
        <v>210</v>
      </c>
      <c r="J1399" s="27">
        <v>196</v>
      </c>
      <c r="K1399" s="27">
        <v>235</v>
      </c>
      <c r="L1399" s="27">
        <v>248</v>
      </c>
      <c r="M1399" s="27">
        <v>293</v>
      </c>
      <c r="N1399" s="27">
        <v>333</v>
      </c>
      <c r="O1399" s="27">
        <v>364</v>
      </c>
      <c r="P1399" s="27">
        <v>382</v>
      </c>
      <c r="Q1399" s="27">
        <v>361</v>
      </c>
      <c r="R1399" s="27">
        <v>491</v>
      </c>
      <c r="S1399" s="27">
        <v>690</v>
      </c>
      <c r="T1399" s="27">
        <v>492</v>
      </c>
      <c r="U1399" s="27">
        <v>451</v>
      </c>
      <c r="V1399" s="27">
        <v>486</v>
      </c>
      <c r="W1399" s="11"/>
      <c r="X1399" s="11"/>
      <c r="Y1399" s="11"/>
      <c r="Z1399" s="11"/>
      <c r="AA1399" s="11"/>
      <c r="AB1399" s="11"/>
      <c r="AC1399" s="11"/>
      <c r="AD1399" s="11"/>
      <c r="AU1399" s="7"/>
      <c r="AV1399" s="7"/>
    </row>
    <row r="1400" spans="1:48" ht="14.25">
      <c r="A1400">
        <v>2</v>
      </c>
      <c r="B1400" s="26" t="str">
        <f t="shared" si="55"/>
        <v>05642</v>
      </c>
      <c r="C1400" s="26" t="str">
        <f t="shared" si="54"/>
        <v>2_05642</v>
      </c>
      <c r="D1400"/>
      <c r="E1400"/>
      <c r="F1400" s="33"/>
      <c r="G1400" s="26" t="s">
        <v>103</v>
      </c>
      <c r="H1400" s="27">
        <v>107</v>
      </c>
      <c r="I1400" s="27">
        <v>77</v>
      </c>
      <c r="J1400" s="27">
        <v>95</v>
      </c>
      <c r="K1400" s="27">
        <v>90</v>
      </c>
      <c r="L1400" s="27">
        <v>96</v>
      </c>
      <c r="M1400" s="27">
        <v>184</v>
      </c>
      <c r="N1400" s="27">
        <v>99</v>
      </c>
      <c r="O1400" s="27">
        <v>93</v>
      </c>
      <c r="P1400" s="27">
        <v>90</v>
      </c>
      <c r="Q1400" s="27">
        <v>105</v>
      </c>
      <c r="R1400" s="27">
        <v>93</v>
      </c>
      <c r="S1400" s="27">
        <v>121</v>
      </c>
      <c r="T1400" s="27">
        <v>122</v>
      </c>
      <c r="U1400" s="27">
        <v>106</v>
      </c>
      <c r="V1400" s="27">
        <v>127</v>
      </c>
      <c r="W1400" s="11"/>
      <c r="X1400" s="11"/>
      <c r="Y1400" s="11"/>
      <c r="Z1400" s="11"/>
      <c r="AA1400" s="11"/>
      <c r="AB1400" s="11"/>
      <c r="AC1400" s="11"/>
      <c r="AD1400" s="11"/>
      <c r="AU1400" s="7"/>
      <c r="AV1400" s="7"/>
    </row>
    <row r="1401" spans="1:48" ht="14.25">
      <c r="A1401">
        <v>2</v>
      </c>
      <c r="B1401" s="26" t="str">
        <f t="shared" si="55"/>
        <v>05647</v>
      </c>
      <c r="C1401" s="26" t="str">
        <f t="shared" si="54"/>
        <v>2_05647</v>
      </c>
      <c r="D1401"/>
      <c r="E1401"/>
      <c r="F1401" s="33"/>
      <c r="G1401" s="26" t="s">
        <v>104</v>
      </c>
      <c r="H1401" s="27">
        <v>25</v>
      </c>
      <c r="I1401" s="27">
        <v>26</v>
      </c>
      <c r="J1401" s="27">
        <v>28</v>
      </c>
      <c r="K1401" s="27">
        <v>37</v>
      </c>
      <c r="L1401" s="27">
        <v>31</v>
      </c>
      <c r="M1401" s="27">
        <v>32</v>
      </c>
      <c r="N1401" s="27">
        <v>36</v>
      </c>
      <c r="O1401" s="27">
        <v>35</v>
      </c>
      <c r="P1401" s="27">
        <v>38</v>
      </c>
      <c r="Q1401" s="27">
        <v>36</v>
      </c>
      <c r="R1401" s="27">
        <v>44</v>
      </c>
      <c r="S1401" s="27">
        <v>44</v>
      </c>
      <c r="T1401" s="27">
        <v>28</v>
      </c>
      <c r="U1401" s="27">
        <v>37</v>
      </c>
      <c r="V1401" s="27">
        <v>35</v>
      </c>
      <c r="W1401" s="11"/>
      <c r="X1401" s="11"/>
      <c r="Y1401" s="11"/>
      <c r="Z1401" s="11"/>
      <c r="AA1401" s="11"/>
      <c r="AB1401" s="11"/>
      <c r="AC1401" s="11"/>
      <c r="AD1401" s="11"/>
      <c r="AU1401" s="7"/>
      <c r="AV1401" s="7"/>
    </row>
    <row r="1402" spans="1:48" ht="14.25">
      <c r="A1402">
        <v>2</v>
      </c>
      <c r="B1402" s="26" t="str">
        <f t="shared" si="55"/>
        <v>05649</v>
      </c>
      <c r="C1402" s="26" t="str">
        <f t="shared" si="54"/>
        <v>2_05649</v>
      </c>
      <c r="D1402"/>
      <c r="E1402"/>
      <c r="F1402" s="33"/>
      <c r="G1402" s="26" t="s">
        <v>105</v>
      </c>
      <c r="H1402" s="27">
        <v>63</v>
      </c>
      <c r="I1402" s="27">
        <v>58</v>
      </c>
      <c r="J1402" s="27">
        <v>72</v>
      </c>
      <c r="K1402" s="27">
        <v>70</v>
      </c>
      <c r="L1402" s="27">
        <v>58</v>
      </c>
      <c r="M1402" s="27">
        <v>66</v>
      </c>
      <c r="N1402" s="27">
        <v>80</v>
      </c>
      <c r="O1402" s="27">
        <v>74</v>
      </c>
      <c r="P1402" s="27">
        <v>74</v>
      </c>
      <c r="Q1402" s="27">
        <v>56</v>
      </c>
      <c r="R1402" s="27">
        <v>93</v>
      </c>
      <c r="S1402" s="27">
        <v>116</v>
      </c>
      <c r="T1402" s="27">
        <v>113</v>
      </c>
      <c r="U1402" s="27">
        <v>85</v>
      </c>
      <c r="V1402" s="27">
        <v>81</v>
      </c>
      <c r="W1402" s="11"/>
      <c r="X1402" s="11"/>
      <c r="Y1402" s="11"/>
      <c r="Z1402" s="11"/>
      <c r="AA1402" s="11"/>
      <c r="AB1402" s="11"/>
      <c r="AC1402" s="11"/>
      <c r="AD1402" s="11"/>
      <c r="AU1402" s="7"/>
      <c r="AV1402" s="7"/>
    </row>
    <row r="1403" spans="1:48" ht="14.25">
      <c r="A1403">
        <v>2</v>
      </c>
      <c r="B1403" s="26" t="str">
        <f t="shared" si="55"/>
        <v>05652</v>
      </c>
      <c r="C1403" s="26" t="str">
        <f t="shared" si="54"/>
        <v>2_05652</v>
      </c>
      <c r="D1403"/>
      <c r="E1403"/>
      <c r="F1403" s="33"/>
      <c r="G1403" s="26" t="s">
        <v>106</v>
      </c>
      <c r="H1403" s="27">
        <v>21</v>
      </c>
      <c r="I1403" s="27">
        <v>27</v>
      </c>
      <c r="J1403" s="27">
        <v>27</v>
      </c>
      <c r="K1403" s="27">
        <v>18</v>
      </c>
      <c r="L1403" s="27">
        <v>28</v>
      </c>
      <c r="M1403" s="27">
        <v>37</v>
      </c>
      <c r="N1403" s="27">
        <v>27</v>
      </c>
      <c r="O1403" s="27">
        <v>31</v>
      </c>
      <c r="P1403" s="27">
        <v>25</v>
      </c>
      <c r="Q1403" s="27">
        <v>39</v>
      </c>
      <c r="R1403" s="27">
        <v>39</v>
      </c>
      <c r="S1403" s="27">
        <v>50</v>
      </c>
      <c r="T1403" s="27">
        <v>45</v>
      </c>
      <c r="U1403" s="27">
        <v>36</v>
      </c>
      <c r="V1403" s="27">
        <v>41</v>
      </c>
      <c r="W1403" s="11"/>
      <c r="X1403" s="11"/>
      <c r="Y1403" s="11"/>
      <c r="Z1403" s="11"/>
      <c r="AA1403" s="11"/>
      <c r="AB1403" s="11"/>
      <c r="AC1403" s="11"/>
      <c r="AD1403" s="11"/>
      <c r="AU1403" s="7"/>
      <c r="AV1403" s="7"/>
    </row>
    <row r="1404" spans="1:48" ht="14.25">
      <c r="A1404">
        <v>2</v>
      </c>
      <c r="B1404" s="26" t="str">
        <f t="shared" si="55"/>
        <v>05656</v>
      </c>
      <c r="C1404" s="26" t="str">
        <f t="shared" si="54"/>
        <v>2_05656</v>
      </c>
      <c r="D1404"/>
      <c r="E1404"/>
      <c r="F1404" s="33"/>
      <c r="G1404" s="26" t="s">
        <v>107</v>
      </c>
      <c r="H1404" s="27">
        <v>50</v>
      </c>
      <c r="I1404" s="27">
        <v>47</v>
      </c>
      <c r="J1404" s="27">
        <v>63</v>
      </c>
      <c r="K1404" s="27">
        <v>67</v>
      </c>
      <c r="L1404" s="27">
        <v>68</v>
      </c>
      <c r="M1404" s="27">
        <v>69</v>
      </c>
      <c r="N1404" s="27">
        <v>59</v>
      </c>
      <c r="O1404" s="27">
        <v>72</v>
      </c>
      <c r="P1404" s="27">
        <v>71</v>
      </c>
      <c r="Q1404" s="27">
        <v>79</v>
      </c>
      <c r="R1404" s="27">
        <v>72</v>
      </c>
      <c r="S1404" s="27">
        <v>93</v>
      </c>
      <c r="T1404" s="27">
        <v>89</v>
      </c>
      <c r="U1404" s="27">
        <v>82</v>
      </c>
      <c r="V1404" s="27">
        <v>79</v>
      </c>
      <c r="W1404" s="11"/>
      <c r="X1404" s="11"/>
      <c r="Y1404" s="11"/>
      <c r="Z1404" s="11"/>
      <c r="AA1404" s="11"/>
      <c r="AB1404" s="11"/>
      <c r="AC1404" s="11"/>
      <c r="AD1404" s="11"/>
      <c r="AU1404" s="7"/>
      <c r="AV1404" s="7"/>
    </row>
    <row r="1405" spans="1:48" ht="14.25">
      <c r="A1405">
        <v>2</v>
      </c>
      <c r="B1405" s="26" t="str">
        <f t="shared" si="55"/>
        <v>05658</v>
      </c>
      <c r="C1405" s="26" t="str">
        <f t="shared" si="54"/>
        <v>2_05658</v>
      </c>
      <c r="D1405"/>
      <c r="E1405"/>
      <c r="F1405" s="33"/>
      <c r="G1405" s="26" t="s">
        <v>108</v>
      </c>
      <c r="H1405" s="27">
        <v>13</v>
      </c>
      <c r="I1405" s="27">
        <v>16</v>
      </c>
      <c r="J1405" s="27">
        <v>18</v>
      </c>
      <c r="K1405" s="27">
        <v>15</v>
      </c>
      <c r="L1405" s="27">
        <v>13</v>
      </c>
      <c r="M1405" s="27">
        <v>14</v>
      </c>
      <c r="N1405" s="27">
        <v>17</v>
      </c>
      <c r="O1405" s="27">
        <v>21</v>
      </c>
      <c r="P1405" s="27">
        <v>14</v>
      </c>
      <c r="Q1405" s="27">
        <v>11</v>
      </c>
      <c r="R1405" s="27">
        <v>13</v>
      </c>
      <c r="S1405" s="27">
        <v>22</v>
      </c>
      <c r="T1405" s="27">
        <v>22</v>
      </c>
      <c r="U1405" s="27">
        <v>21</v>
      </c>
      <c r="V1405" s="27">
        <v>16</v>
      </c>
      <c r="W1405" s="11"/>
      <c r="X1405" s="11"/>
      <c r="Y1405" s="11"/>
      <c r="Z1405" s="11"/>
      <c r="AA1405" s="11"/>
      <c r="AB1405" s="11"/>
      <c r="AC1405" s="11"/>
      <c r="AD1405" s="11"/>
      <c r="AU1405" s="7"/>
      <c r="AV1405" s="7"/>
    </row>
    <row r="1406" spans="1:48" ht="14.25">
      <c r="A1406">
        <v>2</v>
      </c>
      <c r="B1406" s="26" t="str">
        <f t="shared" si="55"/>
        <v>05659</v>
      </c>
      <c r="C1406" s="26" t="str">
        <f t="shared" si="54"/>
        <v>2_05659</v>
      </c>
      <c r="D1406"/>
      <c r="E1406"/>
      <c r="F1406" s="33"/>
      <c r="G1406" s="26" t="s">
        <v>109</v>
      </c>
      <c r="H1406" s="27">
        <v>63</v>
      </c>
      <c r="I1406" s="27">
        <v>45</v>
      </c>
      <c r="J1406" s="27">
        <v>64</v>
      </c>
      <c r="K1406" s="27">
        <v>55</v>
      </c>
      <c r="L1406" s="27">
        <v>85</v>
      </c>
      <c r="M1406" s="27">
        <v>83</v>
      </c>
      <c r="N1406" s="27">
        <v>69</v>
      </c>
      <c r="O1406" s="27">
        <v>70</v>
      </c>
      <c r="P1406" s="27">
        <v>56</v>
      </c>
      <c r="Q1406" s="27">
        <v>80</v>
      </c>
      <c r="R1406" s="27">
        <v>90</v>
      </c>
      <c r="S1406" s="27">
        <v>103</v>
      </c>
      <c r="T1406" s="27">
        <v>99</v>
      </c>
      <c r="U1406" s="27">
        <v>81</v>
      </c>
      <c r="V1406" s="27">
        <v>81</v>
      </c>
      <c r="W1406" s="11"/>
      <c r="X1406" s="11"/>
      <c r="Y1406" s="11"/>
      <c r="Z1406" s="11"/>
      <c r="AA1406" s="11"/>
      <c r="AB1406" s="11"/>
      <c r="AC1406" s="11"/>
      <c r="AD1406" s="11"/>
      <c r="AU1406" s="7"/>
      <c r="AV1406" s="7"/>
    </row>
    <row r="1407" spans="1:48" ht="14.25">
      <c r="A1407">
        <v>2</v>
      </c>
      <c r="B1407" s="26" t="str">
        <f t="shared" si="55"/>
        <v>05660</v>
      </c>
      <c r="C1407" s="26" t="str">
        <f t="shared" si="54"/>
        <v>2_05660</v>
      </c>
      <c r="D1407"/>
      <c r="E1407"/>
      <c r="F1407" s="33"/>
      <c r="G1407" s="26" t="s">
        <v>110</v>
      </c>
      <c r="H1407" s="27">
        <v>70</v>
      </c>
      <c r="I1407" s="27">
        <v>63</v>
      </c>
      <c r="J1407" s="27">
        <v>47</v>
      </c>
      <c r="K1407" s="27">
        <v>54</v>
      </c>
      <c r="L1407" s="27">
        <v>66</v>
      </c>
      <c r="M1407" s="27">
        <v>60</v>
      </c>
      <c r="N1407" s="27">
        <v>71</v>
      </c>
      <c r="O1407" s="27">
        <v>66</v>
      </c>
      <c r="P1407" s="27">
        <v>67</v>
      </c>
      <c r="Q1407" s="27">
        <v>72</v>
      </c>
      <c r="R1407" s="27">
        <v>68</v>
      </c>
      <c r="S1407" s="27">
        <v>112</v>
      </c>
      <c r="T1407" s="27">
        <v>82</v>
      </c>
      <c r="U1407" s="27">
        <v>48</v>
      </c>
      <c r="V1407" s="27">
        <v>60</v>
      </c>
      <c r="W1407" s="11"/>
      <c r="X1407" s="11"/>
      <c r="Y1407" s="11"/>
      <c r="Z1407" s="11"/>
      <c r="AA1407" s="11"/>
      <c r="AB1407" s="11"/>
      <c r="AC1407" s="11"/>
      <c r="AD1407" s="11"/>
      <c r="AU1407" s="7"/>
      <c r="AV1407" s="7"/>
    </row>
    <row r="1408" spans="1:48" ht="14.25">
      <c r="A1408">
        <v>2</v>
      </c>
      <c r="B1408" s="26" t="str">
        <f t="shared" si="55"/>
        <v>05664</v>
      </c>
      <c r="C1408" s="26" t="str">
        <f t="shared" si="54"/>
        <v>2_05664</v>
      </c>
      <c r="D1408"/>
      <c r="E1408"/>
      <c r="F1408" s="33"/>
      <c r="G1408" s="26" t="s">
        <v>111</v>
      </c>
      <c r="H1408" s="27">
        <v>91</v>
      </c>
      <c r="I1408" s="27">
        <v>112</v>
      </c>
      <c r="J1408" s="27">
        <v>94</v>
      </c>
      <c r="K1408" s="27">
        <v>105</v>
      </c>
      <c r="L1408" s="27">
        <v>123</v>
      </c>
      <c r="M1408" s="27">
        <v>98</v>
      </c>
      <c r="N1408" s="27">
        <v>111</v>
      </c>
      <c r="O1408" s="27">
        <v>107</v>
      </c>
      <c r="P1408" s="27">
        <v>122</v>
      </c>
      <c r="Q1408" s="27">
        <v>123</v>
      </c>
      <c r="R1408" s="27">
        <v>123</v>
      </c>
      <c r="S1408" s="27">
        <v>166</v>
      </c>
      <c r="T1408" s="27">
        <v>154</v>
      </c>
      <c r="U1408" s="27">
        <v>141</v>
      </c>
      <c r="V1408" s="27">
        <v>129</v>
      </c>
      <c r="W1408" s="11"/>
      <c r="X1408" s="11"/>
      <c r="Y1408" s="11"/>
      <c r="Z1408" s="11"/>
      <c r="AA1408" s="11"/>
      <c r="AB1408" s="11"/>
      <c r="AC1408" s="11"/>
      <c r="AD1408" s="11"/>
      <c r="AU1408" s="7"/>
      <c r="AV1408" s="7"/>
    </row>
    <row r="1409" spans="1:48" ht="14.25">
      <c r="A1409">
        <v>2</v>
      </c>
      <c r="B1409" s="26" t="str">
        <f t="shared" si="55"/>
        <v>05665</v>
      </c>
      <c r="C1409" s="26" t="str">
        <f t="shared" si="54"/>
        <v>2_05665</v>
      </c>
      <c r="D1409"/>
      <c r="E1409"/>
      <c r="F1409" s="33"/>
      <c r="G1409" s="26" t="s">
        <v>112</v>
      </c>
      <c r="H1409" s="27">
        <v>94</v>
      </c>
      <c r="I1409" s="27">
        <v>94</v>
      </c>
      <c r="J1409" s="27">
        <v>108</v>
      </c>
      <c r="K1409" s="27">
        <v>116</v>
      </c>
      <c r="L1409" s="27">
        <v>102</v>
      </c>
      <c r="M1409" s="27">
        <v>90</v>
      </c>
      <c r="N1409" s="27">
        <v>107</v>
      </c>
      <c r="O1409" s="27">
        <v>117</v>
      </c>
      <c r="P1409" s="27">
        <v>132</v>
      </c>
      <c r="Q1409" s="27">
        <v>122</v>
      </c>
      <c r="R1409" s="27">
        <v>174</v>
      </c>
      <c r="S1409" s="27">
        <v>186</v>
      </c>
      <c r="T1409" s="27">
        <v>157</v>
      </c>
      <c r="U1409" s="27">
        <v>151</v>
      </c>
      <c r="V1409" s="27">
        <v>151</v>
      </c>
      <c r="W1409" s="11"/>
      <c r="X1409" s="11"/>
      <c r="Y1409" s="11"/>
      <c r="Z1409" s="11"/>
      <c r="AA1409" s="11"/>
      <c r="AB1409" s="11"/>
      <c r="AC1409" s="11"/>
      <c r="AD1409" s="11"/>
      <c r="AU1409" s="7"/>
      <c r="AV1409" s="7"/>
    </row>
    <row r="1410" spans="1:48" ht="14.25">
      <c r="A1410">
        <v>2</v>
      </c>
      <c r="B1410" s="26" t="str">
        <f t="shared" si="55"/>
        <v>05667</v>
      </c>
      <c r="C1410" s="26" t="str">
        <f t="shared" si="54"/>
        <v>2_05667</v>
      </c>
      <c r="D1410"/>
      <c r="E1410"/>
      <c r="F1410" s="33"/>
      <c r="G1410" s="26" t="s">
        <v>113</v>
      </c>
      <c r="H1410" s="27">
        <v>73</v>
      </c>
      <c r="I1410" s="27">
        <v>69</v>
      </c>
      <c r="J1410" s="27">
        <v>64</v>
      </c>
      <c r="K1410" s="27">
        <v>74</v>
      </c>
      <c r="L1410" s="27">
        <v>67</v>
      </c>
      <c r="M1410" s="27">
        <v>78</v>
      </c>
      <c r="N1410" s="27">
        <v>68</v>
      </c>
      <c r="O1410" s="27">
        <v>54</v>
      </c>
      <c r="P1410" s="27">
        <v>76</v>
      </c>
      <c r="Q1410" s="27">
        <v>69</v>
      </c>
      <c r="R1410" s="27">
        <v>75</v>
      </c>
      <c r="S1410" s="27">
        <v>109</v>
      </c>
      <c r="T1410" s="27">
        <v>79</v>
      </c>
      <c r="U1410" s="27">
        <v>72</v>
      </c>
      <c r="V1410" s="27">
        <v>93</v>
      </c>
      <c r="W1410" s="11"/>
      <c r="X1410" s="11"/>
      <c r="Y1410" s="11"/>
      <c r="Z1410" s="11"/>
      <c r="AA1410" s="11"/>
      <c r="AB1410" s="11"/>
      <c r="AC1410" s="11"/>
      <c r="AD1410" s="11"/>
      <c r="AU1410" s="7"/>
      <c r="AV1410" s="7"/>
    </row>
    <row r="1411" spans="1:48" ht="14.25">
      <c r="A1411">
        <v>2</v>
      </c>
      <c r="B1411" s="26" t="str">
        <f t="shared" si="55"/>
        <v>05670</v>
      </c>
      <c r="C1411" s="26" t="str">
        <f t="shared" si="54"/>
        <v>2_05670</v>
      </c>
      <c r="D1411"/>
      <c r="E1411"/>
      <c r="F1411" s="33"/>
      <c r="G1411" s="26" t="s">
        <v>114</v>
      </c>
      <c r="H1411" s="27">
        <v>107</v>
      </c>
      <c r="I1411" s="27">
        <v>111</v>
      </c>
      <c r="J1411" s="27">
        <v>104</v>
      </c>
      <c r="K1411" s="27">
        <v>81</v>
      </c>
      <c r="L1411" s="27">
        <v>92</v>
      </c>
      <c r="M1411" s="27">
        <v>95</v>
      </c>
      <c r="N1411" s="27">
        <v>98</v>
      </c>
      <c r="O1411" s="27">
        <v>104</v>
      </c>
      <c r="P1411" s="27">
        <v>104</v>
      </c>
      <c r="Q1411" s="27">
        <v>122</v>
      </c>
      <c r="R1411" s="27">
        <v>128</v>
      </c>
      <c r="S1411" s="27">
        <v>138</v>
      </c>
      <c r="T1411" s="27">
        <v>139</v>
      </c>
      <c r="U1411" s="27">
        <v>112</v>
      </c>
      <c r="V1411" s="27">
        <v>141</v>
      </c>
      <c r="W1411" s="11"/>
      <c r="X1411" s="11"/>
      <c r="Y1411" s="11"/>
      <c r="Z1411" s="11"/>
      <c r="AA1411" s="11"/>
      <c r="AB1411" s="11"/>
      <c r="AC1411" s="11"/>
      <c r="AD1411" s="11"/>
      <c r="AU1411" s="7"/>
      <c r="AV1411" s="7"/>
    </row>
    <row r="1412" spans="1:48" ht="14.25">
      <c r="A1412">
        <v>2</v>
      </c>
      <c r="B1412" s="26" t="str">
        <f t="shared" si="55"/>
        <v>05674</v>
      </c>
      <c r="C1412" s="26" t="str">
        <f t="shared" si="54"/>
        <v>2_05674</v>
      </c>
      <c r="D1412"/>
      <c r="E1412"/>
      <c r="F1412" s="33"/>
      <c r="G1412" s="26" t="s">
        <v>115</v>
      </c>
      <c r="H1412" s="27">
        <v>79</v>
      </c>
      <c r="I1412" s="27">
        <v>86</v>
      </c>
      <c r="J1412" s="27">
        <v>67</v>
      </c>
      <c r="K1412" s="27">
        <v>79</v>
      </c>
      <c r="L1412" s="27">
        <v>105</v>
      </c>
      <c r="M1412" s="27">
        <v>75</v>
      </c>
      <c r="N1412" s="27">
        <v>92</v>
      </c>
      <c r="O1412" s="27">
        <v>101</v>
      </c>
      <c r="P1412" s="27">
        <v>87</v>
      </c>
      <c r="Q1412" s="27">
        <v>104</v>
      </c>
      <c r="R1412" s="27">
        <v>98</v>
      </c>
      <c r="S1412" s="27">
        <v>122</v>
      </c>
      <c r="T1412" s="27">
        <v>117</v>
      </c>
      <c r="U1412" s="27">
        <v>93</v>
      </c>
      <c r="V1412" s="27">
        <v>106</v>
      </c>
      <c r="W1412" s="11"/>
      <c r="X1412" s="11"/>
      <c r="Y1412" s="11"/>
      <c r="Z1412" s="11"/>
      <c r="AA1412" s="11"/>
      <c r="AB1412" s="11"/>
      <c r="AC1412" s="11"/>
      <c r="AD1412" s="11"/>
      <c r="AU1412" s="7"/>
      <c r="AV1412" s="7"/>
    </row>
    <row r="1413" spans="1:48" ht="14.25">
      <c r="A1413">
        <v>2</v>
      </c>
      <c r="B1413" s="26" t="str">
        <f t="shared" si="55"/>
        <v>05679</v>
      </c>
      <c r="C1413" s="26" t="str">
        <f t="shared" si="54"/>
        <v>2_05679</v>
      </c>
      <c r="D1413"/>
      <c r="E1413"/>
      <c r="F1413" s="33"/>
      <c r="G1413" s="26" t="s">
        <v>116</v>
      </c>
      <c r="H1413" s="27">
        <v>135</v>
      </c>
      <c r="I1413" s="27">
        <v>135</v>
      </c>
      <c r="J1413" s="27">
        <v>133</v>
      </c>
      <c r="K1413" s="27">
        <v>124</v>
      </c>
      <c r="L1413" s="27">
        <v>132</v>
      </c>
      <c r="M1413" s="27">
        <v>152</v>
      </c>
      <c r="N1413" s="27">
        <v>159</v>
      </c>
      <c r="O1413" s="27">
        <v>146</v>
      </c>
      <c r="P1413" s="27">
        <v>160</v>
      </c>
      <c r="Q1413" s="27">
        <v>156</v>
      </c>
      <c r="R1413" s="27">
        <v>177</v>
      </c>
      <c r="S1413" s="27">
        <v>221</v>
      </c>
      <c r="T1413" s="27">
        <v>183</v>
      </c>
      <c r="U1413" s="27">
        <v>151</v>
      </c>
      <c r="V1413" s="27">
        <v>196</v>
      </c>
      <c r="W1413" s="11"/>
      <c r="X1413" s="11"/>
      <c r="Y1413" s="11"/>
      <c r="Z1413" s="11"/>
      <c r="AA1413" s="11"/>
      <c r="AB1413" s="11"/>
      <c r="AC1413" s="11"/>
      <c r="AD1413" s="11"/>
      <c r="AU1413" s="7"/>
      <c r="AV1413" s="7"/>
    </row>
    <row r="1414" spans="1:48" ht="14.25">
      <c r="A1414">
        <v>2</v>
      </c>
      <c r="B1414" s="26" t="str">
        <f t="shared" si="55"/>
        <v>05686</v>
      </c>
      <c r="C1414" s="26" t="str">
        <f t="shared" si="54"/>
        <v>2_05686</v>
      </c>
      <c r="D1414"/>
      <c r="E1414"/>
      <c r="F1414" s="33"/>
      <c r="G1414" s="26" t="s">
        <v>117</v>
      </c>
      <c r="H1414" s="27">
        <v>151</v>
      </c>
      <c r="I1414" s="27">
        <v>157</v>
      </c>
      <c r="J1414" s="27">
        <v>166</v>
      </c>
      <c r="K1414" s="27">
        <v>141</v>
      </c>
      <c r="L1414" s="27">
        <v>146</v>
      </c>
      <c r="M1414" s="27">
        <v>150</v>
      </c>
      <c r="N1414" s="27">
        <v>139</v>
      </c>
      <c r="O1414" s="27">
        <v>154</v>
      </c>
      <c r="P1414" s="27">
        <v>153</v>
      </c>
      <c r="Q1414" s="27">
        <v>200</v>
      </c>
      <c r="R1414" s="27">
        <v>182</v>
      </c>
      <c r="S1414" s="27">
        <v>237</v>
      </c>
      <c r="T1414" s="27">
        <v>182</v>
      </c>
      <c r="U1414" s="27">
        <v>165</v>
      </c>
      <c r="V1414" s="27">
        <v>164</v>
      </c>
      <c r="W1414" s="11"/>
      <c r="X1414" s="11"/>
      <c r="Y1414" s="11"/>
      <c r="Z1414" s="11"/>
      <c r="AA1414" s="11"/>
      <c r="AB1414" s="11"/>
      <c r="AC1414" s="11"/>
      <c r="AD1414" s="11"/>
      <c r="AU1414" s="7"/>
      <c r="AV1414" s="7"/>
    </row>
    <row r="1415" spans="1:48" ht="14.25">
      <c r="A1415">
        <v>2</v>
      </c>
      <c r="B1415" s="26" t="str">
        <f t="shared" si="55"/>
        <v>05690</v>
      </c>
      <c r="C1415" s="26" t="str">
        <f t="shared" si="54"/>
        <v>2_05690</v>
      </c>
      <c r="D1415"/>
      <c r="E1415"/>
      <c r="F1415" s="33"/>
      <c r="G1415" s="26" t="s">
        <v>118</v>
      </c>
      <c r="H1415" s="27">
        <v>57</v>
      </c>
      <c r="I1415" s="27">
        <v>62</v>
      </c>
      <c r="J1415" s="27">
        <v>43</v>
      </c>
      <c r="K1415" s="27">
        <v>65</v>
      </c>
      <c r="L1415" s="27">
        <v>45</v>
      </c>
      <c r="M1415" s="27">
        <v>49</v>
      </c>
      <c r="N1415" s="27">
        <v>38</v>
      </c>
      <c r="O1415" s="27">
        <v>44</v>
      </c>
      <c r="P1415" s="27">
        <v>51</v>
      </c>
      <c r="Q1415" s="27">
        <v>47</v>
      </c>
      <c r="R1415" s="27">
        <v>46</v>
      </c>
      <c r="S1415" s="27">
        <v>71</v>
      </c>
      <c r="T1415" s="27">
        <v>67</v>
      </c>
      <c r="U1415" s="27">
        <v>52</v>
      </c>
      <c r="V1415" s="27">
        <v>57</v>
      </c>
      <c r="W1415" s="11"/>
      <c r="X1415" s="11"/>
      <c r="Y1415" s="11"/>
      <c r="Z1415" s="11"/>
      <c r="AA1415" s="11"/>
      <c r="AB1415" s="11"/>
      <c r="AC1415" s="11"/>
      <c r="AD1415" s="11"/>
      <c r="AU1415" s="7"/>
      <c r="AV1415" s="7"/>
    </row>
    <row r="1416" spans="1:48" ht="14.25">
      <c r="A1416">
        <v>2</v>
      </c>
      <c r="B1416" s="26" t="str">
        <f t="shared" si="55"/>
        <v>05697</v>
      </c>
      <c r="C1416" s="26" t="str">
        <f t="shared" si="54"/>
        <v>2_05697</v>
      </c>
      <c r="D1416"/>
      <c r="E1416"/>
      <c r="F1416" s="33"/>
      <c r="G1416" s="26" t="s">
        <v>119</v>
      </c>
      <c r="H1416" s="27">
        <v>146</v>
      </c>
      <c r="I1416" s="27">
        <v>165</v>
      </c>
      <c r="J1416" s="27">
        <v>142</v>
      </c>
      <c r="K1416" s="27">
        <v>146</v>
      </c>
      <c r="L1416" s="27">
        <v>155</v>
      </c>
      <c r="M1416" s="27">
        <v>146</v>
      </c>
      <c r="N1416" s="27">
        <v>155</v>
      </c>
      <c r="O1416" s="27">
        <v>158</v>
      </c>
      <c r="P1416" s="27">
        <v>167</v>
      </c>
      <c r="Q1416" s="27">
        <v>188</v>
      </c>
      <c r="R1416" s="27">
        <v>226</v>
      </c>
      <c r="S1416" s="27">
        <v>248</v>
      </c>
      <c r="T1416" s="27">
        <v>204</v>
      </c>
      <c r="U1416" s="27">
        <v>182</v>
      </c>
      <c r="V1416" s="27">
        <v>178</v>
      </c>
      <c r="W1416" s="11"/>
      <c r="X1416" s="11"/>
      <c r="Y1416" s="11"/>
      <c r="Z1416" s="11"/>
      <c r="AA1416" s="11"/>
      <c r="AB1416" s="11"/>
      <c r="AC1416" s="11"/>
      <c r="AD1416" s="11"/>
      <c r="AU1416" s="7"/>
      <c r="AV1416" s="7"/>
    </row>
    <row r="1417" spans="1:48" ht="14.25">
      <c r="A1417">
        <v>2</v>
      </c>
      <c r="B1417" s="26" t="str">
        <f t="shared" si="55"/>
        <v>05736</v>
      </c>
      <c r="C1417" s="26" t="str">
        <f t="shared" si="54"/>
        <v>2_05736</v>
      </c>
      <c r="D1417"/>
      <c r="E1417"/>
      <c r="F1417" s="33"/>
      <c r="G1417" s="26" t="s">
        <v>120</v>
      </c>
      <c r="H1417" s="27">
        <v>228</v>
      </c>
      <c r="I1417" s="27">
        <v>209</v>
      </c>
      <c r="J1417" s="27">
        <v>276</v>
      </c>
      <c r="K1417" s="27">
        <v>208</v>
      </c>
      <c r="L1417" s="27">
        <v>157</v>
      </c>
      <c r="M1417" s="27">
        <v>172</v>
      </c>
      <c r="N1417" s="27">
        <v>195</v>
      </c>
      <c r="O1417" s="27">
        <v>171</v>
      </c>
      <c r="P1417" s="27">
        <v>202</v>
      </c>
      <c r="Q1417" s="27">
        <v>234</v>
      </c>
      <c r="R1417" s="27">
        <v>275</v>
      </c>
      <c r="S1417" s="27">
        <v>321</v>
      </c>
      <c r="T1417" s="27">
        <v>247</v>
      </c>
      <c r="U1417" s="27">
        <v>202</v>
      </c>
      <c r="V1417" s="27">
        <v>240</v>
      </c>
      <c r="W1417" s="11"/>
      <c r="X1417" s="11"/>
      <c r="Y1417" s="11"/>
      <c r="Z1417" s="11"/>
      <c r="AA1417" s="11"/>
      <c r="AB1417" s="11"/>
      <c r="AC1417" s="11"/>
      <c r="AD1417" s="11"/>
      <c r="AU1417" s="7"/>
      <c r="AV1417" s="7"/>
    </row>
    <row r="1418" spans="1:48" ht="14.25">
      <c r="A1418">
        <v>2</v>
      </c>
      <c r="B1418" s="26" t="str">
        <f t="shared" si="55"/>
        <v>05756</v>
      </c>
      <c r="C1418" s="26" t="str">
        <f t="shared" si="54"/>
        <v>2_05756</v>
      </c>
      <c r="D1418"/>
      <c r="E1418"/>
      <c r="F1418" s="33"/>
      <c r="G1418" s="26" t="s">
        <v>121</v>
      </c>
      <c r="H1418" s="27">
        <v>188</v>
      </c>
      <c r="I1418" s="27">
        <v>195</v>
      </c>
      <c r="J1418" s="27">
        <v>181</v>
      </c>
      <c r="K1418" s="27">
        <v>181</v>
      </c>
      <c r="L1418" s="27">
        <v>204</v>
      </c>
      <c r="M1418" s="27">
        <v>180</v>
      </c>
      <c r="N1418" s="27">
        <v>172</v>
      </c>
      <c r="O1418" s="27">
        <v>205</v>
      </c>
      <c r="P1418" s="27">
        <v>204</v>
      </c>
      <c r="Q1418" s="27">
        <v>187</v>
      </c>
      <c r="R1418" s="27">
        <v>196</v>
      </c>
      <c r="S1418" s="27">
        <v>266</v>
      </c>
      <c r="T1418" s="27">
        <v>260</v>
      </c>
      <c r="U1418" s="27">
        <v>174</v>
      </c>
      <c r="V1418" s="27">
        <v>199</v>
      </c>
      <c r="W1418" s="11"/>
      <c r="X1418" s="11"/>
      <c r="Y1418" s="11"/>
      <c r="Z1418" s="11"/>
      <c r="AA1418" s="11"/>
      <c r="AB1418" s="11"/>
      <c r="AC1418" s="11"/>
      <c r="AD1418" s="11"/>
      <c r="AU1418" s="7"/>
      <c r="AV1418" s="7"/>
    </row>
    <row r="1419" spans="1:48" ht="14.25">
      <c r="A1419">
        <v>2</v>
      </c>
      <c r="B1419" s="26" t="str">
        <f t="shared" si="55"/>
        <v>05761</v>
      </c>
      <c r="C1419" s="26" t="str">
        <f t="shared" si="54"/>
        <v>2_05761</v>
      </c>
      <c r="D1419"/>
      <c r="E1419"/>
      <c r="F1419" s="33"/>
      <c r="G1419" s="26" t="s">
        <v>122</v>
      </c>
      <c r="H1419" s="27">
        <v>70</v>
      </c>
      <c r="I1419" s="27">
        <v>59</v>
      </c>
      <c r="J1419" s="27">
        <v>81</v>
      </c>
      <c r="K1419" s="27">
        <v>84</v>
      </c>
      <c r="L1419" s="27">
        <v>85</v>
      </c>
      <c r="M1419" s="27">
        <v>92</v>
      </c>
      <c r="N1419" s="27">
        <v>85</v>
      </c>
      <c r="O1419" s="27">
        <v>75</v>
      </c>
      <c r="P1419" s="27">
        <v>67</v>
      </c>
      <c r="Q1419" s="27">
        <v>100</v>
      </c>
      <c r="R1419" s="27">
        <v>104</v>
      </c>
      <c r="S1419" s="27">
        <v>113</v>
      </c>
      <c r="T1419" s="27">
        <v>85</v>
      </c>
      <c r="U1419" s="27">
        <v>121</v>
      </c>
      <c r="V1419" s="27">
        <v>67</v>
      </c>
      <c r="W1419" s="11"/>
      <c r="X1419" s="11"/>
      <c r="Y1419" s="11"/>
      <c r="Z1419" s="11"/>
      <c r="AA1419" s="11"/>
      <c r="AB1419" s="11"/>
      <c r="AC1419" s="11"/>
      <c r="AD1419" s="11"/>
      <c r="AU1419" s="7"/>
      <c r="AV1419" s="7"/>
    </row>
    <row r="1420" spans="1:48" ht="14.25">
      <c r="A1420">
        <v>2</v>
      </c>
      <c r="B1420" s="26" t="str">
        <f t="shared" si="55"/>
        <v>05789</v>
      </c>
      <c r="C1420" s="26" t="str">
        <f t="shared" si="54"/>
        <v>2_05789</v>
      </c>
      <c r="D1420"/>
      <c r="E1420"/>
      <c r="F1420" s="33"/>
      <c r="G1420" s="26" t="s">
        <v>123</v>
      </c>
      <c r="H1420" s="27">
        <v>106</v>
      </c>
      <c r="I1420" s="27">
        <v>101</v>
      </c>
      <c r="J1420" s="27">
        <v>95</v>
      </c>
      <c r="K1420" s="27">
        <v>86</v>
      </c>
      <c r="L1420" s="27">
        <v>94</v>
      </c>
      <c r="M1420" s="27">
        <v>97</v>
      </c>
      <c r="N1420" s="27">
        <v>125</v>
      </c>
      <c r="O1420" s="27">
        <v>111</v>
      </c>
      <c r="P1420" s="27">
        <v>89</v>
      </c>
      <c r="Q1420" s="27">
        <v>92</v>
      </c>
      <c r="R1420" s="27">
        <v>102</v>
      </c>
      <c r="S1420" s="27">
        <v>132</v>
      </c>
      <c r="T1420" s="27">
        <v>117</v>
      </c>
      <c r="U1420" s="27">
        <v>106</v>
      </c>
      <c r="V1420" s="27">
        <v>104</v>
      </c>
      <c r="W1420" s="11"/>
      <c r="X1420" s="11"/>
      <c r="Y1420" s="11"/>
      <c r="Z1420" s="11"/>
      <c r="AA1420" s="11"/>
      <c r="AB1420" s="11"/>
      <c r="AC1420" s="11"/>
      <c r="AD1420" s="11"/>
      <c r="AU1420" s="7"/>
      <c r="AV1420" s="7"/>
    </row>
    <row r="1421" spans="1:48" ht="14.25">
      <c r="A1421">
        <v>2</v>
      </c>
      <c r="B1421" s="26" t="str">
        <f t="shared" si="55"/>
        <v>05790</v>
      </c>
      <c r="C1421" s="26" t="str">
        <f t="shared" si="54"/>
        <v>2_05790</v>
      </c>
      <c r="D1421"/>
      <c r="E1421"/>
      <c r="F1421" s="33"/>
      <c r="G1421" s="26" t="s">
        <v>124</v>
      </c>
      <c r="H1421" s="27">
        <v>144</v>
      </c>
      <c r="I1421" s="27">
        <v>168</v>
      </c>
      <c r="J1421" s="27">
        <v>185</v>
      </c>
      <c r="K1421" s="27">
        <v>183</v>
      </c>
      <c r="L1421" s="27">
        <v>153</v>
      </c>
      <c r="M1421" s="27">
        <v>150</v>
      </c>
      <c r="N1421" s="27">
        <v>169</v>
      </c>
      <c r="O1421" s="27">
        <v>153</v>
      </c>
      <c r="P1421" s="27">
        <v>248</v>
      </c>
      <c r="Q1421" s="27">
        <v>150</v>
      </c>
      <c r="R1421" s="27">
        <v>157</v>
      </c>
      <c r="S1421" s="27">
        <v>191</v>
      </c>
      <c r="T1421" s="27">
        <v>161</v>
      </c>
      <c r="U1421" s="27">
        <v>129</v>
      </c>
      <c r="V1421" s="27">
        <v>142</v>
      </c>
      <c r="W1421" s="11"/>
      <c r="X1421" s="11"/>
      <c r="Y1421" s="11"/>
      <c r="Z1421" s="11"/>
      <c r="AA1421" s="11"/>
      <c r="AB1421" s="11"/>
      <c r="AC1421" s="11"/>
      <c r="AD1421" s="11"/>
      <c r="AU1421" s="7"/>
      <c r="AV1421" s="7"/>
    </row>
    <row r="1422" spans="1:48" ht="14.25">
      <c r="A1422">
        <v>2</v>
      </c>
      <c r="B1422" s="26" t="str">
        <f t="shared" si="55"/>
        <v>05792</v>
      </c>
      <c r="C1422" s="26" t="str">
        <f t="shared" si="54"/>
        <v>2_05792</v>
      </c>
      <c r="D1422"/>
      <c r="E1422"/>
      <c r="F1422" s="33"/>
      <c r="G1422" s="26" t="s">
        <v>125</v>
      </c>
      <c r="H1422" s="27">
        <v>23</v>
      </c>
      <c r="I1422" s="27">
        <v>21</v>
      </c>
      <c r="J1422" s="27">
        <v>20</v>
      </c>
      <c r="K1422" s="27">
        <v>20</v>
      </c>
      <c r="L1422" s="27">
        <v>26</v>
      </c>
      <c r="M1422" s="27">
        <v>42</v>
      </c>
      <c r="N1422" s="27">
        <v>30</v>
      </c>
      <c r="O1422" s="27">
        <v>37</v>
      </c>
      <c r="P1422" s="27">
        <v>25</v>
      </c>
      <c r="Q1422" s="27">
        <v>22</v>
      </c>
      <c r="R1422" s="27">
        <v>30</v>
      </c>
      <c r="S1422" s="27">
        <v>40</v>
      </c>
      <c r="T1422" s="27">
        <v>30</v>
      </c>
      <c r="U1422" s="27">
        <v>26</v>
      </c>
      <c r="V1422" s="27">
        <v>46</v>
      </c>
      <c r="W1422" s="11"/>
      <c r="X1422" s="11"/>
      <c r="Y1422" s="11"/>
      <c r="Z1422" s="11"/>
      <c r="AA1422" s="11"/>
      <c r="AB1422" s="11"/>
      <c r="AC1422" s="11"/>
      <c r="AD1422" s="11"/>
      <c r="AU1422" s="7"/>
      <c r="AV1422" s="7"/>
    </row>
    <row r="1423" spans="1:48" ht="14.25">
      <c r="A1423">
        <v>2</v>
      </c>
      <c r="B1423" s="26" t="str">
        <f t="shared" si="55"/>
        <v>05809</v>
      </c>
      <c r="C1423" s="26" t="str">
        <f t="shared" si="54"/>
        <v>2_05809</v>
      </c>
      <c r="D1423"/>
      <c r="E1423"/>
      <c r="F1423" s="33"/>
      <c r="G1423" s="26" t="s">
        <v>126</v>
      </c>
      <c r="H1423" s="27">
        <v>67</v>
      </c>
      <c r="I1423" s="27">
        <v>58</v>
      </c>
      <c r="J1423" s="27">
        <v>51</v>
      </c>
      <c r="K1423" s="27">
        <v>61</v>
      </c>
      <c r="L1423" s="27">
        <v>67</v>
      </c>
      <c r="M1423" s="27">
        <v>71</v>
      </c>
      <c r="N1423" s="27">
        <v>54</v>
      </c>
      <c r="O1423" s="27">
        <v>77</v>
      </c>
      <c r="P1423" s="27">
        <v>76</v>
      </c>
      <c r="Q1423" s="27">
        <v>62</v>
      </c>
      <c r="R1423" s="27">
        <v>66</v>
      </c>
      <c r="S1423" s="27">
        <v>102</v>
      </c>
      <c r="T1423" s="27">
        <v>80</v>
      </c>
      <c r="U1423" s="27">
        <v>69</v>
      </c>
      <c r="V1423" s="27">
        <v>87</v>
      </c>
      <c r="W1423" s="11"/>
      <c r="X1423" s="11"/>
      <c r="Y1423" s="11"/>
      <c r="Z1423" s="11"/>
      <c r="AA1423" s="11"/>
      <c r="AB1423" s="11"/>
      <c r="AC1423" s="11"/>
      <c r="AD1423" s="11"/>
      <c r="AU1423" s="7"/>
      <c r="AV1423" s="7"/>
    </row>
    <row r="1424" spans="1:48" ht="14.25">
      <c r="A1424">
        <v>2</v>
      </c>
      <c r="B1424" s="26" t="str">
        <f t="shared" si="55"/>
        <v>05819</v>
      </c>
      <c r="C1424" s="26" t="str">
        <f t="shared" si="54"/>
        <v>2_05819</v>
      </c>
      <c r="D1424"/>
      <c r="E1424"/>
      <c r="F1424" s="33"/>
      <c r="G1424" s="26" t="s">
        <v>127</v>
      </c>
      <c r="H1424" s="27">
        <v>26</v>
      </c>
      <c r="I1424" s="27">
        <v>29</v>
      </c>
      <c r="J1424" s="27">
        <v>34</v>
      </c>
      <c r="K1424" s="27">
        <v>37</v>
      </c>
      <c r="L1424" s="27">
        <v>24</v>
      </c>
      <c r="M1424" s="27">
        <v>21</v>
      </c>
      <c r="N1424" s="27">
        <v>37</v>
      </c>
      <c r="O1424" s="27">
        <v>31</v>
      </c>
      <c r="P1424" s="27">
        <v>21</v>
      </c>
      <c r="Q1424" s="27">
        <v>23</v>
      </c>
      <c r="R1424" s="27">
        <v>22</v>
      </c>
      <c r="S1424" s="27">
        <v>38</v>
      </c>
      <c r="T1424" s="27">
        <v>38</v>
      </c>
      <c r="U1424" s="27">
        <v>24</v>
      </c>
      <c r="V1424" s="27">
        <v>33</v>
      </c>
      <c r="W1424" s="11"/>
      <c r="X1424" s="11"/>
      <c r="Y1424" s="11"/>
      <c r="Z1424" s="11"/>
      <c r="AA1424" s="11"/>
      <c r="AB1424" s="11"/>
      <c r="AC1424" s="11"/>
      <c r="AD1424" s="11"/>
      <c r="AU1424" s="7"/>
      <c r="AV1424" s="7"/>
    </row>
    <row r="1425" spans="1:48" ht="14.25">
      <c r="A1425">
        <v>2</v>
      </c>
      <c r="B1425" s="26" t="str">
        <f t="shared" si="55"/>
        <v>05837</v>
      </c>
      <c r="C1425" s="26" t="str">
        <f t="shared" si="54"/>
        <v>2_05837</v>
      </c>
      <c r="D1425"/>
      <c r="E1425"/>
      <c r="F1425" s="33"/>
      <c r="G1425" s="26" t="s">
        <v>128</v>
      </c>
      <c r="H1425" s="27">
        <v>429</v>
      </c>
      <c r="I1425" s="27">
        <v>425</v>
      </c>
      <c r="J1425" s="27">
        <v>454</v>
      </c>
      <c r="K1425" s="27">
        <v>494</v>
      </c>
      <c r="L1425" s="27">
        <v>449</v>
      </c>
      <c r="M1425" s="27">
        <v>537</v>
      </c>
      <c r="N1425" s="27">
        <v>566</v>
      </c>
      <c r="O1425" s="27">
        <v>562</v>
      </c>
      <c r="P1425" s="27">
        <v>567</v>
      </c>
      <c r="Q1425" s="27">
        <v>569</v>
      </c>
      <c r="R1425" s="27">
        <v>694</v>
      </c>
      <c r="S1425" s="27">
        <v>924</v>
      </c>
      <c r="T1425" s="27">
        <v>664</v>
      </c>
      <c r="U1425" s="27">
        <v>615</v>
      </c>
      <c r="V1425" s="27">
        <v>556</v>
      </c>
      <c r="W1425" s="11"/>
      <c r="X1425" s="11"/>
      <c r="Y1425" s="11"/>
      <c r="Z1425" s="11"/>
      <c r="AA1425" s="11"/>
      <c r="AB1425" s="11"/>
      <c r="AC1425" s="11"/>
      <c r="AD1425" s="11"/>
      <c r="AU1425" s="7"/>
      <c r="AV1425" s="7"/>
    </row>
    <row r="1426" spans="1:48" ht="14.25">
      <c r="A1426">
        <v>2</v>
      </c>
      <c r="B1426" s="26" t="str">
        <f t="shared" si="55"/>
        <v>05842</v>
      </c>
      <c r="C1426" s="26" t="str">
        <f t="shared" si="54"/>
        <v>2_05842</v>
      </c>
      <c r="D1426"/>
      <c r="E1426"/>
      <c r="F1426" s="33"/>
      <c r="G1426" s="26" t="s">
        <v>129</v>
      </c>
      <c r="H1426" s="27">
        <v>36</v>
      </c>
      <c r="I1426" s="27">
        <v>24</v>
      </c>
      <c r="J1426" s="27">
        <v>29</v>
      </c>
      <c r="K1426" s="27">
        <v>22</v>
      </c>
      <c r="L1426" s="27">
        <v>22</v>
      </c>
      <c r="M1426" s="27">
        <v>28</v>
      </c>
      <c r="N1426" s="27">
        <v>29</v>
      </c>
      <c r="O1426" s="27">
        <v>18</v>
      </c>
      <c r="P1426" s="27">
        <v>30</v>
      </c>
      <c r="Q1426" s="27">
        <v>24</v>
      </c>
      <c r="R1426" s="27">
        <v>47</v>
      </c>
      <c r="S1426" s="27">
        <v>48</v>
      </c>
      <c r="T1426" s="27">
        <v>30</v>
      </c>
      <c r="U1426" s="27">
        <v>25</v>
      </c>
      <c r="V1426" s="27">
        <v>37</v>
      </c>
      <c r="W1426" s="11"/>
      <c r="X1426" s="11"/>
      <c r="Y1426" s="11"/>
      <c r="Z1426" s="11"/>
      <c r="AA1426" s="11"/>
      <c r="AB1426" s="11"/>
      <c r="AC1426" s="11"/>
      <c r="AD1426" s="11"/>
      <c r="AU1426" s="7"/>
      <c r="AV1426" s="7"/>
    </row>
    <row r="1427" spans="1:48" ht="14.25">
      <c r="A1427">
        <v>2</v>
      </c>
      <c r="B1427" s="26" t="str">
        <f t="shared" si="55"/>
        <v>05847</v>
      </c>
      <c r="C1427" s="26" t="str">
        <f t="shared" si="54"/>
        <v>2_05847</v>
      </c>
      <c r="D1427"/>
      <c r="E1427"/>
      <c r="F1427" s="33"/>
      <c r="G1427" s="26" t="s">
        <v>130</v>
      </c>
      <c r="H1427" s="27">
        <v>163</v>
      </c>
      <c r="I1427" s="27">
        <v>134</v>
      </c>
      <c r="J1427" s="27">
        <v>121</v>
      </c>
      <c r="K1427" s="27">
        <v>144</v>
      </c>
      <c r="L1427" s="27">
        <v>131</v>
      </c>
      <c r="M1427" s="27">
        <v>154</v>
      </c>
      <c r="N1427" s="27">
        <v>182</v>
      </c>
      <c r="O1427" s="27">
        <v>158</v>
      </c>
      <c r="P1427" s="27">
        <v>179</v>
      </c>
      <c r="Q1427" s="27">
        <v>164</v>
      </c>
      <c r="R1427" s="27">
        <v>199</v>
      </c>
      <c r="S1427" s="27">
        <v>236</v>
      </c>
      <c r="T1427" s="27">
        <v>193</v>
      </c>
      <c r="U1427" s="27">
        <v>161</v>
      </c>
      <c r="V1427" s="27">
        <v>192</v>
      </c>
      <c r="W1427" s="11"/>
      <c r="X1427" s="11"/>
      <c r="Y1427" s="11"/>
      <c r="Z1427" s="11"/>
      <c r="AA1427" s="11"/>
      <c r="AB1427" s="11"/>
      <c r="AC1427" s="11"/>
      <c r="AD1427" s="11"/>
      <c r="AU1427" s="7"/>
      <c r="AV1427" s="7"/>
    </row>
    <row r="1428" spans="1:48" ht="14.25">
      <c r="A1428">
        <v>2</v>
      </c>
      <c r="B1428" s="26" t="str">
        <f t="shared" si="55"/>
        <v>05854</v>
      </c>
      <c r="C1428" s="26" t="str">
        <f t="shared" si="54"/>
        <v>2_05854</v>
      </c>
      <c r="D1428"/>
      <c r="E1428"/>
      <c r="F1428" s="33"/>
      <c r="G1428" s="26" t="s">
        <v>131</v>
      </c>
      <c r="H1428" s="27">
        <v>123</v>
      </c>
      <c r="I1428" s="27">
        <v>82</v>
      </c>
      <c r="J1428" s="27">
        <v>89</v>
      </c>
      <c r="K1428" s="27">
        <v>43</v>
      </c>
      <c r="L1428" s="27">
        <v>46</v>
      </c>
      <c r="M1428" s="27">
        <v>58</v>
      </c>
      <c r="N1428" s="27">
        <v>111</v>
      </c>
      <c r="O1428" s="27">
        <v>94</v>
      </c>
      <c r="P1428" s="27">
        <v>97</v>
      </c>
      <c r="Q1428" s="27">
        <v>87</v>
      </c>
      <c r="R1428" s="27">
        <v>92</v>
      </c>
      <c r="S1428" s="27">
        <v>126</v>
      </c>
      <c r="T1428" s="27">
        <v>87</v>
      </c>
      <c r="U1428" s="27">
        <v>65</v>
      </c>
      <c r="V1428" s="27">
        <v>74</v>
      </c>
      <c r="W1428" s="11"/>
      <c r="X1428" s="11"/>
      <c r="Y1428" s="11"/>
      <c r="Z1428" s="11"/>
      <c r="AA1428" s="11"/>
      <c r="AB1428" s="11"/>
      <c r="AC1428" s="11"/>
      <c r="AD1428" s="11"/>
      <c r="AU1428" s="7"/>
      <c r="AV1428" s="7"/>
    </row>
    <row r="1429" spans="1:48" ht="14.25">
      <c r="A1429">
        <v>2</v>
      </c>
      <c r="B1429" s="26" t="str">
        <f t="shared" si="55"/>
        <v>05856</v>
      </c>
      <c r="C1429" s="26" t="str">
        <f t="shared" si="54"/>
        <v>2_05856</v>
      </c>
      <c r="D1429"/>
      <c r="E1429"/>
      <c r="F1429" s="33"/>
      <c r="G1429" s="26" t="s">
        <v>132</v>
      </c>
      <c r="H1429" s="27">
        <v>39</v>
      </c>
      <c r="I1429" s="27">
        <v>29</v>
      </c>
      <c r="J1429" s="27">
        <v>42</v>
      </c>
      <c r="K1429" s="27">
        <v>48</v>
      </c>
      <c r="L1429" s="27">
        <v>36</v>
      </c>
      <c r="M1429" s="27">
        <v>29</v>
      </c>
      <c r="N1429" s="27">
        <v>50</v>
      </c>
      <c r="O1429" s="27">
        <v>33</v>
      </c>
      <c r="P1429" s="27">
        <v>35</v>
      </c>
      <c r="Q1429" s="27">
        <v>38</v>
      </c>
      <c r="R1429" s="27">
        <v>35</v>
      </c>
      <c r="S1429" s="27">
        <v>48</v>
      </c>
      <c r="T1429" s="27">
        <v>33</v>
      </c>
      <c r="U1429" s="27">
        <v>34</v>
      </c>
      <c r="V1429" s="27">
        <v>31</v>
      </c>
      <c r="W1429" s="11"/>
      <c r="X1429" s="11"/>
      <c r="Y1429" s="11"/>
      <c r="Z1429" s="11"/>
      <c r="AA1429" s="11"/>
      <c r="AB1429" s="11"/>
      <c r="AC1429" s="11"/>
      <c r="AD1429" s="11"/>
      <c r="AU1429" s="7"/>
      <c r="AV1429" s="7"/>
    </row>
    <row r="1430" spans="1:48" ht="14.25">
      <c r="A1430">
        <v>2</v>
      </c>
      <c r="B1430" s="26" t="str">
        <f t="shared" si="55"/>
        <v>05858</v>
      </c>
      <c r="C1430" s="26" t="str">
        <f t="shared" si="54"/>
        <v>2_05858</v>
      </c>
      <c r="D1430"/>
      <c r="E1430"/>
      <c r="F1430" s="33"/>
      <c r="G1430" s="26" t="s">
        <v>133</v>
      </c>
      <c r="H1430" s="27">
        <v>67</v>
      </c>
      <c r="I1430" s="27">
        <v>67</v>
      </c>
      <c r="J1430" s="27">
        <v>86</v>
      </c>
      <c r="K1430" s="27">
        <v>51</v>
      </c>
      <c r="L1430" s="27">
        <v>62</v>
      </c>
      <c r="M1430" s="27">
        <v>55</v>
      </c>
      <c r="N1430" s="27">
        <v>46</v>
      </c>
      <c r="O1430" s="27">
        <v>82</v>
      </c>
      <c r="P1430" s="27">
        <v>78</v>
      </c>
      <c r="Q1430" s="27">
        <v>77</v>
      </c>
      <c r="R1430" s="27">
        <v>90</v>
      </c>
      <c r="S1430" s="27">
        <v>117</v>
      </c>
      <c r="T1430" s="27">
        <v>101</v>
      </c>
      <c r="U1430" s="27">
        <v>83</v>
      </c>
      <c r="V1430" s="27">
        <v>98</v>
      </c>
      <c r="W1430" s="11"/>
      <c r="X1430" s="11"/>
      <c r="Y1430" s="11"/>
      <c r="Z1430" s="11"/>
      <c r="AA1430" s="11"/>
      <c r="AB1430" s="11"/>
      <c r="AC1430" s="11"/>
      <c r="AD1430" s="11"/>
      <c r="AU1430" s="7"/>
      <c r="AV1430" s="7"/>
    </row>
    <row r="1431" spans="1:48" ht="14.25">
      <c r="A1431">
        <v>2</v>
      </c>
      <c r="B1431" s="26" t="str">
        <f t="shared" si="55"/>
        <v>05861</v>
      </c>
      <c r="C1431" s="26" t="str">
        <f t="shared" si="54"/>
        <v>2_05861</v>
      </c>
      <c r="D1431"/>
      <c r="E1431"/>
      <c r="F1431" s="33"/>
      <c r="G1431" s="26" t="s">
        <v>134</v>
      </c>
      <c r="H1431" s="27">
        <v>78</v>
      </c>
      <c r="I1431" s="27">
        <v>69</v>
      </c>
      <c r="J1431" s="27">
        <v>63</v>
      </c>
      <c r="K1431" s="27">
        <v>56</v>
      </c>
      <c r="L1431" s="27">
        <v>51</v>
      </c>
      <c r="M1431" s="27">
        <v>51</v>
      </c>
      <c r="N1431" s="27">
        <v>77</v>
      </c>
      <c r="O1431" s="27">
        <v>86</v>
      </c>
      <c r="P1431" s="27">
        <v>81</v>
      </c>
      <c r="Q1431" s="27">
        <v>85</v>
      </c>
      <c r="R1431" s="27">
        <v>82</v>
      </c>
      <c r="S1431" s="27">
        <v>140</v>
      </c>
      <c r="T1431" s="27">
        <v>94</v>
      </c>
      <c r="U1431" s="27">
        <v>76</v>
      </c>
      <c r="V1431" s="27">
        <v>93</v>
      </c>
      <c r="W1431" s="11"/>
      <c r="X1431" s="11"/>
      <c r="Y1431" s="11"/>
      <c r="Z1431" s="11"/>
      <c r="AA1431" s="11"/>
      <c r="AB1431" s="11"/>
      <c r="AC1431" s="11"/>
      <c r="AD1431" s="11"/>
      <c r="AU1431" s="7"/>
      <c r="AV1431" s="7"/>
    </row>
    <row r="1432" spans="1:48" ht="14.25">
      <c r="A1432">
        <v>2</v>
      </c>
      <c r="B1432" s="26" t="str">
        <f t="shared" si="55"/>
        <v>05873</v>
      </c>
      <c r="C1432" s="26" t="str">
        <f t="shared" si="54"/>
        <v>2_05873</v>
      </c>
      <c r="D1432"/>
      <c r="E1432"/>
      <c r="F1432" s="33"/>
      <c r="G1432" s="26" t="s">
        <v>135</v>
      </c>
      <c r="H1432" s="27">
        <v>9</v>
      </c>
      <c r="I1432" s="27">
        <v>16</v>
      </c>
      <c r="J1432" s="27">
        <v>16</v>
      </c>
      <c r="K1432" s="27">
        <v>6</v>
      </c>
      <c r="L1432" s="27">
        <v>17</v>
      </c>
      <c r="M1432" s="27">
        <v>13</v>
      </c>
      <c r="N1432" s="27">
        <v>16</v>
      </c>
      <c r="O1432" s="27">
        <v>12</v>
      </c>
      <c r="P1432" s="27">
        <v>10</v>
      </c>
      <c r="Q1432" s="27">
        <v>13</v>
      </c>
      <c r="R1432" s="27">
        <v>22</v>
      </c>
      <c r="S1432" s="27">
        <v>16</v>
      </c>
      <c r="T1432" s="27">
        <v>19</v>
      </c>
      <c r="U1432" s="27">
        <v>25</v>
      </c>
      <c r="V1432" s="27">
        <v>30</v>
      </c>
      <c r="W1432" s="11"/>
      <c r="X1432" s="11"/>
      <c r="Y1432" s="11"/>
      <c r="Z1432" s="11"/>
      <c r="AA1432" s="11"/>
      <c r="AB1432" s="11"/>
      <c r="AC1432" s="11"/>
      <c r="AD1432" s="11"/>
      <c r="AU1432" s="7"/>
      <c r="AV1432" s="7"/>
    </row>
    <row r="1433" spans="1:48" ht="14.25">
      <c r="A1433">
        <v>2</v>
      </c>
      <c r="B1433" s="26" t="str">
        <f t="shared" si="55"/>
        <v>05885</v>
      </c>
      <c r="C1433" s="26" t="str">
        <f t="shared" si="54"/>
        <v>2_05885</v>
      </c>
      <c r="D1433"/>
      <c r="E1433"/>
      <c r="F1433" s="33"/>
      <c r="G1433" s="26" t="s">
        <v>136</v>
      </c>
      <c r="H1433" s="27">
        <v>51</v>
      </c>
      <c r="I1433" s="27">
        <v>30</v>
      </c>
      <c r="J1433" s="27">
        <v>29</v>
      </c>
      <c r="K1433" s="27">
        <v>33</v>
      </c>
      <c r="L1433" s="27">
        <v>30</v>
      </c>
      <c r="M1433" s="27">
        <v>32</v>
      </c>
      <c r="N1433" s="27">
        <v>27</v>
      </c>
      <c r="O1433" s="27">
        <v>43</v>
      </c>
      <c r="P1433" s="27">
        <v>34</v>
      </c>
      <c r="Q1433" s="27">
        <v>24</v>
      </c>
      <c r="R1433" s="27">
        <v>26</v>
      </c>
      <c r="S1433" s="27">
        <v>53</v>
      </c>
      <c r="T1433" s="27">
        <v>46</v>
      </c>
      <c r="U1433" s="27">
        <v>44</v>
      </c>
      <c r="V1433" s="27">
        <v>30</v>
      </c>
      <c r="W1433" s="11"/>
      <c r="X1433" s="11"/>
      <c r="Y1433" s="11"/>
      <c r="Z1433" s="11"/>
      <c r="AA1433" s="11"/>
      <c r="AB1433" s="11"/>
      <c r="AC1433" s="11"/>
      <c r="AD1433" s="11"/>
      <c r="AU1433" s="7"/>
      <c r="AV1433" s="7"/>
    </row>
    <row r="1434" spans="1:48" ht="14.25">
      <c r="A1434">
        <v>2</v>
      </c>
      <c r="B1434" s="26" t="str">
        <f t="shared" si="55"/>
        <v>05887</v>
      </c>
      <c r="C1434" s="26" t="str">
        <f t="shared" si="54"/>
        <v>2_05887</v>
      </c>
      <c r="D1434"/>
      <c r="E1434"/>
      <c r="F1434" s="33"/>
      <c r="G1434" s="26" t="s">
        <v>137</v>
      </c>
      <c r="H1434" s="27">
        <v>263</v>
      </c>
      <c r="I1434" s="27">
        <v>245</v>
      </c>
      <c r="J1434" s="27">
        <v>236</v>
      </c>
      <c r="K1434" s="27">
        <v>215</v>
      </c>
      <c r="L1434" s="27">
        <v>211</v>
      </c>
      <c r="M1434" s="27">
        <v>216</v>
      </c>
      <c r="N1434" s="27">
        <v>210</v>
      </c>
      <c r="O1434" s="27">
        <v>232</v>
      </c>
      <c r="P1434" s="27">
        <v>212</v>
      </c>
      <c r="Q1434" s="27">
        <v>208</v>
      </c>
      <c r="R1434" s="27">
        <v>256</v>
      </c>
      <c r="S1434" s="27">
        <v>325</v>
      </c>
      <c r="T1434" s="27">
        <v>276</v>
      </c>
      <c r="U1434" s="27">
        <v>211</v>
      </c>
      <c r="V1434" s="27">
        <v>264</v>
      </c>
      <c r="W1434" s="11"/>
      <c r="X1434" s="11"/>
      <c r="Y1434" s="11"/>
      <c r="Z1434" s="11"/>
      <c r="AA1434" s="11"/>
      <c r="AB1434" s="11"/>
      <c r="AC1434" s="11"/>
      <c r="AD1434" s="11"/>
      <c r="AU1434" s="7"/>
      <c r="AV1434" s="7"/>
    </row>
    <row r="1435" spans="1:48" ht="14.25">
      <c r="A1435">
        <v>2</v>
      </c>
      <c r="B1435" s="26" t="str">
        <f t="shared" si="55"/>
        <v>05890</v>
      </c>
      <c r="C1435" s="26" t="str">
        <f t="shared" si="54"/>
        <v>2_05890</v>
      </c>
      <c r="D1435"/>
      <c r="E1435"/>
      <c r="F1435" s="33"/>
      <c r="G1435" s="26" t="s">
        <v>138</v>
      </c>
      <c r="H1435" s="27">
        <v>117</v>
      </c>
      <c r="I1435" s="27">
        <v>121</v>
      </c>
      <c r="J1435" s="27">
        <v>101</v>
      </c>
      <c r="K1435" s="27">
        <v>93</v>
      </c>
      <c r="L1435" s="27">
        <v>101</v>
      </c>
      <c r="M1435" s="27">
        <v>82</v>
      </c>
      <c r="N1435" s="27">
        <v>109</v>
      </c>
      <c r="O1435" s="27">
        <v>126</v>
      </c>
      <c r="P1435" s="27">
        <v>103</v>
      </c>
      <c r="Q1435" s="27">
        <v>117</v>
      </c>
      <c r="R1435" s="27">
        <v>150</v>
      </c>
      <c r="S1435" s="27">
        <v>160</v>
      </c>
      <c r="T1435" s="27">
        <v>110</v>
      </c>
      <c r="U1435" s="27">
        <v>126</v>
      </c>
      <c r="V1435" s="27">
        <v>132</v>
      </c>
      <c r="W1435" s="11"/>
      <c r="X1435" s="11"/>
      <c r="Y1435" s="11"/>
      <c r="Z1435" s="11"/>
      <c r="AA1435" s="11"/>
      <c r="AB1435" s="11"/>
      <c r="AC1435" s="11"/>
      <c r="AD1435" s="11"/>
      <c r="AU1435" s="7"/>
      <c r="AV1435" s="7"/>
    </row>
    <row r="1436" spans="1:48" ht="14.25">
      <c r="A1436">
        <v>2</v>
      </c>
      <c r="B1436" s="26" t="str">
        <f t="shared" si="55"/>
        <v>05893</v>
      </c>
      <c r="C1436" s="26" t="str">
        <f t="shared" si="54"/>
        <v>2_05893</v>
      </c>
      <c r="D1436"/>
      <c r="E1436"/>
      <c r="F1436" s="33"/>
      <c r="G1436" s="26" t="s">
        <v>139</v>
      </c>
      <c r="H1436" s="27">
        <v>85</v>
      </c>
      <c r="I1436" s="27">
        <v>61</v>
      </c>
      <c r="J1436" s="27">
        <v>78</v>
      </c>
      <c r="K1436" s="27">
        <v>77</v>
      </c>
      <c r="L1436" s="27">
        <v>62</v>
      </c>
      <c r="M1436" s="27">
        <v>78</v>
      </c>
      <c r="N1436" s="27">
        <v>59</v>
      </c>
      <c r="O1436" s="27">
        <v>53</v>
      </c>
      <c r="P1436" s="27">
        <v>76</v>
      </c>
      <c r="Q1436" s="27">
        <v>58</v>
      </c>
      <c r="R1436" s="27">
        <v>78</v>
      </c>
      <c r="S1436" s="27">
        <v>116</v>
      </c>
      <c r="T1436" s="27">
        <v>98</v>
      </c>
      <c r="U1436" s="27">
        <v>77</v>
      </c>
      <c r="V1436" s="27">
        <v>97</v>
      </c>
      <c r="W1436" s="11"/>
      <c r="X1436" s="11"/>
      <c r="Y1436" s="11"/>
      <c r="Z1436" s="11"/>
      <c r="AA1436" s="11"/>
      <c r="AB1436" s="11"/>
      <c r="AC1436" s="11"/>
      <c r="AD1436" s="11"/>
      <c r="AU1436" s="7"/>
      <c r="AV1436" s="7"/>
    </row>
    <row r="1437" spans="1:48" ht="14.25">
      <c r="A1437">
        <v>2</v>
      </c>
      <c r="B1437" s="26" t="str">
        <f t="shared" si="55"/>
        <v>05895</v>
      </c>
      <c r="C1437" s="26" t="str">
        <f t="shared" ref="C1437:C1501" si="56">A1437&amp;"_"&amp;B1437</f>
        <v>2_05895</v>
      </c>
      <c r="D1437"/>
      <c r="E1437"/>
      <c r="F1437" s="33"/>
      <c r="G1437" s="26" t="s">
        <v>140</v>
      </c>
      <c r="H1437" s="27">
        <v>174</v>
      </c>
      <c r="I1437" s="27">
        <v>190</v>
      </c>
      <c r="J1437" s="27">
        <v>127</v>
      </c>
      <c r="K1437" s="27">
        <v>152</v>
      </c>
      <c r="L1437" s="27">
        <v>122</v>
      </c>
      <c r="M1437" s="27">
        <v>111</v>
      </c>
      <c r="N1437" s="27">
        <v>100</v>
      </c>
      <c r="O1437" s="27">
        <v>113</v>
      </c>
      <c r="P1437" s="27">
        <v>107</v>
      </c>
      <c r="Q1437" s="27">
        <v>135</v>
      </c>
      <c r="R1437" s="27">
        <v>166</v>
      </c>
      <c r="S1437" s="27">
        <v>131</v>
      </c>
      <c r="T1437" s="27">
        <v>125</v>
      </c>
      <c r="U1437" s="27">
        <v>126</v>
      </c>
      <c r="V1437" s="27">
        <v>114</v>
      </c>
      <c r="W1437" s="11"/>
      <c r="X1437" s="11"/>
      <c r="Y1437" s="11"/>
      <c r="Z1437" s="11"/>
      <c r="AA1437" s="11"/>
      <c r="AB1437" s="11"/>
      <c r="AC1437" s="11"/>
      <c r="AD1437" s="11"/>
      <c r="AU1437" s="7"/>
      <c r="AV1437" s="7"/>
    </row>
    <row r="1438" spans="1:48" ht="14.25">
      <c r="A1438">
        <v>2</v>
      </c>
      <c r="B1438" s="26" t="str">
        <f t="shared" ref="B1438:B1502" si="57">IF(G1438="Total",CONCATENATE(MID(G1439,1,2),"000"),MID(G1438,1,5))</f>
        <v>05999</v>
      </c>
      <c r="C1438" s="26" t="str">
        <f t="shared" si="56"/>
        <v>2_05999</v>
      </c>
      <c r="D1438"/>
      <c r="E1438"/>
      <c r="F1438" s="33"/>
      <c r="G1438" s="26" t="s">
        <v>1286</v>
      </c>
      <c r="H1438" s="27">
        <v>167</v>
      </c>
      <c r="I1438" s="27">
        <v>102</v>
      </c>
      <c r="J1438" s="27">
        <v>100</v>
      </c>
      <c r="K1438" s="27">
        <v>86</v>
      </c>
      <c r="L1438" s="27">
        <v>27</v>
      </c>
      <c r="M1438" s="27">
        <v>4</v>
      </c>
      <c r="N1438" s="27">
        <v>1</v>
      </c>
      <c r="O1438" s="27">
        <v>0</v>
      </c>
      <c r="P1438" s="27">
        <v>0</v>
      </c>
      <c r="Q1438" s="27">
        <v>0</v>
      </c>
      <c r="R1438" s="27">
        <v>0</v>
      </c>
      <c r="S1438" s="27">
        <v>0</v>
      </c>
      <c r="T1438" s="27">
        <v>0</v>
      </c>
      <c r="U1438" s="27">
        <v>0</v>
      </c>
      <c r="V1438" s="27">
        <v>0</v>
      </c>
      <c r="W1438" s="11"/>
      <c r="X1438" s="11"/>
      <c r="Y1438" s="11"/>
      <c r="Z1438" s="11"/>
      <c r="AA1438" s="11"/>
      <c r="AB1438" s="11"/>
      <c r="AC1438" s="11"/>
      <c r="AD1438" s="11"/>
      <c r="AU1438" s="7"/>
      <c r="AV1438" s="7"/>
    </row>
    <row r="1439" spans="1:48" ht="14.25">
      <c r="A1439">
        <v>2</v>
      </c>
      <c r="B1439" s="26" t="str">
        <f t="shared" si="57"/>
        <v>08000</v>
      </c>
      <c r="C1439" s="26" t="str">
        <f t="shared" si="56"/>
        <v>2_08000</v>
      </c>
      <c r="D1439"/>
      <c r="E1439"/>
      <c r="F1439" s="33" t="s">
        <v>142</v>
      </c>
      <c r="G1439" s="26" t="s">
        <v>13</v>
      </c>
      <c r="H1439" s="27">
        <v>8454</v>
      </c>
      <c r="I1439" s="27">
        <v>7737</v>
      </c>
      <c r="J1439" s="27">
        <v>9240</v>
      </c>
      <c r="K1439" s="27">
        <v>10286</v>
      </c>
      <c r="L1439" s="27">
        <v>11048</v>
      </c>
      <c r="M1439" s="27">
        <v>11775</v>
      </c>
      <c r="N1439" s="27">
        <v>11669</v>
      </c>
      <c r="O1439" s="27">
        <v>12062</v>
      </c>
      <c r="P1439" s="27">
        <v>12750</v>
      </c>
      <c r="Q1439" s="27">
        <v>13272</v>
      </c>
      <c r="R1439" s="27">
        <v>18494</v>
      </c>
      <c r="S1439" s="27">
        <v>22392</v>
      </c>
      <c r="T1439" s="27">
        <v>14963</v>
      </c>
      <c r="U1439" s="27">
        <v>14538</v>
      </c>
      <c r="V1439" s="27">
        <v>15034</v>
      </c>
      <c r="W1439" s="11"/>
      <c r="X1439" s="11"/>
      <c r="Y1439" s="11"/>
      <c r="Z1439" s="11"/>
      <c r="AA1439" s="11"/>
      <c r="AB1439" s="11"/>
      <c r="AC1439" s="11"/>
      <c r="AD1439" s="11"/>
      <c r="AU1439" s="7"/>
      <c r="AV1439" s="7"/>
    </row>
    <row r="1440" spans="1:48" ht="14.25">
      <c r="A1440">
        <v>2</v>
      </c>
      <c r="B1440" s="26" t="str">
        <f t="shared" si="57"/>
        <v>08001</v>
      </c>
      <c r="C1440" s="26" t="str">
        <f t="shared" si="56"/>
        <v>2_08001</v>
      </c>
      <c r="D1440"/>
      <c r="E1440"/>
      <c r="F1440" s="33"/>
      <c r="G1440" s="26" t="s">
        <v>143</v>
      </c>
      <c r="H1440" s="27">
        <v>5713</v>
      </c>
      <c r="I1440" s="27">
        <v>5226</v>
      </c>
      <c r="J1440" s="27">
        <v>6118</v>
      </c>
      <c r="K1440" s="27">
        <v>6632</v>
      </c>
      <c r="L1440" s="27">
        <v>6861</v>
      </c>
      <c r="M1440" s="27">
        <v>7333</v>
      </c>
      <c r="N1440" s="27">
        <v>7246</v>
      </c>
      <c r="O1440" s="27">
        <v>7301</v>
      </c>
      <c r="P1440" s="27">
        <v>7499</v>
      </c>
      <c r="Q1440" s="27">
        <v>7775</v>
      </c>
      <c r="R1440" s="27">
        <v>10529</v>
      </c>
      <c r="S1440" s="27">
        <v>12812</v>
      </c>
      <c r="T1440" s="27">
        <v>8340</v>
      </c>
      <c r="U1440" s="27">
        <v>8197</v>
      </c>
      <c r="V1440" s="27">
        <v>8643</v>
      </c>
      <c r="W1440" s="11"/>
      <c r="X1440" s="11"/>
      <c r="Y1440" s="11"/>
      <c r="Z1440" s="11"/>
      <c r="AA1440" s="11"/>
      <c r="AB1440" s="11"/>
      <c r="AC1440" s="11"/>
      <c r="AD1440" s="11"/>
      <c r="AU1440" s="7"/>
      <c r="AV1440" s="7"/>
    </row>
    <row r="1441" spans="1:48" ht="14.25">
      <c r="A1441">
        <v>2</v>
      </c>
      <c r="B1441" s="26" t="str">
        <f t="shared" si="57"/>
        <v>08078</v>
      </c>
      <c r="C1441" s="26" t="str">
        <f t="shared" si="56"/>
        <v>2_08078</v>
      </c>
      <c r="D1441"/>
      <c r="E1441"/>
      <c r="F1441" s="33"/>
      <c r="G1441" s="26" t="s">
        <v>144</v>
      </c>
      <c r="H1441" s="27">
        <v>191</v>
      </c>
      <c r="I1441" s="27">
        <v>153</v>
      </c>
      <c r="J1441" s="27">
        <v>186</v>
      </c>
      <c r="K1441" s="27">
        <v>218</v>
      </c>
      <c r="L1441" s="27">
        <v>280</v>
      </c>
      <c r="M1441" s="27">
        <v>244</v>
      </c>
      <c r="N1441" s="27">
        <v>231</v>
      </c>
      <c r="O1441" s="27">
        <v>236</v>
      </c>
      <c r="P1441" s="27">
        <v>306</v>
      </c>
      <c r="Q1441" s="27">
        <v>354</v>
      </c>
      <c r="R1441" s="27">
        <v>499</v>
      </c>
      <c r="S1441" s="27">
        <v>558</v>
      </c>
      <c r="T1441" s="27">
        <v>372</v>
      </c>
      <c r="U1441" s="27">
        <v>337</v>
      </c>
      <c r="V1441" s="27">
        <v>311</v>
      </c>
      <c r="W1441" s="11"/>
      <c r="X1441" s="11"/>
      <c r="Y1441" s="11"/>
      <c r="Z1441" s="11"/>
      <c r="AA1441" s="11"/>
      <c r="AB1441" s="11"/>
      <c r="AC1441" s="11"/>
      <c r="AD1441" s="11"/>
      <c r="AU1441" s="7"/>
      <c r="AV1441" s="7"/>
    </row>
    <row r="1442" spans="1:48" ht="14.25">
      <c r="A1442">
        <v>2</v>
      </c>
      <c r="B1442" s="26" t="str">
        <f t="shared" si="57"/>
        <v>08137</v>
      </c>
      <c r="C1442" s="26" t="str">
        <f t="shared" si="56"/>
        <v>2_08137</v>
      </c>
      <c r="D1442"/>
      <c r="E1442"/>
      <c r="F1442" s="33"/>
      <c r="G1442" s="26" t="s">
        <v>145</v>
      </c>
      <c r="H1442" s="27">
        <v>60</v>
      </c>
      <c r="I1442" s="27">
        <v>32</v>
      </c>
      <c r="J1442" s="27">
        <v>49</v>
      </c>
      <c r="K1442" s="27">
        <v>81</v>
      </c>
      <c r="L1442" s="27">
        <v>91</v>
      </c>
      <c r="M1442" s="27">
        <v>101</v>
      </c>
      <c r="N1442" s="27">
        <v>80</v>
      </c>
      <c r="O1442" s="27">
        <v>92</v>
      </c>
      <c r="P1442" s="27">
        <v>118</v>
      </c>
      <c r="Q1442" s="27">
        <v>134</v>
      </c>
      <c r="R1442" s="27">
        <v>156</v>
      </c>
      <c r="S1442" s="27">
        <v>228</v>
      </c>
      <c r="T1442" s="27">
        <v>168</v>
      </c>
      <c r="U1442" s="27">
        <v>141</v>
      </c>
      <c r="V1442" s="27">
        <v>130</v>
      </c>
      <c r="W1442" s="11"/>
      <c r="X1442" s="11"/>
      <c r="Y1442" s="11"/>
      <c r="Z1442" s="11"/>
      <c r="AA1442" s="11"/>
      <c r="AB1442" s="11"/>
      <c r="AC1442" s="11"/>
      <c r="AD1442" s="11"/>
      <c r="AU1442" s="7"/>
      <c r="AV1442" s="7"/>
    </row>
    <row r="1443" spans="1:48" ht="14.25">
      <c r="A1443">
        <v>2</v>
      </c>
      <c r="B1443" s="26" t="str">
        <f t="shared" si="57"/>
        <v>08141</v>
      </c>
      <c r="C1443" s="26" t="str">
        <f t="shared" si="56"/>
        <v>2_08141</v>
      </c>
      <c r="D1443"/>
      <c r="E1443"/>
      <c r="F1443" s="33"/>
      <c r="G1443" s="26" t="s">
        <v>146</v>
      </c>
      <c r="H1443" s="27">
        <v>35</v>
      </c>
      <c r="I1443" s="27">
        <v>40</v>
      </c>
      <c r="J1443" s="27">
        <v>33</v>
      </c>
      <c r="K1443" s="27">
        <v>34</v>
      </c>
      <c r="L1443" s="27">
        <v>55</v>
      </c>
      <c r="M1443" s="27">
        <v>60</v>
      </c>
      <c r="N1443" s="27">
        <v>63</v>
      </c>
      <c r="O1443" s="27">
        <v>70</v>
      </c>
      <c r="P1443" s="27">
        <v>72</v>
      </c>
      <c r="Q1443" s="27">
        <v>67</v>
      </c>
      <c r="R1443" s="27">
        <v>119</v>
      </c>
      <c r="S1443" s="27">
        <v>109</v>
      </c>
      <c r="T1443" s="27">
        <v>71</v>
      </c>
      <c r="U1443" s="27">
        <v>60</v>
      </c>
      <c r="V1443" s="27">
        <v>56</v>
      </c>
      <c r="W1443" s="11"/>
      <c r="X1443" s="11"/>
      <c r="Y1443" s="11"/>
      <c r="Z1443" s="11"/>
      <c r="AA1443" s="11"/>
      <c r="AB1443" s="11"/>
      <c r="AC1443" s="11"/>
      <c r="AD1443" s="11"/>
      <c r="AU1443" s="7"/>
      <c r="AV1443" s="7"/>
    </row>
    <row r="1444" spans="1:48" ht="14.25">
      <c r="A1444">
        <v>2</v>
      </c>
      <c r="B1444" s="26" t="str">
        <f t="shared" si="57"/>
        <v>08296</v>
      </c>
      <c r="C1444" s="26" t="str">
        <f t="shared" si="56"/>
        <v>2_08296</v>
      </c>
      <c r="D1444"/>
      <c r="E1444"/>
      <c r="F1444" s="33"/>
      <c r="G1444" s="26" t="s">
        <v>147</v>
      </c>
      <c r="H1444" s="27">
        <v>79</v>
      </c>
      <c r="I1444" s="27">
        <v>76</v>
      </c>
      <c r="J1444" s="27">
        <v>112</v>
      </c>
      <c r="K1444" s="27">
        <v>141</v>
      </c>
      <c r="L1444" s="27">
        <v>162</v>
      </c>
      <c r="M1444" s="27">
        <v>184</v>
      </c>
      <c r="N1444" s="27">
        <v>157</v>
      </c>
      <c r="O1444" s="27">
        <v>166</v>
      </c>
      <c r="P1444" s="27">
        <v>183</v>
      </c>
      <c r="Q1444" s="27">
        <v>210</v>
      </c>
      <c r="R1444" s="27">
        <v>338</v>
      </c>
      <c r="S1444" s="27">
        <v>399</v>
      </c>
      <c r="T1444" s="27">
        <v>264</v>
      </c>
      <c r="U1444" s="27">
        <v>277</v>
      </c>
      <c r="V1444" s="27">
        <v>292</v>
      </c>
      <c r="W1444" s="11"/>
      <c r="X1444" s="11"/>
      <c r="Y1444" s="11"/>
      <c r="Z1444" s="11"/>
      <c r="AA1444" s="11"/>
      <c r="AB1444" s="11"/>
      <c r="AC1444" s="11"/>
      <c r="AD1444" s="11"/>
      <c r="AU1444" s="7"/>
      <c r="AV1444" s="7"/>
    </row>
    <row r="1445" spans="1:48" ht="14.25">
      <c r="A1445">
        <v>2</v>
      </c>
      <c r="B1445" s="26" t="str">
        <f t="shared" si="57"/>
        <v>08372</v>
      </c>
      <c r="C1445" s="26" t="str">
        <f t="shared" si="56"/>
        <v>2_08372</v>
      </c>
      <c r="D1445"/>
      <c r="E1445"/>
      <c r="F1445" s="33"/>
      <c r="G1445" s="26" t="s">
        <v>148</v>
      </c>
      <c r="H1445" s="27">
        <v>44</v>
      </c>
      <c r="I1445" s="27">
        <v>35</v>
      </c>
      <c r="J1445" s="27">
        <v>67</v>
      </c>
      <c r="K1445" s="27">
        <v>62</v>
      </c>
      <c r="L1445" s="27">
        <v>77</v>
      </c>
      <c r="M1445" s="27">
        <v>54</v>
      </c>
      <c r="N1445" s="27">
        <v>59</v>
      </c>
      <c r="O1445" s="27">
        <v>58</v>
      </c>
      <c r="P1445" s="27">
        <v>81</v>
      </c>
      <c r="Q1445" s="27">
        <v>92</v>
      </c>
      <c r="R1445" s="27">
        <v>97</v>
      </c>
      <c r="S1445" s="27">
        <v>139</v>
      </c>
      <c r="T1445" s="27">
        <v>104</v>
      </c>
      <c r="U1445" s="27">
        <v>104</v>
      </c>
      <c r="V1445" s="27">
        <v>93</v>
      </c>
      <c r="W1445" s="11"/>
      <c r="X1445" s="11"/>
      <c r="Y1445" s="11"/>
      <c r="Z1445" s="11"/>
      <c r="AA1445" s="11"/>
      <c r="AB1445" s="11"/>
      <c r="AC1445" s="11"/>
      <c r="AD1445" s="11"/>
      <c r="AU1445" s="7"/>
      <c r="AV1445" s="7"/>
    </row>
    <row r="1446" spans="1:48" ht="14.25">
      <c r="A1446">
        <v>2</v>
      </c>
      <c r="B1446" s="26" t="str">
        <f t="shared" si="57"/>
        <v>08421</v>
      </c>
      <c r="C1446" s="26" t="str">
        <f t="shared" si="56"/>
        <v>2_08421</v>
      </c>
      <c r="D1446"/>
      <c r="E1446"/>
      <c r="F1446" s="33"/>
      <c r="G1446" s="26" t="s">
        <v>149</v>
      </c>
      <c r="H1446" s="27">
        <v>74</v>
      </c>
      <c r="I1446" s="27">
        <v>51</v>
      </c>
      <c r="J1446" s="27">
        <v>90</v>
      </c>
      <c r="K1446" s="27">
        <v>100</v>
      </c>
      <c r="L1446" s="27">
        <v>126</v>
      </c>
      <c r="M1446" s="27">
        <v>131</v>
      </c>
      <c r="N1446" s="27">
        <v>109</v>
      </c>
      <c r="O1446" s="27">
        <v>107</v>
      </c>
      <c r="P1446" s="27">
        <v>144</v>
      </c>
      <c r="Q1446" s="27">
        <v>154</v>
      </c>
      <c r="R1446" s="27">
        <v>143</v>
      </c>
      <c r="S1446" s="27">
        <v>222</v>
      </c>
      <c r="T1446" s="27">
        <v>144</v>
      </c>
      <c r="U1446" s="27">
        <v>127</v>
      </c>
      <c r="V1446" s="27">
        <v>136</v>
      </c>
      <c r="W1446" s="11"/>
      <c r="X1446" s="11"/>
      <c r="Y1446" s="11"/>
      <c r="Z1446" s="11"/>
      <c r="AA1446" s="11"/>
      <c r="AB1446" s="11"/>
      <c r="AC1446" s="11"/>
      <c r="AD1446" s="11"/>
      <c r="AU1446" s="7"/>
      <c r="AV1446" s="7"/>
    </row>
    <row r="1447" spans="1:48" ht="14.25">
      <c r="A1447">
        <v>2</v>
      </c>
      <c r="B1447" s="26" t="str">
        <f t="shared" si="57"/>
        <v>08433</v>
      </c>
      <c r="C1447" s="26" t="str">
        <f t="shared" si="56"/>
        <v>2_08433</v>
      </c>
      <c r="D1447"/>
      <c r="E1447"/>
      <c r="F1447" s="33"/>
      <c r="G1447" s="26" t="s">
        <v>150</v>
      </c>
      <c r="H1447" s="27">
        <v>198</v>
      </c>
      <c r="I1447" s="27">
        <v>200</v>
      </c>
      <c r="J1447" s="27">
        <v>251</v>
      </c>
      <c r="K1447" s="27">
        <v>361</v>
      </c>
      <c r="L1447" s="27">
        <v>396</v>
      </c>
      <c r="M1447" s="27">
        <v>405</v>
      </c>
      <c r="N1447" s="27">
        <v>383</v>
      </c>
      <c r="O1447" s="27">
        <v>428</v>
      </c>
      <c r="P1447" s="27">
        <v>476</v>
      </c>
      <c r="Q1447" s="27">
        <v>452</v>
      </c>
      <c r="R1447" s="27">
        <v>778</v>
      </c>
      <c r="S1447" s="27">
        <v>842</v>
      </c>
      <c r="T1447" s="27">
        <v>611</v>
      </c>
      <c r="U1447" s="27">
        <v>588</v>
      </c>
      <c r="V1447" s="27">
        <v>637</v>
      </c>
      <c r="W1447" s="11"/>
      <c r="X1447" s="11"/>
      <c r="Y1447" s="11"/>
      <c r="Z1447" s="11"/>
      <c r="AA1447" s="11"/>
      <c r="AB1447" s="11"/>
      <c r="AC1447" s="11"/>
      <c r="AD1447" s="11"/>
      <c r="AU1447" s="7"/>
      <c r="AV1447" s="7"/>
    </row>
    <row r="1448" spans="1:48" ht="14.25">
      <c r="A1448">
        <v>2</v>
      </c>
      <c r="B1448" s="26" t="str">
        <f t="shared" si="57"/>
        <v>08436</v>
      </c>
      <c r="C1448" s="26" t="str">
        <f t="shared" si="56"/>
        <v>2_08436</v>
      </c>
      <c r="D1448"/>
      <c r="E1448"/>
      <c r="F1448" s="33"/>
      <c r="G1448" s="26" t="s">
        <v>151</v>
      </c>
      <c r="H1448" s="27">
        <v>42</v>
      </c>
      <c r="I1448" s="27">
        <v>49</v>
      </c>
      <c r="J1448" s="27">
        <v>55</v>
      </c>
      <c r="K1448" s="27">
        <v>58</v>
      </c>
      <c r="L1448" s="27">
        <v>70</v>
      </c>
      <c r="M1448" s="27">
        <v>102</v>
      </c>
      <c r="N1448" s="27">
        <v>83</v>
      </c>
      <c r="O1448" s="27">
        <v>73</v>
      </c>
      <c r="P1448" s="27">
        <v>95</v>
      </c>
      <c r="Q1448" s="27">
        <v>89</v>
      </c>
      <c r="R1448" s="27">
        <v>86</v>
      </c>
      <c r="S1448" s="27">
        <v>135</v>
      </c>
      <c r="T1448" s="27">
        <v>87</v>
      </c>
      <c r="U1448" s="27">
        <v>90</v>
      </c>
      <c r="V1448" s="27">
        <v>107</v>
      </c>
      <c r="W1448" s="11"/>
      <c r="X1448" s="11"/>
      <c r="Y1448" s="11"/>
      <c r="Z1448" s="11"/>
      <c r="AA1448" s="11"/>
      <c r="AB1448" s="11"/>
      <c r="AC1448" s="11"/>
      <c r="AD1448" s="11"/>
      <c r="AU1448" s="7"/>
      <c r="AV1448" s="7"/>
    </row>
    <row r="1449" spans="1:48" ht="14.25">
      <c r="A1449">
        <v>2</v>
      </c>
      <c r="B1449" s="26" t="str">
        <f t="shared" si="57"/>
        <v>08520</v>
      </c>
      <c r="C1449" s="26" t="str">
        <f t="shared" si="56"/>
        <v>2_08520</v>
      </c>
      <c r="D1449"/>
      <c r="E1449"/>
      <c r="F1449" s="33"/>
      <c r="G1449" s="26" t="s">
        <v>152</v>
      </c>
      <c r="H1449" s="27">
        <v>87</v>
      </c>
      <c r="I1449" s="27">
        <v>62</v>
      </c>
      <c r="J1449" s="27">
        <v>83</v>
      </c>
      <c r="K1449" s="27">
        <v>95</v>
      </c>
      <c r="L1449" s="27">
        <v>105</v>
      </c>
      <c r="M1449" s="27">
        <v>99</v>
      </c>
      <c r="N1449" s="27">
        <v>113</v>
      </c>
      <c r="O1449" s="27">
        <v>109</v>
      </c>
      <c r="P1449" s="27">
        <v>116</v>
      </c>
      <c r="Q1449" s="27">
        <v>118</v>
      </c>
      <c r="R1449" s="27">
        <v>160</v>
      </c>
      <c r="S1449" s="27">
        <v>238</v>
      </c>
      <c r="T1449" s="27">
        <v>139</v>
      </c>
      <c r="U1449" s="27">
        <v>155</v>
      </c>
      <c r="V1449" s="27">
        <v>161</v>
      </c>
      <c r="W1449" s="11"/>
      <c r="X1449" s="11"/>
      <c r="Y1449" s="11"/>
      <c r="Z1449" s="11"/>
      <c r="AA1449" s="11"/>
      <c r="AB1449" s="11"/>
      <c r="AC1449" s="11"/>
      <c r="AD1449" s="11"/>
      <c r="AU1449" s="7"/>
      <c r="AV1449" s="7"/>
    </row>
    <row r="1450" spans="1:48" ht="14.25">
      <c r="A1450">
        <v>2</v>
      </c>
      <c r="B1450" s="26" t="str">
        <f t="shared" si="57"/>
        <v>08549</v>
      </c>
      <c r="C1450" s="26" t="str">
        <f t="shared" si="56"/>
        <v>2_08549</v>
      </c>
      <c r="D1450"/>
      <c r="E1450"/>
      <c r="F1450" s="33"/>
      <c r="G1450" s="26" t="s">
        <v>153</v>
      </c>
      <c r="H1450" s="27">
        <v>9</v>
      </c>
      <c r="I1450" s="27">
        <v>7</v>
      </c>
      <c r="J1450" s="27">
        <v>13</v>
      </c>
      <c r="K1450" s="27">
        <v>15</v>
      </c>
      <c r="L1450" s="27">
        <v>20</v>
      </c>
      <c r="M1450" s="27">
        <v>26</v>
      </c>
      <c r="N1450" s="27">
        <v>16</v>
      </c>
      <c r="O1450" s="27">
        <v>22</v>
      </c>
      <c r="P1450" s="27">
        <v>14</v>
      </c>
      <c r="Q1450" s="27">
        <v>30</v>
      </c>
      <c r="R1450" s="27">
        <v>33</v>
      </c>
      <c r="S1450" s="27">
        <v>29</v>
      </c>
      <c r="T1450" s="27">
        <v>27</v>
      </c>
      <c r="U1450" s="27">
        <v>22</v>
      </c>
      <c r="V1450" s="27">
        <v>20</v>
      </c>
      <c r="W1450" s="11"/>
      <c r="X1450" s="11"/>
      <c r="Y1450" s="11"/>
      <c r="Z1450" s="11"/>
      <c r="AA1450" s="11"/>
      <c r="AB1450" s="11"/>
      <c r="AC1450" s="11"/>
      <c r="AD1450" s="11"/>
      <c r="AU1450" s="7"/>
      <c r="AV1450" s="7"/>
    </row>
    <row r="1451" spans="1:48" ht="14.25">
      <c r="A1451">
        <v>2</v>
      </c>
      <c r="B1451" s="26" t="str">
        <f t="shared" si="57"/>
        <v>08558</v>
      </c>
      <c r="C1451" s="26" t="str">
        <f t="shared" si="56"/>
        <v>2_08558</v>
      </c>
      <c r="D1451"/>
      <c r="E1451"/>
      <c r="F1451" s="33"/>
      <c r="G1451" s="26" t="s">
        <v>154</v>
      </c>
      <c r="H1451" s="27">
        <v>32</v>
      </c>
      <c r="I1451" s="27">
        <v>54</v>
      </c>
      <c r="J1451" s="27">
        <v>61</v>
      </c>
      <c r="K1451" s="27">
        <v>65</v>
      </c>
      <c r="L1451" s="27">
        <v>64</v>
      </c>
      <c r="M1451" s="27">
        <v>52</v>
      </c>
      <c r="N1451" s="27">
        <v>66</v>
      </c>
      <c r="O1451" s="27">
        <v>59</v>
      </c>
      <c r="P1451" s="27">
        <v>71</v>
      </c>
      <c r="Q1451" s="27">
        <v>70</v>
      </c>
      <c r="R1451" s="27">
        <v>113</v>
      </c>
      <c r="S1451" s="27">
        <v>134</v>
      </c>
      <c r="T1451" s="27">
        <v>96</v>
      </c>
      <c r="U1451" s="27">
        <v>64</v>
      </c>
      <c r="V1451" s="27">
        <v>86</v>
      </c>
      <c r="W1451" s="11"/>
      <c r="X1451" s="11"/>
      <c r="Y1451" s="11"/>
      <c r="Z1451" s="11"/>
      <c r="AA1451" s="11"/>
      <c r="AB1451" s="11"/>
      <c r="AC1451" s="11"/>
      <c r="AD1451" s="11"/>
      <c r="AU1451" s="7"/>
      <c r="AV1451" s="7"/>
    </row>
    <row r="1452" spans="1:48" ht="14.25">
      <c r="A1452">
        <v>2</v>
      </c>
      <c r="B1452" s="26" t="str">
        <f t="shared" si="57"/>
        <v>08560</v>
      </c>
      <c r="C1452" s="26" t="str">
        <f t="shared" si="56"/>
        <v>2_08560</v>
      </c>
      <c r="D1452"/>
      <c r="E1452"/>
      <c r="F1452" s="33"/>
      <c r="G1452" s="26" t="s">
        <v>155</v>
      </c>
      <c r="H1452" s="27">
        <v>41</v>
      </c>
      <c r="I1452" s="27">
        <v>39</v>
      </c>
      <c r="J1452" s="27">
        <v>55</v>
      </c>
      <c r="K1452" s="27">
        <v>55</v>
      </c>
      <c r="L1452" s="27">
        <v>68</v>
      </c>
      <c r="M1452" s="27">
        <v>81</v>
      </c>
      <c r="N1452" s="27">
        <v>74</v>
      </c>
      <c r="O1452" s="27">
        <v>76</v>
      </c>
      <c r="P1452" s="27">
        <v>78</v>
      </c>
      <c r="Q1452" s="27">
        <v>99</v>
      </c>
      <c r="R1452" s="27">
        <v>117</v>
      </c>
      <c r="S1452" s="27">
        <v>131</v>
      </c>
      <c r="T1452" s="27">
        <v>124</v>
      </c>
      <c r="U1452" s="27">
        <v>102</v>
      </c>
      <c r="V1452" s="27">
        <v>113</v>
      </c>
      <c r="W1452" s="11"/>
      <c r="X1452" s="11"/>
      <c r="Y1452" s="11"/>
      <c r="Z1452" s="11"/>
      <c r="AA1452" s="11"/>
      <c r="AB1452" s="11"/>
      <c r="AC1452" s="11"/>
      <c r="AD1452" s="11"/>
      <c r="AU1452" s="7"/>
      <c r="AV1452" s="7"/>
    </row>
    <row r="1453" spans="1:48" ht="14.25">
      <c r="A1453">
        <v>2</v>
      </c>
      <c r="B1453" s="26" t="str">
        <f t="shared" si="57"/>
        <v>08573</v>
      </c>
      <c r="C1453" s="26" t="str">
        <f t="shared" si="56"/>
        <v>2_08573</v>
      </c>
      <c r="D1453"/>
      <c r="E1453"/>
      <c r="F1453" s="33"/>
      <c r="G1453" s="26" t="s">
        <v>156</v>
      </c>
      <c r="H1453" s="27">
        <v>99</v>
      </c>
      <c r="I1453" s="27">
        <v>95</v>
      </c>
      <c r="J1453" s="27">
        <v>115</v>
      </c>
      <c r="K1453" s="27">
        <v>136</v>
      </c>
      <c r="L1453" s="27">
        <v>141</v>
      </c>
      <c r="M1453" s="27">
        <v>171</v>
      </c>
      <c r="N1453" s="27">
        <v>181</v>
      </c>
      <c r="O1453" s="27">
        <v>197</v>
      </c>
      <c r="P1453" s="27">
        <v>227</v>
      </c>
      <c r="Q1453" s="27">
        <v>214</v>
      </c>
      <c r="R1453" s="27">
        <v>345</v>
      </c>
      <c r="S1453" s="27">
        <v>452</v>
      </c>
      <c r="T1453" s="27">
        <v>315</v>
      </c>
      <c r="U1453" s="27">
        <v>276</v>
      </c>
      <c r="V1453" s="27">
        <v>263</v>
      </c>
      <c r="W1453" s="11"/>
      <c r="X1453" s="11"/>
      <c r="Y1453" s="11"/>
      <c r="Z1453" s="11"/>
      <c r="AA1453" s="11"/>
      <c r="AB1453" s="11"/>
      <c r="AC1453" s="11"/>
      <c r="AD1453" s="11"/>
      <c r="AU1453" s="7"/>
      <c r="AV1453" s="7"/>
    </row>
    <row r="1454" spans="1:48" ht="14.25">
      <c r="A1454">
        <v>2</v>
      </c>
      <c r="B1454" s="26" t="str">
        <f t="shared" si="57"/>
        <v>08606</v>
      </c>
      <c r="C1454" s="26" t="str">
        <f t="shared" si="56"/>
        <v>2_08606</v>
      </c>
      <c r="D1454"/>
      <c r="E1454"/>
      <c r="F1454" s="33"/>
      <c r="G1454" s="26" t="s">
        <v>157</v>
      </c>
      <c r="H1454" s="27">
        <v>57</v>
      </c>
      <c r="I1454" s="27">
        <v>32</v>
      </c>
      <c r="J1454" s="27">
        <v>58</v>
      </c>
      <c r="K1454" s="27">
        <v>71</v>
      </c>
      <c r="L1454" s="27">
        <v>106</v>
      </c>
      <c r="M1454" s="27">
        <v>109</v>
      </c>
      <c r="N1454" s="27">
        <v>110</v>
      </c>
      <c r="O1454" s="27">
        <v>100</v>
      </c>
      <c r="P1454" s="27">
        <v>110</v>
      </c>
      <c r="Q1454" s="27">
        <v>115</v>
      </c>
      <c r="R1454" s="27">
        <v>149</v>
      </c>
      <c r="S1454" s="27">
        <v>175</v>
      </c>
      <c r="T1454" s="27">
        <v>139</v>
      </c>
      <c r="U1454" s="27">
        <v>143</v>
      </c>
      <c r="V1454" s="27">
        <v>128</v>
      </c>
      <c r="W1454" s="11"/>
      <c r="X1454" s="11"/>
      <c r="Y1454" s="11"/>
      <c r="Z1454" s="11"/>
      <c r="AA1454" s="11"/>
      <c r="AB1454" s="11"/>
      <c r="AC1454" s="11"/>
      <c r="AD1454" s="11"/>
      <c r="AU1454" s="7"/>
      <c r="AV1454" s="7"/>
    </row>
    <row r="1455" spans="1:48" ht="14.25">
      <c r="A1455">
        <v>2</v>
      </c>
      <c r="B1455" s="26" t="str">
        <f t="shared" si="57"/>
        <v>08634</v>
      </c>
      <c r="C1455" s="26" t="str">
        <f t="shared" si="56"/>
        <v>2_08634</v>
      </c>
      <c r="D1455"/>
      <c r="E1455"/>
      <c r="F1455" s="33"/>
      <c r="G1455" s="26" t="s">
        <v>158</v>
      </c>
      <c r="H1455" s="27">
        <v>97</v>
      </c>
      <c r="I1455" s="27">
        <v>60</v>
      </c>
      <c r="J1455" s="27">
        <v>110</v>
      </c>
      <c r="K1455" s="27">
        <v>118</v>
      </c>
      <c r="L1455" s="27">
        <v>101</v>
      </c>
      <c r="M1455" s="27">
        <v>106</v>
      </c>
      <c r="N1455" s="27">
        <v>114</v>
      </c>
      <c r="O1455" s="27">
        <v>119</v>
      </c>
      <c r="P1455" s="27">
        <v>134</v>
      </c>
      <c r="Q1455" s="27">
        <v>118</v>
      </c>
      <c r="R1455" s="27">
        <v>167</v>
      </c>
      <c r="S1455" s="27">
        <v>236</v>
      </c>
      <c r="T1455" s="27">
        <v>164</v>
      </c>
      <c r="U1455" s="27">
        <v>159</v>
      </c>
      <c r="V1455" s="27">
        <v>192</v>
      </c>
      <c r="W1455" s="11"/>
      <c r="X1455" s="11"/>
      <c r="Y1455" s="11"/>
      <c r="Z1455" s="11"/>
      <c r="AA1455" s="11"/>
      <c r="AB1455" s="11"/>
      <c r="AC1455" s="11"/>
      <c r="AD1455" s="11"/>
      <c r="AU1455" s="7"/>
      <c r="AV1455" s="7"/>
    </row>
    <row r="1456" spans="1:48" ht="14.25">
      <c r="A1456">
        <v>2</v>
      </c>
      <c r="B1456" s="26" t="str">
        <f t="shared" si="57"/>
        <v>08638</v>
      </c>
      <c r="C1456" s="26" t="str">
        <f t="shared" si="56"/>
        <v>2_08638</v>
      </c>
      <c r="D1456"/>
      <c r="E1456"/>
      <c r="F1456" s="33"/>
      <c r="G1456" s="26" t="s">
        <v>159</v>
      </c>
      <c r="H1456" s="27">
        <v>204</v>
      </c>
      <c r="I1456" s="27">
        <v>268</v>
      </c>
      <c r="J1456" s="27">
        <v>367</v>
      </c>
      <c r="K1456" s="27">
        <v>374</v>
      </c>
      <c r="L1456" s="27">
        <v>388</v>
      </c>
      <c r="M1456" s="27">
        <v>404</v>
      </c>
      <c r="N1456" s="27">
        <v>386</v>
      </c>
      <c r="O1456" s="27">
        <v>398</v>
      </c>
      <c r="P1456" s="27">
        <v>457</v>
      </c>
      <c r="Q1456" s="27">
        <v>520</v>
      </c>
      <c r="R1456" s="27">
        <v>620</v>
      </c>
      <c r="S1456" s="27">
        <v>710</v>
      </c>
      <c r="T1456" s="27">
        <v>558</v>
      </c>
      <c r="U1456" s="27">
        <v>516</v>
      </c>
      <c r="V1456" s="27">
        <v>570</v>
      </c>
      <c r="W1456" s="11"/>
      <c r="X1456" s="11"/>
      <c r="Y1456" s="11"/>
      <c r="Z1456" s="11"/>
      <c r="AA1456" s="11"/>
      <c r="AB1456" s="11"/>
      <c r="AC1456" s="11"/>
      <c r="AD1456" s="11"/>
      <c r="AU1456" s="7"/>
      <c r="AV1456" s="7"/>
    </row>
    <row r="1457" spans="1:48" ht="14.25">
      <c r="A1457">
        <v>2</v>
      </c>
      <c r="B1457" s="26" t="str">
        <f t="shared" si="57"/>
        <v>08675</v>
      </c>
      <c r="C1457" s="26" t="str">
        <f t="shared" si="56"/>
        <v>2_08675</v>
      </c>
      <c r="D1457"/>
      <c r="E1457"/>
      <c r="F1457" s="33"/>
      <c r="G1457" s="26" t="s">
        <v>160</v>
      </c>
      <c r="H1457" s="27">
        <v>21</v>
      </c>
      <c r="I1457" s="27">
        <v>22</v>
      </c>
      <c r="J1457" s="27">
        <v>23</v>
      </c>
      <c r="K1457" s="27">
        <v>26</v>
      </c>
      <c r="L1457" s="27">
        <v>29</v>
      </c>
      <c r="M1457" s="27">
        <v>38</v>
      </c>
      <c r="N1457" s="27">
        <v>43</v>
      </c>
      <c r="O1457" s="27">
        <v>25</v>
      </c>
      <c r="P1457" s="27">
        <v>43</v>
      </c>
      <c r="Q1457" s="27">
        <v>41</v>
      </c>
      <c r="R1457" s="27">
        <v>74</v>
      </c>
      <c r="S1457" s="27">
        <v>72</v>
      </c>
      <c r="T1457" s="27">
        <v>58</v>
      </c>
      <c r="U1457" s="27">
        <v>58</v>
      </c>
      <c r="V1457" s="27">
        <v>67</v>
      </c>
      <c r="W1457" s="11"/>
      <c r="X1457" s="11"/>
      <c r="Y1457" s="11"/>
      <c r="Z1457" s="11"/>
      <c r="AA1457" s="11"/>
      <c r="AB1457" s="11"/>
      <c r="AC1457" s="11"/>
      <c r="AD1457" s="11"/>
      <c r="AU1457" s="7"/>
      <c r="AV1457" s="7"/>
    </row>
    <row r="1458" spans="1:48" ht="14.25">
      <c r="A1458">
        <v>2</v>
      </c>
      <c r="B1458" s="26" t="str">
        <f t="shared" si="57"/>
        <v>08685</v>
      </c>
      <c r="C1458" s="26" t="str">
        <f t="shared" si="56"/>
        <v>2_08685</v>
      </c>
      <c r="D1458"/>
      <c r="E1458"/>
      <c r="F1458" s="33"/>
      <c r="G1458" s="26" t="s">
        <v>161</v>
      </c>
      <c r="H1458" s="27">
        <v>104</v>
      </c>
      <c r="I1458" s="27">
        <v>85</v>
      </c>
      <c r="J1458" s="27">
        <v>95</v>
      </c>
      <c r="K1458" s="27">
        <v>106</v>
      </c>
      <c r="L1458" s="27">
        <v>109</v>
      </c>
      <c r="M1458" s="27">
        <v>143</v>
      </c>
      <c r="N1458" s="27">
        <v>134</v>
      </c>
      <c r="O1458" s="27">
        <v>105</v>
      </c>
      <c r="P1458" s="27">
        <v>155</v>
      </c>
      <c r="Q1458" s="27">
        <v>130</v>
      </c>
      <c r="R1458" s="27">
        <v>184</v>
      </c>
      <c r="S1458" s="27">
        <v>232</v>
      </c>
      <c r="T1458" s="27">
        <v>159</v>
      </c>
      <c r="U1458" s="27">
        <v>170</v>
      </c>
      <c r="V1458" s="27">
        <v>157</v>
      </c>
      <c r="W1458" s="11"/>
      <c r="X1458" s="11"/>
      <c r="Y1458" s="11"/>
      <c r="Z1458" s="11"/>
      <c r="AA1458" s="11"/>
      <c r="AB1458" s="11"/>
      <c r="AC1458" s="11"/>
      <c r="AD1458" s="11"/>
      <c r="AU1458" s="7"/>
      <c r="AV1458" s="7"/>
    </row>
    <row r="1459" spans="1:48" ht="14.25">
      <c r="A1459">
        <v>2</v>
      </c>
      <c r="B1459" s="26" t="str">
        <f t="shared" si="57"/>
        <v>08758</v>
      </c>
      <c r="C1459" s="26" t="str">
        <f t="shared" si="56"/>
        <v>2_08758</v>
      </c>
      <c r="D1459"/>
      <c r="E1459"/>
      <c r="F1459" s="33"/>
      <c r="G1459" s="26" t="s">
        <v>162</v>
      </c>
      <c r="H1459" s="27">
        <v>1155</v>
      </c>
      <c r="I1459" s="27">
        <v>1055</v>
      </c>
      <c r="J1459" s="27">
        <v>1184</v>
      </c>
      <c r="K1459" s="27">
        <v>1446</v>
      </c>
      <c r="L1459" s="27">
        <v>1678</v>
      </c>
      <c r="M1459" s="27">
        <v>1807</v>
      </c>
      <c r="N1459" s="27">
        <v>1889</v>
      </c>
      <c r="O1459" s="27">
        <v>2176</v>
      </c>
      <c r="P1459" s="27">
        <v>2220</v>
      </c>
      <c r="Q1459" s="27">
        <v>2323</v>
      </c>
      <c r="R1459" s="27">
        <v>3541</v>
      </c>
      <c r="S1459" s="27">
        <v>4282</v>
      </c>
      <c r="T1459" s="27">
        <v>2856</v>
      </c>
      <c r="U1459" s="27">
        <v>2778</v>
      </c>
      <c r="V1459" s="27">
        <v>2716</v>
      </c>
      <c r="W1459" s="11"/>
      <c r="X1459" s="11"/>
      <c r="Y1459" s="11"/>
      <c r="Z1459" s="11"/>
      <c r="AA1459" s="11"/>
      <c r="AB1459" s="11"/>
      <c r="AC1459" s="11"/>
      <c r="AD1459" s="11"/>
      <c r="AU1459" s="7"/>
      <c r="AV1459" s="7"/>
    </row>
    <row r="1460" spans="1:48" ht="14.25">
      <c r="A1460">
        <v>2</v>
      </c>
      <c r="B1460" s="26" t="str">
        <f t="shared" si="57"/>
        <v>08770</v>
      </c>
      <c r="C1460" s="26" t="str">
        <f t="shared" si="56"/>
        <v>2_08770</v>
      </c>
      <c r="D1460"/>
      <c r="E1460"/>
      <c r="F1460" s="33"/>
      <c r="G1460" s="26" t="s">
        <v>163</v>
      </c>
      <c r="H1460" s="27">
        <v>24</v>
      </c>
      <c r="I1460" s="27">
        <v>18</v>
      </c>
      <c r="J1460" s="27">
        <v>33</v>
      </c>
      <c r="K1460" s="27">
        <v>25</v>
      </c>
      <c r="L1460" s="27">
        <v>36</v>
      </c>
      <c r="M1460" s="27">
        <v>51</v>
      </c>
      <c r="N1460" s="27">
        <v>48</v>
      </c>
      <c r="O1460" s="27">
        <v>57</v>
      </c>
      <c r="P1460" s="27">
        <v>49</v>
      </c>
      <c r="Q1460" s="27">
        <v>59</v>
      </c>
      <c r="R1460" s="27">
        <v>93</v>
      </c>
      <c r="S1460" s="27">
        <v>86</v>
      </c>
      <c r="T1460" s="27">
        <v>49</v>
      </c>
      <c r="U1460" s="27">
        <v>38</v>
      </c>
      <c r="V1460" s="27">
        <v>56</v>
      </c>
      <c r="W1460" s="11"/>
      <c r="X1460" s="11"/>
      <c r="Y1460" s="11"/>
      <c r="Z1460" s="11"/>
      <c r="AA1460" s="11"/>
      <c r="AB1460" s="11"/>
      <c r="AC1460" s="11"/>
      <c r="AD1460" s="11"/>
      <c r="AU1460" s="7"/>
      <c r="AV1460" s="7"/>
    </row>
    <row r="1461" spans="1:48" ht="14.25">
      <c r="A1461">
        <v>2</v>
      </c>
      <c r="B1461" s="26" t="str">
        <f t="shared" si="57"/>
        <v>08832</v>
      </c>
      <c r="C1461" s="26" t="str">
        <f t="shared" si="56"/>
        <v>2_08832</v>
      </c>
      <c r="D1461"/>
      <c r="E1461"/>
      <c r="F1461" s="33"/>
      <c r="G1461" s="26" t="s">
        <v>164</v>
      </c>
      <c r="H1461" s="27">
        <v>34</v>
      </c>
      <c r="I1461" s="27">
        <v>43</v>
      </c>
      <c r="J1461" s="27">
        <v>29</v>
      </c>
      <c r="K1461" s="27">
        <v>36</v>
      </c>
      <c r="L1461" s="27">
        <v>49</v>
      </c>
      <c r="M1461" s="27">
        <v>31</v>
      </c>
      <c r="N1461" s="27">
        <v>43</v>
      </c>
      <c r="O1461" s="27">
        <v>37</v>
      </c>
      <c r="P1461" s="27">
        <v>65</v>
      </c>
      <c r="Q1461" s="27">
        <v>69</v>
      </c>
      <c r="R1461" s="27">
        <v>114</v>
      </c>
      <c r="S1461" s="27">
        <v>109</v>
      </c>
      <c r="T1461" s="27">
        <v>65</v>
      </c>
      <c r="U1461" s="27">
        <v>62</v>
      </c>
      <c r="V1461" s="27">
        <v>56</v>
      </c>
      <c r="W1461" s="11"/>
      <c r="X1461" s="11"/>
      <c r="Y1461" s="11"/>
      <c r="Z1461" s="11"/>
      <c r="AA1461" s="11"/>
      <c r="AB1461" s="11"/>
      <c r="AC1461" s="11"/>
      <c r="AD1461" s="11"/>
      <c r="AU1461" s="7"/>
      <c r="AV1461" s="7"/>
    </row>
    <row r="1462" spans="1:48" ht="14.25">
      <c r="A1462">
        <v>2</v>
      </c>
      <c r="B1462" s="26" t="str">
        <f t="shared" si="57"/>
        <v>08849</v>
      </c>
      <c r="C1462" s="26" t="str">
        <f t="shared" si="56"/>
        <v>2_08849</v>
      </c>
      <c r="D1462"/>
      <c r="E1462"/>
      <c r="F1462" s="33"/>
      <c r="G1462" s="26" t="s">
        <v>165</v>
      </c>
      <c r="H1462" s="27">
        <v>36</v>
      </c>
      <c r="I1462" s="27">
        <v>31</v>
      </c>
      <c r="J1462" s="27">
        <v>33</v>
      </c>
      <c r="K1462" s="27">
        <v>22</v>
      </c>
      <c r="L1462" s="27">
        <v>29</v>
      </c>
      <c r="M1462" s="27">
        <v>43</v>
      </c>
      <c r="N1462" s="27">
        <v>39</v>
      </c>
      <c r="O1462" s="27">
        <v>51</v>
      </c>
      <c r="P1462" s="27">
        <v>37</v>
      </c>
      <c r="Q1462" s="27">
        <v>39</v>
      </c>
      <c r="R1462" s="27">
        <v>39</v>
      </c>
      <c r="S1462" s="27">
        <v>62</v>
      </c>
      <c r="T1462" s="27">
        <v>53</v>
      </c>
      <c r="U1462" s="27">
        <v>74</v>
      </c>
      <c r="V1462" s="27">
        <v>44</v>
      </c>
      <c r="W1462" s="11"/>
      <c r="X1462" s="11"/>
      <c r="Y1462" s="11"/>
      <c r="Z1462" s="11"/>
      <c r="AA1462" s="11"/>
      <c r="AB1462" s="11"/>
      <c r="AC1462" s="11"/>
      <c r="AD1462" s="11"/>
      <c r="AU1462" s="7"/>
      <c r="AV1462" s="7"/>
    </row>
    <row r="1463" spans="1:48" ht="14.25">
      <c r="A1463">
        <v>2</v>
      </c>
      <c r="B1463" s="26" t="str">
        <f t="shared" si="57"/>
        <v>08999</v>
      </c>
      <c r="C1463" s="26" t="str">
        <f t="shared" si="56"/>
        <v>2_08999</v>
      </c>
      <c r="D1463"/>
      <c r="E1463"/>
      <c r="F1463" s="33"/>
      <c r="G1463" s="26" t="s">
        <v>1287</v>
      </c>
      <c r="H1463" s="27">
        <v>18</v>
      </c>
      <c r="I1463" s="27">
        <v>4</v>
      </c>
      <c r="J1463" s="27">
        <v>20</v>
      </c>
      <c r="K1463" s="27">
        <v>9</v>
      </c>
      <c r="L1463" s="27">
        <v>7</v>
      </c>
      <c r="M1463" s="27">
        <v>0</v>
      </c>
      <c r="N1463" s="27">
        <v>2</v>
      </c>
      <c r="O1463" s="27">
        <v>0</v>
      </c>
      <c r="P1463" s="27">
        <v>0</v>
      </c>
      <c r="Q1463" s="27">
        <v>0</v>
      </c>
      <c r="R1463" s="27">
        <v>0</v>
      </c>
      <c r="S1463" s="27">
        <v>0</v>
      </c>
      <c r="T1463" s="27">
        <v>0</v>
      </c>
      <c r="U1463" s="27">
        <v>0</v>
      </c>
      <c r="V1463" s="27">
        <v>0</v>
      </c>
      <c r="W1463" s="11"/>
      <c r="X1463" s="11"/>
      <c r="Y1463" s="11"/>
      <c r="Z1463" s="11"/>
      <c r="AA1463" s="11"/>
      <c r="AB1463" s="11"/>
      <c r="AC1463" s="11"/>
      <c r="AD1463" s="11"/>
      <c r="AU1463" s="7"/>
      <c r="AV1463" s="7"/>
    </row>
    <row r="1464" spans="1:48" ht="14.25">
      <c r="A1464">
        <v>2</v>
      </c>
      <c r="B1464" s="26" t="str">
        <f>IF(G1464="Total",CONCATENATE(MID(G1465,1,2),"000"),MID(G1464,1,5))</f>
        <v>11000</v>
      </c>
      <c r="C1464" s="26" t="str">
        <f t="shared" si="56"/>
        <v>2_11000</v>
      </c>
      <c r="D1464"/>
      <c r="E1464"/>
      <c r="F1464" s="33" t="s">
        <v>167</v>
      </c>
      <c r="G1464" s="26" t="s">
        <v>13</v>
      </c>
      <c r="H1464" s="27">
        <v>28728</v>
      </c>
      <c r="I1464" s="27">
        <v>28767</v>
      </c>
      <c r="J1464" s="27">
        <v>29184</v>
      </c>
      <c r="K1464" s="27">
        <v>28553</v>
      </c>
      <c r="L1464" s="27">
        <v>29763</v>
      </c>
      <c r="M1464" s="27">
        <v>30850</v>
      </c>
      <c r="N1464" s="27">
        <v>31749</v>
      </c>
      <c r="O1464" s="27">
        <v>32073</v>
      </c>
      <c r="P1464" s="27">
        <v>32581</v>
      </c>
      <c r="Q1464" s="27">
        <v>33597</v>
      </c>
      <c r="R1464" s="27">
        <v>44505</v>
      </c>
      <c r="S1464" s="27">
        <v>54233</v>
      </c>
      <c r="T1464" s="27">
        <v>38422</v>
      </c>
      <c r="U1464" s="27">
        <v>35052</v>
      </c>
      <c r="V1464" s="27">
        <v>36976</v>
      </c>
      <c r="W1464" s="11"/>
      <c r="X1464" s="11"/>
      <c r="Y1464" s="11"/>
      <c r="Z1464" s="11"/>
      <c r="AA1464" s="11"/>
      <c r="AB1464" s="11"/>
      <c r="AC1464" s="11"/>
      <c r="AD1464" s="11"/>
      <c r="AU1464" s="7"/>
      <c r="AV1464" s="7"/>
    </row>
    <row r="1465" spans="1:48" ht="14.25">
      <c r="A1465">
        <v>2</v>
      </c>
      <c r="B1465" s="26" t="str">
        <f>IF(G1465="Total",CONCATENATE(MID(G1467,1,2),"000"),MID(G1465,1,5))</f>
        <v>11001</v>
      </c>
      <c r="C1465" s="26" t="str">
        <f t="shared" si="56"/>
        <v>2_11001</v>
      </c>
      <c r="D1465"/>
      <c r="E1465"/>
      <c r="F1465" s="33"/>
      <c r="G1465" s="26" t="s">
        <v>1288</v>
      </c>
      <c r="H1465" s="27">
        <v>28728</v>
      </c>
      <c r="I1465" s="27">
        <v>28767</v>
      </c>
      <c r="J1465" s="27">
        <v>29184</v>
      </c>
      <c r="K1465" s="27">
        <v>28553</v>
      </c>
      <c r="L1465" s="27">
        <v>29763</v>
      </c>
      <c r="M1465" s="27">
        <v>30850</v>
      </c>
      <c r="N1465" s="27">
        <v>31749</v>
      </c>
      <c r="O1465" s="27">
        <v>32073</v>
      </c>
      <c r="P1465" s="27">
        <v>32581</v>
      </c>
      <c r="Q1465" s="27">
        <v>33597</v>
      </c>
      <c r="R1465" s="27">
        <v>44505</v>
      </c>
      <c r="S1465" s="27">
        <v>54233</v>
      </c>
      <c r="T1465" s="27">
        <v>38422</v>
      </c>
      <c r="U1465" s="27">
        <v>35052</v>
      </c>
      <c r="V1465" s="27">
        <v>36976</v>
      </c>
      <c r="W1465" s="11"/>
      <c r="X1465" s="11"/>
      <c r="Y1465" s="11"/>
      <c r="Z1465" s="11"/>
      <c r="AA1465" s="11"/>
      <c r="AB1465" s="11"/>
      <c r="AC1465" s="11"/>
      <c r="AD1465" s="11"/>
      <c r="AU1465" s="7"/>
      <c r="AV1465" s="7"/>
    </row>
    <row r="1466" spans="1:48" ht="14.25">
      <c r="A1466">
        <v>2</v>
      </c>
      <c r="B1466" s="26" t="str">
        <f t="shared" si="57"/>
        <v>13000</v>
      </c>
      <c r="C1466" s="26" t="str">
        <f t="shared" si="56"/>
        <v>2_13000</v>
      </c>
      <c r="D1466"/>
      <c r="E1466"/>
      <c r="F1466" s="33" t="s">
        <v>169</v>
      </c>
      <c r="G1466" s="26" t="s">
        <v>13</v>
      </c>
      <c r="H1466" s="27">
        <v>6110</v>
      </c>
      <c r="I1466" s="27">
        <v>5952</v>
      </c>
      <c r="J1466" s="27">
        <v>6517</v>
      </c>
      <c r="K1466" s="27">
        <v>6580</v>
      </c>
      <c r="L1466" s="27">
        <v>7372</v>
      </c>
      <c r="M1466" s="27">
        <v>7964</v>
      </c>
      <c r="N1466" s="27">
        <v>7621</v>
      </c>
      <c r="O1466" s="27">
        <v>8546</v>
      </c>
      <c r="P1466" s="27">
        <v>8996</v>
      </c>
      <c r="Q1466" s="27">
        <v>9404</v>
      </c>
      <c r="R1466" s="27">
        <v>12552</v>
      </c>
      <c r="S1466" s="27">
        <v>12884</v>
      </c>
      <c r="T1466" s="27">
        <v>10893</v>
      </c>
      <c r="U1466" s="27">
        <v>10771</v>
      </c>
      <c r="V1466" s="27">
        <v>10666</v>
      </c>
      <c r="W1466" s="11"/>
      <c r="X1466" s="11"/>
      <c r="Y1466" s="11"/>
      <c r="Z1466" s="11"/>
      <c r="AA1466" s="11"/>
      <c r="AB1466" s="11"/>
      <c r="AC1466" s="11"/>
      <c r="AD1466" s="11"/>
      <c r="AU1466" s="7"/>
      <c r="AV1466" s="7"/>
    </row>
    <row r="1467" spans="1:48" ht="14.25">
      <c r="A1467">
        <v>2</v>
      </c>
      <c r="B1467" s="26" t="str">
        <f t="shared" si="57"/>
        <v>13001</v>
      </c>
      <c r="C1467" s="26" t="str">
        <f t="shared" si="56"/>
        <v>2_13001</v>
      </c>
      <c r="D1467"/>
      <c r="E1467"/>
      <c r="F1467" s="33"/>
      <c r="G1467" s="26" t="s">
        <v>170</v>
      </c>
      <c r="H1467" s="27">
        <v>3401</v>
      </c>
      <c r="I1467" s="27">
        <v>3195</v>
      </c>
      <c r="J1467" s="27">
        <v>3550</v>
      </c>
      <c r="K1467" s="27">
        <v>3546</v>
      </c>
      <c r="L1467" s="27">
        <v>4105</v>
      </c>
      <c r="M1467" s="27">
        <v>4479</v>
      </c>
      <c r="N1467" s="27">
        <v>4188</v>
      </c>
      <c r="O1467" s="27">
        <v>4925</v>
      </c>
      <c r="P1467" s="27">
        <v>5120</v>
      </c>
      <c r="Q1467" s="27">
        <v>5251</v>
      </c>
      <c r="R1467" s="27">
        <v>7281</v>
      </c>
      <c r="S1467" s="27">
        <v>7439</v>
      </c>
      <c r="T1467" s="27">
        <v>6061</v>
      </c>
      <c r="U1467" s="27">
        <v>6016</v>
      </c>
      <c r="V1467" s="27">
        <v>5933</v>
      </c>
      <c r="W1467" s="11"/>
      <c r="X1467" s="11"/>
      <c r="Y1467" s="11"/>
      <c r="Z1467" s="11"/>
      <c r="AA1467" s="11"/>
      <c r="AB1467" s="11"/>
      <c r="AC1467" s="11"/>
      <c r="AD1467" s="11"/>
      <c r="AU1467" s="7"/>
      <c r="AV1467" s="7"/>
    </row>
    <row r="1468" spans="1:48" ht="14.25">
      <c r="A1468">
        <v>2</v>
      </c>
      <c r="B1468" s="26" t="str">
        <f t="shared" si="57"/>
        <v>13006</v>
      </c>
      <c r="C1468" s="26" t="str">
        <f t="shared" si="56"/>
        <v>2_13006</v>
      </c>
      <c r="D1468"/>
      <c r="E1468"/>
      <c r="F1468" s="33"/>
      <c r="G1468" s="26" t="s">
        <v>171</v>
      </c>
      <c r="H1468" s="27">
        <v>40</v>
      </c>
      <c r="I1468" s="27">
        <v>37</v>
      </c>
      <c r="J1468" s="27">
        <v>42</v>
      </c>
      <c r="K1468" s="27">
        <v>47</v>
      </c>
      <c r="L1468" s="27">
        <v>63</v>
      </c>
      <c r="M1468" s="27">
        <v>58</v>
      </c>
      <c r="N1468" s="27">
        <v>65</v>
      </c>
      <c r="O1468" s="27">
        <v>70</v>
      </c>
      <c r="P1468" s="27">
        <v>69</v>
      </c>
      <c r="Q1468" s="27">
        <v>94</v>
      </c>
      <c r="R1468" s="27">
        <v>122</v>
      </c>
      <c r="S1468" s="27">
        <v>151</v>
      </c>
      <c r="T1468" s="27">
        <v>100</v>
      </c>
      <c r="U1468" s="27">
        <v>84</v>
      </c>
      <c r="V1468" s="27">
        <v>73</v>
      </c>
      <c r="W1468" s="11"/>
      <c r="X1468" s="11"/>
      <c r="Y1468" s="11"/>
      <c r="Z1468" s="11"/>
      <c r="AA1468" s="11"/>
      <c r="AB1468" s="11"/>
      <c r="AC1468" s="11"/>
      <c r="AD1468" s="11"/>
      <c r="AU1468" s="7"/>
      <c r="AV1468" s="7"/>
    </row>
    <row r="1469" spans="1:48" ht="14.25">
      <c r="A1469">
        <v>2</v>
      </c>
      <c r="B1469" s="26" t="str">
        <f t="shared" si="57"/>
        <v>13030</v>
      </c>
      <c r="C1469" s="26" t="str">
        <f t="shared" si="56"/>
        <v>2_13030</v>
      </c>
      <c r="D1469"/>
      <c r="E1469"/>
      <c r="F1469" s="33"/>
      <c r="G1469" s="26" t="s">
        <v>172</v>
      </c>
      <c r="H1469" s="27">
        <v>23</v>
      </c>
      <c r="I1469" s="27">
        <v>26</v>
      </c>
      <c r="J1469" s="27">
        <v>18</v>
      </c>
      <c r="K1469" s="27">
        <v>17</v>
      </c>
      <c r="L1469" s="27">
        <v>18</v>
      </c>
      <c r="M1469" s="27">
        <v>20</v>
      </c>
      <c r="N1469" s="27">
        <v>15</v>
      </c>
      <c r="O1469" s="27">
        <v>16</v>
      </c>
      <c r="P1469" s="27">
        <v>39</v>
      </c>
      <c r="Q1469" s="27">
        <v>39</v>
      </c>
      <c r="R1469" s="27">
        <v>41</v>
      </c>
      <c r="S1469" s="27">
        <v>67</v>
      </c>
      <c r="T1469" s="27">
        <v>48</v>
      </c>
      <c r="U1469" s="27">
        <v>37</v>
      </c>
      <c r="V1469" s="27">
        <v>19</v>
      </c>
      <c r="W1469" s="11"/>
      <c r="X1469" s="11"/>
      <c r="Y1469" s="11"/>
      <c r="Z1469" s="11"/>
      <c r="AA1469" s="11"/>
      <c r="AB1469" s="11"/>
      <c r="AC1469" s="11"/>
      <c r="AD1469" s="11"/>
      <c r="AU1469" s="7"/>
      <c r="AV1469" s="7"/>
    </row>
    <row r="1470" spans="1:48" ht="14.25">
      <c r="A1470">
        <v>2</v>
      </c>
      <c r="B1470" s="26" t="str">
        <f t="shared" si="57"/>
        <v>13042</v>
      </c>
      <c r="C1470" s="26" t="str">
        <f t="shared" si="56"/>
        <v>2_13042</v>
      </c>
      <c r="D1470"/>
      <c r="E1470"/>
      <c r="F1470" s="33"/>
      <c r="G1470" s="26" t="s">
        <v>173</v>
      </c>
      <c r="H1470" s="27">
        <v>19</v>
      </c>
      <c r="I1470" s="27">
        <v>19</v>
      </c>
      <c r="J1470" s="27">
        <v>32</v>
      </c>
      <c r="K1470" s="27">
        <v>28</v>
      </c>
      <c r="L1470" s="27">
        <v>39</v>
      </c>
      <c r="M1470" s="27">
        <v>31</v>
      </c>
      <c r="N1470" s="27">
        <v>40</v>
      </c>
      <c r="O1470" s="27">
        <v>36</v>
      </c>
      <c r="P1470" s="27">
        <v>37</v>
      </c>
      <c r="Q1470" s="27">
        <v>38</v>
      </c>
      <c r="R1470" s="27">
        <v>72</v>
      </c>
      <c r="S1470" s="27">
        <v>70</v>
      </c>
      <c r="T1470" s="27">
        <v>42</v>
      </c>
      <c r="U1470" s="27">
        <v>46</v>
      </c>
      <c r="V1470" s="27">
        <v>46</v>
      </c>
      <c r="W1470" s="11"/>
      <c r="X1470" s="11"/>
      <c r="Y1470" s="11"/>
      <c r="Z1470" s="11"/>
      <c r="AA1470" s="11"/>
      <c r="AB1470" s="11"/>
      <c r="AC1470" s="11"/>
      <c r="AD1470" s="11"/>
      <c r="AU1470" s="7"/>
      <c r="AV1470" s="7"/>
    </row>
    <row r="1471" spans="1:48" ht="14.25">
      <c r="A1471">
        <v>2</v>
      </c>
      <c r="B1471" s="26" t="str">
        <f t="shared" si="57"/>
        <v>13052</v>
      </c>
      <c r="C1471" s="26" t="str">
        <f t="shared" si="56"/>
        <v>2_13052</v>
      </c>
      <c r="D1471"/>
      <c r="E1471"/>
      <c r="F1471" s="33"/>
      <c r="G1471" s="26" t="s">
        <v>174</v>
      </c>
      <c r="H1471" s="27">
        <v>202</v>
      </c>
      <c r="I1471" s="27">
        <v>208</v>
      </c>
      <c r="J1471" s="27">
        <v>220</v>
      </c>
      <c r="K1471" s="27">
        <v>204</v>
      </c>
      <c r="L1471" s="27">
        <v>253</v>
      </c>
      <c r="M1471" s="27">
        <v>257</v>
      </c>
      <c r="N1471" s="27">
        <v>270</v>
      </c>
      <c r="O1471" s="27">
        <v>264</v>
      </c>
      <c r="P1471" s="27">
        <v>284</v>
      </c>
      <c r="Q1471" s="27">
        <v>339</v>
      </c>
      <c r="R1471" s="27">
        <v>339</v>
      </c>
      <c r="S1471" s="27">
        <v>363</v>
      </c>
      <c r="T1471" s="27">
        <v>340</v>
      </c>
      <c r="U1471" s="27">
        <v>355</v>
      </c>
      <c r="V1471" s="27">
        <v>336</v>
      </c>
      <c r="W1471" s="11"/>
      <c r="X1471" s="11"/>
      <c r="Y1471" s="11"/>
      <c r="Z1471" s="11"/>
      <c r="AA1471" s="11"/>
      <c r="AB1471" s="11"/>
      <c r="AC1471" s="11"/>
      <c r="AD1471" s="11"/>
      <c r="AU1471" s="7"/>
      <c r="AV1471" s="7"/>
    </row>
    <row r="1472" spans="1:48" ht="14.25">
      <c r="A1472">
        <v>2</v>
      </c>
      <c r="B1472" s="26" t="str">
        <f t="shared" si="57"/>
        <v>13062</v>
      </c>
      <c r="C1472" s="26" t="str">
        <f t="shared" si="56"/>
        <v>2_13062</v>
      </c>
      <c r="D1472"/>
      <c r="E1472"/>
      <c r="F1472" s="33"/>
      <c r="G1472" s="26" t="s">
        <v>175</v>
      </c>
      <c r="H1472" s="27">
        <v>19</v>
      </c>
      <c r="I1472" s="27">
        <v>13</v>
      </c>
      <c r="J1472" s="27">
        <v>21</v>
      </c>
      <c r="K1472" s="27">
        <v>16</v>
      </c>
      <c r="L1472" s="27">
        <v>19</v>
      </c>
      <c r="M1472" s="27">
        <v>29</v>
      </c>
      <c r="N1472" s="27">
        <v>38</v>
      </c>
      <c r="O1472" s="27">
        <v>20</v>
      </c>
      <c r="P1472" s="27">
        <v>35</v>
      </c>
      <c r="Q1472" s="27">
        <v>41</v>
      </c>
      <c r="R1472" s="27">
        <v>50</v>
      </c>
      <c r="S1472" s="27">
        <v>40</v>
      </c>
      <c r="T1472" s="27">
        <v>33</v>
      </c>
      <c r="U1472" s="27">
        <v>40</v>
      </c>
      <c r="V1472" s="27">
        <v>39</v>
      </c>
      <c r="W1472" s="11"/>
      <c r="X1472" s="11"/>
      <c r="Y1472" s="11"/>
      <c r="Z1472" s="11"/>
      <c r="AA1472" s="11"/>
      <c r="AB1472" s="11"/>
      <c r="AC1472" s="11"/>
      <c r="AD1472" s="11"/>
      <c r="AU1472" s="7"/>
      <c r="AV1472" s="7"/>
    </row>
    <row r="1473" spans="1:48" ht="14.25">
      <c r="A1473">
        <v>2</v>
      </c>
      <c r="B1473" s="26" t="str">
        <f t="shared" si="57"/>
        <v>13074</v>
      </c>
      <c r="C1473" s="26" t="str">
        <f t="shared" si="56"/>
        <v>2_13074</v>
      </c>
      <c r="D1473"/>
      <c r="E1473"/>
      <c r="F1473" s="33"/>
      <c r="G1473" s="26" t="s">
        <v>176</v>
      </c>
      <c r="H1473" s="27">
        <v>23</v>
      </c>
      <c r="I1473" s="27">
        <v>33</v>
      </c>
      <c r="J1473" s="27">
        <v>27</v>
      </c>
      <c r="K1473" s="27">
        <v>41</v>
      </c>
      <c r="L1473" s="27">
        <v>29</v>
      </c>
      <c r="M1473" s="27">
        <v>37</v>
      </c>
      <c r="N1473" s="27">
        <v>25</v>
      </c>
      <c r="O1473" s="27">
        <v>35</v>
      </c>
      <c r="P1473" s="27">
        <v>29</v>
      </c>
      <c r="Q1473" s="27">
        <v>35</v>
      </c>
      <c r="R1473" s="27">
        <v>61</v>
      </c>
      <c r="S1473" s="27">
        <v>49</v>
      </c>
      <c r="T1473" s="27">
        <v>46</v>
      </c>
      <c r="U1473" s="27">
        <v>48</v>
      </c>
      <c r="V1473" s="27">
        <v>51</v>
      </c>
      <c r="W1473" s="11"/>
      <c r="X1473" s="11"/>
      <c r="Y1473" s="11"/>
      <c r="Z1473" s="11"/>
      <c r="AA1473" s="11"/>
      <c r="AB1473" s="11"/>
      <c r="AC1473" s="11"/>
      <c r="AD1473" s="11"/>
      <c r="AU1473" s="7"/>
      <c r="AV1473" s="7"/>
    </row>
    <row r="1474" spans="1:48" ht="14.25">
      <c r="A1474">
        <v>2</v>
      </c>
      <c r="B1474" s="26" t="str">
        <f t="shared" si="57"/>
        <v>13140</v>
      </c>
      <c r="C1474" s="26" t="str">
        <f t="shared" si="56"/>
        <v>2_13140</v>
      </c>
      <c r="D1474"/>
      <c r="E1474"/>
      <c r="F1474" s="33"/>
      <c r="G1474" s="26" t="s">
        <v>177</v>
      </c>
      <c r="H1474" s="27">
        <v>60</v>
      </c>
      <c r="I1474" s="27">
        <v>54</v>
      </c>
      <c r="J1474" s="27">
        <v>82</v>
      </c>
      <c r="K1474" s="27">
        <v>104</v>
      </c>
      <c r="L1474" s="27">
        <v>90</v>
      </c>
      <c r="M1474" s="27">
        <v>81</v>
      </c>
      <c r="N1474" s="27">
        <v>88</v>
      </c>
      <c r="O1474" s="27">
        <v>105</v>
      </c>
      <c r="P1474" s="27">
        <v>108</v>
      </c>
      <c r="Q1474" s="27">
        <v>113</v>
      </c>
      <c r="R1474" s="27">
        <v>125</v>
      </c>
      <c r="S1474" s="27">
        <v>130</v>
      </c>
      <c r="T1474" s="27">
        <v>128</v>
      </c>
      <c r="U1474" s="27">
        <v>118</v>
      </c>
      <c r="V1474" s="27">
        <v>116</v>
      </c>
      <c r="W1474" s="11"/>
      <c r="X1474" s="11"/>
      <c r="Y1474" s="11"/>
      <c r="Z1474" s="11"/>
      <c r="AA1474" s="11"/>
      <c r="AB1474" s="11"/>
      <c r="AC1474" s="11"/>
      <c r="AD1474" s="11"/>
      <c r="AU1474" s="7"/>
      <c r="AV1474" s="7"/>
    </row>
    <row r="1475" spans="1:48" ht="14.25">
      <c r="A1475">
        <v>2</v>
      </c>
      <c r="B1475" s="26" t="str">
        <f t="shared" si="57"/>
        <v>13160</v>
      </c>
      <c r="C1475" s="26" t="str">
        <f t="shared" si="56"/>
        <v>2_13160</v>
      </c>
      <c r="D1475"/>
      <c r="E1475"/>
      <c r="F1475" s="33"/>
      <c r="G1475" s="26" t="s">
        <v>178</v>
      </c>
      <c r="H1475" s="27">
        <v>18</v>
      </c>
      <c r="I1475" s="27">
        <v>18</v>
      </c>
      <c r="J1475" s="27">
        <v>9</v>
      </c>
      <c r="K1475" s="27">
        <v>19</v>
      </c>
      <c r="L1475" s="27">
        <v>16</v>
      </c>
      <c r="M1475" s="27">
        <v>30</v>
      </c>
      <c r="N1475" s="27">
        <v>15</v>
      </c>
      <c r="O1475" s="27">
        <v>11</v>
      </c>
      <c r="P1475" s="27">
        <v>31</v>
      </c>
      <c r="Q1475" s="27">
        <v>36</v>
      </c>
      <c r="R1475" s="27">
        <v>33</v>
      </c>
      <c r="S1475" s="27">
        <v>43</v>
      </c>
      <c r="T1475" s="27">
        <v>35</v>
      </c>
      <c r="U1475" s="27">
        <v>38</v>
      </c>
      <c r="V1475" s="27">
        <v>46</v>
      </c>
      <c r="W1475" s="11"/>
      <c r="X1475" s="11"/>
      <c r="Y1475" s="11"/>
      <c r="Z1475" s="11"/>
      <c r="AA1475" s="11"/>
      <c r="AB1475" s="11"/>
      <c r="AC1475" s="11"/>
      <c r="AD1475" s="11"/>
      <c r="AU1475" s="7"/>
      <c r="AV1475" s="7"/>
    </row>
    <row r="1476" spans="1:48" ht="14.25">
      <c r="A1476">
        <v>2</v>
      </c>
      <c r="B1476" s="26" t="str">
        <f t="shared" si="57"/>
        <v>13188</v>
      </c>
      <c r="C1476" s="26" t="str">
        <f t="shared" si="56"/>
        <v>2_13188</v>
      </c>
      <c r="D1476"/>
      <c r="E1476"/>
      <c r="F1476" s="33"/>
      <c r="G1476" s="26" t="s">
        <v>179</v>
      </c>
      <c r="H1476" s="27">
        <v>13</v>
      </c>
      <c r="I1476" s="27">
        <v>24</v>
      </c>
      <c r="J1476" s="27">
        <v>29</v>
      </c>
      <c r="K1476" s="27">
        <v>27</v>
      </c>
      <c r="L1476" s="27">
        <v>43</v>
      </c>
      <c r="M1476" s="27">
        <v>40</v>
      </c>
      <c r="N1476" s="27">
        <v>41</v>
      </c>
      <c r="O1476" s="27">
        <v>51</v>
      </c>
      <c r="P1476" s="27">
        <v>45</v>
      </c>
      <c r="Q1476" s="27">
        <v>57</v>
      </c>
      <c r="R1476" s="27">
        <v>61</v>
      </c>
      <c r="S1476" s="27">
        <v>69</v>
      </c>
      <c r="T1476" s="27">
        <v>50</v>
      </c>
      <c r="U1476" s="27">
        <v>53</v>
      </c>
      <c r="V1476" s="27">
        <v>39</v>
      </c>
      <c r="W1476" s="11"/>
      <c r="X1476" s="11"/>
      <c r="Y1476" s="11"/>
      <c r="Z1476" s="11"/>
      <c r="AA1476" s="11"/>
      <c r="AB1476" s="11"/>
      <c r="AC1476" s="11"/>
      <c r="AD1476" s="11"/>
      <c r="AU1476" s="7"/>
      <c r="AV1476" s="7"/>
    </row>
    <row r="1477" spans="1:48" ht="14.25">
      <c r="A1477">
        <v>2</v>
      </c>
      <c r="B1477" s="26" t="str">
        <f t="shared" si="57"/>
        <v>13212</v>
      </c>
      <c r="C1477" s="26" t="str">
        <f t="shared" si="56"/>
        <v>2_13212</v>
      </c>
      <c r="D1477"/>
      <c r="E1477"/>
      <c r="F1477" s="33"/>
      <c r="G1477" s="26" t="s">
        <v>180</v>
      </c>
      <c r="H1477" s="27">
        <v>30</v>
      </c>
      <c r="I1477" s="27">
        <v>20</v>
      </c>
      <c r="J1477" s="27">
        <v>30</v>
      </c>
      <c r="K1477" s="27">
        <v>35</v>
      </c>
      <c r="L1477" s="27">
        <v>35</v>
      </c>
      <c r="M1477" s="27">
        <v>23</v>
      </c>
      <c r="N1477" s="27">
        <v>35</v>
      </c>
      <c r="O1477" s="27">
        <v>26</v>
      </c>
      <c r="P1477" s="27">
        <v>39</v>
      </c>
      <c r="Q1477" s="27">
        <v>33</v>
      </c>
      <c r="R1477" s="27">
        <v>53</v>
      </c>
      <c r="S1477" s="27">
        <v>64</v>
      </c>
      <c r="T1477" s="27">
        <v>42</v>
      </c>
      <c r="U1477" s="27">
        <v>52</v>
      </c>
      <c r="V1477" s="27">
        <v>58</v>
      </c>
      <c r="W1477" s="11"/>
      <c r="X1477" s="11"/>
      <c r="Y1477" s="11"/>
      <c r="Z1477" s="11"/>
      <c r="AA1477" s="11"/>
      <c r="AB1477" s="11"/>
      <c r="AC1477" s="11"/>
      <c r="AD1477" s="11"/>
      <c r="AU1477" s="7"/>
      <c r="AV1477" s="7"/>
    </row>
    <row r="1478" spans="1:48" ht="14.25">
      <c r="A1478">
        <v>2</v>
      </c>
      <c r="B1478" s="26" t="str">
        <f t="shared" si="57"/>
        <v>13222</v>
      </c>
      <c r="C1478" s="26" t="str">
        <f t="shared" si="56"/>
        <v>2_13222</v>
      </c>
      <c r="D1478"/>
      <c r="E1478"/>
      <c r="F1478" s="33"/>
      <c r="G1478" s="26" t="s">
        <v>181</v>
      </c>
      <c r="H1478" s="27">
        <v>21</v>
      </c>
      <c r="I1478" s="27">
        <v>30</v>
      </c>
      <c r="J1478" s="27">
        <v>40</v>
      </c>
      <c r="K1478" s="27">
        <v>28</v>
      </c>
      <c r="L1478" s="27">
        <v>31</v>
      </c>
      <c r="M1478" s="27">
        <v>35</v>
      </c>
      <c r="N1478" s="27">
        <v>41</v>
      </c>
      <c r="O1478" s="27">
        <v>55</v>
      </c>
      <c r="P1478" s="27">
        <v>56</v>
      </c>
      <c r="Q1478" s="27">
        <v>55</v>
      </c>
      <c r="R1478" s="27">
        <v>55</v>
      </c>
      <c r="S1478" s="27">
        <v>53</v>
      </c>
      <c r="T1478" s="27">
        <v>66</v>
      </c>
      <c r="U1478" s="27">
        <v>66</v>
      </c>
      <c r="V1478" s="27">
        <v>59</v>
      </c>
      <c r="W1478" s="11"/>
      <c r="X1478" s="11"/>
      <c r="Y1478" s="11"/>
      <c r="Z1478" s="11"/>
      <c r="AA1478" s="11"/>
      <c r="AB1478" s="11"/>
      <c r="AC1478" s="11"/>
      <c r="AD1478" s="11"/>
      <c r="AU1478" s="7"/>
      <c r="AV1478" s="7"/>
    </row>
    <row r="1479" spans="1:48" ht="14.25">
      <c r="A1479">
        <v>2</v>
      </c>
      <c r="B1479" s="26" t="str">
        <f t="shared" si="57"/>
        <v>13244</v>
      </c>
      <c r="C1479" s="26" t="str">
        <f t="shared" si="56"/>
        <v>2_13244</v>
      </c>
      <c r="D1479"/>
      <c r="E1479"/>
      <c r="F1479" s="33"/>
      <c r="G1479" s="26" t="s">
        <v>182</v>
      </c>
      <c r="H1479" s="27">
        <v>180</v>
      </c>
      <c r="I1479" s="27">
        <v>179</v>
      </c>
      <c r="J1479" s="27">
        <v>195</v>
      </c>
      <c r="K1479" s="27">
        <v>225</v>
      </c>
      <c r="L1479" s="27">
        <v>234</v>
      </c>
      <c r="M1479" s="27">
        <v>226</v>
      </c>
      <c r="N1479" s="27">
        <v>220</v>
      </c>
      <c r="O1479" s="27">
        <v>261</v>
      </c>
      <c r="P1479" s="27">
        <v>286</v>
      </c>
      <c r="Q1479" s="27">
        <v>345</v>
      </c>
      <c r="R1479" s="27">
        <v>439</v>
      </c>
      <c r="S1479" s="27">
        <v>397</v>
      </c>
      <c r="T1479" s="27">
        <v>340</v>
      </c>
      <c r="U1479" s="27">
        <v>321</v>
      </c>
      <c r="V1479" s="27">
        <v>374</v>
      </c>
      <c r="W1479" s="11"/>
      <c r="X1479" s="11"/>
      <c r="Y1479" s="11"/>
      <c r="Z1479" s="11"/>
      <c r="AA1479" s="11"/>
      <c r="AB1479" s="11"/>
      <c r="AC1479" s="11"/>
      <c r="AD1479" s="11"/>
      <c r="AU1479" s="7"/>
      <c r="AV1479" s="7"/>
    </row>
    <row r="1480" spans="1:48" ht="14.25">
      <c r="A1480">
        <v>2</v>
      </c>
      <c r="B1480" s="26" t="str">
        <f t="shared" si="57"/>
        <v>13248</v>
      </c>
      <c r="C1480" s="26" t="str">
        <f t="shared" si="56"/>
        <v>2_13248</v>
      </c>
      <c r="D1480"/>
      <c r="E1480"/>
      <c r="F1480" s="33"/>
      <c r="G1480" s="26" t="s">
        <v>183</v>
      </c>
      <c r="H1480" s="27">
        <v>32</v>
      </c>
      <c r="I1480" s="27">
        <v>33</v>
      </c>
      <c r="J1480" s="27">
        <v>35</v>
      </c>
      <c r="K1480" s="27">
        <v>34</v>
      </c>
      <c r="L1480" s="27">
        <v>39</v>
      </c>
      <c r="M1480" s="27">
        <v>31</v>
      </c>
      <c r="N1480" s="27">
        <v>35</v>
      </c>
      <c r="O1480" s="27">
        <v>45</v>
      </c>
      <c r="P1480" s="27">
        <v>37</v>
      </c>
      <c r="Q1480" s="27">
        <v>25</v>
      </c>
      <c r="R1480" s="27">
        <v>40</v>
      </c>
      <c r="S1480" s="27">
        <v>45</v>
      </c>
      <c r="T1480" s="27">
        <v>40</v>
      </c>
      <c r="U1480" s="27">
        <v>40</v>
      </c>
      <c r="V1480" s="27">
        <v>42</v>
      </c>
      <c r="W1480" s="11"/>
      <c r="X1480" s="11"/>
      <c r="Y1480" s="11"/>
      <c r="Z1480" s="11"/>
      <c r="AA1480" s="11"/>
      <c r="AB1480" s="11"/>
      <c r="AC1480" s="11"/>
      <c r="AD1480" s="11"/>
      <c r="AU1480" s="7"/>
      <c r="AV1480" s="7"/>
    </row>
    <row r="1481" spans="1:48" ht="14.25">
      <c r="A1481">
        <v>2</v>
      </c>
      <c r="B1481" s="26" t="str">
        <f t="shared" si="57"/>
        <v>13268</v>
      </c>
      <c r="C1481" s="26" t="str">
        <f t="shared" si="56"/>
        <v>2_13268</v>
      </c>
      <c r="D1481"/>
      <c r="E1481"/>
      <c r="F1481" s="33"/>
      <c r="G1481" s="26" t="s">
        <v>184</v>
      </c>
      <c r="H1481" s="27">
        <v>12</v>
      </c>
      <c r="I1481" s="27">
        <v>17</v>
      </c>
      <c r="J1481" s="27">
        <v>8</v>
      </c>
      <c r="K1481" s="27">
        <v>19</v>
      </c>
      <c r="L1481" s="27">
        <v>13</v>
      </c>
      <c r="M1481" s="27">
        <v>15</v>
      </c>
      <c r="N1481" s="27">
        <v>15</v>
      </c>
      <c r="O1481" s="27">
        <v>14</v>
      </c>
      <c r="P1481" s="27">
        <v>17</v>
      </c>
      <c r="Q1481" s="27">
        <v>26</v>
      </c>
      <c r="R1481" s="27">
        <v>28</v>
      </c>
      <c r="S1481" s="27">
        <v>31</v>
      </c>
      <c r="T1481" s="27">
        <v>30</v>
      </c>
      <c r="U1481" s="27">
        <v>30</v>
      </c>
      <c r="V1481" s="27">
        <v>33</v>
      </c>
      <c r="W1481" s="11"/>
      <c r="X1481" s="11"/>
      <c r="Y1481" s="11"/>
      <c r="Z1481" s="11"/>
      <c r="AA1481" s="11"/>
      <c r="AB1481" s="11"/>
      <c r="AC1481" s="11"/>
      <c r="AD1481" s="11"/>
      <c r="AU1481" s="7"/>
      <c r="AV1481" s="7"/>
    </row>
    <row r="1482" spans="1:48" ht="14.25">
      <c r="A1482">
        <v>2</v>
      </c>
      <c r="B1482" s="26" t="str">
        <f t="shared" si="57"/>
        <v>13300</v>
      </c>
      <c r="C1482" s="26" t="str">
        <f t="shared" si="56"/>
        <v>2_13300</v>
      </c>
      <c r="D1482"/>
      <c r="E1482"/>
      <c r="F1482" s="33"/>
      <c r="G1482" s="26" t="s">
        <v>185</v>
      </c>
      <c r="H1482" s="27">
        <v>16</v>
      </c>
      <c r="I1482" s="27">
        <v>30</v>
      </c>
      <c r="J1482" s="27">
        <v>23</v>
      </c>
      <c r="K1482" s="27">
        <v>19</v>
      </c>
      <c r="L1482" s="27">
        <v>23</v>
      </c>
      <c r="M1482" s="27">
        <v>34</v>
      </c>
      <c r="N1482" s="27">
        <v>23</v>
      </c>
      <c r="O1482" s="27">
        <v>37</v>
      </c>
      <c r="P1482" s="27">
        <v>26</v>
      </c>
      <c r="Q1482" s="27">
        <v>24</v>
      </c>
      <c r="R1482" s="27">
        <v>25</v>
      </c>
      <c r="S1482" s="27">
        <v>19</v>
      </c>
      <c r="T1482" s="27">
        <v>56</v>
      </c>
      <c r="U1482" s="27">
        <v>41</v>
      </c>
      <c r="V1482" s="27">
        <v>44</v>
      </c>
      <c r="W1482" s="11"/>
      <c r="X1482" s="11"/>
      <c r="Y1482" s="11"/>
      <c r="Z1482" s="11"/>
      <c r="AA1482" s="11"/>
      <c r="AB1482" s="11"/>
      <c r="AC1482" s="11"/>
      <c r="AD1482" s="11"/>
      <c r="AU1482" s="7"/>
      <c r="AV1482" s="7"/>
    </row>
    <row r="1483" spans="1:48" ht="14.25">
      <c r="A1483">
        <v>2</v>
      </c>
      <c r="B1483" s="26" t="str">
        <f t="shared" si="57"/>
        <v>13430</v>
      </c>
      <c r="C1483" s="26" t="str">
        <f t="shared" si="56"/>
        <v>2_13430</v>
      </c>
      <c r="D1483"/>
      <c r="E1483"/>
      <c r="F1483" s="33"/>
      <c r="G1483" s="26" t="s">
        <v>186</v>
      </c>
      <c r="H1483" s="27">
        <v>370</v>
      </c>
      <c r="I1483" s="27">
        <v>435</v>
      </c>
      <c r="J1483" s="27">
        <v>505</v>
      </c>
      <c r="K1483" s="27">
        <v>492</v>
      </c>
      <c r="L1483" s="27">
        <v>553</v>
      </c>
      <c r="M1483" s="27">
        <v>610</v>
      </c>
      <c r="N1483" s="27">
        <v>580</v>
      </c>
      <c r="O1483" s="27">
        <v>596</v>
      </c>
      <c r="P1483" s="27">
        <v>623</v>
      </c>
      <c r="Q1483" s="27">
        <v>647</v>
      </c>
      <c r="R1483" s="27">
        <v>886</v>
      </c>
      <c r="S1483" s="27">
        <v>859</v>
      </c>
      <c r="T1483" s="27">
        <v>775</v>
      </c>
      <c r="U1483" s="27">
        <v>712</v>
      </c>
      <c r="V1483" s="27">
        <v>773</v>
      </c>
      <c r="W1483" s="11"/>
      <c r="X1483" s="11"/>
      <c r="Y1483" s="11"/>
      <c r="Z1483" s="11"/>
      <c r="AA1483" s="11"/>
      <c r="AB1483" s="11"/>
      <c r="AC1483" s="11"/>
      <c r="AD1483" s="11"/>
      <c r="AU1483" s="7"/>
      <c r="AV1483" s="7"/>
    </row>
    <row r="1484" spans="1:48" ht="14.25">
      <c r="A1484">
        <v>2</v>
      </c>
      <c r="B1484" s="26" t="str">
        <f t="shared" si="57"/>
        <v>13433</v>
      </c>
      <c r="C1484" s="26" t="str">
        <f t="shared" si="56"/>
        <v>2_13433</v>
      </c>
      <c r="D1484"/>
      <c r="E1484"/>
      <c r="F1484" s="33"/>
      <c r="G1484" s="26" t="s">
        <v>187</v>
      </c>
      <c r="H1484" s="27">
        <v>71</v>
      </c>
      <c r="I1484" s="27">
        <v>82</v>
      </c>
      <c r="J1484" s="27">
        <v>95</v>
      </c>
      <c r="K1484" s="27">
        <v>73</v>
      </c>
      <c r="L1484" s="27">
        <v>80</v>
      </c>
      <c r="M1484" s="27">
        <v>97</v>
      </c>
      <c r="N1484" s="27">
        <v>84</v>
      </c>
      <c r="O1484" s="27">
        <v>98</v>
      </c>
      <c r="P1484" s="27">
        <v>129</v>
      </c>
      <c r="Q1484" s="27">
        <v>119</v>
      </c>
      <c r="R1484" s="27">
        <v>159</v>
      </c>
      <c r="S1484" s="27">
        <v>139</v>
      </c>
      <c r="T1484" s="27">
        <v>121</v>
      </c>
      <c r="U1484" s="27">
        <v>142</v>
      </c>
      <c r="V1484" s="27">
        <v>137</v>
      </c>
      <c r="W1484" s="11"/>
      <c r="X1484" s="11"/>
      <c r="Y1484" s="11"/>
      <c r="Z1484" s="11"/>
      <c r="AA1484" s="11"/>
      <c r="AB1484" s="11"/>
      <c r="AC1484" s="11"/>
      <c r="AD1484" s="11"/>
      <c r="AU1484" s="7"/>
      <c r="AV1484" s="7"/>
    </row>
    <row r="1485" spans="1:48" ht="14.25">
      <c r="A1485">
        <v>2</v>
      </c>
      <c r="B1485" s="26" t="str">
        <f t="shared" si="57"/>
        <v>13440</v>
      </c>
      <c r="C1485" s="26" t="str">
        <f t="shared" si="56"/>
        <v>2_13440</v>
      </c>
      <c r="D1485"/>
      <c r="E1485"/>
      <c r="F1485" s="33"/>
      <c r="G1485" s="26" t="s">
        <v>188</v>
      </c>
      <c r="H1485" s="27">
        <v>43</v>
      </c>
      <c r="I1485" s="27">
        <v>30</v>
      </c>
      <c r="J1485" s="27">
        <v>26</v>
      </c>
      <c r="K1485" s="27">
        <v>18</v>
      </c>
      <c r="L1485" s="27">
        <v>19</v>
      </c>
      <c r="M1485" s="27">
        <v>28</v>
      </c>
      <c r="N1485" s="27">
        <v>23</v>
      </c>
      <c r="O1485" s="27">
        <v>28</v>
      </c>
      <c r="P1485" s="27">
        <v>19</v>
      </c>
      <c r="Q1485" s="27">
        <v>19</v>
      </c>
      <c r="R1485" s="27">
        <v>18</v>
      </c>
      <c r="S1485" s="27">
        <v>30</v>
      </c>
      <c r="T1485" s="27">
        <v>43</v>
      </c>
      <c r="U1485" s="27">
        <v>22</v>
      </c>
      <c r="V1485" s="27">
        <v>18</v>
      </c>
      <c r="W1485" s="11"/>
      <c r="X1485" s="11"/>
      <c r="Y1485" s="11"/>
      <c r="Z1485" s="11"/>
      <c r="AA1485" s="11"/>
      <c r="AB1485" s="11"/>
      <c r="AC1485" s="11"/>
      <c r="AD1485" s="11"/>
      <c r="AU1485" s="7"/>
      <c r="AV1485" s="7"/>
    </row>
    <row r="1486" spans="1:48" ht="14.25">
      <c r="A1486">
        <v>2</v>
      </c>
      <c r="B1486" s="26" t="str">
        <f t="shared" si="57"/>
        <v>13442</v>
      </c>
      <c r="C1486" s="26" t="str">
        <f t="shared" si="56"/>
        <v>2_13442</v>
      </c>
      <c r="D1486"/>
      <c r="E1486"/>
      <c r="F1486" s="33"/>
      <c r="G1486" s="26" t="s">
        <v>189</v>
      </c>
      <c r="H1486" s="27">
        <v>143</v>
      </c>
      <c r="I1486" s="27">
        <v>142</v>
      </c>
      <c r="J1486" s="27">
        <v>148</v>
      </c>
      <c r="K1486" s="27">
        <v>178</v>
      </c>
      <c r="L1486" s="27">
        <v>186</v>
      </c>
      <c r="M1486" s="27">
        <v>172</v>
      </c>
      <c r="N1486" s="27">
        <v>162</v>
      </c>
      <c r="O1486" s="27">
        <v>174</v>
      </c>
      <c r="P1486" s="27">
        <v>205</v>
      </c>
      <c r="Q1486" s="27">
        <v>211</v>
      </c>
      <c r="R1486" s="27">
        <v>228</v>
      </c>
      <c r="S1486" s="27">
        <v>271</v>
      </c>
      <c r="T1486" s="27">
        <v>211</v>
      </c>
      <c r="U1486" s="27">
        <v>209</v>
      </c>
      <c r="V1486" s="27">
        <v>188</v>
      </c>
      <c r="W1486" s="11"/>
      <c r="X1486" s="11"/>
      <c r="Y1486" s="11"/>
      <c r="Z1486" s="11"/>
      <c r="AA1486" s="11"/>
      <c r="AB1486" s="11"/>
      <c r="AC1486" s="11"/>
      <c r="AD1486" s="11"/>
      <c r="AU1486" s="7"/>
      <c r="AV1486" s="7"/>
    </row>
    <row r="1487" spans="1:48" ht="14.25">
      <c r="A1487">
        <v>2</v>
      </c>
      <c r="B1487" s="26" t="str">
        <f t="shared" si="57"/>
        <v>13458</v>
      </c>
      <c r="C1487" s="26" t="str">
        <f t="shared" si="56"/>
        <v>2_13458</v>
      </c>
      <c r="D1487"/>
      <c r="E1487"/>
      <c r="F1487" s="33"/>
      <c r="G1487" s="26" t="s">
        <v>190</v>
      </c>
      <c r="H1487" s="27">
        <v>11</v>
      </c>
      <c r="I1487" s="27">
        <v>13</v>
      </c>
      <c r="J1487" s="27">
        <v>13</v>
      </c>
      <c r="K1487" s="27">
        <v>28</v>
      </c>
      <c r="L1487" s="27">
        <v>15</v>
      </c>
      <c r="M1487" s="27">
        <v>18</v>
      </c>
      <c r="N1487" s="27">
        <v>20</v>
      </c>
      <c r="O1487" s="27">
        <v>18</v>
      </c>
      <c r="P1487" s="27">
        <v>22</v>
      </c>
      <c r="Q1487" s="27">
        <v>28</v>
      </c>
      <c r="R1487" s="27">
        <v>41</v>
      </c>
      <c r="S1487" s="27">
        <v>40</v>
      </c>
      <c r="T1487" s="27">
        <v>25</v>
      </c>
      <c r="U1487" s="27">
        <v>27</v>
      </c>
      <c r="V1487" s="27">
        <v>43</v>
      </c>
      <c r="W1487" s="11"/>
      <c r="X1487" s="11"/>
      <c r="Y1487" s="11"/>
      <c r="Z1487" s="11"/>
      <c r="AA1487" s="11"/>
      <c r="AB1487" s="11"/>
      <c r="AC1487" s="11"/>
      <c r="AD1487" s="11"/>
      <c r="AU1487" s="7"/>
      <c r="AV1487" s="7"/>
    </row>
    <row r="1488" spans="1:48" ht="14.25">
      <c r="A1488">
        <v>2</v>
      </c>
      <c r="B1488" s="26" t="str">
        <f t="shared" si="57"/>
        <v>13468</v>
      </c>
      <c r="C1488" s="26" t="str">
        <f t="shared" si="56"/>
        <v>2_13468</v>
      </c>
      <c r="D1488"/>
      <c r="E1488"/>
      <c r="F1488" s="33"/>
      <c r="G1488" s="26" t="s">
        <v>191</v>
      </c>
      <c r="H1488" s="27">
        <v>154</v>
      </c>
      <c r="I1488" s="27">
        <v>134</v>
      </c>
      <c r="J1488" s="27">
        <v>136</v>
      </c>
      <c r="K1488" s="27">
        <v>142</v>
      </c>
      <c r="L1488" s="27">
        <v>158</v>
      </c>
      <c r="M1488" s="27">
        <v>194</v>
      </c>
      <c r="N1488" s="27">
        <v>170</v>
      </c>
      <c r="O1488" s="27">
        <v>178</v>
      </c>
      <c r="P1488" s="27">
        <v>189</v>
      </c>
      <c r="Q1488" s="27">
        <v>186</v>
      </c>
      <c r="R1488" s="27">
        <v>281</v>
      </c>
      <c r="S1488" s="27">
        <v>242</v>
      </c>
      <c r="T1488" s="27">
        <v>263</v>
      </c>
      <c r="U1488" s="27">
        <v>232</v>
      </c>
      <c r="V1488" s="27">
        <v>244</v>
      </c>
      <c r="W1488" s="11"/>
      <c r="X1488" s="11"/>
      <c r="Y1488" s="11"/>
      <c r="Z1488" s="11"/>
      <c r="AA1488" s="11"/>
      <c r="AB1488" s="11"/>
      <c r="AC1488" s="11"/>
      <c r="AD1488" s="11"/>
      <c r="AU1488" s="7"/>
      <c r="AV1488" s="7"/>
    </row>
    <row r="1489" spans="1:48" ht="14.25">
      <c r="A1489">
        <v>2</v>
      </c>
      <c r="B1489" s="26" t="str">
        <f t="shared" si="57"/>
        <v>13473</v>
      </c>
      <c r="C1489" s="26" t="str">
        <f t="shared" si="56"/>
        <v>2_13473</v>
      </c>
      <c r="D1489"/>
      <c r="E1489"/>
      <c r="F1489" s="33"/>
      <c r="G1489" s="26" t="s">
        <v>192</v>
      </c>
      <c r="H1489" s="27">
        <v>30</v>
      </c>
      <c r="I1489" s="27">
        <v>26</v>
      </c>
      <c r="J1489" s="27">
        <v>24</v>
      </c>
      <c r="K1489" s="27">
        <v>27</v>
      </c>
      <c r="L1489" s="27">
        <v>14</v>
      </c>
      <c r="M1489" s="27">
        <v>25</v>
      </c>
      <c r="N1489" s="27">
        <v>44</v>
      </c>
      <c r="O1489" s="27">
        <v>30</v>
      </c>
      <c r="P1489" s="27">
        <v>52</v>
      </c>
      <c r="Q1489" s="27">
        <v>34</v>
      </c>
      <c r="R1489" s="27">
        <v>58</v>
      </c>
      <c r="S1489" s="27">
        <v>69</v>
      </c>
      <c r="T1489" s="27">
        <v>61</v>
      </c>
      <c r="U1489" s="27">
        <v>59</v>
      </c>
      <c r="V1489" s="27">
        <v>58</v>
      </c>
      <c r="W1489" s="11"/>
      <c r="X1489" s="11"/>
      <c r="Y1489" s="11"/>
      <c r="Z1489" s="11"/>
      <c r="AA1489" s="11"/>
      <c r="AB1489" s="11"/>
      <c r="AC1489" s="11"/>
      <c r="AD1489" s="11"/>
      <c r="AU1489" s="7"/>
      <c r="AV1489" s="7"/>
    </row>
    <row r="1490" spans="1:48" ht="14.25">
      <c r="A1490">
        <v>2</v>
      </c>
      <c r="B1490" s="26" t="str">
        <f t="shared" si="57"/>
        <v>13490</v>
      </c>
      <c r="C1490" s="26" t="str">
        <f t="shared" si="56"/>
        <v>2_13490</v>
      </c>
      <c r="D1490"/>
      <c r="E1490"/>
      <c r="F1490" s="33"/>
      <c r="G1490" s="26" t="s">
        <v>193</v>
      </c>
      <c r="H1490" s="27">
        <v>1</v>
      </c>
      <c r="I1490" s="27">
        <v>5</v>
      </c>
      <c r="J1490" s="27">
        <v>3</v>
      </c>
      <c r="K1490" s="27">
        <v>5</v>
      </c>
      <c r="L1490" s="27">
        <v>6</v>
      </c>
      <c r="M1490" s="27">
        <v>12</v>
      </c>
      <c r="N1490" s="27">
        <v>7</v>
      </c>
      <c r="O1490" s="27">
        <v>14</v>
      </c>
      <c r="P1490" s="27">
        <v>14</v>
      </c>
      <c r="Q1490" s="27">
        <v>13</v>
      </c>
      <c r="R1490" s="27">
        <v>16</v>
      </c>
      <c r="S1490" s="27">
        <v>13</v>
      </c>
      <c r="T1490" s="27">
        <v>18</v>
      </c>
      <c r="U1490" s="27">
        <v>14</v>
      </c>
      <c r="V1490" s="27">
        <v>15</v>
      </c>
      <c r="W1490" s="11"/>
      <c r="X1490" s="11"/>
      <c r="Y1490" s="11"/>
      <c r="Z1490" s="11"/>
      <c r="AA1490" s="11"/>
      <c r="AB1490" s="11"/>
      <c r="AC1490" s="11"/>
      <c r="AD1490" s="11"/>
      <c r="AU1490" s="7"/>
      <c r="AV1490" s="7"/>
    </row>
    <row r="1491" spans="1:48" ht="14.25">
      <c r="A1491">
        <v>2</v>
      </c>
      <c r="B1491" s="26" t="str">
        <f t="shared" si="57"/>
        <v>13549</v>
      </c>
      <c r="C1491" s="26" t="str">
        <f t="shared" si="56"/>
        <v>2_13549</v>
      </c>
      <c r="D1491"/>
      <c r="E1491"/>
      <c r="F1491" s="33"/>
      <c r="G1491" s="26" t="s">
        <v>194</v>
      </c>
      <c r="H1491" s="27">
        <v>55</v>
      </c>
      <c r="I1491" s="27">
        <v>58</v>
      </c>
      <c r="J1491" s="27">
        <v>30</v>
      </c>
      <c r="K1491" s="27">
        <v>46</v>
      </c>
      <c r="L1491" s="27">
        <v>47</v>
      </c>
      <c r="M1491" s="27">
        <v>41</v>
      </c>
      <c r="N1491" s="27">
        <v>48</v>
      </c>
      <c r="O1491" s="27">
        <v>48</v>
      </c>
      <c r="P1491" s="27">
        <v>38</v>
      </c>
      <c r="Q1491" s="27">
        <v>62</v>
      </c>
      <c r="R1491" s="27">
        <v>50</v>
      </c>
      <c r="S1491" s="27">
        <v>71</v>
      </c>
      <c r="T1491" s="27">
        <v>64</v>
      </c>
      <c r="U1491" s="27">
        <v>74</v>
      </c>
      <c r="V1491" s="27">
        <v>59</v>
      </c>
      <c r="W1491" s="11"/>
      <c r="X1491" s="11"/>
      <c r="Y1491" s="11"/>
      <c r="Z1491" s="11"/>
      <c r="AA1491" s="11"/>
      <c r="AB1491" s="11"/>
      <c r="AC1491" s="11"/>
      <c r="AD1491" s="11"/>
      <c r="AU1491" s="7"/>
      <c r="AV1491" s="7"/>
    </row>
    <row r="1492" spans="1:48" ht="14.25">
      <c r="A1492">
        <v>2</v>
      </c>
      <c r="B1492" s="26" t="str">
        <f t="shared" si="57"/>
        <v>13580</v>
      </c>
      <c r="C1492" s="26" t="str">
        <f t="shared" si="56"/>
        <v>2_13580</v>
      </c>
      <c r="D1492"/>
      <c r="E1492"/>
      <c r="F1492" s="33"/>
      <c r="G1492" s="26" t="s">
        <v>195</v>
      </c>
      <c r="H1492" s="27">
        <v>7</v>
      </c>
      <c r="I1492" s="27">
        <v>8</v>
      </c>
      <c r="J1492" s="27">
        <v>1</v>
      </c>
      <c r="K1492" s="27">
        <v>9</v>
      </c>
      <c r="L1492" s="27">
        <v>17</v>
      </c>
      <c r="M1492" s="27">
        <v>15</v>
      </c>
      <c r="N1492" s="27">
        <v>11</v>
      </c>
      <c r="O1492" s="27">
        <v>10</v>
      </c>
      <c r="P1492" s="27">
        <v>15</v>
      </c>
      <c r="Q1492" s="27">
        <v>16</v>
      </c>
      <c r="R1492" s="27">
        <v>19</v>
      </c>
      <c r="S1492" s="27">
        <v>18</v>
      </c>
      <c r="T1492" s="27">
        <v>26</v>
      </c>
      <c r="U1492" s="27">
        <v>26</v>
      </c>
      <c r="V1492" s="27">
        <v>19</v>
      </c>
      <c r="W1492" s="11"/>
      <c r="X1492" s="11"/>
      <c r="Y1492" s="11"/>
      <c r="Z1492" s="11"/>
      <c r="AA1492" s="11"/>
      <c r="AB1492" s="11"/>
      <c r="AC1492" s="11"/>
      <c r="AD1492" s="11"/>
      <c r="AU1492" s="7"/>
      <c r="AV1492" s="7"/>
    </row>
    <row r="1493" spans="1:48" ht="14.25">
      <c r="A1493">
        <v>2</v>
      </c>
      <c r="B1493" s="26" t="str">
        <f t="shared" si="57"/>
        <v>13600</v>
      </c>
      <c r="C1493" s="26" t="str">
        <f t="shared" si="56"/>
        <v>2_13600</v>
      </c>
      <c r="D1493"/>
      <c r="E1493"/>
      <c r="F1493" s="33"/>
      <c r="G1493" s="26" t="s">
        <v>196</v>
      </c>
      <c r="H1493" s="27">
        <v>19</v>
      </c>
      <c r="I1493" s="27">
        <v>28</v>
      </c>
      <c r="J1493" s="27">
        <v>19</v>
      </c>
      <c r="K1493" s="27">
        <v>14</v>
      </c>
      <c r="L1493" s="27">
        <v>30</v>
      </c>
      <c r="M1493" s="27">
        <v>31</v>
      </c>
      <c r="N1493" s="27">
        <v>30</v>
      </c>
      <c r="O1493" s="27">
        <v>28</v>
      </c>
      <c r="P1493" s="27">
        <v>26</v>
      </c>
      <c r="Q1493" s="27">
        <v>33</v>
      </c>
      <c r="R1493" s="27">
        <v>39</v>
      </c>
      <c r="S1493" s="27">
        <v>34</v>
      </c>
      <c r="T1493" s="27">
        <v>32</v>
      </c>
      <c r="U1493" s="27">
        <v>35</v>
      </c>
      <c r="V1493" s="27">
        <v>38</v>
      </c>
      <c r="W1493" s="11"/>
      <c r="X1493" s="11"/>
      <c r="Y1493" s="11"/>
      <c r="Z1493" s="11"/>
      <c r="AA1493" s="11"/>
      <c r="AB1493" s="11"/>
      <c r="AC1493" s="11"/>
      <c r="AD1493" s="11"/>
      <c r="AU1493" s="7"/>
      <c r="AV1493" s="7"/>
    </row>
    <row r="1494" spans="1:48" ht="14.25">
      <c r="A1494">
        <v>2</v>
      </c>
      <c r="B1494" s="26" t="str">
        <f t="shared" si="57"/>
        <v>13620</v>
      </c>
      <c r="C1494" s="26" t="str">
        <f t="shared" si="56"/>
        <v>2_13620</v>
      </c>
      <c r="D1494"/>
      <c r="E1494"/>
      <c r="F1494" s="33"/>
      <c r="G1494" s="26" t="s">
        <v>197</v>
      </c>
      <c r="H1494" s="27">
        <v>26</v>
      </c>
      <c r="I1494" s="27">
        <v>24</v>
      </c>
      <c r="J1494" s="27">
        <v>18</v>
      </c>
      <c r="K1494" s="27">
        <v>14</v>
      </c>
      <c r="L1494" s="27">
        <v>19</v>
      </c>
      <c r="M1494" s="27">
        <v>25</v>
      </c>
      <c r="N1494" s="27">
        <v>21</v>
      </c>
      <c r="O1494" s="27">
        <v>28</v>
      </c>
      <c r="P1494" s="27">
        <v>24</v>
      </c>
      <c r="Q1494" s="27">
        <v>20</v>
      </c>
      <c r="R1494" s="27">
        <v>37</v>
      </c>
      <c r="S1494" s="27">
        <v>56</v>
      </c>
      <c r="T1494" s="27">
        <v>43</v>
      </c>
      <c r="U1494" s="27">
        <v>46</v>
      </c>
      <c r="V1494" s="27">
        <v>37</v>
      </c>
      <c r="W1494" s="11"/>
      <c r="X1494" s="11"/>
      <c r="Y1494" s="11"/>
      <c r="Z1494" s="11"/>
      <c r="AA1494" s="11"/>
      <c r="AB1494" s="11"/>
      <c r="AC1494" s="11"/>
      <c r="AD1494" s="11"/>
      <c r="AU1494" s="7"/>
      <c r="AV1494" s="7"/>
    </row>
    <row r="1495" spans="1:48" ht="14.25">
      <c r="A1495">
        <v>2</v>
      </c>
      <c r="B1495" s="26" t="str">
        <f t="shared" si="57"/>
        <v>13647</v>
      </c>
      <c r="C1495" s="26" t="str">
        <f t="shared" si="56"/>
        <v>2_13647</v>
      </c>
      <c r="D1495"/>
      <c r="E1495"/>
      <c r="F1495" s="33"/>
      <c r="G1495" s="26" t="s">
        <v>198</v>
      </c>
      <c r="H1495" s="27">
        <v>55</v>
      </c>
      <c r="I1495" s="27">
        <v>43</v>
      </c>
      <c r="J1495" s="27">
        <v>42</v>
      </c>
      <c r="K1495" s="27">
        <v>40</v>
      </c>
      <c r="L1495" s="27">
        <v>41</v>
      </c>
      <c r="M1495" s="27">
        <v>58</v>
      </c>
      <c r="N1495" s="27">
        <v>62</v>
      </c>
      <c r="O1495" s="27">
        <v>60</v>
      </c>
      <c r="P1495" s="27">
        <v>56</v>
      </c>
      <c r="Q1495" s="27">
        <v>58</v>
      </c>
      <c r="R1495" s="27">
        <v>78</v>
      </c>
      <c r="S1495" s="27">
        <v>74</v>
      </c>
      <c r="T1495" s="27">
        <v>63</v>
      </c>
      <c r="U1495" s="27">
        <v>69</v>
      </c>
      <c r="V1495" s="27">
        <v>65</v>
      </c>
      <c r="W1495" s="11"/>
      <c r="X1495" s="11"/>
      <c r="Y1495" s="11"/>
      <c r="Z1495" s="11"/>
      <c r="AA1495" s="11"/>
      <c r="AB1495" s="11"/>
      <c r="AC1495" s="11"/>
      <c r="AD1495" s="11"/>
      <c r="AU1495" s="7"/>
      <c r="AV1495" s="7"/>
    </row>
    <row r="1496" spans="1:48" ht="14.25">
      <c r="A1496">
        <v>2</v>
      </c>
      <c r="B1496" s="26" t="str">
        <f t="shared" si="57"/>
        <v>13650</v>
      </c>
      <c r="C1496" s="26" t="str">
        <f t="shared" si="56"/>
        <v>2_13650</v>
      </c>
      <c r="D1496"/>
      <c r="E1496"/>
      <c r="F1496" s="33"/>
      <c r="G1496" s="26" t="s">
        <v>199</v>
      </c>
      <c r="H1496" s="27">
        <v>17</v>
      </c>
      <c r="I1496" s="27">
        <v>16</v>
      </c>
      <c r="J1496" s="27">
        <v>19</v>
      </c>
      <c r="K1496" s="27">
        <v>20</v>
      </c>
      <c r="L1496" s="27">
        <v>14</v>
      </c>
      <c r="M1496" s="27">
        <v>27</v>
      </c>
      <c r="N1496" s="27">
        <v>18</v>
      </c>
      <c r="O1496" s="27">
        <v>13</v>
      </c>
      <c r="P1496" s="27">
        <v>20</v>
      </c>
      <c r="Q1496" s="27">
        <v>21</v>
      </c>
      <c r="R1496" s="27">
        <v>27</v>
      </c>
      <c r="S1496" s="27">
        <v>37</v>
      </c>
      <c r="T1496" s="27">
        <v>37</v>
      </c>
      <c r="U1496" s="27">
        <v>32</v>
      </c>
      <c r="V1496" s="27">
        <v>41</v>
      </c>
      <c r="W1496" s="11"/>
      <c r="X1496" s="11"/>
      <c r="Y1496" s="11"/>
      <c r="Z1496" s="11"/>
      <c r="AA1496" s="11"/>
      <c r="AB1496" s="11"/>
      <c r="AC1496" s="11"/>
      <c r="AD1496" s="11"/>
      <c r="AU1496" s="7"/>
      <c r="AV1496" s="7"/>
    </row>
    <row r="1497" spans="1:48" ht="14.25">
      <c r="A1497">
        <v>2</v>
      </c>
      <c r="B1497" s="26" t="str">
        <f t="shared" si="57"/>
        <v>13654</v>
      </c>
      <c r="C1497" s="26" t="str">
        <f t="shared" si="56"/>
        <v>2_13654</v>
      </c>
      <c r="D1497"/>
      <c r="E1497"/>
      <c r="F1497" s="33"/>
      <c r="G1497" s="26" t="s">
        <v>200</v>
      </c>
      <c r="H1497" s="27">
        <v>46</v>
      </c>
      <c r="I1497" s="27">
        <v>36</v>
      </c>
      <c r="J1497" s="27">
        <v>80</v>
      </c>
      <c r="K1497" s="27">
        <v>91</v>
      </c>
      <c r="L1497" s="27">
        <v>88</v>
      </c>
      <c r="M1497" s="27">
        <v>81</v>
      </c>
      <c r="N1497" s="27">
        <v>89</v>
      </c>
      <c r="O1497" s="27">
        <v>90</v>
      </c>
      <c r="P1497" s="27">
        <v>121</v>
      </c>
      <c r="Q1497" s="27">
        <v>119</v>
      </c>
      <c r="R1497" s="27">
        <v>114</v>
      </c>
      <c r="S1497" s="27">
        <v>113</v>
      </c>
      <c r="T1497" s="27">
        <v>119</v>
      </c>
      <c r="U1497" s="27">
        <v>137</v>
      </c>
      <c r="V1497" s="27">
        <v>114</v>
      </c>
      <c r="W1497" s="11"/>
      <c r="X1497" s="11"/>
      <c r="Y1497" s="11"/>
      <c r="Z1497" s="11"/>
      <c r="AA1497" s="11"/>
      <c r="AB1497" s="11"/>
      <c r="AC1497" s="11"/>
      <c r="AD1497" s="11"/>
      <c r="AU1497" s="7"/>
      <c r="AV1497" s="7"/>
    </row>
    <row r="1498" spans="1:48" ht="14.25">
      <c r="A1498">
        <v>2</v>
      </c>
      <c r="B1498" s="26" t="str">
        <f t="shared" si="57"/>
        <v>13655</v>
      </c>
      <c r="C1498" s="26" t="str">
        <f t="shared" si="56"/>
        <v>2_13655</v>
      </c>
      <c r="D1498"/>
      <c r="E1498"/>
      <c r="F1498" s="33"/>
      <c r="G1498" s="26" t="s">
        <v>201</v>
      </c>
      <c r="H1498" s="27">
        <v>9</v>
      </c>
      <c r="I1498" s="27">
        <v>11</v>
      </c>
      <c r="J1498" s="27">
        <v>9</v>
      </c>
      <c r="K1498" s="27">
        <v>18</v>
      </c>
      <c r="L1498" s="27">
        <v>12</v>
      </c>
      <c r="M1498" s="27">
        <v>3</v>
      </c>
      <c r="N1498" s="27">
        <v>11</v>
      </c>
      <c r="O1498" s="27">
        <v>12</v>
      </c>
      <c r="P1498" s="27">
        <v>10</v>
      </c>
      <c r="Q1498" s="27">
        <v>18</v>
      </c>
      <c r="R1498" s="27">
        <v>30</v>
      </c>
      <c r="S1498" s="27">
        <v>29</v>
      </c>
      <c r="T1498" s="27">
        <v>34</v>
      </c>
      <c r="U1498" s="27">
        <v>24</v>
      </c>
      <c r="V1498" s="27">
        <v>26</v>
      </c>
      <c r="W1498" s="11"/>
      <c r="X1498" s="11"/>
      <c r="Y1498" s="11"/>
      <c r="Z1498" s="11"/>
      <c r="AA1498" s="11"/>
      <c r="AB1498" s="11"/>
      <c r="AC1498" s="11"/>
      <c r="AD1498" s="11"/>
      <c r="AU1498" s="7"/>
      <c r="AV1498" s="7"/>
    </row>
    <row r="1499" spans="1:48" ht="14.25">
      <c r="A1499">
        <v>2</v>
      </c>
      <c r="B1499" s="26" t="str">
        <f t="shared" si="57"/>
        <v>13657</v>
      </c>
      <c r="C1499" s="26" t="str">
        <f t="shared" si="56"/>
        <v>2_13657</v>
      </c>
      <c r="D1499"/>
      <c r="E1499"/>
      <c r="F1499" s="33"/>
      <c r="G1499" s="26" t="s">
        <v>202</v>
      </c>
      <c r="H1499" s="27">
        <v>120</v>
      </c>
      <c r="I1499" s="27">
        <v>121</v>
      </c>
      <c r="J1499" s="27">
        <v>117</v>
      </c>
      <c r="K1499" s="27">
        <v>122</v>
      </c>
      <c r="L1499" s="27">
        <v>143</v>
      </c>
      <c r="M1499" s="27">
        <v>104</v>
      </c>
      <c r="N1499" s="27">
        <v>114</v>
      </c>
      <c r="O1499" s="27">
        <v>133</v>
      </c>
      <c r="P1499" s="27">
        <v>145</v>
      </c>
      <c r="Q1499" s="27">
        <v>160</v>
      </c>
      <c r="R1499" s="27">
        <v>202</v>
      </c>
      <c r="S1499" s="27">
        <v>198</v>
      </c>
      <c r="T1499" s="27">
        <v>178</v>
      </c>
      <c r="U1499" s="27">
        <v>192</v>
      </c>
      <c r="V1499" s="27">
        <v>172</v>
      </c>
      <c r="W1499" s="11"/>
      <c r="X1499" s="11"/>
      <c r="Y1499" s="11"/>
      <c r="Z1499" s="11"/>
      <c r="AA1499" s="11"/>
      <c r="AB1499" s="11"/>
      <c r="AC1499" s="11"/>
      <c r="AD1499" s="11"/>
      <c r="AU1499" s="7"/>
      <c r="AV1499" s="7"/>
    </row>
    <row r="1500" spans="1:48" ht="14.25">
      <c r="A1500">
        <v>2</v>
      </c>
      <c r="B1500" s="26" t="str">
        <f t="shared" si="57"/>
        <v>13667</v>
      </c>
      <c r="C1500" s="26" t="str">
        <f t="shared" si="56"/>
        <v>2_13667</v>
      </c>
      <c r="D1500"/>
      <c r="E1500"/>
      <c r="F1500" s="33"/>
      <c r="G1500" s="26" t="s">
        <v>203</v>
      </c>
      <c r="H1500" s="27">
        <v>34</v>
      </c>
      <c r="I1500" s="27">
        <v>46</v>
      </c>
      <c r="J1500" s="27">
        <v>44</v>
      </c>
      <c r="K1500" s="27">
        <v>34</v>
      </c>
      <c r="L1500" s="27">
        <v>46</v>
      </c>
      <c r="M1500" s="27">
        <v>52</v>
      </c>
      <c r="N1500" s="27">
        <v>42</v>
      </c>
      <c r="O1500" s="27">
        <v>45</v>
      </c>
      <c r="P1500" s="27">
        <v>53</v>
      </c>
      <c r="Q1500" s="27">
        <v>52</v>
      </c>
      <c r="R1500" s="27">
        <v>79</v>
      </c>
      <c r="S1500" s="27">
        <v>81</v>
      </c>
      <c r="T1500" s="27">
        <v>78</v>
      </c>
      <c r="U1500" s="27">
        <v>69</v>
      </c>
      <c r="V1500" s="27">
        <v>70</v>
      </c>
      <c r="W1500" s="11"/>
      <c r="X1500" s="11"/>
      <c r="Y1500" s="11"/>
      <c r="Z1500" s="11"/>
      <c r="AA1500" s="11"/>
      <c r="AB1500" s="11"/>
      <c r="AC1500" s="11"/>
      <c r="AD1500" s="11"/>
      <c r="AU1500" s="7"/>
      <c r="AV1500" s="7"/>
    </row>
    <row r="1501" spans="1:48" ht="14.25">
      <c r="A1501">
        <v>2</v>
      </c>
      <c r="B1501" s="26" t="str">
        <f t="shared" si="57"/>
        <v>13670</v>
      </c>
      <c r="C1501" s="26" t="str">
        <f t="shared" si="56"/>
        <v>2_13670</v>
      </c>
      <c r="D1501"/>
      <c r="E1501"/>
      <c r="F1501" s="33"/>
      <c r="G1501" s="26" t="s">
        <v>204</v>
      </c>
      <c r="H1501" s="27">
        <v>99</v>
      </c>
      <c r="I1501" s="27">
        <v>90</v>
      </c>
      <c r="J1501" s="27">
        <v>88</v>
      </c>
      <c r="K1501" s="27">
        <v>74</v>
      </c>
      <c r="L1501" s="27">
        <v>69</v>
      </c>
      <c r="M1501" s="27">
        <v>98</v>
      </c>
      <c r="N1501" s="27">
        <v>106</v>
      </c>
      <c r="O1501" s="27">
        <v>126</v>
      </c>
      <c r="P1501" s="27">
        <v>86</v>
      </c>
      <c r="Q1501" s="27">
        <v>122</v>
      </c>
      <c r="R1501" s="27">
        <v>113</v>
      </c>
      <c r="S1501" s="27">
        <v>153</v>
      </c>
      <c r="T1501" s="27">
        <v>139</v>
      </c>
      <c r="U1501" s="27">
        <v>130</v>
      </c>
      <c r="V1501" s="27">
        <v>128</v>
      </c>
      <c r="W1501" s="11"/>
      <c r="X1501" s="11"/>
      <c r="Y1501" s="11"/>
      <c r="Z1501" s="11"/>
      <c r="AA1501" s="11"/>
      <c r="AB1501" s="11"/>
      <c r="AC1501" s="11"/>
      <c r="AD1501" s="11"/>
      <c r="AU1501" s="7"/>
      <c r="AV1501" s="7"/>
    </row>
    <row r="1502" spans="1:48" ht="14.25">
      <c r="A1502">
        <v>2</v>
      </c>
      <c r="B1502" s="26" t="str">
        <f t="shared" si="57"/>
        <v>13673</v>
      </c>
      <c r="C1502" s="26" t="str">
        <f t="shared" ref="C1502:C1565" si="58">A1502&amp;"_"&amp;B1502</f>
        <v>2_13673</v>
      </c>
      <c r="D1502"/>
      <c r="E1502"/>
      <c r="F1502" s="33"/>
      <c r="G1502" s="26" t="s">
        <v>205</v>
      </c>
      <c r="H1502" s="27">
        <v>19</v>
      </c>
      <c r="I1502" s="27">
        <v>20</v>
      </c>
      <c r="J1502" s="27">
        <v>28</v>
      </c>
      <c r="K1502" s="27">
        <v>33</v>
      </c>
      <c r="L1502" s="27">
        <v>43</v>
      </c>
      <c r="M1502" s="27">
        <v>33</v>
      </c>
      <c r="N1502" s="27">
        <v>37</v>
      </c>
      <c r="O1502" s="27">
        <v>38</v>
      </c>
      <c r="P1502" s="27">
        <v>49</v>
      </c>
      <c r="Q1502" s="27">
        <v>62</v>
      </c>
      <c r="R1502" s="27">
        <v>59</v>
      </c>
      <c r="S1502" s="27">
        <v>75</v>
      </c>
      <c r="T1502" s="27">
        <v>62</v>
      </c>
      <c r="U1502" s="27">
        <v>61</v>
      </c>
      <c r="V1502" s="27">
        <v>52</v>
      </c>
      <c r="W1502" s="11"/>
      <c r="X1502" s="11"/>
      <c r="Y1502" s="11"/>
      <c r="Z1502" s="11"/>
      <c r="AA1502" s="11"/>
      <c r="AB1502" s="11"/>
      <c r="AC1502" s="11"/>
      <c r="AD1502" s="11"/>
      <c r="AU1502" s="7"/>
      <c r="AV1502" s="7"/>
    </row>
    <row r="1503" spans="1:48" ht="14.25">
      <c r="A1503">
        <v>2</v>
      </c>
      <c r="B1503" s="26" t="str">
        <f t="shared" ref="B1503:B1566" si="59">IF(G1503="Total",CONCATENATE(MID(G1504,1,2),"000"),MID(G1503,1,5))</f>
        <v>13683</v>
      </c>
      <c r="C1503" s="26" t="str">
        <f t="shared" si="58"/>
        <v>2_13683</v>
      </c>
      <c r="D1503"/>
      <c r="E1503"/>
      <c r="F1503" s="33"/>
      <c r="G1503" s="26" t="s">
        <v>206</v>
      </c>
      <c r="H1503" s="27">
        <v>63</v>
      </c>
      <c r="I1503" s="27">
        <v>66</v>
      </c>
      <c r="J1503" s="27">
        <v>75</v>
      </c>
      <c r="K1503" s="27">
        <v>65</v>
      </c>
      <c r="L1503" s="27">
        <v>66</v>
      </c>
      <c r="M1503" s="27">
        <v>85</v>
      </c>
      <c r="N1503" s="27">
        <v>76</v>
      </c>
      <c r="O1503" s="27">
        <v>88</v>
      </c>
      <c r="P1503" s="27">
        <v>79</v>
      </c>
      <c r="Q1503" s="27">
        <v>84</v>
      </c>
      <c r="R1503" s="27">
        <v>105</v>
      </c>
      <c r="S1503" s="27">
        <v>124</v>
      </c>
      <c r="T1503" s="27">
        <v>93</v>
      </c>
      <c r="U1503" s="27">
        <v>86</v>
      </c>
      <c r="V1503" s="27">
        <v>103</v>
      </c>
      <c r="W1503" s="11"/>
      <c r="X1503" s="11"/>
      <c r="Y1503" s="11"/>
      <c r="Z1503" s="11"/>
      <c r="AA1503" s="11"/>
      <c r="AB1503" s="11"/>
      <c r="AC1503" s="11"/>
      <c r="AD1503" s="11"/>
      <c r="AU1503" s="7"/>
      <c r="AV1503" s="7"/>
    </row>
    <row r="1504" spans="1:48" ht="14.25">
      <c r="A1504">
        <v>2</v>
      </c>
      <c r="B1504" s="26" t="str">
        <f t="shared" si="59"/>
        <v>13688</v>
      </c>
      <c r="C1504" s="26" t="str">
        <f t="shared" si="58"/>
        <v>2_13688</v>
      </c>
      <c r="D1504"/>
      <c r="E1504"/>
      <c r="F1504" s="33"/>
      <c r="G1504" s="26" t="s">
        <v>207</v>
      </c>
      <c r="H1504" s="27">
        <v>80</v>
      </c>
      <c r="I1504" s="27">
        <v>98</v>
      </c>
      <c r="J1504" s="27">
        <v>89</v>
      </c>
      <c r="K1504" s="27">
        <v>94</v>
      </c>
      <c r="L1504" s="27">
        <v>88</v>
      </c>
      <c r="M1504" s="27">
        <v>111</v>
      </c>
      <c r="N1504" s="27">
        <v>98</v>
      </c>
      <c r="O1504" s="27">
        <v>102</v>
      </c>
      <c r="P1504" s="27">
        <v>126</v>
      </c>
      <c r="Q1504" s="27">
        <v>93</v>
      </c>
      <c r="R1504" s="27">
        <v>131</v>
      </c>
      <c r="S1504" s="27">
        <v>149</v>
      </c>
      <c r="T1504" s="27">
        <v>153</v>
      </c>
      <c r="U1504" s="27">
        <v>118</v>
      </c>
      <c r="V1504" s="27">
        <v>137</v>
      </c>
      <c r="W1504" s="11"/>
      <c r="X1504" s="11"/>
      <c r="Y1504" s="11"/>
      <c r="Z1504" s="11"/>
      <c r="AA1504" s="11"/>
      <c r="AB1504" s="11"/>
      <c r="AC1504" s="11"/>
      <c r="AD1504" s="11"/>
      <c r="AU1504" s="7"/>
      <c r="AV1504" s="7"/>
    </row>
    <row r="1505" spans="1:48" ht="14.25">
      <c r="A1505">
        <v>2</v>
      </c>
      <c r="B1505" s="26" t="str">
        <f t="shared" si="59"/>
        <v>13744</v>
      </c>
      <c r="C1505" s="26" t="str">
        <f t="shared" si="58"/>
        <v>2_13744</v>
      </c>
      <c r="D1505"/>
      <c r="E1505"/>
      <c r="F1505" s="33"/>
      <c r="G1505" s="26" t="s">
        <v>208</v>
      </c>
      <c r="H1505" s="27">
        <v>61</v>
      </c>
      <c r="I1505" s="27">
        <v>42</v>
      </c>
      <c r="J1505" s="27">
        <v>51</v>
      </c>
      <c r="K1505" s="27">
        <v>48</v>
      </c>
      <c r="L1505" s="27">
        <v>43</v>
      </c>
      <c r="M1505" s="27">
        <v>69</v>
      </c>
      <c r="N1505" s="27">
        <v>43</v>
      </c>
      <c r="O1505" s="27">
        <v>37</v>
      </c>
      <c r="P1505" s="27">
        <v>69</v>
      </c>
      <c r="Q1505" s="27">
        <v>72</v>
      </c>
      <c r="R1505" s="27">
        <v>70</v>
      </c>
      <c r="S1505" s="27">
        <v>89</v>
      </c>
      <c r="T1505" s="27">
        <v>78</v>
      </c>
      <c r="U1505" s="27">
        <v>74</v>
      </c>
      <c r="V1505" s="27">
        <v>79</v>
      </c>
      <c r="W1505" s="11"/>
      <c r="X1505" s="11"/>
      <c r="Y1505" s="11"/>
      <c r="Z1505" s="11"/>
      <c r="AA1505" s="11"/>
      <c r="AB1505" s="11"/>
      <c r="AC1505" s="11"/>
      <c r="AD1505" s="11"/>
      <c r="AU1505" s="7"/>
      <c r="AV1505" s="7"/>
    </row>
    <row r="1506" spans="1:48" ht="14.25">
      <c r="A1506">
        <v>2</v>
      </c>
      <c r="B1506" s="26" t="str">
        <f t="shared" si="59"/>
        <v>13760</v>
      </c>
      <c r="C1506" s="26" t="str">
        <f t="shared" si="58"/>
        <v>2_13760</v>
      </c>
      <c r="D1506"/>
      <c r="E1506"/>
      <c r="F1506" s="33"/>
      <c r="G1506" s="26" t="s">
        <v>209</v>
      </c>
      <c r="H1506" s="27">
        <v>30</v>
      </c>
      <c r="I1506" s="27">
        <v>19</v>
      </c>
      <c r="J1506" s="27">
        <v>27</v>
      </c>
      <c r="K1506" s="27">
        <v>26</v>
      </c>
      <c r="L1506" s="27">
        <v>31</v>
      </c>
      <c r="M1506" s="27">
        <v>45</v>
      </c>
      <c r="N1506" s="27">
        <v>40</v>
      </c>
      <c r="O1506" s="27">
        <v>35</v>
      </c>
      <c r="P1506" s="27">
        <v>35</v>
      </c>
      <c r="Q1506" s="27">
        <v>41</v>
      </c>
      <c r="R1506" s="27">
        <v>60</v>
      </c>
      <c r="S1506" s="27">
        <v>44</v>
      </c>
      <c r="T1506" s="27">
        <v>63</v>
      </c>
      <c r="U1506" s="27">
        <v>48</v>
      </c>
      <c r="V1506" s="27">
        <v>46</v>
      </c>
      <c r="W1506" s="11"/>
      <c r="X1506" s="11"/>
      <c r="Y1506" s="11"/>
      <c r="Z1506" s="11"/>
      <c r="AA1506" s="11"/>
      <c r="AB1506" s="11"/>
      <c r="AC1506" s="11"/>
      <c r="AD1506" s="11"/>
      <c r="AU1506" s="7"/>
      <c r="AV1506" s="7"/>
    </row>
    <row r="1507" spans="1:48" ht="14.25">
      <c r="A1507">
        <v>2</v>
      </c>
      <c r="B1507" s="26" t="str">
        <f t="shared" si="59"/>
        <v>13780</v>
      </c>
      <c r="C1507" s="26" t="str">
        <f t="shared" si="58"/>
        <v>2_13780</v>
      </c>
      <c r="D1507"/>
      <c r="E1507"/>
      <c r="F1507" s="33"/>
      <c r="G1507" s="26" t="s">
        <v>210</v>
      </c>
      <c r="H1507" s="27">
        <v>30</v>
      </c>
      <c r="I1507" s="27">
        <v>33</v>
      </c>
      <c r="J1507" s="27">
        <v>29</v>
      </c>
      <c r="K1507" s="27">
        <v>44</v>
      </c>
      <c r="L1507" s="27">
        <v>46</v>
      </c>
      <c r="M1507" s="27">
        <v>50</v>
      </c>
      <c r="N1507" s="27">
        <v>38</v>
      </c>
      <c r="O1507" s="27">
        <v>36</v>
      </c>
      <c r="P1507" s="27">
        <v>49</v>
      </c>
      <c r="Q1507" s="27">
        <v>59</v>
      </c>
      <c r="R1507" s="27">
        <v>71</v>
      </c>
      <c r="S1507" s="27">
        <v>69</v>
      </c>
      <c r="T1507" s="27">
        <v>46</v>
      </c>
      <c r="U1507" s="27">
        <v>63</v>
      </c>
      <c r="V1507" s="27">
        <v>45</v>
      </c>
      <c r="W1507" s="11"/>
      <c r="X1507" s="11"/>
      <c r="Y1507" s="11"/>
      <c r="Z1507" s="11"/>
      <c r="AA1507" s="11"/>
      <c r="AB1507" s="11"/>
      <c r="AC1507" s="11"/>
      <c r="AD1507" s="11"/>
      <c r="AU1507" s="7"/>
      <c r="AV1507" s="7"/>
    </row>
    <row r="1508" spans="1:48" ht="14.25">
      <c r="A1508">
        <v>2</v>
      </c>
      <c r="B1508" s="26" t="str">
        <f t="shared" si="59"/>
        <v>13810</v>
      </c>
      <c r="C1508" s="26" t="str">
        <f t="shared" si="58"/>
        <v>2_13810</v>
      </c>
      <c r="D1508"/>
      <c r="E1508"/>
      <c r="F1508" s="33"/>
      <c r="G1508" s="26" t="s">
        <v>211</v>
      </c>
      <c r="H1508" s="27">
        <v>24</v>
      </c>
      <c r="I1508" s="27">
        <v>28</v>
      </c>
      <c r="J1508" s="27">
        <v>28</v>
      </c>
      <c r="K1508" s="27">
        <v>25</v>
      </c>
      <c r="L1508" s="27">
        <v>38</v>
      </c>
      <c r="M1508" s="27">
        <v>29</v>
      </c>
      <c r="N1508" s="27">
        <v>43</v>
      </c>
      <c r="O1508" s="27">
        <v>28</v>
      </c>
      <c r="P1508" s="27">
        <v>32</v>
      </c>
      <c r="Q1508" s="27">
        <v>29</v>
      </c>
      <c r="R1508" s="27">
        <v>50</v>
      </c>
      <c r="S1508" s="27">
        <v>59</v>
      </c>
      <c r="T1508" s="27">
        <v>42</v>
      </c>
      <c r="U1508" s="27">
        <v>34</v>
      </c>
      <c r="V1508" s="27">
        <v>42</v>
      </c>
      <c r="W1508" s="11"/>
      <c r="X1508" s="11"/>
      <c r="Y1508" s="11"/>
      <c r="Z1508" s="11"/>
      <c r="AA1508" s="11"/>
      <c r="AB1508" s="11"/>
      <c r="AC1508" s="11"/>
      <c r="AD1508" s="11"/>
      <c r="AU1508" s="7"/>
      <c r="AV1508" s="7"/>
    </row>
    <row r="1509" spans="1:48" ht="14.25">
      <c r="A1509">
        <v>2</v>
      </c>
      <c r="B1509" s="26" t="str">
        <f t="shared" si="59"/>
        <v>13836</v>
      </c>
      <c r="C1509" s="26" t="str">
        <f t="shared" si="58"/>
        <v>2_13836</v>
      </c>
      <c r="D1509"/>
      <c r="E1509"/>
      <c r="F1509" s="33"/>
      <c r="G1509" s="26" t="s">
        <v>212</v>
      </c>
      <c r="H1509" s="27">
        <v>225</v>
      </c>
      <c r="I1509" s="27">
        <v>211</v>
      </c>
      <c r="J1509" s="27">
        <v>247</v>
      </c>
      <c r="K1509" s="27">
        <v>249</v>
      </c>
      <c r="L1509" s="27">
        <v>234</v>
      </c>
      <c r="M1509" s="27">
        <v>264</v>
      </c>
      <c r="N1509" s="27">
        <v>285</v>
      </c>
      <c r="O1509" s="27">
        <v>305</v>
      </c>
      <c r="P1509" s="27">
        <v>308</v>
      </c>
      <c r="Q1509" s="27">
        <v>288</v>
      </c>
      <c r="R1509" s="27">
        <v>430</v>
      </c>
      <c r="S1509" s="27">
        <v>462</v>
      </c>
      <c r="T1509" s="27">
        <v>348</v>
      </c>
      <c r="U1509" s="27">
        <v>426</v>
      </c>
      <c r="V1509" s="27">
        <v>418</v>
      </c>
      <c r="W1509" s="11"/>
      <c r="X1509" s="11"/>
      <c r="Y1509" s="11"/>
      <c r="Z1509" s="11"/>
      <c r="AA1509" s="11"/>
      <c r="AB1509" s="11"/>
      <c r="AC1509" s="11"/>
      <c r="AD1509" s="11"/>
      <c r="AU1509" s="7"/>
      <c r="AV1509" s="7"/>
    </row>
    <row r="1510" spans="1:48" ht="14.25">
      <c r="A1510">
        <v>2</v>
      </c>
      <c r="B1510" s="26" t="str">
        <f t="shared" si="59"/>
        <v>13838</v>
      </c>
      <c r="C1510" s="26" t="str">
        <f t="shared" si="58"/>
        <v>2_13838</v>
      </c>
      <c r="D1510"/>
      <c r="E1510"/>
      <c r="F1510" s="33"/>
      <c r="G1510" s="26" t="s">
        <v>213</v>
      </c>
      <c r="H1510" s="27">
        <v>42</v>
      </c>
      <c r="I1510" s="27">
        <v>48</v>
      </c>
      <c r="J1510" s="27">
        <v>57</v>
      </c>
      <c r="K1510" s="27">
        <v>39</v>
      </c>
      <c r="L1510" s="27">
        <v>50</v>
      </c>
      <c r="M1510" s="27">
        <v>49</v>
      </c>
      <c r="N1510" s="27">
        <v>48</v>
      </c>
      <c r="O1510" s="27">
        <v>62</v>
      </c>
      <c r="P1510" s="27">
        <v>52</v>
      </c>
      <c r="Q1510" s="27">
        <v>44</v>
      </c>
      <c r="R1510" s="27">
        <v>94</v>
      </c>
      <c r="S1510" s="27">
        <v>86</v>
      </c>
      <c r="T1510" s="27">
        <v>63</v>
      </c>
      <c r="U1510" s="27">
        <v>75</v>
      </c>
      <c r="V1510" s="27">
        <v>60</v>
      </c>
      <c r="W1510" s="11"/>
      <c r="X1510" s="11"/>
      <c r="Y1510" s="11"/>
      <c r="Z1510" s="11"/>
      <c r="AA1510" s="11"/>
      <c r="AB1510" s="11"/>
      <c r="AC1510" s="11"/>
      <c r="AD1510" s="11"/>
      <c r="AU1510" s="7"/>
      <c r="AV1510" s="7"/>
    </row>
    <row r="1511" spans="1:48" ht="14.25">
      <c r="A1511">
        <v>2</v>
      </c>
      <c r="B1511" s="26" t="str">
        <f t="shared" si="59"/>
        <v>13873</v>
      </c>
      <c r="C1511" s="26" t="str">
        <f t="shared" si="58"/>
        <v>2_13873</v>
      </c>
      <c r="D1511"/>
      <c r="E1511"/>
      <c r="F1511" s="33"/>
      <c r="G1511" s="26" t="s">
        <v>214</v>
      </c>
      <c r="H1511" s="27">
        <v>55</v>
      </c>
      <c r="I1511" s="27">
        <v>58</v>
      </c>
      <c r="J1511" s="27">
        <v>76</v>
      </c>
      <c r="K1511" s="27">
        <v>63</v>
      </c>
      <c r="L1511" s="27">
        <v>77</v>
      </c>
      <c r="M1511" s="27">
        <v>68</v>
      </c>
      <c r="N1511" s="27">
        <v>74</v>
      </c>
      <c r="O1511" s="27">
        <v>82</v>
      </c>
      <c r="P1511" s="27">
        <v>55</v>
      </c>
      <c r="Q1511" s="27">
        <v>97</v>
      </c>
      <c r="R1511" s="27">
        <v>130</v>
      </c>
      <c r="S1511" s="27">
        <v>99</v>
      </c>
      <c r="T1511" s="27">
        <v>89</v>
      </c>
      <c r="U1511" s="27">
        <v>94</v>
      </c>
      <c r="V1511" s="27">
        <v>85</v>
      </c>
      <c r="W1511" s="11"/>
      <c r="X1511" s="11"/>
      <c r="Y1511" s="11"/>
      <c r="Z1511" s="11"/>
      <c r="AA1511" s="11"/>
      <c r="AB1511" s="11"/>
      <c r="AC1511" s="11"/>
      <c r="AD1511" s="11"/>
      <c r="AU1511" s="7"/>
      <c r="AV1511" s="7"/>
    </row>
    <row r="1512" spans="1:48" ht="14.25">
      <c r="A1512">
        <v>2</v>
      </c>
      <c r="B1512" s="26" t="str">
        <f t="shared" si="59"/>
        <v>13894</v>
      </c>
      <c r="C1512" s="26" t="str">
        <f t="shared" si="58"/>
        <v>2_13894</v>
      </c>
      <c r="D1512"/>
      <c r="E1512"/>
      <c r="F1512" s="33"/>
      <c r="G1512" s="26" t="s">
        <v>215</v>
      </c>
      <c r="H1512" s="27">
        <v>37</v>
      </c>
      <c r="I1512" s="27">
        <v>34</v>
      </c>
      <c r="J1512" s="27">
        <v>27</v>
      </c>
      <c r="K1512" s="27">
        <v>32</v>
      </c>
      <c r="L1512" s="27">
        <v>48</v>
      </c>
      <c r="M1512" s="27">
        <v>43</v>
      </c>
      <c r="N1512" s="27">
        <v>39</v>
      </c>
      <c r="O1512" s="27">
        <v>33</v>
      </c>
      <c r="P1512" s="27">
        <v>37</v>
      </c>
      <c r="Q1512" s="27">
        <v>46</v>
      </c>
      <c r="R1512" s="27">
        <v>52</v>
      </c>
      <c r="S1512" s="27">
        <v>71</v>
      </c>
      <c r="T1512" s="27">
        <v>69</v>
      </c>
      <c r="U1512" s="27">
        <v>56</v>
      </c>
      <c r="V1512" s="27">
        <v>46</v>
      </c>
      <c r="W1512" s="11"/>
      <c r="X1512" s="11"/>
      <c r="Y1512" s="11"/>
      <c r="Z1512" s="11"/>
      <c r="AA1512" s="11"/>
      <c r="AB1512" s="11"/>
      <c r="AC1512" s="11"/>
      <c r="AD1512" s="11"/>
      <c r="AU1512" s="7"/>
      <c r="AV1512" s="7"/>
    </row>
    <row r="1513" spans="1:48" ht="14.25">
      <c r="A1513">
        <v>2</v>
      </c>
      <c r="B1513" s="26" t="str">
        <f t="shared" si="59"/>
        <v>13999</v>
      </c>
      <c r="C1513" s="26" t="str">
        <f t="shared" si="58"/>
        <v>2_13999</v>
      </c>
      <c r="D1513"/>
      <c r="E1513"/>
      <c r="F1513" s="33"/>
      <c r="G1513" s="26" t="s">
        <v>1289</v>
      </c>
      <c r="H1513" s="27">
        <v>25</v>
      </c>
      <c r="I1513" s="27">
        <v>11</v>
      </c>
      <c r="J1513" s="27">
        <v>5</v>
      </c>
      <c r="K1513" s="27">
        <v>8</v>
      </c>
      <c r="L1513" s="27">
        <v>1</v>
      </c>
      <c r="M1513" s="27">
        <v>1</v>
      </c>
      <c r="N1513" s="27">
        <v>4</v>
      </c>
      <c r="O1513" s="27">
        <v>0</v>
      </c>
      <c r="P1513" s="27">
        <v>0</v>
      </c>
      <c r="Q1513" s="27">
        <v>0</v>
      </c>
      <c r="R1513" s="27">
        <v>0</v>
      </c>
      <c r="S1513" s="27">
        <v>0</v>
      </c>
      <c r="T1513" s="27">
        <v>0</v>
      </c>
      <c r="U1513" s="27">
        <v>0</v>
      </c>
      <c r="V1513" s="27">
        <v>0</v>
      </c>
      <c r="W1513" s="11"/>
      <c r="X1513" s="11"/>
      <c r="Y1513" s="11"/>
      <c r="Z1513" s="11"/>
      <c r="AA1513" s="11"/>
      <c r="AB1513" s="11"/>
      <c r="AC1513" s="11"/>
      <c r="AD1513" s="11"/>
      <c r="AU1513" s="7"/>
      <c r="AV1513" s="7"/>
    </row>
    <row r="1514" spans="1:48" ht="14.25">
      <c r="A1514">
        <v>2</v>
      </c>
      <c r="B1514" s="26" t="str">
        <f t="shared" si="59"/>
        <v>15000</v>
      </c>
      <c r="C1514" s="26" t="str">
        <f t="shared" si="58"/>
        <v>2_15000</v>
      </c>
      <c r="D1514"/>
      <c r="E1514"/>
      <c r="F1514" s="33" t="s">
        <v>217</v>
      </c>
      <c r="G1514" s="26" t="s">
        <v>13</v>
      </c>
      <c r="H1514" s="27">
        <v>6352</v>
      </c>
      <c r="I1514" s="27">
        <v>6287</v>
      </c>
      <c r="J1514" s="27">
        <v>6375</v>
      </c>
      <c r="K1514" s="27">
        <v>6139</v>
      </c>
      <c r="L1514" s="27">
        <v>6347</v>
      </c>
      <c r="M1514" s="27">
        <v>6401</v>
      </c>
      <c r="N1514" s="27">
        <v>6636</v>
      </c>
      <c r="O1514" s="27">
        <v>6407</v>
      </c>
      <c r="P1514" s="27">
        <v>6573</v>
      </c>
      <c r="Q1514" s="27">
        <v>6622</v>
      </c>
      <c r="R1514" s="27">
        <v>7466</v>
      </c>
      <c r="S1514" s="27">
        <v>9348</v>
      </c>
      <c r="T1514" s="27">
        <v>7906</v>
      </c>
      <c r="U1514" s="27">
        <v>7237</v>
      </c>
      <c r="V1514" s="27">
        <v>7262</v>
      </c>
      <c r="W1514" s="11"/>
      <c r="X1514" s="11"/>
      <c r="Y1514" s="11"/>
      <c r="Z1514" s="11"/>
      <c r="AA1514" s="11"/>
      <c r="AB1514" s="11"/>
      <c r="AC1514" s="11"/>
      <c r="AD1514" s="11"/>
      <c r="AU1514" s="7"/>
      <c r="AV1514" s="7"/>
    </row>
    <row r="1515" spans="1:48" ht="14.25">
      <c r="A1515">
        <v>2</v>
      </c>
      <c r="B1515" s="26" t="str">
        <f t="shared" si="59"/>
        <v>15001</v>
      </c>
      <c r="C1515" s="26" t="str">
        <f t="shared" si="58"/>
        <v>2_15001</v>
      </c>
      <c r="D1515"/>
      <c r="E1515"/>
      <c r="F1515" s="33"/>
      <c r="G1515" s="26" t="s">
        <v>218</v>
      </c>
      <c r="H1515" s="27">
        <v>598</v>
      </c>
      <c r="I1515" s="27">
        <v>616</v>
      </c>
      <c r="J1515" s="27">
        <v>656</v>
      </c>
      <c r="K1515" s="27">
        <v>643</v>
      </c>
      <c r="L1515" s="27">
        <v>629</v>
      </c>
      <c r="M1515" s="27">
        <v>704</v>
      </c>
      <c r="N1515" s="27">
        <v>739</v>
      </c>
      <c r="O1515" s="27">
        <v>662</v>
      </c>
      <c r="P1515" s="27">
        <v>728</v>
      </c>
      <c r="Q1515" s="27">
        <v>745</v>
      </c>
      <c r="R1515" s="27">
        <v>840</v>
      </c>
      <c r="S1515" s="27">
        <v>1124</v>
      </c>
      <c r="T1515" s="27">
        <v>926</v>
      </c>
      <c r="U1515" s="27">
        <v>810</v>
      </c>
      <c r="V1515" s="27">
        <v>865</v>
      </c>
      <c r="W1515" s="11"/>
      <c r="X1515" s="11"/>
      <c r="Y1515" s="11"/>
      <c r="Z1515" s="11"/>
      <c r="AA1515" s="11"/>
      <c r="AB1515" s="11"/>
      <c r="AC1515" s="11"/>
      <c r="AD1515" s="11"/>
      <c r="AU1515" s="7"/>
      <c r="AV1515" s="7"/>
    </row>
    <row r="1516" spans="1:48" ht="14.25">
      <c r="A1516">
        <v>2</v>
      </c>
      <c r="B1516" s="26" t="str">
        <f t="shared" si="59"/>
        <v>15022</v>
      </c>
      <c r="C1516" s="26" t="str">
        <f t="shared" si="58"/>
        <v>2_15022</v>
      </c>
      <c r="D1516"/>
      <c r="E1516"/>
      <c r="F1516" s="33"/>
      <c r="G1516" s="26" t="s">
        <v>219</v>
      </c>
      <c r="H1516" s="27">
        <v>11</v>
      </c>
      <c r="I1516" s="27">
        <v>21</v>
      </c>
      <c r="J1516" s="27">
        <v>15</v>
      </c>
      <c r="K1516" s="27">
        <v>12</v>
      </c>
      <c r="L1516" s="27">
        <v>18</v>
      </c>
      <c r="M1516" s="27">
        <v>14</v>
      </c>
      <c r="N1516" s="27">
        <v>14</v>
      </c>
      <c r="O1516" s="27">
        <v>20</v>
      </c>
      <c r="P1516" s="27">
        <v>13</v>
      </c>
      <c r="Q1516" s="27">
        <v>11</v>
      </c>
      <c r="R1516" s="27">
        <v>18</v>
      </c>
      <c r="S1516" s="27">
        <v>15</v>
      </c>
      <c r="T1516" s="27">
        <v>21</v>
      </c>
      <c r="U1516" s="27">
        <v>15</v>
      </c>
      <c r="V1516" s="27">
        <v>7</v>
      </c>
      <c r="W1516" s="11"/>
      <c r="X1516" s="11"/>
      <c r="Y1516" s="11"/>
      <c r="Z1516" s="11"/>
      <c r="AA1516" s="11"/>
      <c r="AB1516" s="11"/>
      <c r="AC1516" s="11"/>
      <c r="AD1516" s="11"/>
      <c r="AU1516" s="7"/>
      <c r="AV1516" s="7"/>
    </row>
    <row r="1517" spans="1:48" ht="14.25">
      <c r="A1517">
        <v>2</v>
      </c>
      <c r="B1517" s="26" t="str">
        <f t="shared" si="59"/>
        <v>15047</v>
      </c>
      <c r="C1517" s="26" t="str">
        <f t="shared" si="58"/>
        <v>2_15047</v>
      </c>
      <c r="D1517"/>
      <c r="E1517"/>
      <c r="F1517" s="33"/>
      <c r="G1517" s="26" t="s">
        <v>220</v>
      </c>
      <c r="H1517" s="27">
        <v>75</v>
      </c>
      <c r="I1517" s="27">
        <v>78</v>
      </c>
      <c r="J1517" s="27">
        <v>94</v>
      </c>
      <c r="K1517" s="27">
        <v>68</v>
      </c>
      <c r="L1517" s="27">
        <v>103</v>
      </c>
      <c r="M1517" s="27">
        <v>75</v>
      </c>
      <c r="N1517" s="27">
        <v>78</v>
      </c>
      <c r="O1517" s="27">
        <v>99</v>
      </c>
      <c r="P1517" s="27">
        <v>89</v>
      </c>
      <c r="Q1517" s="27">
        <v>91</v>
      </c>
      <c r="R1517" s="27">
        <v>87</v>
      </c>
      <c r="S1517" s="27">
        <v>115</v>
      </c>
      <c r="T1517" s="27">
        <v>91</v>
      </c>
      <c r="U1517" s="27">
        <v>76</v>
      </c>
      <c r="V1517" s="27">
        <v>84</v>
      </c>
      <c r="W1517" s="11"/>
      <c r="X1517" s="11"/>
      <c r="Y1517" s="11"/>
      <c r="Z1517" s="11"/>
      <c r="AA1517" s="11"/>
      <c r="AB1517" s="11"/>
      <c r="AC1517" s="11"/>
      <c r="AD1517" s="11"/>
      <c r="AU1517" s="7"/>
      <c r="AV1517" s="7"/>
    </row>
    <row r="1518" spans="1:48" ht="14.25">
      <c r="A1518">
        <v>2</v>
      </c>
      <c r="B1518" s="26" t="str">
        <f t="shared" si="59"/>
        <v>15051</v>
      </c>
      <c r="C1518" s="26" t="str">
        <f t="shared" si="58"/>
        <v>2_15051</v>
      </c>
      <c r="D1518"/>
      <c r="E1518"/>
      <c r="F1518" s="33"/>
      <c r="G1518" s="26" t="s">
        <v>221</v>
      </c>
      <c r="H1518" s="27">
        <v>23</v>
      </c>
      <c r="I1518" s="27">
        <v>32</v>
      </c>
      <c r="J1518" s="27">
        <v>28</v>
      </c>
      <c r="K1518" s="27">
        <v>26</v>
      </c>
      <c r="L1518" s="27">
        <v>32</v>
      </c>
      <c r="M1518" s="27">
        <v>28</v>
      </c>
      <c r="N1518" s="27">
        <v>24</v>
      </c>
      <c r="O1518" s="27">
        <v>38</v>
      </c>
      <c r="P1518" s="27">
        <v>26</v>
      </c>
      <c r="Q1518" s="27">
        <v>32</v>
      </c>
      <c r="R1518" s="27">
        <v>22</v>
      </c>
      <c r="S1518" s="27">
        <v>41</v>
      </c>
      <c r="T1518" s="27">
        <v>43</v>
      </c>
      <c r="U1518" s="27">
        <v>29</v>
      </c>
      <c r="V1518" s="27">
        <v>23</v>
      </c>
      <c r="W1518" s="11"/>
      <c r="X1518" s="11"/>
      <c r="Y1518" s="11"/>
      <c r="Z1518" s="11"/>
      <c r="AA1518" s="11"/>
      <c r="AB1518" s="11"/>
      <c r="AC1518" s="11"/>
      <c r="AD1518" s="11"/>
      <c r="AU1518" s="7"/>
      <c r="AV1518" s="7"/>
    </row>
    <row r="1519" spans="1:48" ht="14.25">
      <c r="A1519">
        <v>2</v>
      </c>
      <c r="B1519" s="26" t="str">
        <f t="shared" si="59"/>
        <v>15087</v>
      </c>
      <c r="C1519" s="26" t="str">
        <f t="shared" si="58"/>
        <v>2_15087</v>
      </c>
      <c r="D1519"/>
      <c r="E1519"/>
      <c r="F1519" s="33"/>
      <c r="G1519" s="26" t="s">
        <v>222</v>
      </c>
      <c r="H1519" s="27">
        <v>59</v>
      </c>
      <c r="I1519" s="27">
        <v>58</v>
      </c>
      <c r="J1519" s="27">
        <v>56</v>
      </c>
      <c r="K1519" s="27">
        <v>47</v>
      </c>
      <c r="L1519" s="27">
        <v>61</v>
      </c>
      <c r="M1519" s="27">
        <v>54</v>
      </c>
      <c r="N1519" s="27">
        <v>62</v>
      </c>
      <c r="O1519" s="27">
        <v>50</v>
      </c>
      <c r="P1519" s="27">
        <v>44</v>
      </c>
      <c r="Q1519" s="27">
        <v>58</v>
      </c>
      <c r="R1519" s="27">
        <v>65</v>
      </c>
      <c r="S1519" s="27">
        <v>59</v>
      </c>
      <c r="T1519" s="27">
        <v>61</v>
      </c>
      <c r="U1519" s="27">
        <v>58</v>
      </c>
      <c r="V1519" s="27">
        <v>60</v>
      </c>
      <c r="W1519" s="11"/>
      <c r="X1519" s="11"/>
      <c r="Y1519" s="11"/>
      <c r="Z1519" s="11"/>
      <c r="AA1519" s="11"/>
      <c r="AB1519" s="11"/>
      <c r="AC1519" s="11"/>
      <c r="AD1519" s="11"/>
      <c r="AU1519" s="7"/>
      <c r="AV1519" s="7"/>
    </row>
    <row r="1520" spans="1:48" ht="14.25">
      <c r="A1520">
        <v>2</v>
      </c>
      <c r="B1520" s="26" t="str">
        <f t="shared" si="59"/>
        <v>15090</v>
      </c>
      <c r="C1520" s="26" t="str">
        <f t="shared" si="58"/>
        <v>2_15090</v>
      </c>
      <c r="D1520"/>
      <c r="E1520"/>
      <c r="F1520" s="33"/>
      <c r="G1520" s="26" t="s">
        <v>223</v>
      </c>
      <c r="H1520" s="27">
        <v>14</v>
      </c>
      <c r="I1520" s="27">
        <v>12</v>
      </c>
      <c r="J1520" s="27">
        <v>14</v>
      </c>
      <c r="K1520" s="27">
        <v>17</v>
      </c>
      <c r="L1520" s="27">
        <v>13</v>
      </c>
      <c r="M1520" s="27">
        <v>9</v>
      </c>
      <c r="N1520" s="27">
        <v>11</v>
      </c>
      <c r="O1520" s="27">
        <v>5</v>
      </c>
      <c r="P1520" s="27">
        <v>10</v>
      </c>
      <c r="Q1520" s="27">
        <v>18</v>
      </c>
      <c r="R1520" s="27">
        <v>14</v>
      </c>
      <c r="S1520" s="27">
        <v>18</v>
      </c>
      <c r="T1520" s="27">
        <v>18</v>
      </c>
      <c r="U1520" s="27">
        <v>9</v>
      </c>
      <c r="V1520" s="27">
        <v>11</v>
      </c>
      <c r="W1520" s="11"/>
      <c r="X1520" s="11"/>
      <c r="Y1520" s="11"/>
      <c r="Z1520" s="11"/>
      <c r="AA1520" s="11"/>
      <c r="AB1520" s="11"/>
      <c r="AC1520" s="11"/>
      <c r="AD1520" s="11"/>
      <c r="AU1520" s="7"/>
      <c r="AV1520" s="7"/>
    </row>
    <row r="1521" spans="1:48" ht="14.25">
      <c r="A1521">
        <v>2</v>
      </c>
      <c r="B1521" s="26" t="str">
        <f t="shared" si="59"/>
        <v>15092</v>
      </c>
      <c r="C1521" s="26" t="str">
        <f t="shared" si="58"/>
        <v>2_15092</v>
      </c>
      <c r="D1521"/>
      <c r="E1521"/>
      <c r="F1521" s="33"/>
      <c r="G1521" s="26" t="s">
        <v>224</v>
      </c>
      <c r="H1521" s="27">
        <v>9</v>
      </c>
      <c r="I1521" s="27">
        <v>12</v>
      </c>
      <c r="J1521" s="27">
        <v>10</v>
      </c>
      <c r="K1521" s="27">
        <v>12</v>
      </c>
      <c r="L1521" s="27">
        <v>12</v>
      </c>
      <c r="M1521" s="27">
        <v>12</v>
      </c>
      <c r="N1521" s="27">
        <v>14</v>
      </c>
      <c r="O1521" s="27">
        <v>11</v>
      </c>
      <c r="P1521" s="27">
        <v>13</v>
      </c>
      <c r="Q1521" s="27">
        <v>11</v>
      </c>
      <c r="R1521" s="27">
        <v>15</v>
      </c>
      <c r="S1521" s="27">
        <v>14</v>
      </c>
      <c r="T1521" s="27">
        <v>12</v>
      </c>
      <c r="U1521" s="27">
        <v>17</v>
      </c>
      <c r="V1521" s="27">
        <v>12</v>
      </c>
      <c r="W1521" s="11"/>
      <c r="X1521" s="11"/>
      <c r="Y1521" s="11"/>
      <c r="Z1521" s="11"/>
      <c r="AA1521" s="11"/>
      <c r="AB1521" s="11"/>
      <c r="AC1521" s="11"/>
      <c r="AD1521" s="11"/>
      <c r="AU1521" s="7"/>
      <c r="AV1521" s="7"/>
    </row>
    <row r="1522" spans="1:48" ht="14.25">
      <c r="A1522">
        <v>2</v>
      </c>
      <c r="B1522" s="26" t="str">
        <f t="shared" si="59"/>
        <v>15097</v>
      </c>
      <c r="C1522" s="26" t="str">
        <f t="shared" si="58"/>
        <v>2_15097</v>
      </c>
      <c r="D1522"/>
      <c r="E1522"/>
      <c r="F1522" s="33"/>
      <c r="G1522" s="26" t="s">
        <v>225</v>
      </c>
      <c r="H1522" s="27">
        <v>48</v>
      </c>
      <c r="I1522" s="27">
        <v>56</v>
      </c>
      <c r="J1522" s="27">
        <v>39</v>
      </c>
      <c r="K1522" s="27">
        <v>43</v>
      </c>
      <c r="L1522" s="27">
        <v>40</v>
      </c>
      <c r="M1522" s="27">
        <v>53</v>
      </c>
      <c r="N1522" s="27">
        <v>45</v>
      </c>
      <c r="O1522" s="27">
        <v>48</v>
      </c>
      <c r="P1522" s="27">
        <v>26</v>
      </c>
      <c r="Q1522" s="27">
        <v>38</v>
      </c>
      <c r="R1522" s="27">
        <v>46</v>
      </c>
      <c r="S1522" s="27">
        <v>69</v>
      </c>
      <c r="T1522" s="27">
        <v>39</v>
      </c>
      <c r="U1522" s="27">
        <v>45</v>
      </c>
      <c r="V1522" s="27">
        <v>39</v>
      </c>
      <c r="W1522" s="11"/>
      <c r="X1522" s="11"/>
      <c r="Y1522" s="11"/>
      <c r="Z1522" s="11"/>
      <c r="AA1522" s="11"/>
      <c r="AB1522" s="11"/>
      <c r="AC1522" s="11"/>
      <c r="AD1522" s="11"/>
      <c r="AU1522" s="7"/>
      <c r="AV1522" s="7"/>
    </row>
    <row r="1523" spans="1:48" ht="14.25">
      <c r="A1523">
        <v>2</v>
      </c>
      <c r="B1523" s="26" t="str">
        <f t="shared" si="59"/>
        <v>15104</v>
      </c>
      <c r="C1523" s="26" t="str">
        <f t="shared" si="58"/>
        <v>2_15104</v>
      </c>
      <c r="D1523"/>
      <c r="E1523"/>
      <c r="F1523" s="33"/>
      <c r="G1523" s="26" t="s">
        <v>226</v>
      </c>
      <c r="H1523" s="27">
        <v>54</v>
      </c>
      <c r="I1523" s="27">
        <v>59</v>
      </c>
      <c r="J1523" s="27">
        <v>50</v>
      </c>
      <c r="K1523" s="27">
        <v>54</v>
      </c>
      <c r="L1523" s="27">
        <v>51</v>
      </c>
      <c r="M1523" s="27">
        <v>44</v>
      </c>
      <c r="N1523" s="27">
        <v>48</v>
      </c>
      <c r="O1523" s="27">
        <v>43</v>
      </c>
      <c r="P1523" s="27">
        <v>56</v>
      </c>
      <c r="Q1523" s="27">
        <v>49</v>
      </c>
      <c r="R1523" s="27">
        <v>53</v>
      </c>
      <c r="S1523" s="27">
        <v>41</v>
      </c>
      <c r="T1523" s="27">
        <v>66</v>
      </c>
      <c r="U1523" s="27">
        <v>63</v>
      </c>
      <c r="V1523" s="27">
        <v>66</v>
      </c>
      <c r="W1523" s="11"/>
      <c r="X1523" s="11"/>
      <c r="Y1523" s="11"/>
      <c r="Z1523" s="11"/>
      <c r="AA1523" s="11"/>
      <c r="AB1523" s="11"/>
      <c r="AC1523" s="11"/>
      <c r="AD1523" s="11"/>
      <c r="AU1523" s="7"/>
      <c r="AV1523" s="7"/>
    </row>
    <row r="1524" spans="1:48" ht="14.25">
      <c r="A1524">
        <v>2</v>
      </c>
      <c r="B1524" s="26" t="str">
        <f t="shared" si="59"/>
        <v>15106</v>
      </c>
      <c r="C1524" s="26" t="str">
        <f t="shared" si="58"/>
        <v>2_15106</v>
      </c>
      <c r="D1524"/>
      <c r="E1524"/>
      <c r="F1524" s="33"/>
      <c r="G1524" s="26" t="s">
        <v>227</v>
      </c>
      <c r="H1524" s="27">
        <v>16</v>
      </c>
      <c r="I1524" s="27">
        <v>8</v>
      </c>
      <c r="J1524" s="27">
        <v>12</v>
      </c>
      <c r="K1524" s="27">
        <v>15</v>
      </c>
      <c r="L1524" s="27">
        <v>17</v>
      </c>
      <c r="M1524" s="27">
        <v>14</v>
      </c>
      <c r="N1524" s="27">
        <v>18</v>
      </c>
      <c r="O1524" s="27">
        <v>13</v>
      </c>
      <c r="P1524" s="27">
        <v>17</v>
      </c>
      <c r="Q1524" s="27">
        <v>14</v>
      </c>
      <c r="R1524" s="27">
        <v>19</v>
      </c>
      <c r="S1524" s="27">
        <v>18</v>
      </c>
      <c r="T1524" s="27">
        <v>13</v>
      </c>
      <c r="U1524" s="27">
        <v>10</v>
      </c>
      <c r="V1524" s="27">
        <v>19</v>
      </c>
      <c r="W1524" s="11"/>
      <c r="X1524" s="11"/>
      <c r="Y1524" s="11"/>
      <c r="Z1524" s="11"/>
      <c r="AA1524" s="11"/>
      <c r="AB1524" s="11"/>
      <c r="AC1524" s="11"/>
      <c r="AD1524" s="11"/>
      <c r="AU1524" s="7"/>
      <c r="AV1524" s="7"/>
    </row>
    <row r="1525" spans="1:48" ht="14.25">
      <c r="A1525">
        <v>2</v>
      </c>
      <c r="B1525" s="26" t="str">
        <f t="shared" si="59"/>
        <v>15109</v>
      </c>
      <c r="C1525" s="26" t="str">
        <f t="shared" si="58"/>
        <v>2_15109</v>
      </c>
      <c r="D1525"/>
      <c r="E1525"/>
      <c r="F1525" s="33"/>
      <c r="G1525" s="26" t="s">
        <v>228</v>
      </c>
      <c r="H1525" s="27">
        <v>27</v>
      </c>
      <c r="I1525" s="27">
        <v>40</v>
      </c>
      <c r="J1525" s="27">
        <v>32</v>
      </c>
      <c r="K1525" s="27">
        <v>25</v>
      </c>
      <c r="L1525" s="27">
        <v>37</v>
      </c>
      <c r="M1525" s="27">
        <v>32</v>
      </c>
      <c r="N1525" s="27">
        <v>35</v>
      </c>
      <c r="O1525" s="27">
        <v>37</v>
      </c>
      <c r="P1525" s="27">
        <v>24</v>
      </c>
      <c r="Q1525" s="27">
        <v>16</v>
      </c>
      <c r="R1525" s="27">
        <v>34</v>
      </c>
      <c r="S1525" s="27">
        <v>38</v>
      </c>
      <c r="T1525" s="27">
        <v>33</v>
      </c>
      <c r="U1525" s="27">
        <v>31</v>
      </c>
      <c r="V1525" s="27">
        <v>29</v>
      </c>
      <c r="W1525" s="11"/>
      <c r="X1525" s="11"/>
      <c r="Y1525" s="11"/>
      <c r="Z1525" s="11"/>
      <c r="AA1525" s="11"/>
      <c r="AB1525" s="11"/>
      <c r="AC1525" s="11"/>
      <c r="AD1525" s="11"/>
      <c r="AU1525" s="7"/>
      <c r="AV1525" s="7"/>
    </row>
    <row r="1526" spans="1:48" ht="14.25">
      <c r="A1526">
        <v>2</v>
      </c>
      <c r="B1526" s="26" t="str">
        <f t="shared" si="59"/>
        <v>15114</v>
      </c>
      <c r="C1526" s="26" t="str">
        <f t="shared" si="58"/>
        <v>2_15114</v>
      </c>
      <c r="D1526"/>
      <c r="E1526"/>
      <c r="F1526" s="33"/>
      <c r="G1526" s="26" t="s">
        <v>229</v>
      </c>
      <c r="H1526" s="27">
        <v>6</v>
      </c>
      <c r="I1526" s="27">
        <v>4</v>
      </c>
      <c r="J1526" s="27">
        <v>7</v>
      </c>
      <c r="K1526" s="27">
        <v>1</v>
      </c>
      <c r="L1526" s="27">
        <v>9</v>
      </c>
      <c r="M1526" s="27">
        <v>5</v>
      </c>
      <c r="N1526" s="27">
        <v>4</v>
      </c>
      <c r="O1526" s="27">
        <v>6</v>
      </c>
      <c r="P1526" s="27">
        <v>4</v>
      </c>
      <c r="Q1526" s="27">
        <v>2</v>
      </c>
      <c r="R1526" s="27">
        <v>3</v>
      </c>
      <c r="S1526" s="27">
        <v>9</v>
      </c>
      <c r="T1526" s="27">
        <v>4</v>
      </c>
      <c r="U1526" s="27">
        <v>4</v>
      </c>
      <c r="V1526" s="27">
        <v>6</v>
      </c>
      <c r="W1526" s="11"/>
      <c r="X1526" s="11"/>
      <c r="Y1526" s="11"/>
      <c r="Z1526" s="11"/>
      <c r="AA1526" s="11"/>
      <c r="AB1526" s="11"/>
      <c r="AC1526" s="11"/>
      <c r="AD1526" s="11"/>
      <c r="AU1526" s="7"/>
      <c r="AV1526" s="7"/>
    </row>
    <row r="1527" spans="1:48" ht="14.25">
      <c r="A1527">
        <v>2</v>
      </c>
      <c r="B1527" s="26" t="str">
        <f t="shared" si="59"/>
        <v>15131</v>
      </c>
      <c r="C1527" s="26" t="str">
        <f t="shared" si="58"/>
        <v>2_15131</v>
      </c>
      <c r="D1527"/>
      <c r="E1527"/>
      <c r="F1527" s="33"/>
      <c r="G1527" s="26" t="s">
        <v>230</v>
      </c>
      <c r="H1527" s="27">
        <v>20</v>
      </c>
      <c r="I1527" s="27">
        <v>25</v>
      </c>
      <c r="J1527" s="27">
        <v>26</v>
      </c>
      <c r="K1527" s="27">
        <v>18</v>
      </c>
      <c r="L1527" s="27">
        <v>23</v>
      </c>
      <c r="M1527" s="27">
        <v>20</v>
      </c>
      <c r="N1527" s="27">
        <v>21</v>
      </c>
      <c r="O1527" s="27">
        <v>13</v>
      </c>
      <c r="P1527" s="27">
        <v>22</v>
      </c>
      <c r="Q1527" s="27">
        <v>14</v>
      </c>
      <c r="R1527" s="27">
        <v>31</v>
      </c>
      <c r="S1527" s="27">
        <v>32</v>
      </c>
      <c r="T1527" s="27">
        <v>25</v>
      </c>
      <c r="U1527" s="27">
        <v>17</v>
      </c>
      <c r="V1527" s="27">
        <v>26</v>
      </c>
      <c r="W1527" s="11"/>
      <c r="X1527" s="11"/>
      <c r="Y1527" s="11"/>
      <c r="Z1527" s="11"/>
      <c r="AA1527" s="11"/>
      <c r="AB1527" s="11"/>
      <c r="AC1527" s="11"/>
      <c r="AD1527" s="11"/>
      <c r="AU1527" s="7"/>
      <c r="AV1527" s="7"/>
    </row>
    <row r="1528" spans="1:48" ht="14.25">
      <c r="A1528">
        <v>2</v>
      </c>
      <c r="B1528" s="26" t="str">
        <f t="shared" si="59"/>
        <v>15135</v>
      </c>
      <c r="C1528" s="26" t="str">
        <f t="shared" si="58"/>
        <v>2_15135</v>
      </c>
      <c r="D1528"/>
      <c r="E1528"/>
      <c r="F1528" s="33"/>
      <c r="G1528" s="26" t="s">
        <v>231</v>
      </c>
      <c r="H1528" s="27">
        <v>24</v>
      </c>
      <c r="I1528" s="27">
        <v>15</v>
      </c>
      <c r="J1528" s="27">
        <v>14</v>
      </c>
      <c r="K1528" s="27">
        <v>15</v>
      </c>
      <c r="L1528" s="27">
        <v>16</v>
      </c>
      <c r="M1528" s="27">
        <v>16</v>
      </c>
      <c r="N1528" s="27">
        <v>19</v>
      </c>
      <c r="O1528" s="27">
        <v>12</v>
      </c>
      <c r="P1528" s="27">
        <v>17</v>
      </c>
      <c r="Q1528" s="27">
        <v>19</v>
      </c>
      <c r="R1528" s="27">
        <v>24</v>
      </c>
      <c r="S1528" s="27">
        <v>20</v>
      </c>
      <c r="T1528" s="27">
        <v>15</v>
      </c>
      <c r="U1528" s="27">
        <v>20</v>
      </c>
      <c r="V1528" s="27">
        <v>20</v>
      </c>
      <c r="W1528" s="11"/>
      <c r="X1528" s="11"/>
      <c r="Y1528" s="11"/>
      <c r="Z1528" s="11"/>
      <c r="AA1528" s="11"/>
      <c r="AB1528" s="11"/>
      <c r="AC1528" s="11"/>
      <c r="AD1528" s="11"/>
      <c r="AU1528" s="7"/>
      <c r="AV1528" s="7"/>
    </row>
    <row r="1529" spans="1:48" ht="14.25">
      <c r="A1529">
        <v>2</v>
      </c>
      <c r="B1529" s="26" t="str">
        <f t="shared" si="59"/>
        <v>15162</v>
      </c>
      <c r="C1529" s="26" t="str">
        <f t="shared" si="58"/>
        <v>2_15162</v>
      </c>
      <c r="D1529"/>
      <c r="E1529"/>
      <c r="F1529" s="33"/>
      <c r="G1529" s="26" t="s">
        <v>232</v>
      </c>
      <c r="H1529" s="27">
        <v>20</v>
      </c>
      <c r="I1529" s="27">
        <v>30</v>
      </c>
      <c r="J1529" s="27">
        <v>20</v>
      </c>
      <c r="K1529" s="27">
        <v>34</v>
      </c>
      <c r="L1529" s="27">
        <v>33</v>
      </c>
      <c r="M1529" s="27">
        <v>17</v>
      </c>
      <c r="N1529" s="27">
        <v>18</v>
      </c>
      <c r="O1529" s="27">
        <v>27</v>
      </c>
      <c r="P1529" s="27">
        <v>27</v>
      </c>
      <c r="Q1529" s="27">
        <v>25</v>
      </c>
      <c r="R1529" s="27">
        <v>32</v>
      </c>
      <c r="S1529" s="27">
        <v>30</v>
      </c>
      <c r="T1529" s="27">
        <v>30</v>
      </c>
      <c r="U1529" s="27">
        <v>24</v>
      </c>
      <c r="V1529" s="27">
        <v>35</v>
      </c>
      <c r="W1529" s="11"/>
      <c r="X1529" s="11"/>
      <c r="Y1529" s="11"/>
      <c r="Z1529" s="11"/>
      <c r="AA1529" s="11"/>
      <c r="AB1529" s="11"/>
      <c r="AC1529" s="11"/>
      <c r="AD1529" s="11"/>
      <c r="AU1529" s="7"/>
      <c r="AV1529" s="7"/>
    </row>
    <row r="1530" spans="1:48" ht="14.25">
      <c r="A1530">
        <v>2</v>
      </c>
      <c r="B1530" s="26" t="str">
        <f t="shared" si="59"/>
        <v>15172</v>
      </c>
      <c r="C1530" s="26" t="str">
        <f t="shared" si="58"/>
        <v>2_15172</v>
      </c>
      <c r="D1530"/>
      <c r="E1530"/>
      <c r="F1530" s="33"/>
      <c r="G1530" s="26" t="s">
        <v>233</v>
      </c>
      <c r="H1530" s="27">
        <v>27</v>
      </c>
      <c r="I1530" s="27">
        <v>40</v>
      </c>
      <c r="J1530" s="27">
        <v>25</v>
      </c>
      <c r="K1530" s="27">
        <v>30</v>
      </c>
      <c r="L1530" s="27">
        <v>30</v>
      </c>
      <c r="M1530" s="27">
        <v>16</v>
      </c>
      <c r="N1530" s="27">
        <v>30</v>
      </c>
      <c r="O1530" s="27">
        <v>25</v>
      </c>
      <c r="P1530" s="27">
        <v>25</v>
      </c>
      <c r="Q1530" s="27">
        <v>28</v>
      </c>
      <c r="R1530" s="27">
        <v>40</v>
      </c>
      <c r="S1530" s="27">
        <v>25</v>
      </c>
      <c r="T1530" s="27">
        <v>32</v>
      </c>
      <c r="U1530" s="27">
        <v>29</v>
      </c>
      <c r="V1530" s="27">
        <v>22</v>
      </c>
      <c r="W1530" s="11"/>
      <c r="X1530" s="11"/>
      <c r="Y1530" s="11"/>
      <c r="Z1530" s="11"/>
      <c r="AA1530" s="11"/>
      <c r="AB1530" s="11"/>
      <c r="AC1530" s="11"/>
      <c r="AD1530" s="11"/>
      <c r="AU1530" s="7"/>
      <c r="AV1530" s="7"/>
    </row>
    <row r="1531" spans="1:48" ht="14.25">
      <c r="A1531">
        <v>2</v>
      </c>
      <c r="B1531" s="26" t="str">
        <f t="shared" si="59"/>
        <v>15176</v>
      </c>
      <c r="C1531" s="26" t="str">
        <f t="shared" si="58"/>
        <v>2_15176</v>
      </c>
      <c r="D1531"/>
      <c r="E1531"/>
      <c r="F1531" s="33"/>
      <c r="G1531" s="26" t="s">
        <v>234</v>
      </c>
      <c r="H1531" s="27">
        <v>264</v>
      </c>
      <c r="I1531" s="27">
        <v>238</v>
      </c>
      <c r="J1531" s="27">
        <v>327</v>
      </c>
      <c r="K1531" s="27">
        <v>315</v>
      </c>
      <c r="L1531" s="27">
        <v>235</v>
      </c>
      <c r="M1531" s="27">
        <v>301</v>
      </c>
      <c r="N1531" s="27">
        <v>307</v>
      </c>
      <c r="O1531" s="27">
        <v>279</v>
      </c>
      <c r="P1531" s="27">
        <v>319</v>
      </c>
      <c r="Q1531" s="27">
        <v>289</v>
      </c>
      <c r="R1531" s="27">
        <v>307</v>
      </c>
      <c r="S1531" s="27">
        <v>379</v>
      </c>
      <c r="T1531" s="27">
        <v>320</v>
      </c>
      <c r="U1531" s="27">
        <v>275</v>
      </c>
      <c r="V1531" s="27">
        <v>292</v>
      </c>
      <c r="W1531" s="11"/>
      <c r="X1531" s="11"/>
      <c r="Y1531" s="11"/>
      <c r="Z1531" s="11"/>
      <c r="AA1531" s="11"/>
      <c r="AB1531" s="11"/>
      <c r="AC1531" s="11"/>
      <c r="AD1531" s="11"/>
      <c r="AU1531" s="7"/>
      <c r="AV1531" s="7"/>
    </row>
    <row r="1532" spans="1:48" ht="14.25">
      <c r="A1532">
        <v>2</v>
      </c>
      <c r="B1532" s="26" t="str">
        <f t="shared" si="59"/>
        <v>15180</v>
      </c>
      <c r="C1532" s="26" t="str">
        <f t="shared" si="58"/>
        <v>2_15180</v>
      </c>
      <c r="D1532"/>
      <c r="E1532"/>
      <c r="F1532" s="33"/>
      <c r="G1532" s="26" t="s">
        <v>235</v>
      </c>
      <c r="H1532" s="27">
        <v>33</v>
      </c>
      <c r="I1532" s="27">
        <v>24</v>
      </c>
      <c r="J1532" s="27">
        <v>26</v>
      </c>
      <c r="K1532" s="27">
        <v>21</v>
      </c>
      <c r="L1532" s="27">
        <v>32</v>
      </c>
      <c r="M1532" s="27">
        <v>18</v>
      </c>
      <c r="N1532" s="27">
        <v>31</v>
      </c>
      <c r="O1532" s="27">
        <v>29</v>
      </c>
      <c r="P1532" s="27">
        <v>24</v>
      </c>
      <c r="Q1532" s="27">
        <v>33</v>
      </c>
      <c r="R1532" s="27">
        <v>30</v>
      </c>
      <c r="S1532" s="27">
        <v>27</v>
      </c>
      <c r="T1532" s="27">
        <v>36</v>
      </c>
      <c r="U1532" s="27">
        <v>26</v>
      </c>
      <c r="V1532" s="27">
        <v>15</v>
      </c>
      <c r="W1532" s="11"/>
      <c r="X1532" s="11"/>
      <c r="Y1532" s="11"/>
      <c r="Z1532" s="11"/>
      <c r="AA1532" s="11"/>
      <c r="AB1532" s="11"/>
      <c r="AC1532" s="11"/>
      <c r="AD1532" s="11"/>
      <c r="AU1532" s="7"/>
      <c r="AV1532" s="7"/>
    </row>
    <row r="1533" spans="1:48" ht="14.25">
      <c r="A1533">
        <v>2</v>
      </c>
      <c r="B1533" s="26" t="str">
        <f t="shared" si="59"/>
        <v>15183</v>
      </c>
      <c r="C1533" s="26" t="str">
        <f t="shared" si="58"/>
        <v>2_15183</v>
      </c>
      <c r="D1533"/>
      <c r="E1533"/>
      <c r="F1533" s="33"/>
      <c r="G1533" s="26" t="s">
        <v>236</v>
      </c>
      <c r="H1533" s="27">
        <v>72</v>
      </c>
      <c r="I1533" s="27">
        <v>70</v>
      </c>
      <c r="J1533" s="27">
        <v>61</v>
      </c>
      <c r="K1533" s="27">
        <v>61</v>
      </c>
      <c r="L1533" s="27">
        <v>57</v>
      </c>
      <c r="M1533" s="27">
        <v>67</v>
      </c>
      <c r="N1533" s="27">
        <v>67</v>
      </c>
      <c r="O1533" s="27">
        <v>55</v>
      </c>
      <c r="P1533" s="27">
        <v>54</v>
      </c>
      <c r="Q1533" s="27">
        <v>49</v>
      </c>
      <c r="R1533" s="27">
        <v>75</v>
      </c>
      <c r="S1533" s="27">
        <v>64</v>
      </c>
      <c r="T1533" s="27">
        <v>67</v>
      </c>
      <c r="U1533" s="27">
        <v>63</v>
      </c>
      <c r="V1533" s="27">
        <v>48</v>
      </c>
      <c r="W1533" s="11"/>
      <c r="X1533" s="11"/>
      <c r="Y1533" s="11"/>
      <c r="Z1533" s="11"/>
      <c r="AA1533" s="11"/>
      <c r="AB1533" s="11"/>
      <c r="AC1533" s="11"/>
      <c r="AD1533" s="11"/>
      <c r="AU1533" s="7"/>
      <c r="AV1533" s="7"/>
    </row>
    <row r="1534" spans="1:48" ht="14.25">
      <c r="A1534">
        <v>2</v>
      </c>
      <c r="B1534" s="26" t="str">
        <f t="shared" si="59"/>
        <v>15185</v>
      </c>
      <c r="C1534" s="26" t="str">
        <f t="shared" si="58"/>
        <v>2_15185</v>
      </c>
      <c r="D1534"/>
      <c r="E1534"/>
      <c r="F1534" s="33"/>
      <c r="G1534" s="26" t="s">
        <v>237</v>
      </c>
      <c r="H1534" s="27">
        <v>38</v>
      </c>
      <c r="I1534" s="27">
        <v>31</v>
      </c>
      <c r="J1534" s="27">
        <v>37</v>
      </c>
      <c r="K1534" s="27">
        <v>34</v>
      </c>
      <c r="L1534" s="27">
        <v>32</v>
      </c>
      <c r="M1534" s="27">
        <v>30</v>
      </c>
      <c r="N1534" s="27">
        <v>45</v>
      </c>
      <c r="O1534" s="27">
        <v>43</v>
      </c>
      <c r="P1534" s="27">
        <v>32</v>
      </c>
      <c r="Q1534" s="27">
        <v>43</v>
      </c>
      <c r="R1534" s="27">
        <v>35</v>
      </c>
      <c r="S1534" s="27">
        <v>50</v>
      </c>
      <c r="T1534" s="27">
        <v>39</v>
      </c>
      <c r="U1534" s="27">
        <v>41</v>
      </c>
      <c r="V1534" s="27">
        <v>34</v>
      </c>
      <c r="W1534" s="11"/>
      <c r="X1534" s="11"/>
      <c r="Y1534" s="11"/>
      <c r="Z1534" s="11"/>
      <c r="AA1534" s="11"/>
      <c r="AB1534" s="11"/>
      <c r="AC1534" s="11"/>
      <c r="AD1534" s="11"/>
      <c r="AU1534" s="7"/>
      <c r="AV1534" s="7"/>
    </row>
    <row r="1535" spans="1:48" ht="14.25">
      <c r="A1535">
        <v>2</v>
      </c>
      <c r="B1535" s="26" t="str">
        <f t="shared" si="59"/>
        <v>15187</v>
      </c>
      <c r="C1535" s="26" t="str">
        <f t="shared" si="58"/>
        <v>2_15187</v>
      </c>
      <c r="D1535"/>
      <c r="E1535"/>
      <c r="F1535" s="33"/>
      <c r="G1535" s="26" t="s">
        <v>238</v>
      </c>
      <c r="H1535" s="27">
        <v>14</v>
      </c>
      <c r="I1535" s="27">
        <v>12</v>
      </c>
      <c r="J1535" s="27">
        <v>11</v>
      </c>
      <c r="K1535" s="27">
        <v>14</v>
      </c>
      <c r="L1535" s="27">
        <v>12</v>
      </c>
      <c r="M1535" s="27">
        <v>16</v>
      </c>
      <c r="N1535" s="27">
        <v>13</v>
      </c>
      <c r="O1535" s="27">
        <v>12</v>
      </c>
      <c r="P1535" s="27">
        <v>26</v>
      </c>
      <c r="Q1535" s="27">
        <v>11</v>
      </c>
      <c r="R1535" s="27">
        <v>16</v>
      </c>
      <c r="S1535" s="27">
        <v>13</v>
      </c>
      <c r="T1535" s="27">
        <v>16</v>
      </c>
      <c r="U1535" s="27">
        <v>13</v>
      </c>
      <c r="V1535" s="27">
        <v>17</v>
      </c>
      <c r="W1535" s="11"/>
      <c r="X1535" s="11"/>
      <c r="Y1535" s="11"/>
      <c r="Z1535" s="11"/>
      <c r="AA1535" s="11"/>
      <c r="AB1535" s="11"/>
      <c r="AC1535" s="11"/>
      <c r="AD1535" s="11"/>
      <c r="AU1535" s="7"/>
      <c r="AV1535" s="7"/>
    </row>
    <row r="1536" spans="1:48" ht="14.25">
      <c r="A1536">
        <v>2</v>
      </c>
      <c r="B1536" s="26" t="str">
        <f t="shared" si="59"/>
        <v>15189</v>
      </c>
      <c r="C1536" s="26" t="str">
        <f t="shared" si="58"/>
        <v>2_15189</v>
      </c>
      <c r="D1536"/>
      <c r="E1536"/>
      <c r="F1536" s="33"/>
      <c r="G1536" s="26" t="s">
        <v>239</v>
      </c>
      <c r="H1536" s="27">
        <v>36</v>
      </c>
      <c r="I1536" s="27">
        <v>41</v>
      </c>
      <c r="J1536" s="27">
        <v>19</v>
      </c>
      <c r="K1536" s="27">
        <v>22</v>
      </c>
      <c r="L1536" s="27">
        <v>28</v>
      </c>
      <c r="M1536" s="27">
        <v>23</v>
      </c>
      <c r="N1536" s="27">
        <v>28</v>
      </c>
      <c r="O1536" s="27">
        <v>35</v>
      </c>
      <c r="P1536" s="27">
        <v>23</v>
      </c>
      <c r="Q1536" s="27">
        <v>32</v>
      </c>
      <c r="R1536" s="27">
        <v>35</v>
      </c>
      <c r="S1536" s="27">
        <v>26</v>
      </c>
      <c r="T1536" s="27">
        <v>34</v>
      </c>
      <c r="U1536" s="27">
        <v>30</v>
      </c>
      <c r="V1536" s="27">
        <v>29</v>
      </c>
      <c r="W1536" s="11"/>
      <c r="X1536" s="11"/>
      <c r="Y1536" s="11"/>
      <c r="Z1536" s="11"/>
      <c r="AA1536" s="11"/>
      <c r="AB1536" s="11"/>
      <c r="AC1536" s="11"/>
      <c r="AD1536" s="11"/>
      <c r="AU1536" s="7"/>
      <c r="AV1536" s="7"/>
    </row>
    <row r="1537" spans="1:48" ht="14.25">
      <c r="A1537">
        <v>2</v>
      </c>
      <c r="B1537" s="26" t="str">
        <f t="shared" si="59"/>
        <v>15204</v>
      </c>
      <c r="C1537" s="26" t="str">
        <f t="shared" si="58"/>
        <v>2_15204</v>
      </c>
      <c r="D1537"/>
      <c r="E1537"/>
      <c r="F1537" s="33"/>
      <c r="G1537" s="26" t="s">
        <v>240</v>
      </c>
      <c r="H1537" s="27">
        <v>54</v>
      </c>
      <c r="I1537" s="27">
        <v>64</v>
      </c>
      <c r="J1537" s="27">
        <v>66</v>
      </c>
      <c r="K1537" s="27">
        <v>47</v>
      </c>
      <c r="L1537" s="27">
        <v>49</v>
      </c>
      <c r="M1537" s="27">
        <v>52</v>
      </c>
      <c r="N1537" s="27">
        <v>61</v>
      </c>
      <c r="O1537" s="27">
        <v>48</v>
      </c>
      <c r="P1537" s="27">
        <v>64</v>
      </c>
      <c r="Q1537" s="27">
        <v>49</v>
      </c>
      <c r="R1537" s="27">
        <v>50</v>
      </c>
      <c r="S1537" s="27">
        <v>93</v>
      </c>
      <c r="T1537" s="27">
        <v>69</v>
      </c>
      <c r="U1537" s="27">
        <v>90</v>
      </c>
      <c r="V1537" s="27">
        <v>79</v>
      </c>
      <c r="W1537" s="11"/>
      <c r="X1537" s="11"/>
      <c r="Y1537" s="11"/>
      <c r="Z1537" s="11"/>
      <c r="AA1537" s="11"/>
      <c r="AB1537" s="11"/>
      <c r="AC1537" s="11"/>
      <c r="AD1537" s="11"/>
      <c r="AU1537" s="7"/>
      <c r="AV1537" s="7"/>
    </row>
    <row r="1538" spans="1:48" ht="14.25">
      <c r="A1538">
        <v>2</v>
      </c>
      <c r="B1538" s="26" t="str">
        <f t="shared" si="59"/>
        <v>15212</v>
      </c>
      <c r="C1538" s="26" t="str">
        <f t="shared" si="58"/>
        <v>2_15212</v>
      </c>
      <c r="D1538"/>
      <c r="E1538"/>
      <c r="F1538" s="33"/>
      <c r="G1538" s="26" t="s">
        <v>241</v>
      </c>
      <c r="H1538" s="27">
        <v>22</v>
      </c>
      <c r="I1538" s="27">
        <v>23</v>
      </c>
      <c r="J1538" s="27">
        <v>23</v>
      </c>
      <c r="K1538" s="27">
        <v>12</v>
      </c>
      <c r="L1538" s="27">
        <v>26</v>
      </c>
      <c r="M1538" s="27">
        <v>26</v>
      </c>
      <c r="N1538" s="27">
        <v>22</v>
      </c>
      <c r="O1538" s="27">
        <v>10</v>
      </c>
      <c r="P1538" s="27">
        <v>21</v>
      </c>
      <c r="Q1538" s="27">
        <v>23</v>
      </c>
      <c r="R1538" s="27">
        <v>23</v>
      </c>
      <c r="S1538" s="27">
        <v>26</v>
      </c>
      <c r="T1538" s="27">
        <v>15</v>
      </c>
      <c r="U1538" s="27">
        <v>27</v>
      </c>
      <c r="V1538" s="27">
        <v>16</v>
      </c>
      <c r="W1538" s="11"/>
      <c r="X1538" s="11"/>
      <c r="Y1538" s="11"/>
      <c r="Z1538" s="11"/>
      <c r="AA1538" s="11"/>
      <c r="AB1538" s="11"/>
      <c r="AC1538" s="11"/>
      <c r="AD1538" s="11"/>
      <c r="AU1538" s="7"/>
      <c r="AV1538" s="7"/>
    </row>
    <row r="1539" spans="1:48" ht="14.25">
      <c r="A1539">
        <v>2</v>
      </c>
      <c r="B1539" s="26" t="str">
        <f t="shared" si="59"/>
        <v>15215</v>
      </c>
      <c r="C1539" s="26" t="str">
        <f t="shared" si="58"/>
        <v>2_15215</v>
      </c>
      <c r="D1539"/>
      <c r="E1539"/>
      <c r="F1539" s="33"/>
      <c r="G1539" s="26" t="s">
        <v>242</v>
      </c>
      <c r="H1539" s="27">
        <v>18</v>
      </c>
      <c r="I1539" s="27">
        <v>14</v>
      </c>
      <c r="J1539" s="27">
        <v>13</v>
      </c>
      <c r="K1539" s="27">
        <v>19</v>
      </c>
      <c r="L1539" s="27">
        <v>14</v>
      </c>
      <c r="M1539" s="27">
        <v>12</v>
      </c>
      <c r="N1539" s="27">
        <v>18</v>
      </c>
      <c r="O1539" s="27">
        <v>16</v>
      </c>
      <c r="P1539" s="27">
        <v>8</v>
      </c>
      <c r="Q1539" s="27">
        <v>14</v>
      </c>
      <c r="R1539" s="27">
        <v>15</v>
      </c>
      <c r="S1539" s="27">
        <v>12</v>
      </c>
      <c r="T1539" s="27">
        <v>16</v>
      </c>
      <c r="U1539" s="27">
        <v>13</v>
      </c>
      <c r="V1539" s="27">
        <v>13</v>
      </c>
      <c r="W1539" s="11"/>
      <c r="X1539" s="11"/>
      <c r="Y1539" s="11"/>
      <c r="Z1539" s="11"/>
      <c r="AA1539" s="11"/>
      <c r="AB1539" s="11"/>
      <c r="AC1539" s="11"/>
      <c r="AD1539" s="11"/>
      <c r="AU1539" s="7"/>
      <c r="AV1539" s="7"/>
    </row>
    <row r="1540" spans="1:48" ht="14.25">
      <c r="A1540">
        <v>2</v>
      </c>
      <c r="B1540" s="26" t="str">
        <f t="shared" si="59"/>
        <v>15218</v>
      </c>
      <c r="C1540" s="26" t="str">
        <f t="shared" si="58"/>
        <v>2_15218</v>
      </c>
      <c r="D1540"/>
      <c r="E1540"/>
      <c r="F1540" s="33"/>
      <c r="G1540" s="26" t="s">
        <v>243</v>
      </c>
      <c r="H1540" s="27">
        <v>22</v>
      </c>
      <c r="I1540" s="27">
        <v>23</v>
      </c>
      <c r="J1540" s="27">
        <v>19</v>
      </c>
      <c r="K1540" s="27">
        <v>20</v>
      </c>
      <c r="L1540" s="27">
        <v>17</v>
      </c>
      <c r="M1540" s="27">
        <v>23</v>
      </c>
      <c r="N1540" s="27">
        <v>22</v>
      </c>
      <c r="O1540" s="27">
        <v>16</v>
      </c>
      <c r="P1540" s="27">
        <v>25</v>
      </c>
      <c r="Q1540" s="27">
        <v>22</v>
      </c>
      <c r="R1540" s="27">
        <v>20</v>
      </c>
      <c r="S1540" s="27">
        <v>27</v>
      </c>
      <c r="T1540" s="27">
        <v>28</v>
      </c>
      <c r="U1540" s="27">
        <v>22</v>
      </c>
      <c r="V1540" s="27">
        <v>24</v>
      </c>
      <c r="W1540" s="11"/>
      <c r="X1540" s="11"/>
      <c r="Y1540" s="11"/>
      <c r="Z1540" s="11"/>
      <c r="AA1540" s="11"/>
      <c r="AB1540" s="11"/>
      <c r="AC1540" s="11"/>
      <c r="AD1540" s="11"/>
      <c r="AU1540" s="7"/>
      <c r="AV1540" s="7"/>
    </row>
    <row r="1541" spans="1:48" ht="14.25">
      <c r="A1541">
        <v>2</v>
      </c>
      <c r="B1541" s="26" t="str">
        <f t="shared" si="59"/>
        <v>15223</v>
      </c>
      <c r="C1541" s="26" t="str">
        <f t="shared" si="58"/>
        <v>2_15223</v>
      </c>
      <c r="D1541"/>
      <c r="E1541"/>
      <c r="F1541" s="33"/>
      <c r="G1541" s="26" t="s">
        <v>244</v>
      </c>
      <c r="H1541" s="27">
        <v>31</v>
      </c>
      <c r="I1541" s="27">
        <v>23</v>
      </c>
      <c r="J1541" s="27">
        <v>25</v>
      </c>
      <c r="K1541" s="27">
        <v>20</v>
      </c>
      <c r="L1541" s="27">
        <v>20</v>
      </c>
      <c r="M1541" s="27">
        <v>24</v>
      </c>
      <c r="N1541" s="27">
        <v>19</v>
      </c>
      <c r="O1541" s="27">
        <v>28</v>
      </c>
      <c r="P1541" s="27">
        <v>29</v>
      </c>
      <c r="Q1541" s="27">
        <v>30</v>
      </c>
      <c r="R1541" s="27">
        <v>34</v>
      </c>
      <c r="S1541" s="27">
        <v>50</v>
      </c>
      <c r="T1541" s="27">
        <v>31</v>
      </c>
      <c r="U1541" s="27">
        <v>31</v>
      </c>
      <c r="V1541" s="27">
        <v>39</v>
      </c>
      <c r="W1541" s="11"/>
      <c r="X1541" s="11"/>
      <c r="Y1541" s="11"/>
      <c r="Z1541" s="11"/>
      <c r="AA1541" s="11"/>
      <c r="AB1541" s="11"/>
      <c r="AC1541" s="11"/>
      <c r="AD1541" s="11"/>
      <c r="AU1541" s="7"/>
      <c r="AV1541" s="7"/>
    </row>
    <row r="1542" spans="1:48" ht="14.25">
      <c r="A1542">
        <v>2</v>
      </c>
      <c r="B1542" s="26" t="str">
        <f t="shared" si="59"/>
        <v>15224</v>
      </c>
      <c r="C1542" s="26" t="str">
        <f t="shared" si="58"/>
        <v>2_15224</v>
      </c>
      <c r="D1542"/>
      <c r="E1542"/>
      <c r="F1542" s="33"/>
      <c r="G1542" s="26" t="s">
        <v>245</v>
      </c>
      <c r="H1542" s="27">
        <v>25</v>
      </c>
      <c r="I1542" s="27">
        <v>29</v>
      </c>
      <c r="J1542" s="27">
        <v>20</v>
      </c>
      <c r="K1542" s="27">
        <v>16</v>
      </c>
      <c r="L1542" s="27">
        <v>16</v>
      </c>
      <c r="M1542" s="27">
        <v>14</v>
      </c>
      <c r="N1542" s="27">
        <v>13</v>
      </c>
      <c r="O1542" s="27">
        <v>17</v>
      </c>
      <c r="P1542" s="27">
        <v>22</v>
      </c>
      <c r="Q1542" s="27">
        <v>20</v>
      </c>
      <c r="R1542" s="27">
        <v>22</v>
      </c>
      <c r="S1542" s="27">
        <v>25</v>
      </c>
      <c r="T1542" s="27">
        <v>31</v>
      </c>
      <c r="U1542" s="27">
        <v>23</v>
      </c>
      <c r="V1542" s="27">
        <v>28</v>
      </c>
      <c r="W1542" s="11"/>
      <c r="X1542" s="11"/>
      <c r="Y1542" s="11"/>
      <c r="Z1542" s="11"/>
      <c r="AA1542" s="11"/>
      <c r="AB1542" s="11"/>
      <c r="AC1542" s="11"/>
      <c r="AD1542" s="11"/>
      <c r="AU1542" s="7"/>
      <c r="AV1542" s="7"/>
    </row>
    <row r="1543" spans="1:48" ht="14.25">
      <c r="A1543">
        <v>2</v>
      </c>
      <c r="B1543" s="26" t="str">
        <f t="shared" si="59"/>
        <v>15226</v>
      </c>
      <c r="C1543" s="26" t="str">
        <f t="shared" si="58"/>
        <v>2_15226</v>
      </c>
      <c r="D1543"/>
      <c r="E1543"/>
      <c r="F1543" s="33"/>
      <c r="G1543" s="26" t="s">
        <v>246</v>
      </c>
      <c r="H1543" s="27">
        <v>14</v>
      </c>
      <c r="I1543" s="27">
        <v>12</v>
      </c>
      <c r="J1543" s="27">
        <v>11</v>
      </c>
      <c r="K1543" s="27">
        <v>11</v>
      </c>
      <c r="L1543" s="27">
        <v>13</v>
      </c>
      <c r="M1543" s="27">
        <v>8</v>
      </c>
      <c r="N1543" s="27">
        <v>15</v>
      </c>
      <c r="O1543" s="27">
        <v>11</v>
      </c>
      <c r="P1543" s="27">
        <v>13</v>
      </c>
      <c r="Q1543" s="27">
        <v>3</v>
      </c>
      <c r="R1543" s="27">
        <v>11</v>
      </c>
      <c r="S1543" s="27">
        <v>17</v>
      </c>
      <c r="T1543" s="27">
        <v>13</v>
      </c>
      <c r="U1543" s="27">
        <v>9</v>
      </c>
      <c r="V1543" s="27">
        <v>13</v>
      </c>
      <c r="W1543" s="11"/>
      <c r="X1543" s="11"/>
      <c r="Y1543" s="11"/>
      <c r="Z1543" s="11"/>
      <c r="AA1543" s="11"/>
      <c r="AB1543" s="11"/>
      <c r="AC1543" s="11"/>
      <c r="AD1543" s="11"/>
      <c r="AU1543" s="7"/>
      <c r="AV1543" s="7"/>
    </row>
    <row r="1544" spans="1:48" ht="14.25">
      <c r="A1544">
        <v>2</v>
      </c>
      <c r="B1544" s="26" t="str">
        <f t="shared" si="59"/>
        <v>15232</v>
      </c>
      <c r="C1544" s="26" t="str">
        <f t="shared" si="58"/>
        <v>2_15232</v>
      </c>
      <c r="D1544"/>
      <c r="E1544"/>
      <c r="F1544" s="33"/>
      <c r="G1544" s="26" t="s">
        <v>247</v>
      </c>
      <c r="H1544" s="27">
        <v>17</v>
      </c>
      <c r="I1544" s="27">
        <v>23</v>
      </c>
      <c r="J1544" s="27">
        <v>13</v>
      </c>
      <c r="K1544" s="27">
        <v>9</v>
      </c>
      <c r="L1544" s="27">
        <v>23</v>
      </c>
      <c r="M1544" s="27">
        <v>25</v>
      </c>
      <c r="N1544" s="27">
        <v>18</v>
      </c>
      <c r="O1544" s="27">
        <v>28</v>
      </c>
      <c r="P1544" s="27">
        <v>13</v>
      </c>
      <c r="Q1544" s="27">
        <v>23</v>
      </c>
      <c r="R1544" s="27">
        <v>20</v>
      </c>
      <c r="S1544" s="27">
        <v>33</v>
      </c>
      <c r="T1544" s="27">
        <v>22</v>
      </c>
      <c r="U1544" s="27">
        <v>23</v>
      </c>
      <c r="V1544" s="27">
        <v>21</v>
      </c>
      <c r="W1544" s="11"/>
      <c r="X1544" s="11"/>
      <c r="Y1544" s="11"/>
      <c r="Z1544" s="11"/>
      <c r="AA1544" s="11"/>
      <c r="AB1544" s="11"/>
      <c r="AC1544" s="11"/>
      <c r="AD1544" s="11"/>
      <c r="AU1544" s="7"/>
      <c r="AV1544" s="7"/>
    </row>
    <row r="1545" spans="1:48" ht="14.25">
      <c r="A1545">
        <v>2</v>
      </c>
      <c r="B1545" s="26" t="str">
        <f t="shared" si="59"/>
        <v>15236</v>
      </c>
      <c r="C1545" s="26" t="str">
        <f t="shared" si="58"/>
        <v>2_15236</v>
      </c>
      <c r="D1545"/>
      <c r="E1545"/>
      <c r="F1545" s="33"/>
      <c r="G1545" s="26" t="s">
        <v>248</v>
      </c>
      <c r="H1545" s="27">
        <v>12</v>
      </c>
      <c r="I1545" s="27">
        <v>10</v>
      </c>
      <c r="J1545" s="27">
        <v>6</v>
      </c>
      <c r="K1545" s="27">
        <v>5</v>
      </c>
      <c r="L1545" s="27">
        <v>10</v>
      </c>
      <c r="M1545" s="27">
        <v>16</v>
      </c>
      <c r="N1545" s="27">
        <v>11</v>
      </c>
      <c r="O1545" s="27">
        <v>15</v>
      </c>
      <c r="P1545" s="27">
        <v>8</v>
      </c>
      <c r="Q1545" s="27">
        <v>10</v>
      </c>
      <c r="R1545" s="27">
        <v>9</v>
      </c>
      <c r="S1545" s="27">
        <v>9</v>
      </c>
      <c r="T1545" s="27">
        <v>15</v>
      </c>
      <c r="U1545" s="27">
        <v>5</v>
      </c>
      <c r="V1545" s="27">
        <v>14</v>
      </c>
      <c r="W1545" s="11"/>
      <c r="X1545" s="11"/>
      <c r="Y1545" s="11"/>
      <c r="Z1545" s="11"/>
      <c r="AA1545" s="11"/>
      <c r="AB1545" s="11"/>
      <c r="AC1545" s="11"/>
      <c r="AD1545" s="11"/>
      <c r="AU1545" s="7"/>
      <c r="AV1545" s="7"/>
    </row>
    <row r="1546" spans="1:48" ht="14.25">
      <c r="A1546">
        <v>2</v>
      </c>
      <c r="B1546" s="26" t="str">
        <f t="shared" si="59"/>
        <v>15238</v>
      </c>
      <c r="C1546" s="26" t="str">
        <f t="shared" si="58"/>
        <v>2_15238</v>
      </c>
      <c r="D1546"/>
      <c r="E1546"/>
      <c r="F1546" s="33"/>
      <c r="G1546" s="26" t="s">
        <v>249</v>
      </c>
      <c r="H1546" s="27">
        <v>488</v>
      </c>
      <c r="I1546" s="27">
        <v>521</v>
      </c>
      <c r="J1546" s="27">
        <v>515</v>
      </c>
      <c r="K1546" s="27">
        <v>558</v>
      </c>
      <c r="L1546" s="27">
        <v>576</v>
      </c>
      <c r="M1546" s="27">
        <v>605</v>
      </c>
      <c r="N1546" s="27">
        <v>560</v>
      </c>
      <c r="O1546" s="27">
        <v>643</v>
      </c>
      <c r="P1546" s="27">
        <v>571</v>
      </c>
      <c r="Q1546" s="27">
        <v>589</v>
      </c>
      <c r="R1546" s="27">
        <v>764</v>
      </c>
      <c r="S1546" s="27">
        <v>1011</v>
      </c>
      <c r="T1546" s="27">
        <v>726</v>
      </c>
      <c r="U1546" s="27">
        <v>713</v>
      </c>
      <c r="V1546" s="27">
        <v>699</v>
      </c>
      <c r="W1546" s="11"/>
      <c r="X1546" s="11"/>
      <c r="Y1546" s="11"/>
      <c r="Z1546" s="11"/>
      <c r="AA1546" s="11"/>
      <c r="AB1546" s="11"/>
      <c r="AC1546" s="11"/>
      <c r="AD1546" s="11"/>
      <c r="AU1546" s="7"/>
      <c r="AV1546" s="7"/>
    </row>
    <row r="1547" spans="1:48" ht="14.25">
      <c r="A1547">
        <v>2</v>
      </c>
      <c r="B1547" s="26" t="str">
        <f t="shared" si="59"/>
        <v>15244</v>
      </c>
      <c r="C1547" s="26" t="str">
        <f t="shared" si="58"/>
        <v>2_15244</v>
      </c>
      <c r="D1547"/>
      <c r="E1547"/>
      <c r="F1547" s="33"/>
      <c r="G1547" s="26" t="s">
        <v>250</v>
      </c>
      <c r="H1547" s="27">
        <v>37</v>
      </c>
      <c r="I1547" s="27">
        <v>38</v>
      </c>
      <c r="J1547" s="27">
        <v>27</v>
      </c>
      <c r="K1547" s="27">
        <v>30</v>
      </c>
      <c r="L1547" s="27">
        <v>39</v>
      </c>
      <c r="M1547" s="27">
        <v>34</v>
      </c>
      <c r="N1547" s="27">
        <v>31</v>
      </c>
      <c r="O1547" s="27">
        <v>24</v>
      </c>
      <c r="P1547" s="27">
        <v>32</v>
      </c>
      <c r="Q1547" s="27">
        <v>23</v>
      </c>
      <c r="R1547" s="27">
        <v>23</v>
      </c>
      <c r="S1547" s="27">
        <v>31</v>
      </c>
      <c r="T1547" s="27">
        <v>38</v>
      </c>
      <c r="U1547" s="27">
        <v>28</v>
      </c>
      <c r="V1547" s="27">
        <v>23</v>
      </c>
      <c r="W1547" s="11"/>
      <c r="X1547" s="11"/>
      <c r="Y1547" s="11"/>
      <c r="Z1547" s="11"/>
      <c r="AA1547" s="11"/>
      <c r="AB1547" s="11"/>
      <c r="AC1547" s="11"/>
      <c r="AD1547" s="11"/>
      <c r="AU1547" s="7"/>
      <c r="AV1547" s="7"/>
    </row>
    <row r="1548" spans="1:48" ht="14.25">
      <c r="A1548">
        <v>2</v>
      </c>
      <c r="B1548" s="26" t="str">
        <f t="shared" si="59"/>
        <v>15248</v>
      </c>
      <c r="C1548" s="26" t="str">
        <f t="shared" si="58"/>
        <v>2_15248</v>
      </c>
      <c r="D1548"/>
      <c r="E1548"/>
      <c r="F1548" s="33"/>
      <c r="G1548" s="26" t="s">
        <v>251</v>
      </c>
      <c r="H1548" s="27">
        <v>22</v>
      </c>
      <c r="I1548" s="27">
        <v>25</v>
      </c>
      <c r="J1548" s="27">
        <v>18</v>
      </c>
      <c r="K1548" s="27">
        <v>18</v>
      </c>
      <c r="L1548" s="27">
        <v>19</v>
      </c>
      <c r="M1548" s="27">
        <v>11</v>
      </c>
      <c r="N1548" s="27">
        <v>25</v>
      </c>
      <c r="O1548" s="27">
        <v>15</v>
      </c>
      <c r="P1548" s="27">
        <v>29</v>
      </c>
      <c r="Q1548" s="27">
        <v>23</v>
      </c>
      <c r="R1548" s="27">
        <v>35</v>
      </c>
      <c r="S1548" s="27">
        <v>29</v>
      </c>
      <c r="T1548" s="27">
        <v>20</v>
      </c>
      <c r="U1548" s="27">
        <v>15</v>
      </c>
      <c r="V1548" s="27">
        <v>21</v>
      </c>
      <c r="W1548" s="11"/>
      <c r="X1548" s="11"/>
      <c r="Y1548" s="11"/>
      <c r="Z1548" s="11"/>
      <c r="AA1548" s="11"/>
      <c r="AB1548" s="11"/>
      <c r="AC1548" s="11"/>
      <c r="AD1548" s="11"/>
      <c r="AU1548" s="7"/>
      <c r="AV1548" s="7"/>
    </row>
    <row r="1549" spans="1:48" ht="14.25">
      <c r="A1549">
        <v>2</v>
      </c>
      <c r="B1549" s="26" t="str">
        <f t="shared" si="59"/>
        <v>15272</v>
      </c>
      <c r="C1549" s="26" t="str">
        <f t="shared" si="58"/>
        <v>2_15272</v>
      </c>
      <c r="D1549"/>
      <c r="E1549"/>
      <c r="F1549" s="33"/>
      <c r="G1549" s="26" t="s">
        <v>252</v>
      </c>
      <c r="H1549" s="27">
        <v>51</v>
      </c>
      <c r="I1549" s="27">
        <v>32</v>
      </c>
      <c r="J1549" s="27">
        <v>31</v>
      </c>
      <c r="K1549" s="27">
        <v>28</v>
      </c>
      <c r="L1549" s="27">
        <v>42</v>
      </c>
      <c r="M1549" s="27">
        <v>25</v>
      </c>
      <c r="N1549" s="27">
        <v>45</v>
      </c>
      <c r="O1549" s="27">
        <v>33</v>
      </c>
      <c r="P1549" s="27">
        <v>37</v>
      </c>
      <c r="Q1549" s="27">
        <v>44</v>
      </c>
      <c r="R1549" s="27">
        <v>41</v>
      </c>
      <c r="S1549" s="27">
        <v>68</v>
      </c>
      <c r="T1549" s="27">
        <v>58</v>
      </c>
      <c r="U1549" s="27">
        <v>57</v>
      </c>
      <c r="V1549" s="27">
        <v>54</v>
      </c>
      <c r="W1549" s="11"/>
      <c r="X1549" s="11"/>
      <c r="Y1549" s="11"/>
      <c r="Z1549" s="11"/>
      <c r="AA1549" s="11"/>
      <c r="AB1549" s="11"/>
      <c r="AC1549" s="11"/>
      <c r="AD1549" s="11"/>
      <c r="AU1549" s="7"/>
      <c r="AV1549" s="7"/>
    </row>
    <row r="1550" spans="1:48" ht="14.25">
      <c r="A1550">
        <v>2</v>
      </c>
      <c r="B1550" s="26" t="str">
        <f t="shared" si="59"/>
        <v>15276</v>
      </c>
      <c r="C1550" s="26" t="str">
        <f t="shared" si="58"/>
        <v>2_15276</v>
      </c>
      <c r="D1550"/>
      <c r="E1550"/>
      <c r="F1550" s="33"/>
      <c r="G1550" s="26" t="s">
        <v>253</v>
      </c>
      <c r="H1550" s="27">
        <v>41</v>
      </c>
      <c r="I1550" s="27">
        <v>21</v>
      </c>
      <c r="J1550" s="27">
        <v>29</v>
      </c>
      <c r="K1550" s="27">
        <v>25</v>
      </c>
      <c r="L1550" s="27">
        <v>29</v>
      </c>
      <c r="M1550" s="27">
        <v>27</v>
      </c>
      <c r="N1550" s="27">
        <v>29</v>
      </c>
      <c r="O1550" s="27">
        <v>36</v>
      </c>
      <c r="P1550" s="27">
        <v>28</v>
      </c>
      <c r="Q1550" s="27">
        <v>30</v>
      </c>
      <c r="R1550" s="27">
        <v>24</v>
      </c>
      <c r="S1550" s="27">
        <v>36</v>
      </c>
      <c r="T1550" s="27">
        <v>36</v>
      </c>
      <c r="U1550" s="27">
        <v>31</v>
      </c>
      <c r="V1550" s="27">
        <v>28</v>
      </c>
      <c r="W1550" s="11"/>
      <c r="X1550" s="11"/>
      <c r="Y1550" s="11"/>
      <c r="Z1550" s="11"/>
      <c r="AA1550" s="11"/>
      <c r="AB1550" s="11"/>
      <c r="AC1550" s="11"/>
      <c r="AD1550" s="11"/>
      <c r="AU1550" s="7"/>
      <c r="AV1550" s="7"/>
    </row>
    <row r="1551" spans="1:48" ht="14.25">
      <c r="A1551">
        <v>2</v>
      </c>
      <c r="B1551" s="26" t="str">
        <f t="shared" si="59"/>
        <v>15293</v>
      </c>
      <c r="C1551" s="26" t="str">
        <f t="shared" si="58"/>
        <v>2_15293</v>
      </c>
      <c r="D1551"/>
      <c r="E1551"/>
      <c r="F1551" s="33"/>
      <c r="G1551" s="26" t="s">
        <v>254</v>
      </c>
      <c r="H1551" s="27">
        <v>19</v>
      </c>
      <c r="I1551" s="27">
        <v>17</v>
      </c>
      <c r="J1551" s="27">
        <v>19</v>
      </c>
      <c r="K1551" s="27">
        <v>18</v>
      </c>
      <c r="L1551" s="27">
        <v>22</v>
      </c>
      <c r="M1551" s="27">
        <v>17</v>
      </c>
      <c r="N1551" s="27">
        <v>17</v>
      </c>
      <c r="O1551" s="27">
        <v>18</v>
      </c>
      <c r="P1551" s="27">
        <v>20</v>
      </c>
      <c r="Q1551" s="27">
        <v>20</v>
      </c>
      <c r="R1551" s="27">
        <v>18</v>
      </c>
      <c r="S1551" s="27">
        <v>24</v>
      </c>
      <c r="T1551" s="27">
        <v>24</v>
      </c>
      <c r="U1551" s="27">
        <v>24</v>
      </c>
      <c r="V1551" s="27">
        <v>27</v>
      </c>
      <c r="W1551" s="11"/>
      <c r="X1551" s="11"/>
      <c r="Y1551" s="11"/>
      <c r="Z1551" s="11"/>
      <c r="AA1551" s="11"/>
      <c r="AB1551" s="11"/>
      <c r="AC1551" s="11"/>
      <c r="AD1551" s="11"/>
      <c r="AU1551" s="7"/>
      <c r="AV1551" s="7"/>
    </row>
    <row r="1552" spans="1:48" ht="14.25">
      <c r="A1552">
        <v>2</v>
      </c>
      <c r="B1552" s="26" t="str">
        <f t="shared" si="59"/>
        <v>15296</v>
      </c>
      <c r="C1552" s="26" t="str">
        <f t="shared" si="58"/>
        <v>2_15296</v>
      </c>
      <c r="D1552"/>
      <c r="E1552"/>
      <c r="F1552" s="33"/>
      <c r="G1552" s="26" t="s">
        <v>255</v>
      </c>
      <c r="H1552" s="27">
        <v>29</v>
      </c>
      <c r="I1552" s="27">
        <v>28</v>
      </c>
      <c r="J1552" s="27">
        <v>38</v>
      </c>
      <c r="K1552" s="27">
        <v>23</v>
      </c>
      <c r="L1552" s="27">
        <v>27</v>
      </c>
      <c r="M1552" s="27">
        <v>27</v>
      </c>
      <c r="N1552" s="27">
        <v>31</v>
      </c>
      <c r="O1552" s="27">
        <v>26</v>
      </c>
      <c r="P1552" s="27">
        <v>34</v>
      </c>
      <c r="Q1552" s="27">
        <v>33</v>
      </c>
      <c r="R1552" s="27">
        <v>18</v>
      </c>
      <c r="S1552" s="27">
        <v>40</v>
      </c>
      <c r="T1552" s="27">
        <v>26</v>
      </c>
      <c r="U1552" s="27">
        <v>30</v>
      </c>
      <c r="V1552" s="27">
        <v>25</v>
      </c>
      <c r="W1552" s="11"/>
      <c r="X1552" s="11"/>
      <c r="Y1552" s="11"/>
      <c r="Z1552" s="11"/>
      <c r="AA1552" s="11"/>
      <c r="AB1552" s="11"/>
      <c r="AC1552" s="11"/>
      <c r="AD1552" s="11"/>
      <c r="AU1552" s="7"/>
      <c r="AV1552" s="7"/>
    </row>
    <row r="1553" spans="1:48" ht="14.25">
      <c r="A1553">
        <v>2</v>
      </c>
      <c r="B1553" s="26" t="str">
        <f t="shared" si="59"/>
        <v>15299</v>
      </c>
      <c r="C1553" s="26" t="str">
        <f t="shared" si="58"/>
        <v>2_15299</v>
      </c>
      <c r="D1553"/>
      <c r="E1553"/>
      <c r="F1553" s="33"/>
      <c r="G1553" s="26" t="s">
        <v>256</v>
      </c>
      <c r="H1553" s="27">
        <v>98</v>
      </c>
      <c r="I1553" s="27">
        <v>126</v>
      </c>
      <c r="J1553" s="27">
        <v>102</v>
      </c>
      <c r="K1553" s="27">
        <v>104</v>
      </c>
      <c r="L1553" s="27">
        <v>100</v>
      </c>
      <c r="M1553" s="27">
        <v>111</v>
      </c>
      <c r="N1553" s="27">
        <v>118</v>
      </c>
      <c r="O1553" s="27">
        <v>118</v>
      </c>
      <c r="P1553" s="27">
        <v>122</v>
      </c>
      <c r="Q1553" s="27">
        <v>105</v>
      </c>
      <c r="R1553" s="27">
        <v>104</v>
      </c>
      <c r="S1553" s="27">
        <v>147</v>
      </c>
      <c r="T1553" s="27">
        <v>115</v>
      </c>
      <c r="U1553" s="27">
        <v>130</v>
      </c>
      <c r="V1553" s="27">
        <v>115</v>
      </c>
      <c r="W1553" s="11"/>
      <c r="X1553" s="11"/>
      <c r="Y1553" s="11"/>
      <c r="Z1553" s="11"/>
      <c r="AA1553" s="11"/>
      <c r="AB1553" s="11"/>
      <c r="AC1553" s="11"/>
      <c r="AD1553" s="11"/>
      <c r="AU1553" s="7"/>
      <c r="AV1553" s="7"/>
    </row>
    <row r="1554" spans="1:48" ht="14.25">
      <c r="A1554">
        <v>2</v>
      </c>
      <c r="B1554" s="26" t="str">
        <f t="shared" si="59"/>
        <v>15317</v>
      </c>
      <c r="C1554" s="26" t="str">
        <f t="shared" si="58"/>
        <v>2_15317</v>
      </c>
      <c r="D1554"/>
      <c r="E1554"/>
      <c r="F1554" s="33"/>
      <c r="G1554" s="26" t="s">
        <v>257</v>
      </c>
      <c r="H1554" s="27">
        <v>13</v>
      </c>
      <c r="I1554" s="27">
        <v>21</v>
      </c>
      <c r="J1554" s="27">
        <v>23</v>
      </c>
      <c r="K1554" s="27">
        <v>6</v>
      </c>
      <c r="L1554" s="27">
        <v>17</v>
      </c>
      <c r="M1554" s="27">
        <v>10</v>
      </c>
      <c r="N1554" s="27">
        <v>12</v>
      </c>
      <c r="O1554" s="27">
        <v>14</v>
      </c>
      <c r="P1554" s="27">
        <v>15</v>
      </c>
      <c r="Q1554" s="27">
        <v>7</v>
      </c>
      <c r="R1554" s="27">
        <v>11</v>
      </c>
      <c r="S1554" s="27">
        <v>9</v>
      </c>
      <c r="T1554" s="27">
        <v>21</v>
      </c>
      <c r="U1554" s="27">
        <v>25</v>
      </c>
      <c r="V1554" s="27">
        <v>16</v>
      </c>
      <c r="W1554" s="11"/>
      <c r="X1554" s="11"/>
      <c r="Y1554" s="11"/>
      <c r="Z1554" s="11"/>
      <c r="AA1554" s="11"/>
      <c r="AB1554" s="11"/>
      <c r="AC1554" s="11"/>
      <c r="AD1554" s="11"/>
      <c r="AU1554" s="7"/>
      <c r="AV1554" s="7"/>
    </row>
    <row r="1555" spans="1:48" ht="14.25">
      <c r="A1555">
        <v>2</v>
      </c>
      <c r="B1555" s="26" t="str">
        <f t="shared" si="59"/>
        <v>15322</v>
      </c>
      <c r="C1555" s="26" t="str">
        <f t="shared" si="58"/>
        <v>2_15322</v>
      </c>
      <c r="D1555"/>
      <c r="E1555"/>
      <c r="F1555" s="33"/>
      <c r="G1555" s="26" t="s">
        <v>258</v>
      </c>
      <c r="H1555" s="27">
        <v>82</v>
      </c>
      <c r="I1555" s="27">
        <v>73</v>
      </c>
      <c r="J1555" s="27">
        <v>67</v>
      </c>
      <c r="K1555" s="27">
        <v>71</v>
      </c>
      <c r="L1555" s="27">
        <v>70</v>
      </c>
      <c r="M1555" s="27">
        <v>71</v>
      </c>
      <c r="N1555" s="27">
        <v>68</v>
      </c>
      <c r="O1555" s="27">
        <v>81</v>
      </c>
      <c r="P1555" s="27">
        <v>78</v>
      </c>
      <c r="Q1555" s="27">
        <v>103</v>
      </c>
      <c r="R1555" s="27">
        <v>78</v>
      </c>
      <c r="S1555" s="27">
        <v>105</v>
      </c>
      <c r="T1555" s="27">
        <v>76</v>
      </c>
      <c r="U1555" s="27">
        <v>76</v>
      </c>
      <c r="V1555" s="27">
        <v>93</v>
      </c>
      <c r="W1555" s="11"/>
      <c r="X1555" s="11"/>
      <c r="Y1555" s="11"/>
      <c r="Z1555" s="11"/>
      <c r="AA1555" s="11"/>
      <c r="AB1555" s="11"/>
      <c r="AC1555" s="11"/>
      <c r="AD1555" s="11"/>
      <c r="AU1555" s="7"/>
      <c r="AV1555" s="7"/>
    </row>
    <row r="1556" spans="1:48" ht="14.25">
      <c r="A1556">
        <v>2</v>
      </c>
      <c r="B1556" s="26" t="str">
        <f t="shared" si="59"/>
        <v>15325</v>
      </c>
      <c r="C1556" s="26" t="str">
        <f t="shared" si="58"/>
        <v>2_15325</v>
      </c>
      <c r="D1556"/>
      <c r="E1556"/>
      <c r="F1556" s="33"/>
      <c r="G1556" s="26" t="s">
        <v>259</v>
      </c>
      <c r="H1556" s="27">
        <v>40</v>
      </c>
      <c r="I1556" s="27">
        <v>29</v>
      </c>
      <c r="J1556" s="27">
        <v>33</v>
      </c>
      <c r="K1556" s="27">
        <v>35</v>
      </c>
      <c r="L1556" s="27">
        <v>44</v>
      </c>
      <c r="M1556" s="27">
        <v>35</v>
      </c>
      <c r="N1556" s="27">
        <v>15</v>
      </c>
      <c r="O1556" s="27">
        <v>33</v>
      </c>
      <c r="P1556" s="27">
        <v>28</v>
      </c>
      <c r="Q1556" s="27">
        <v>35</v>
      </c>
      <c r="R1556" s="27">
        <v>19</v>
      </c>
      <c r="S1556" s="27">
        <v>39</v>
      </c>
      <c r="T1556" s="27">
        <v>32</v>
      </c>
      <c r="U1556" s="27">
        <v>30</v>
      </c>
      <c r="V1556" s="27">
        <v>32</v>
      </c>
      <c r="W1556" s="11"/>
      <c r="X1556" s="11"/>
      <c r="Y1556" s="11"/>
      <c r="Z1556" s="11"/>
      <c r="AA1556" s="11"/>
      <c r="AB1556" s="11"/>
      <c r="AC1556" s="11"/>
      <c r="AD1556" s="11"/>
      <c r="AU1556" s="7"/>
      <c r="AV1556" s="7"/>
    </row>
    <row r="1557" spans="1:48" ht="14.25">
      <c r="A1557">
        <v>2</v>
      </c>
      <c r="B1557" s="26" t="str">
        <f t="shared" si="59"/>
        <v>15332</v>
      </c>
      <c r="C1557" s="26" t="str">
        <f t="shared" si="58"/>
        <v>2_15332</v>
      </c>
      <c r="D1557"/>
      <c r="E1557"/>
      <c r="F1557" s="33"/>
      <c r="G1557" s="26" t="s">
        <v>260</v>
      </c>
      <c r="H1557" s="27">
        <v>22</v>
      </c>
      <c r="I1557" s="27">
        <v>33</v>
      </c>
      <c r="J1557" s="27">
        <v>24</v>
      </c>
      <c r="K1557" s="27">
        <v>19</v>
      </c>
      <c r="L1557" s="27">
        <v>29</v>
      </c>
      <c r="M1557" s="27">
        <v>31</v>
      </c>
      <c r="N1557" s="27">
        <v>26</v>
      </c>
      <c r="O1557" s="27">
        <v>41</v>
      </c>
      <c r="P1557" s="27">
        <v>32</v>
      </c>
      <c r="Q1557" s="27">
        <v>23</v>
      </c>
      <c r="R1557" s="27">
        <v>28</v>
      </c>
      <c r="S1557" s="27">
        <v>25</v>
      </c>
      <c r="T1557" s="27">
        <v>22</v>
      </c>
      <c r="U1557" s="27">
        <v>21</v>
      </c>
      <c r="V1557" s="27">
        <v>23</v>
      </c>
      <c r="W1557" s="11"/>
      <c r="X1557" s="11"/>
      <c r="Y1557" s="11"/>
      <c r="Z1557" s="11"/>
      <c r="AA1557" s="11"/>
      <c r="AB1557" s="11"/>
      <c r="AC1557" s="11"/>
      <c r="AD1557" s="11"/>
      <c r="AU1557" s="7"/>
      <c r="AV1557" s="7"/>
    </row>
    <row r="1558" spans="1:48" ht="14.25">
      <c r="A1558">
        <v>2</v>
      </c>
      <c r="B1558" s="26" t="str">
        <f t="shared" si="59"/>
        <v>15362</v>
      </c>
      <c r="C1558" s="26" t="str">
        <f t="shared" si="58"/>
        <v>2_15362</v>
      </c>
      <c r="D1558"/>
      <c r="E1558"/>
      <c r="F1558" s="33"/>
      <c r="G1558" s="26" t="s">
        <v>261</v>
      </c>
      <c r="H1558" s="27">
        <v>10</v>
      </c>
      <c r="I1558" s="27">
        <v>15</v>
      </c>
      <c r="J1558" s="27">
        <v>9</v>
      </c>
      <c r="K1558" s="27">
        <v>14</v>
      </c>
      <c r="L1558" s="27">
        <v>17</v>
      </c>
      <c r="M1558" s="27">
        <v>14</v>
      </c>
      <c r="N1558" s="27">
        <v>9</v>
      </c>
      <c r="O1558" s="27">
        <v>12</v>
      </c>
      <c r="P1558" s="27">
        <v>16</v>
      </c>
      <c r="Q1558" s="27">
        <v>8</v>
      </c>
      <c r="R1558" s="27">
        <v>6</v>
      </c>
      <c r="S1558" s="27">
        <v>12</v>
      </c>
      <c r="T1558" s="27">
        <v>9</v>
      </c>
      <c r="U1558" s="27">
        <v>8</v>
      </c>
      <c r="V1558" s="27">
        <v>10</v>
      </c>
      <c r="W1558" s="11"/>
      <c r="X1558" s="11"/>
      <c r="Y1558" s="11"/>
      <c r="Z1558" s="11"/>
      <c r="AA1558" s="11"/>
      <c r="AB1558" s="11"/>
      <c r="AC1558" s="11"/>
      <c r="AD1558" s="11"/>
      <c r="AU1558" s="7"/>
      <c r="AV1558" s="7"/>
    </row>
    <row r="1559" spans="1:48" ht="14.25">
      <c r="A1559">
        <v>2</v>
      </c>
      <c r="B1559" s="26" t="str">
        <f t="shared" si="59"/>
        <v>15367</v>
      </c>
      <c r="C1559" s="26" t="str">
        <f t="shared" si="58"/>
        <v>2_15367</v>
      </c>
      <c r="D1559"/>
      <c r="E1559"/>
      <c r="F1559" s="33"/>
      <c r="G1559" s="26" t="s">
        <v>262</v>
      </c>
      <c r="H1559" s="27">
        <v>44</v>
      </c>
      <c r="I1559" s="27">
        <v>39</v>
      </c>
      <c r="J1559" s="27">
        <v>60</v>
      </c>
      <c r="K1559" s="27">
        <v>48</v>
      </c>
      <c r="L1559" s="27">
        <v>51</v>
      </c>
      <c r="M1559" s="27">
        <v>48</v>
      </c>
      <c r="N1559" s="27">
        <v>52</v>
      </c>
      <c r="O1559" s="27">
        <v>43</v>
      </c>
      <c r="P1559" s="27">
        <v>46</v>
      </c>
      <c r="Q1559" s="27">
        <v>43</v>
      </c>
      <c r="R1559" s="27">
        <v>60</v>
      </c>
      <c r="S1559" s="27">
        <v>50</v>
      </c>
      <c r="T1559" s="27">
        <v>59</v>
      </c>
      <c r="U1559" s="27">
        <v>45</v>
      </c>
      <c r="V1559" s="27">
        <v>54</v>
      </c>
      <c r="W1559" s="11"/>
      <c r="X1559" s="11"/>
      <c r="Y1559" s="11"/>
      <c r="Z1559" s="11"/>
      <c r="AA1559" s="11"/>
      <c r="AB1559" s="11"/>
      <c r="AC1559" s="11"/>
      <c r="AD1559" s="11"/>
      <c r="AU1559" s="7"/>
      <c r="AV1559" s="7"/>
    </row>
    <row r="1560" spans="1:48" ht="14.25">
      <c r="A1560">
        <v>2</v>
      </c>
      <c r="B1560" s="26" t="str">
        <f t="shared" si="59"/>
        <v>15368</v>
      </c>
      <c r="C1560" s="26" t="str">
        <f t="shared" si="58"/>
        <v>2_15368</v>
      </c>
      <c r="D1560"/>
      <c r="E1560"/>
      <c r="F1560" s="33"/>
      <c r="G1560" s="26" t="s">
        <v>263</v>
      </c>
      <c r="H1560" s="27">
        <v>37</v>
      </c>
      <c r="I1560" s="27">
        <v>32</v>
      </c>
      <c r="J1560" s="27">
        <v>30</v>
      </c>
      <c r="K1560" s="27">
        <v>25</v>
      </c>
      <c r="L1560" s="27">
        <v>22</v>
      </c>
      <c r="M1560" s="27">
        <v>31</v>
      </c>
      <c r="N1560" s="27">
        <v>28</v>
      </c>
      <c r="O1560" s="27">
        <v>34</v>
      </c>
      <c r="P1560" s="27">
        <v>34</v>
      </c>
      <c r="Q1560" s="27">
        <v>22</v>
      </c>
      <c r="R1560" s="27">
        <v>30</v>
      </c>
      <c r="S1560" s="27">
        <v>31</v>
      </c>
      <c r="T1560" s="27">
        <v>26</v>
      </c>
      <c r="U1560" s="27">
        <v>21</v>
      </c>
      <c r="V1560" s="27">
        <v>24</v>
      </c>
      <c r="W1560" s="11"/>
      <c r="X1560" s="11"/>
      <c r="Y1560" s="11"/>
      <c r="Z1560" s="11"/>
      <c r="AA1560" s="11"/>
      <c r="AB1560" s="11"/>
      <c r="AC1560" s="11"/>
      <c r="AD1560" s="11"/>
      <c r="AU1560" s="7"/>
      <c r="AV1560" s="7"/>
    </row>
    <row r="1561" spans="1:48" ht="14.25">
      <c r="A1561">
        <v>2</v>
      </c>
      <c r="B1561" s="26" t="str">
        <f t="shared" si="59"/>
        <v>15377</v>
      </c>
      <c r="C1561" s="26" t="str">
        <f t="shared" si="58"/>
        <v>2_15377</v>
      </c>
      <c r="D1561"/>
      <c r="E1561"/>
      <c r="F1561" s="33"/>
      <c r="G1561" s="26" t="s">
        <v>264</v>
      </c>
      <c r="H1561" s="27">
        <v>19</v>
      </c>
      <c r="I1561" s="27">
        <v>23</v>
      </c>
      <c r="J1561" s="27">
        <v>23</v>
      </c>
      <c r="K1561" s="27">
        <v>14</v>
      </c>
      <c r="L1561" s="27">
        <v>23</v>
      </c>
      <c r="M1561" s="27">
        <v>20</v>
      </c>
      <c r="N1561" s="27">
        <v>14</v>
      </c>
      <c r="O1561" s="27">
        <v>18</v>
      </c>
      <c r="P1561" s="27">
        <v>20</v>
      </c>
      <c r="Q1561" s="27">
        <v>23</v>
      </c>
      <c r="R1561" s="27">
        <v>26</v>
      </c>
      <c r="S1561" s="27">
        <v>18</v>
      </c>
      <c r="T1561" s="27">
        <v>21</v>
      </c>
      <c r="U1561" s="27">
        <v>22</v>
      </c>
      <c r="V1561" s="27">
        <v>20</v>
      </c>
      <c r="W1561" s="11"/>
      <c r="X1561" s="11"/>
      <c r="Y1561" s="11"/>
      <c r="Z1561" s="11"/>
      <c r="AA1561" s="11"/>
      <c r="AB1561" s="11"/>
      <c r="AC1561" s="11"/>
      <c r="AD1561" s="11"/>
      <c r="AU1561" s="7"/>
      <c r="AV1561" s="7"/>
    </row>
    <row r="1562" spans="1:48" ht="14.25">
      <c r="A1562">
        <v>2</v>
      </c>
      <c r="B1562" s="26" t="str">
        <f t="shared" si="59"/>
        <v>15380</v>
      </c>
      <c r="C1562" s="26" t="str">
        <f t="shared" si="58"/>
        <v>2_15380</v>
      </c>
      <c r="D1562"/>
      <c r="E1562"/>
      <c r="F1562" s="33"/>
      <c r="G1562" s="26" t="s">
        <v>265</v>
      </c>
      <c r="H1562" s="27">
        <v>18</v>
      </c>
      <c r="I1562" s="27">
        <v>20</v>
      </c>
      <c r="J1562" s="27">
        <v>24</v>
      </c>
      <c r="K1562" s="27">
        <v>22</v>
      </c>
      <c r="L1562" s="27">
        <v>23</v>
      </c>
      <c r="M1562" s="27">
        <v>21</v>
      </c>
      <c r="N1562" s="27">
        <v>20</v>
      </c>
      <c r="O1562" s="27">
        <v>14</v>
      </c>
      <c r="P1562" s="27">
        <v>21</v>
      </c>
      <c r="Q1562" s="27">
        <v>18</v>
      </c>
      <c r="R1562" s="27">
        <v>14</v>
      </c>
      <c r="S1562" s="27">
        <v>34</v>
      </c>
      <c r="T1562" s="27">
        <v>26</v>
      </c>
      <c r="U1562" s="27">
        <v>15</v>
      </c>
      <c r="V1562" s="27">
        <v>19</v>
      </c>
      <c r="W1562" s="11"/>
      <c r="X1562" s="11"/>
      <c r="Y1562" s="11"/>
      <c r="Z1562" s="11"/>
      <c r="AA1562" s="11"/>
      <c r="AB1562" s="11"/>
      <c r="AC1562" s="11"/>
      <c r="AD1562" s="11"/>
      <c r="AU1562" s="7"/>
      <c r="AV1562" s="7"/>
    </row>
    <row r="1563" spans="1:48" ht="14.25">
      <c r="A1563">
        <v>2</v>
      </c>
      <c r="B1563" s="26" t="str">
        <f t="shared" si="59"/>
        <v>15401</v>
      </c>
      <c r="C1563" s="26" t="str">
        <f t="shared" si="58"/>
        <v>2_15401</v>
      </c>
      <c r="D1563"/>
      <c r="E1563"/>
      <c r="F1563" s="33"/>
      <c r="G1563" s="26" t="s">
        <v>266</v>
      </c>
      <c r="H1563" s="27">
        <v>5</v>
      </c>
      <c r="I1563" s="27">
        <v>8</v>
      </c>
      <c r="J1563" s="27">
        <v>8</v>
      </c>
      <c r="K1563" s="27">
        <v>6</v>
      </c>
      <c r="L1563" s="27">
        <v>5</v>
      </c>
      <c r="M1563" s="27">
        <v>8</v>
      </c>
      <c r="N1563" s="27">
        <v>8</v>
      </c>
      <c r="O1563" s="27">
        <v>5</v>
      </c>
      <c r="P1563" s="27">
        <v>6</v>
      </c>
      <c r="Q1563" s="27">
        <v>4</v>
      </c>
      <c r="R1563" s="27">
        <v>6</v>
      </c>
      <c r="S1563" s="27">
        <v>8</v>
      </c>
      <c r="T1563" s="27">
        <v>6</v>
      </c>
      <c r="U1563" s="27">
        <v>4</v>
      </c>
      <c r="V1563" s="27">
        <v>7</v>
      </c>
      <c r="W1563" s="11"/>
      <c r="X1563" s="11"/>
      <c r="Y1563" s="11"/>
      <c r="Z1563" s="11"/>
      <c r="AA1563" s="11"/>
      <c r="AB1563" s="11"/>
      <c r="AC1563" s="11"/>
      <c r="AD1563" s="11"/>
      <c r="AU1563" s="7"/>
      <c r="AV1563" s="7"/>
    </row>
    <row r="1564" spans="1:48" ht="14.25">
      <c r="A1564">
        <v>2</v>
      </c>
      <c r="B1564" s="26" t="str">
        <f t="shared" si="59"/>
        <v>15403</v>
      </c>
      <c r="C1564" s="26" t="str">
        <f t="shared" si="58"/>
        <v>2_15403</v>
      </c>
      <c r="D1564"/>
      <c r="E1564"/>
      <c r="F1564" s="33"/>
      <c r="G1564" s="26" t="s">
        <v>267</v>
      </c>
      <c r="H1564" s="27">
        <v>34</v>
      </c>
      <c r="I1564" s="27">
        <v>30</v>
      </c>
      <c r="J1564" s="27">
        <v>30</v>
      </c>
      <c r="K1564" s="27">
        <v>23</v>
      </c>
      <c r="L1564" s="27">
        <v>17</v>
      </c>
      <c r="M1564" s="27">
        <v>32</v>
      </c>
      <c r="N1564" s="27">
        <v>19</v>
      </c>
      <c r="O1564" s="27">
        <v>22</v>
      </c>
      <c r="P1564" s="27">
        <v>20</v>
      </c>
      <c r="Q1564" s="27">
        <v>24</v>
      </c>
      <c r="R1564" s="27">
        <v>20</v>
      </c>
      <c r="S1564" s="27">
        <v>47</v>
      </c>
      <c r="T1564" s="27">
        <v>30</v>
      </c>
      <c r="U1564" s="27">
        <v>25</v>
      </c>
      <c r="V1564" s="27">
        <v>18</v>
      </c>
      <c r="W1564" s="11"/>
      <c r="X1564" s="11"/>
      <c r="Y1564" s="11"/>
      <c r="Z1564" s="11"/>
      <c r="AA1564" s="11"/>
      <c r="AB1564" s="11"/>
      <c r="AC1564" s="11"/>
      <c r="AD1564" s="11"/>
      <c r="AU1564" s="7"/>
      <c r="AV1564" s="7"/>
    </row>
    <row r="1565" spans="1:48" ht="14.25">
      <c r="A1565">
        <v>2</v>
      </c>
      <c r="B1565" s="26" t="str">
        <f t="shared" si="59"/>
        <v>15407</v>
      </c>
      <c r="C1565" s="26" t="str">
        <f t="shared" si="58"/>
        <v>2_15407</v>
      </c>
      <c r="D1565"/>
      <c r="E1565"/>
      <c r="F1565" s="33"/>
      <c r="G1565" s="26" t="s">
        <v>268</v>
      </c>
      <c r="H1565" s="27">
        <v>44</v>
      </c>
      <c r="I1565" s="27">
        <v>55</v>
      </c>
      <c r="J1565" s="27">
        <v>55</v>
      </c>
      <c r="K1565" s="27">
        <v>53</v>
      </c>
      <c r="L1565" s="27">
        <v>63</v>
      </c>
      <c r="M1565" s="27">
        <v>73</v>
      </c>
      <c r="N1565" s="27">
        <v>65</v>
      </c>
      <c r="O1565" s="27">
        <v>56</v>
      </c>
      <c r="P1565" s="27">
        <v>75</v>
      </c>
      <c r="Q1565" s="27">
        <v>65</v>
      </c>
      <c r="R1565" s="27">
        <v>85</v>
      </c>
      <c r="S1565" s="27">
        <v>134</v>
      </c>
      <c r="T1565" s="27">
        <v>91</v>
      </c>
      <c r="U1565" s="27">
        <v>80</v>
      </c>
      <c r="V1565" s="27">
        <v>97</v>
      </c>
      <c r="W1565" s="11"/>
      <c r="X1565" s="11"/>
      <c r="Y1565" s="11"/>
      <c r="Z1565" s="11"/>
      <c r="AA1565" s="11"/>
      <c r="AB1565" s="11"/>
      <c r="AC1565" s="11"/>
      <c r="AD1565" s="11"/>
      <c r="AU1565" s="7"/>
      <c r="AV1565" s="7"/>
    </row>
    <row r="1566" spans="1:48" ht="14.25">
      <c r="A1566">
        <v>2</v>
      </c>
      <c r="B1566" s="26" t="str">
        <f t="shared" si="59"/>
        <v>15425</v>
      </c>
      <c r="C1566" s="26" t="str">
        <f t="shared" ref="C1566:C1629" si="60">A1566&amp;"_"&amp;B1566</f>
        <v>2_15425</v>
      </c>
      <c r="D1566"/>
      <c r="E1566"/>
      <c r="F1566" s="33"/>
      <c r="G1566" s="26" t="s">
        <v>269</v>
      </c>
      <c r="H1566" s="27">
        <v>30</v>
      </c>
      <c r="I1566" s="27">
        <v>38</v>
      </c>
      <c r="J1566" s="27">
        <v>24</v>
      </c>
      <c r="K1566" s="27">
        <v>34</v>
      </c>
      <c r="L1566" s="27">
        <v>37</v>
      </c>
      <c r="M1566" s="27">
        <v>20</v>
      </c>
      <c r="N1566" s="27">
        <v>28</v>
      </c>
      <c r="O1566" s="27">
        <v>29</v>
      </c>
      <c r="P1566" s="27">
        <v>38</v>
      </c>
      <c r="Q1566" s="27">
        <v>33</v>
      </c>
      <c r="R1566" s="27">
        <v>37</v>
      </c>
      <c r="S1566" s="27">
        <v>36</v>
      </c>
      <c r="T1566" s="27">
        <v>30</v>
      </c>
      <c r="U1566" s="27">
        <v>34</v>
      </c>
      <c r="V1566" s="27">
        <v>49</v>
      </c>
      <c r="W1566" s="11"/>
      <c r="X1566" s="11"/>
      <c r="Y1566" s="11"/>
      <c r="Z1566" s="11"/>
      <c r="AA1566" s="11"/>
      <c r="AB1566" s="11"/>
      <c r="AC1566" s="11"/>
      <c r="AD1566" s="11"/>
      <c r="AU1566" s="7"/>
      <c r="AV1566" s="7"/>
    </row>
    <row r="1567" spans="1:48" ht="14.25">
      <c r="A1567">
        <v>2</v>
      </c>
      <c r="B1567" s="26" t="str">
        <f t="shared" ref="B1567:B1630" si="61">IF(G1567="Total",CONCATENATE(MID(G1568,1,2),"000"),MID(G1567,1,5))</f>
        <v>15442</v>
      </c>
      <c r="C1567" s="26" t="str">
        <f t="shared" si="60"/>
        <v>2_15442</v>
      </c>
      <c r="D1567"/>
      <c r="E1567"/>
      <c r="F1567" s="33"/>
      <c r="G1567" s="26" t="s">
        <v>270</v>
      </c>
      <c r="H1567" s="27">
        <v>31</v>
      </c>
      <c r="I1567" s="27">
        <v>45</v>
      </c>
      <c r="J1567" s="27">
        <v>39</v>
      </c>
      <c r="K1567" s="27">
        <v>28</v>
      </c>
      <c r="L1567" s="27">
        <v>29</v>
      </c>
      <c r="M1567" s="27">
        <v>30</v>
      </c>
      <c r="N1567" s="27">
        <v>47</v>
      </c>
      <c r="O1567" s="27">
        <v>25</v>
      </c>
      <c r="P1567" s="27">
        <v>30</v>
      </c>
      <c r="Q1567" s="27">
        <v>18</v>
      </c>
      <c r="R1567" s="27">
        <v>31</v>
      </c>
      <c r="S1567" s="27">
        <v>24</v>
      </c>
      <c r="T1567" s="27">
        <v>32</v>
      </c>
      <c r="U1567" s="27">
        <v>28</v>
      </c>
      <c r="V1567" s="27">
        <v>30</v>
      </c>
      <c r="W1567" s="11"/>
      <c r="X1567" s="11"/>
      <c r="Y1567" s="11"/>
      <c r="Z1567" s="11"/>
      <c r="AA1567" s="11"/>
      <c r="AB1567" s="11"/>
      <c r="AC1567" s="11"/>
      <c r="AD1567" s="11"/>
      <c r="AU1567" s="7"/>
      <c r="AV1567" s="7"/>
    </row>
    <row r="1568" spans="1:48" ht="14.25">
      <c r="A1568">
        <v>2</v>
      </c>
      <c r="B1568" s="26" t="str">
        <f t="shared" si="61"/>
        <v>15455</v>
      </c>
      <c r="C1568" s="26" t="str">
        <f t="shared" si="60"/>
        <v>2_15455</v>
      </c>
      <c r="D1568"/>
      <c r="E1568"/>
      <c r="F1568" s="33"/>
      <c r="G1568" s="26" t="s">
        <v>271</v>
      </c>
      <c r="H1568" s="27">
        <v>57</v>
      </c>
      <c r="I1568" s="27">
        <v>54</v>
      </c>
      <c r="J1568" s="27">
        <v>71</v>
      </c>
      <c r="K1568" s="27">
        <v>57</v>
      </c>
      <c r="L1568" s="27">
        <v>62</v>
      </c>
      <c r="M1568" s="27">
        <v>67</v>
      </c>
      <c r="N1568" s="27">
        <v>67</v>
      </c>
      <c r="O1568" s="27">
        <v>50</v>
      </c>
      <c r="P1568" s="27">
        <v>57</v>
      </c>
      <c r="Q1568" s="27">
        <v>59</v>
      </c>
      <c r="R1568" s="27">
        <v>72</v>
      </c>
      <c r="S1568" s="27">
        <v>77</v>
      </c>
      <c r="T1568" s="27">
        <v>72</v>
      </c>
      <c r="U1568" s="27">
        <v>67</v>
      </c>
      <c r="V1568" s="27">
        <v>70</v>
      </c>
      <c r="W1568" s="11"/>
      <c r="X1568" s="11"/>
      <c r="Y1568" s="11"/>
      <c r="Z1568" s="11"/>
      <c r="AA1568" s="11"/>
      <c r="AB1568" s="11"/>
      <c r="AC1568" s="11"/>
      <c r="AD1568" s="11"/>
      <c r="AU1568" s="7"/>
      <c r="AV1568" s="7"/>
    </row>
    <row r="1569" spans="1:48" ht="14.25">
      <c r="A1569">
        <v>2</v>
      </c>
      <c r="B1569" s="26" t="str">
        <f t="shared" si="61"/>
        <v>15464</v>
      </c>
      <c r="C1569" s="26" t="str">
        <f t="shared" si="60"/>
        <v>2_15464</v>
      </c>
      <c r="D1569"/>
      <c r="E1569"/>
      <c r="F1569" s="33"/>
      <c r="G1569" s="26" t="s">
        <v>272</v>
      </c>
      <c r="H1569" s="27">
        <v>38</v>
      </c>
      <c r="I1569" s="27">
        <v>24</v>
      </c>
      <c r="J1569" s="27">
        <v>34</v>
      </c>
      <c r="K1569" s="27">
        <v>29</v>
      </c>
      <c r="L1569" s="27">
        <v>33</v>
      </c>
      <c r="M1569" s="27">
        <v>23</v>
      </c>
      <c r="N1569" s="27">
        <v>29</v>
      </c>
      <c r="O1569" s="27">
        <v>21</v>
      </c>
      <c r="P1569" s="27">
        <v>37</v>
      </c>
      <c r="Q1569" s="27">
        <v>30</v>
      </c>
      <c r="R1569" s="27">
        <v>20</v>
      </c>
      <c r="S1569" s="27">
        <v>30</v>
      </c>
      <c r="T1569" s="27">
        <v>35</v>
      </c>
      <c r="U1569" s="27">
        <v>30</v>
      </c>
      <c r="V1569" s="27">
        <v>28</v>
      </c>
      <c r="W1569" s="11"/>
      <c r="X1569" s="11"/>
      <c r="Y1569" s="11"/>
      <c r="Z1569" s="11"/>
      <c r="AA1569" s="11"/>
      <c r="AB1569" s="11"/>
      <c r="AC1569" s="11"/>
      <c r="AD1569" s="11"/>
      <c r="AU1569" s="7"/>
      <c r="AV1569" s="7"/>
    </row>
    <row r="1570" spans="1:48" ht="14.25">
      <c r="A1570">
        <v>2</v>
      </c>
      <c r="B1570" s="26" t="str">
        <f t="shared" si="61"/>
        <v>15466</v>
      </c>
      <c r="C1570" s="26" t="str">
        <f t="shared" si="60"/>
        <v>2_15466</v>
      </c>
      <c r="D1570"/>
      <c r="E1570"/>
      <c r="F1570" s="33"/>
      <c r="G1570" s="26" t="s">
        <v>273</v>
      </c>
      <c r="H1570" s="27">
        <v>23</v>
      </c>
      <c r="I1570" s="27">
        <v>33</v>
      </c>
      <c r="J1570" s="27">
        <v>30</v>
      </c>
      <c r="K1570" s="27">
        <v>19</v>
      </c>
      <c r="L1570" s="27">
        <v>27</v>
      </c>
      <c r="M1570" s="27">
        <v>18</v>
      </c>
      <c r="N1570" s="27">
        <v>26</v>
      </c>
      <c r="O1570" s="27">
        <v>29</v>
      </c>
      <c r="P1570" s="27">
        <v>28</v>
      </c>
      <c r="Q1570" s="27">
        <v>27</v>
      </c>
      <c r="R1570" s="27">
        <v>45</v>
      </c>
      <c r="S1570" s="27">
        <v>39</v>
      </c>
      <c r="T1570" s="27">
        <v>23</v>
      </c>
      <c r="U1570" s="27">
        <v>30</v>
      </c>
      <c r="V1570" s="27">
        <v>27</v>
      </c>
      <c r="W1570" s="11"/>
      <c r="X1570" s="11"/>
      <c r="Y1570" s="11"/>
      <c r="Z1570" s="11"/>
      <c r="AA1570" s="11"/>
      <c r="AB1570" s="11"/>
      <c r="AC1570" s="11"/>
      <c r="AD1570" s="11"/>
      <c r="AU1570" s="7"/>
      <c r="AV1570" s="7"/>
    </row>
    <row r="1571" spans="1:48" ht="14.25">
      <c r="A1571">
        <v>2</v>
      </c>
      <c r="B1571" s="26" t="str">
        <f t="shared" si="61"/>
        <v>15469</v>
      </c>
      <c r="C1571" s="26" t="str">
        <f t="shared" si="60"/>
        <v>2_15469</v>
      </c>
      <c r="D1571"/>
      <c r="E1571"/>
      <c r="F1571" s="33"/>
      <c r="G1571" s="26" t="s">
        <v>274</v>
      </c>
      <c r="H1571" s="27">
        <v>133</v>
      </c>
      <c r="I1571" s="27">
        <v>119</v>
      </c>
      <c r="J1571" s="27">
        <v>150</v>
      </c>
      <c r="K1571" s="27">
        <v>133</v>
      </c>
      <c r="L1571" s="27">
        <v>136</v>
      </c>
      <c r="M1571" s="27">
        <v>153</v>
      </c>
      <c r="N1571" s="27">
        <v>147</v>
      </c>
      <c r="O1571" s="27">
        <v>157</v>
      </c>
      <c r="P1571" s="27">
        <v>153</v>
      </c>
      <c r="Q1571" s="27">
        <v>147</v>
      </c>
      <c r="R1571" s="27">
        <v>183</v>
      </c>
      <c r="S1571" s="27">
        <v>210</v>
      </c>
      <c r="T1571" s="27">
        <v>198</v>
      </c>
      <c r="U1571" s="27">
        <v>174</v>
      </c>
      <c r="V1571" s="27">
        <v>164</v>
      </c>
      <c r="W1571" s="11"/>
      <c r="X1571" s="11"/>
      <c r="Y1571" s="11"/>
      <c r="Z1571" s="11"/>
      <c r="AA1571" s="11"/>
      <c r="AB1571" s="11"/>
      <c r="AC1571" s="11"/>
      <c r="AD1571" s="11"/>
      <c r="AU1571" s="7"/>
      <c r="AV1571" s="7"/>
    </row>
    <row r="1572" spans="1:48" ht="14.25">
      <c r="A1572">
        <v>2</v>
      </c>
      <c r="B1572" s="26" t="str">
        <f t="shared" si="61"/>
        <v>15476</v>
      </c>
      <c r="C1572" s="26" t="str">
        <f t="shared" si="60"/>
        <v>2_15476</v>
      </c>
      <c r="D1572"/>
      <c r="E1572"/>
      <c r="F1572" s="33"/>
      <c r="G1572" s="26" t="s">
        <v>275</v>
      </c>
      <c r="H1572" s="27">
        <v>26</v>
      </c>
      <c r="I1572" s="27">
        <v>32</v>
      </c>
      <c r="J1572" s="27">
        <v>19</v>
      </c>
      <c r="K1572" s="27">
        <v>18</v>
      </c>
      <c r="L1572" s="27">
        <v>34</v>
      </c>
      <c r="M1572" s="27">
        <v>36</v>
      </c>
      <c r="N1572" s="27">
        <v>28</v>
      </c>
      <c r="O1572" s="27">
        <v>36</v>
      </c>
      <c r="P1572" s="27">
        <v>21</v>
      </c>
      <c r="Q1572" s="27">
        <v>18</v>
      </c>
      <c r="R1572" s="27">
        <v>26</v>
      </c>
      <c r="S1572" s="27">
        <v>32</v>
      </c>
      <c r="T1572" s="27">
        <v>44</v>
      </c>
      <c r="U1572" s="27">
        <v>34</v>
      </c>
      <c r="V1572" s="27">
        <v>36</v>
      </c>
      <c r="W1572" s="11"/>
      <c r="X1572" s="11"/>
      <c r="Y1572" s="11"/>
      <c r="Z1572" s="11"/>
      <c r="AA1572" s="11"/>
      <c r="AB1572" s="11"/>
      <c r="AC1572" s="11"/>
      <c r="AD1572" s="11"/>
      <c r="AU1572" s="7"/>
      <c r="AV1572" s="7"/>
    </row>
    <row r="1573" spans="1:48" ht="14.25">
      <c r="A1573">
        <v>2</v>
      </c>
      <c r="B1573" s="26" t="str">
        <f t="shared" si="61"/>
        <v>15480</v>
      </c>
      <c r="C1573" s="26" t="str">
        <f t="shared" si="60"/>
        <v>2_15480</v>
      </c>
      <c r="D1573"/>
      <c r="E1573"/>
      <c r="F1573" s="33"/>
      <c r="G1573" s="26" t="s">
        <v>276</v>
      </c>
      <c r="H1573" s="27">
        <v>58</v>
      </c>
      <c r="I1573" s="27">
        <v>32</v>
      </c>
      <c r="J1573" s="27">
        <v>41</v>
      </c>
      <c r="K1573" s="27">
        <v>45</v>
      </c>
      <c r="L1573" s="27">
        <v>29</v>
      </c>
      <c r="M1573" s="27">
        <v>33</v>
      </c>
      <c r="N1573" s="27">
        <v>37</v>
      </c>
      <c r="O1573" s="27">
        <v>33</v>
      </c>
      <c r="P1573" s="27">
        <v>39</v>
      </c>
      <c r="Q1573" s="27">
        <v>49</v>
      </c>
      <c r="R1573" s="27">
        <v>56</v>
      </c>
      <c r="S1573" s="27">
        <v>65</v>
      </c>
      <c r="T1573" s="27">
        <v>51</v>
      </c>
      <c r="U1573" s="27">
        <v>57</v>
      </c>
      <c r="V1573" s="27">
        <v>44</v>
      </c>
      <c r="W1573" s="11"/>
      <c r="X1573" s="11"/>
      <c r="Y1573" s="11"/>
      <c r="Z1573" s="11"/>
      <c r="AA1573" s="11"/>
      <c r="AB1573" s="11"/>
      <c r="AC1573" s="11"/>
      <c r="AD1573" s="11"/>
      <c r="AU1573" s="7"/>
      <c r="AV1573" s="7"/>
    </row>
    <row r="1574" spans="1:48" ht="14.25">
      <c r="A1574">
        <v>2</v>
      </c>
      <c r="B1574" s="26" t="str">
        <f t="shared" si="61"/>
        <v>15491</v>
      </c>
      <c r="C1574" s="26" t="str">
        <f t="shared" si="60"/>
        <v>2_15491</v>
      </c>
      <c r="D1574"/>
      <c r="E1574"/>
      <c r="F1574" s="33"/>
      <c r="G1574" s="26" t="s">
        <v>277</v>
      </c>
      <c r="H1574" s="27">
        <v>67</v>
      </c>
      <c r="I1574" s="27">
        <v>65</v>
      </c>
      <c r="J1574" s="27">
        <v>54</v>
      </c>
      <c r="K1574" s="27">
        <v>71</v>
      </c>
      <c r="L1574" s="27">
        <v>82</v>
      </c>
      <c r="M1574" s="27">
        <v>48</v>
      </c>
      <c r="N1574" s="27">
        <v>63</v>
      </c>
      <c r="O1574" s="27">
        <v>77</v>
      </c>
      <c r="P1574" s="27">
        <v>56</v>
      </c>
      <c r="Q1574" s="27">
        <v>73</v>
      </c>
      <c r="R1574" s="27">
        <v>81</v>
      </c>
      <c r="S1574" s="27">
        <v>101</v>
      </c>
      <c r="T1574" s="27">
        <v>92</v>
      </c>
      <c r="U1574" s="27">
        <v>76</v>
      </c>
      <c r="V1574" s="27">
        <v>86</v>
      </c>
      <c r="W1574" s="11"/>
      <c r="X1574" s="11"/>
      <c r="Y1574" s="11"/>
      <c r="Z1574" s="11"/>
      <c r="AA1574" s="11"/>
      <c r="AB1574" s="11"/>
      <c r="AC1574" s="11"/>
      <c r="AD1574" s="11"/>
      <c r="AU1574" s="7"/>
      <c r="AV1574" s="7"/>
    </row>
    <row r="1575" spans="1:48" ht="14.25">
      <c r="A1575">
        <v>2</v>
      </c>
      <c r="B1575" s="26" t="str">
        <f t="shared" si="61"/>
        <v>15494</v>
      </c>
      <c r="C1575" s="26" t="str">
        <f t="shared" si="60"/>
        <v>2_15494</v>
      </c>
      <c r="D1575"/>
      <c r="E1575"/>
      <c r="F1575" s="33"/>
      <c r="G1575" s="26" t="s">
        <v>278</v>
      </c>
      <c r="H1575" s="27">
        <v>33</v>
      </c>
      <c r="I1575" s="27">
        <v>34</v>
      </c>
      <c r="J1575" s="27">
        <v>33</v>
      </c>
      <c r="K1575" s="27">
        <v>25</v>
      </c>
      <c r="L1575" s="27">
        <v>28</v>
      </c>
      <c r="M1575" s="27">
        <v>30</v>
      </c>
      <c r="N1575" s="27">
        <v>20</v>
      </c>
      <c r="O1575" s="27">
        <v>27</v>
      </c>
      <c r="P1575" s="27">
        <v>31</v>
      </c>
      <c r="Q1575" s="27">
        <v>24</v>
      </c>
      <c r="R1575" s="27">
        <v>36</v>
      </c>
      <c r="S1575" s="27">
        <v>31</v>
      </c>
      <c r="T1575" s="27">
        <v>41</v>
      </c>
      <c r="U1575" s="27">
        <v>37</v>
      </c>
      <c r="V1575" s="27">
        <v>29</v>
      </c>
      <c r="W1575" s="11"/>
      <c r="X1575" s="11"/>
      <c r="Y1575" s="11"/>
      <c r="Z1575" s="11"/>
      <c r="AA1575" s="11"/>
      <c r="AB1575" s="11"/>
      <c r="AC1575" s="11"/>
      <c r="AD1575" s="11"/>
      <c r="AU1575" s="7"/>
      <c r="AV1575" s="7"/>
    </row>
    <row r="1576" spans="1:48" ht="14.25">
      <c r="A1576">
        <v>2</v>
      </c>
      <c r="B1576" s="26" t="str">
        <f t="shared" si="61"/>
        <v>15500</v>
      </c>
      <c r="C1576" s="26" t="str">
        <f t="shared" si="60"/>
        <v>2_15500</v>
      </c>
      <c r="D1576"/>
      <c r="E1576"/>
      <c r="F1576" s="33"/>
      <c r="G1576" s="26" t="s">
        <v>279</v>
      </c>
      <c r="H1576" s="27">
        <v>14</v>
      </c>
      <c r="I1576" s="27">
        <v>11</v>
      </c>
      <c r="J1576" s="27">
        <v>12</v>
      </c>
      <c r="K1576" s="27">
        <v>13</v>
      </c>
      <c r="L1576" s="27">
        <v>15</v>
      </c>
      <c r="M1576" s="27">
        <v>12</v>
      </c>
      <c r="N1576" s="27">
        <v>12</v>
      </c>
      <c r="O1576" s="27">
        <v>19</v>
      </c>
      <c r="P1576" s="27">
        <v>14</v>
      </c>
      <c r="Q1576" s="27">
        <v>18</v>
      </c>
      <c r="R1576" s="27">
        <v>12</v>
      </c>
      <c r="S1576" s="27">
        <v>15</v>
      </c>
      <c r="T1576" s="27">
        <v>19</v>
      </c>
      <c r="U1576" s="27">
        <v>34</v>
      </c>
      <c r="V1576" s="27">
        <v>20</v>
      </c>
      <c r="W1576" s="11"/>
      <c r="X1576" s="11"/>
      <c r="Y1576" s="11"/>
      <c r="Z1576" s="11"/>
      <c r="AA1576" s="11"/>
      <c r="AB1576" s="11"/>
      <c r="AC1576" s="11"/>
      <c r="AD1576" s="11"/>
      <c r="AU1576" s="7"/>
      <c r="AV1576" s="7"/>
    </row>
    <row r="1577" spans="1:48" ht="14.25">
      <c r="A1577">
        <v>2</v>
      </c>
      <c r="B1577" s="26" t="str">
        <f t="shared" si="61"/>
        <v>15507</v>
      </c>
      <c r="C1577" s="26" t="str">
        <f t="shared" si="60"/>
        <v>2_15507</v>
      </c>
      <c r="D1577"/>
      <c r="E1577"/>
      <c r="F1577" s="33"/>
      <c r="G1577" s="26" t="s">
        <v>280</v>
      </c>
      <c r="H1577" s="27">
        <v>42</v>
      </c>
      <c r="I1577" s="27">
        <v>45</v>
      </c>
      <c r="J1577" s="27">
        <v>35</v>
      </c>
      <c r="K1577" s="27">
        <v>37</v>
      </c>
      <c r="L1577" s="27">
        <v>36</v>
      </c>
      <c r="M1577" s="27">
        <v>24</v>
      </c>
      <c r="N1577" s="27">
        <v>27</v>
      </c>
      <c r="O1577" s="27">
        <v>32</v>
      </c>
      <c r="P1577" s="27">
        <v>22</v>
      </c>
      <c r="Q1577" s="27">
        <v>37</v>
      </c>
      <c r="R1577" s="27">
        <v>34</v>
      </c>
      <c r="S1577" s="27">
        <v>35</v>
      </c>
      <c r="T1577" s="27">
        <v>57</v>
      </c>
      <c r="U1577" s="27">
        <v>30</v>
      </c>
      <c r="V1577" s="27">
        <v>36</v>
      </c>
      <c r="W1577" s="11"/>
      <c r="X1577" s="11"/>
      <c r="Y1577" s="11"/>
      <c r="Z1577" s="11"/>
      <c r="AA1577" s="11"/>
      <c r="AB1577" s="11"/>
      <c r="AC1577" s="11"/>
      <c r="AD1577" s="11"/>
      <c r="AU1577" s="7"/>
      <c r="AV1577" s="7"/>
    </row>
    <row r="1578" spans="1:48" ht="14.25">
      <c r="A1578">
        <v>2</v>
      </c>
      <c r="B1578" s="26" t="str">
        <f t="shared" si="61"/>
        <v>15511</v>
      </c>
      <c r="C1578" s="26" t="str">
        <f t="shared" si="60"/>
        <v>2_15511</v>
      </c>
      <c r="D1578"/>
      <c r="E1578"/>
      <c r="F1578" s="33"/>
      <c r="G1578" s="26" t="s">
        <v>281</v>
      </c>
      <c r="H1578" s="27">
        <v>28</v>
      </c>
      <c r="I1578" s="27">
        <v>20</v>
      </c>
      <c r="J1578" s="27">
        <v>15</v>
      </c>
      <c r="K1578" s="27">
        <v>31</v>
      </c>
      <c r="L1578" s="27">
        <v>13</v>
      </c>
      <c r="M1578" s="27">
        <v>19</v>
      </c>
      <c r="N1578" s="27">
        <v>18</v>
      </c>
      <c r="O1578" s="27">
        <v>12</v>
      </c>
      <c r="P1578" s="27">
        <v>21</v>
      </c>
      <c r="Q1578" s="27">
        <v>17</v>
      </c>
      <c r="R1578" s="27">
        <v>17</v>
      </c>
      <c r="S1578" s="27">
        <v>27</v>
      </c>
      <c r="T1578" s="27">
        <v>24</v>
      </c>
      <c r="U1578" s="27">
        <v>24</v>
      </c>
      <c r="V1578" s="27">
        <v>32</v>
      </c>
      <c r="W1578" s="11"/>
      <c r="X1578" s="11"/>
      <c r="Y1578" s="11"/>
      <c r="Z1578" s="11"/>
      <c r="AA1578" s="11"/>
      <c r="AB1578" s="11"/>
      <c r="AC1578" s="11"/>
      <c r="AD1578" s="11"/>
      <c r="AU1578" s="7"/>
      <c r="AV1578" s="7"/>
    </row>
    <row r="1579" spans="1:48" ht="14.25">
      <c r="A1579">
        <v>2</v>
      </c>
      <c r="B1579" s="26" t="str">
        <f t="shared" si="61"/>
        <v>15514</v>
      </c>
      <c r="C1579" s="26" t="str">
        <f t="shared" si="60"/>
        <v>2_15514</v>
      </c>
      <c r="D1579"/>
      <c r="E1579"/>
      <c r="F1579" s="33"/>
      <c r="G1579" s="26" t="s">
        <v>282</v>
      </c>
      <c r="H1579" s="27">
        <v>12</v>
      </c>
      <c r="I1579" s="27">
        <v>15</v>
      </c>
      <c r="J1579" s="27">
        <v>15</v>
      </c>
      <c r="K1579" s="27">
        <v>13</v>
      </c>
      <c r="L1579" s="27">
        <v>17</v>
      </c>
      <c r="M1579" s="27">
        <v>18</v>
      </c>
      <c r="N1579" s="27">
        <v>19</v>
      </c>
      <c r="O1579" s="27">
        <v>21</v>
      </c>
      <c r="P1579" s="27">
        <v>16</v>
      </c>
      <c r="Q1579" s="27">
        <v>15</v>
      </c>
      <c r="R1579" s="27">
        <v>13</v>
      </c>
      <c r="S1579" s="27">
        <v>18</v>
      </c>
      <c r="T1579" s="27">
        <v>16</v>
      </c>
      <c r="U1579" s="27">
        <v>15</v>
      </c>
      <c r="V1579" s="27">
        <v>15</v>
      </c>
      <c r="W1579" s="11"/>
      <c r="X1579" s="11"/>
      <c r="Y1579" s="11"/>
      <c r="Z1579" s="11"/>
      <c r="AA1579" s="11"/>
      <c r="AB1579" s="11"/>
      <c r="AC1579" s="11"/>
      <c r="AD1579" s="11"/>
      <c r="AU1579" s="7"/>
      <c r="AV1579" s="7"/>
    </row>
    <row r="1580" spans="1:48" ht="14.25">
      <c r="A1580">
        <v>2</v>
      </c>
      <c r="B1580" s="26" t="str">
        <f t="shared" si="61"/>
        <v>15516</v>
      </c>
      <c r="C1580" s="26" t="str">
        <f t="shared" si="60"/>
        <v>2_15516</v>
      </c>
      <c r="D1580"/>
      <c r="E1580"/>
      <c r="F1580" s="33"/>
      <c r="G1580" s="26" t="s">
        <v>283</v>
      </c>
      <c r="H1580" s="27">
        <v>140</v>
      </c>
      <c r="I1580" s="27">
        <v>129</v>
      </c>
      <c r="J1580" s="27">
        <v>137</v>
      </c>
      <c r="K1580" s="27">
        <v>157</v>
      </c>
      <c r="L1580" s="27">
        <v>151</v>
      </c>
      <c r="M1580" s="27">
        <v>168</v>
      </c>
      <c r="N1580" s="27">
        <v>180</v>
      </c>
      <c r="O1580" s="27">
        <v>151</v>
      </c>
      <c r="P1580" s="27">
        <v>161</v>
      </c>
      <c r="Q1580" s="27">
        <v>167</v>
      </c>
      <c r="R1580" s="27">
        <v>193</v>
      </c>
      <c r="S1580" s="27">
        <v>293</v>
      </c>
      <c r="T1580" s="27">
        <v>166</v>
      </c>
      <c r="U1580" s="27">
        <v>208</v>
      </c>
      <c r="V1580" s="27">
        <v>193</v>
      </c>
      <c r="W1580" s="11"/>
      <c r="X1580" s="11"/>
      <c r="Y1580" s="11"/>
      <c r="Z1580" s="11"/>
      <c r="AA1580" s="11"/>
      <c r="AB1580" s="11"/>
      <c r="AC1580" s="11"/>
      <c r="AD1580" s="11"/>
      <c r="AU1580" s="7"/>
      <c r="AV1580" s="7"/>
    </row>
    <row r="1581" spans="1:48" ht="14.25">
      <c r="A1581">
        <v>2</v>
      </c>
      <c r="B1581" s="26" t="str">
        <f t="shared" si="61"/>
        <v>15518</v>
      </c>
      <c r="C1581" s="26" t="str">
        <f t="shared" si="60"/>
        <v>2_15518</v>
      </c>
      <c r="D1581"/>
      <c r="E1581"/>
      <c r="F1581" s="33"/>
      <c r="G1581" s="26" t="s">
        <v>284</v>
      </c>
      <c r="H1581" s="27">
        <v>6</v>
      </c>
      <c r="I1581" s="27">
        <v>6</v>
      </c>
      <c r="J1581" s="27">
        <v>11</v>
      </c>
      <c r="K1581" s="27">
        <v>8</v>
      </c>
      <c r="L1581" s="27">
        <v>15</v>
      </c>
      <c r="M1581" s="27">
        <v>7</v>
      </c>
      <c r="N1581" s="27">
        <v>9</v>
      </c>
      <c r="O1581" s="27">
        <v>8</v>
      </c>
      <c r="P1581" s="27">
        <v>13</v>
      </c>
      <c r="Q1581" s="27">
        <v>9</v>
      </c>
      <c r="R1581" s="27">
        <v>10</v>
      </c>
      <c r="S1581" s="27">
        <v>14</v>
      </c>
      <c r="T1581" s="27">
        <v>11</v>
      </c>
      <c r="U1581" s="27">
        <v>10</v>
      </c>
      <c r="V1581" s="27">
        <v>14</v>
      </c>
      <c r="W1581" s="11"/>
      <c r="X1581" s="11"/>
      <c r="Y1581" s="11"/>
      <c r="Z1581" s="11"/>
      <c r="AA1581" s="11"/>
      <c r="AB1581" s="11"/>
      <c r="AC1581" s="11"/>
      <c r="AD1581" s="11"/>
      <c r="AU1581" s="7"/>
      <c r="AV1581" s="7"/>
    </row>
    <row r="1582" spans="1:48" ht="14.25">
      <c r="A1582">
        <v>2</v>
      </c>
      <c r="B1582" s="26" t="str">
        <f t="shared" si="61"/>
        <v>15522</v>
      </c>
      <c r="C1582" s="26" t="str">
        <f t="shared" si="60"/>
        <v>2_15522</v>
      </c>
      <c r="D1582"/>
      <c r="E1582"/>
      <c r="F1582" s="33"/>
      <c r="G1582" s="26" t="s">
        <v>285</v>
      </c>
      <c r="H1582" s="27">
        <v>12</v>
      </c>
      <c r="I1582" s="27">
        <v>12</v>
      </c>
      <c r="J1582" s="27">
        <v>12</v>
      </c>
      <c r="K1582" s="27">
        <v>18</v>
      </c>
      <c r="L1582" s="27">
        <v>6</v>
      </c>
      <c r="M1582" s="27">
        <v>11</v>
      </c>
      <c r="N1582" s="27">
        <v>8</v>
      </c>
      <c r="O1582" s="27">
        <v>7</v>
      </c>
      <c r="P1582" s="27">
        <v>7</v>
      </c>
      <c r="Q1582" s="27">
        <v>11</v>
      </c>
      <c r="R1582" s="27">
        <v>13</v>
      </c>
      <c r="S1582" s="27">
        <v>15</v>
      </c>
      <c r="T1582" s="27">
        <v>11</v>
      </c>
      <c r="U1582" s="27">
        <v>9</v>
      </c>
      <c r="V1582" s="27">
        <v>10</v>
      </c>
      <c r="W1582" s="11"/>
      <c r="X1582" s="11"/>
      <c r="Y1582" s="11"/>
      <c r="Z1582" s="11"/>
      <c r="AA1582" s="11"/>
      <c r="AB1582" s="11"/>
      <c r="AC1582" s="11"/>
      <c r="AD1582" s="11"/>
      <c r="AU1582" s="7"/>
      <c r="AV1582" s="7"/>
    </row>
    <row r="1583" spans="1:48" ht="14.25">
      <c r="A1583">
        <v>2</v>
      </c>
      <c r="B1583" s="26" t="str">
        <f t="shared" si="61"/>
        <v>15531</v>
      </c>
      <c r="C1583" s="26" t="str">
        <f t="shared" si="60"/>
        <v>2_15531</v>
      </c>
      <c r="D1583"/>
      <c r="E1583"/>
      <c r="F1583" s="33"/>
      <c r="G1583" s="26" t="s">
        <v>286</v>
      </c>
      <c r="H1583" s="27">
        <v>53</v>
      </c>
      <c r="I1583" s="27">
        <v>55</v>
      </c>
      <c r="J1583" s="27">
        <v>48</v>
      </c>
      <c r="K1583" s="27">
        <v>52</v>
      </c>
      <c r="L1583" s="27">
        <v>43</v>
      </c>
      <c r="M1583" s="27">
        <v>40</v>
      </c>
      <c r="N1583" s="27">
        <v>48</v>
      </c>
      <c r="O1583" s="27">
        <v>53</v>
      </c>
      <c r="P1583" s="27">
        <v>51</v>
      </c>
      <c r="Q1583" s="27">
        <v>39</v>
      </c>
      <c r="R1583" s="27">
        <v>46</v>
      </c>
      <c r="S1583" s="27">
        <v>52</v>
      </c>
      <c r="T1583" s="27">
        <v>48</v>
      </c>
      <c r="U1583" s="27">
        <v>46</v>
      </c>
      <c r="V1583" s="27">
        <v>36</v>
      </c>
      <c r="W1583" s="11"/>
      <c r="X1583" s="11"/>
      <c r="Y1583" s="11"/>
      <c r="Z1583" s="11"/>
      <c r="AA1583" s="11"/>
      <c r="AB1583" s="11"/>
      <c r="AC1583" s="11"/>
      <c r="AD1583" s="11"/>
      <c r="AU1583" s="7"/>
      <c r="AV1583" s="7"/>
    </row>
    <row r="1584" spans="1:48" ht="14.25">
      <c r="A1584">
        <v>2</v>
      </c>
      <c r="B1584" s="26" t="str">
        <f t="shared" si="61"/>
        <v>15533</v>
      </c>
      <c r="C1584" s="26" t="str">
        <f t="shared" si="60"/>
        <v>2_15533</v>
      </c>
      <c r="D1584"/>
      <c r="E1584"/>
      <c r="F1584" s="33"/>
      <c r="G1584" s="26" t="s">
        <v>287</v>
      </c>
      <c r="H1584" s="27">
        <v>5</v>
      </c>
      <c r="I1584" s="27">
        <v>11</v>
      </c>
      <c r="J1584" s="27">
        <v>8</v>
      </c>
      <c r="K1584" s="27">
        <v>4</v>
      </c>
      <c r="L1584" s="27">
        <v>2</v>
      </c>
      <c r="M1584" s="27">
        <v>5</v>
      </c>
      <c r="N1584" s="27">
        <v>9</v>
      </c>
      <c r="O1584" s="27">
        <v>6</v>
      </c>
      <c r="P1584" s="27">
        <v>8</v>
      </c>
      <c r="Q1584" s="27">
        <v>6</v>
      </c>
      <c r="R1584" s="27">
        <v>6</v>
      </c>
      <c r="S1584" s="27">
        <v>5</v>
      </c>
      <c r="T1584" s="27">
        <v>16</v>
      </c>
      <c r="U1584" s="27">
        <v>7</v>
      </c>
      <c r="V1584" s="27">
        <v>7</v>
      </c>
      <c r="W1584" s="11"/>
      <c r="X1584" s="11"/>
      <c r="Y1584" s="11"/>
      <c r="Z1584" s="11"/>
      <c r="AA1584" s="11"/>
      <c r="AB1584" s="11"/>
      <c r="AC1584" s="11"/>
      <c r="AD1584" s="11"/>
      <c r="AU1584" s="7"/>
      <c r="AV1584" s="7"/>
    </row>
    <row r="1585" spans="1:48" ht="14.25">
      <c r="A1585">
        <v>2</v>
      </c>
      <c r="B1585" s="26" t="str">
        <f t="shared" si="61"/>
        <v>15537</v>
      </c>
      <c r="C1585" s="26" t="str">
        <f t="shared" si="60"/>
        <v>2_15537</v>
      </c>
      <c r="D1585"/>
      <c r="E1585"/>
      <c r="F1585" s="33"/>
      <c r="G1585" s="26" t="s">
        <v>288</v>
      </c>
      <c r="H1585" s="27">
        <v>35</v>
      </c>
      <c r="I1585" s="27">
        <v>24</v>
      </c>
      <c r="J1585" s="27">
        <v>36</v>
      </c>
      <c r="K1585" s="27">
        <v>25</v>
      </c>
      <c r="L1585" s="27">
        <v>26</v>
      </c>
      <c r="M1585" s="27">
        <v>31</v>
      </c>
      <c r="N1585" s="27">
        <v>21</v>
      </c>
      <c r="O1585" s="27">
        <v>36</v>
      </c>
      <c r="P1585" s="27">
        <v>25</v>
      </c>
      <c r="Q1585" s="27">
        <v>31</v>
      </c>
      <c r="R1585" s="27">
        <v>38</v>
      </c>
      <c r="S1585" s="27">
        <v>33</v>
      </c>
      <c r="T1585" s="27">
        <v>32</v>
      </c>
      <c r="U1585" s="27">
        <v>26</v>
      </c>
      <c r="V1585" s="27">
        <v>26</v>
      </c>
      <c r="W1585" s="11"/>
      <c r="X1585" s="11"/>
      <c r="Y1585" s="11"/>
      <c r="Z1585" s="11"/>
      <c r="AA1585" s="11"/>
      <c r="AB1585" s="11"/>
      <c r="AC1585" s="11"/>
      <c r="AD1585" s="11"/>
      <c r="AU1585" s="7"/>
      <c r="AV1585" s="7"/>
    </row>
    <row r="1586" spans="1:48" ht="14.25">
      <c r="A1586">
        <v>2</v>
      </c>
      <c r="B1586" s="26" t="str">
        <f t="shared" si="61"/>
        <v>15542</v>
      </c>
      <c r="C1586" s="26" t="str">
        <f t="shared" si="60"/>
        <v>2_15542</v>
      </c>
      <c r="D1586"/>
      <c r="E1586"/>
      <c r="F1586" s="33"/>
      <c r="G1586" s="26" t="s">
        <v>289</v>
      </c>
      <c r="H1586" s="27">
        <v>36</v>
      </c>
      <c r="I1586" s="27">
        <v>46</v>
      </c>
      <c r="J1586" s="27">
        <v>53</v>
      </c>
      <c r="K1586" s="27">
        <v>37</v>
      </c>
      <c r="L1586" s="27">
        <v>29</v>
      </c>
      <c r="M1586" s="27">
        <v>32</v>
      </c>
      <c r="N1586" s="27">
        <v>40</v>
      </c>
      <c r="O1586" s="27">
        <v>43</v>
      </c>
      <c r="P1586" s="27">
        <v>45</v>
      </c>
      <c r="Q1586" s="27">
        <v>39</v>
      </c>
      <c r="R1586" s="27">
        <v>52</v>
      </c>
      <c r="S1586" s="27">
        <v>54</v>
      </c>
      <c r="T1586" s="27">
        <v>37</v>
      </c>
      <c r="U1586" s="27">
        <v>50</v>
      </c>
      <c r="V1586" s="27">
        <v>30</v>
      </c>
      <c r="W1586" s="11"/>
      <c r="X1586" s="11"/>
      <c r="Y1586" s="11"/>
      <c r="Z1586" s="11"/>
      <c r="AA1586" s="11"/>
      <c r="AB1586" s="11"/>
      <c r="AC1586" s="11"/>
      <c r="AD1586" s="11"/>
      <c r="AU1586" s="7"/>
      <c r="AV1586" s="7"/>
    </row>
    <row r="1587" spans="1:48" ht="14.25">
      <c r="A1587">
        <v>2</v>
      </c>
      <c r="B1587" s="26" t="str">
        <f t="shared" si="61"/>
        <v>15550</v>
      </c>
      <c r="C1587" s="26" t="str">
        <f t="shared" si="60"/>
        <v>2_15550</v>
      </c>
      <c r="D1587"/>
      <c r="E1587"/>
      <c r="F1587" s="33"/>
      <c r="G1587" s="26" t="s">
        <v>290</v>
      </c>
      <c r="H1587" s="27">
        <v>6</v>
      </c>
      <c r="I1587" s="27">
        <v>8</v>
      </c>
      <c r="J1587" s="27">
        <v>7</v>
      </c>
      <c r="K1587" s="27">
        <v>5</v>
      </c>
      <c r="L1587" s="27">
        <v>3</v>
      </c>
      <c r="M1587" s="27">
        <v>8</v>
      </c>
      <c r="N1587" s="27">
        <v>8</v>
      </c>
      <c r="O1587" s="27">
        <v>5</v>
      </c>
      <c r="P1587" s="27">
        <v>7</v>
      </c>
      <c r="Q1587" s="27">
        <v>7</v>
      </c>
      <c r="R1587" s="27">
        <v>12</v>
      </c>
      <c r="S1587" s="27">
        <v>9</v>
      </c>
      <c r="T1587" s="27">
        <v>6</v>
      </c>
      <c r="U1587" s="27">
        <v>12</v>
      </c>
      <c r="V1587" s="27">
        <v>9</v>
      </c>
      <c r="W1587" s="11"/>
      <c r="X1587" s="11"/>
      <c r="Y1587" s="11"/>
      <c r="Z1587" s="11"/>
      <c r="AA1587" s="11"/>
      <c r="AB1587" s="11"/>
      <c r="AC1587" s="11"/>
      <c r="AD1587" s="11"/>
      <c r="AU1587" s="7"/>
      <c r="AV1587" s="7"/>
    </row>
    <row r="1588" spans="1:48" ht="14.25">
      <c r="A1588">
        <v>2</v>
      </c>
      <c r="B1588" s="26" t="str">
        <f t="shared" si="61"/>
        <v>15572</v>
      </c>
      <c r="C1588" s="26" t="str">
        <f t="shared" si="60"/>
        <v>2_15572</v>
      </c>
      <c r="D1588"/>
      <c r="E1588"/>
      <c r="F1588" s="33"/>
      <c r="G1588" s="26" t="s">
        <v>291</v>
      </c>
      <c r="H1588" s="27">
        <v>251</v>
      </c>
      <c r="I1588" s="27">
        <v>240</v>
      </c>
      <c r="J1588" s="27">
        <v>258</v>
      </c>
      <c r="K1588" s="27">
        <v>252</v>
      </c>
      <c r="L1588" s="27">
        <v>224</v>
      </c>
      <c r="M1588" s="27">
        <v>303</v>
      </c>
      <c r="N1588" s="27">
        <v>234</v>
      </c>
      <c r="O1588" s="27">
        <v>237</v>
      </c>
      <c r="P1588" s="27">
        <v>271</v>
      </c>
      <c r="Q1588" s="27">
        <v>279</v>
      </c>
      <c r="R1588" s="27">
        <v>292</v>
      </c>
      <c r="S1588" s="27">
        <v>373</v>
      </c>
      <c r="T1588" s="27">
        <v>284</v>
      </c>
      <c r="U1588" s="27">
        <v>301</v>
      </c>
      <c r="V1588" s="27">
        <v>292</v>
      </c>
      <c r="W1588" s="11"/>
      <c r="X1588" s="11"/>
      <c r="Y1588" s="11"/>
      <c r="Z1588" s="11"/>
      <c r="AA1588" s="11"/>
      <c r="AB1588" s="11"/>
      <c r="AC1588" s="11"/>
      <c r="AD1588" s="11"/>
      <c r="AU1588" s="7"/>
      <c r="AV1588" s="7"/>
    </row>
    <row r="1589" spans="1:48" ht="14.25">
      <c r="A1589">
        <v>2</v>
      </c>
      <c r="B1589" s="26" t="str">
        <f t="shared" si="61"/>
        <v>15580</v>
      </c>
      <c r="C1589" s="26" t="str">
        <f t="shared" si="60"/>
        <v>2_15580</v>
      </c>
      <c r="D1589"/>
      <c r="E1589"/>
      <c r="F1589" s="33"/>
      <c r="G1589" s="26" t="s">
        <v>292</v>
      </c>
      <c r="H1589" s="27">
        <v>21</v>
      </c>
      <c r="I1589" s="27">
        <v>24</v>
      </c>
      <c r="J1589" s="27">
        <v>22</v>
      </c>
      <c r="K1589" s="27">
        <v>31</v>
      </c>
      <c r="L1589" s="27">
        <v>19</v>
      </c>
      <c r="M1589" s="27">
        <v>29</v>
      </c>
      <c r="N1589" s="27">
        <v>27</v>
      </c>
      <c r="O1589" s="27">
        <v>21</v>
      </c>
      <c r="P1589" s="27">
        <v>25</v>
      </c>
      <c r="Q1589" s="27">
        <v>24</v>
      </c>
      <c r="R1589" s="27">
        <v>30</v>
      </c>
      <c r="S1589" s="27">
        <v>29</v>
      </c>
      <c r="T1589" s="27">
        <v>28</v>
      </c>
      <c r="U1589" s="27">
        <v>24</v>
      </c>
      <c r="V1589" s="27">
        <v>21</v>
      </c>
      <c r="W1589" s="11"/>
      <c r="X1589" s="11"/>
      <c r="Y1589" s="11"/>
      <c r="Z1589" s="11"/>
      <c r="AA1589" s="11"/>
      <c r="AB1589" s="11"/>
      <c r="AC1589" s="11"/>
      <c r="AD1589" s="11"/>
      <c r="AU1589" s="7"/>
      <c r="AV1589" s="7"/>
    </row>
    <row r="1590" spans="1:48" ht="14.25">
      <c r="A1590">
        <v>2</v>
      </c>
      <c r="B1590" s="26" t="str">
        <f t="shared" si="61"/>
        <v>15599</v>
      </c>
      <c r="C1590" s="26" t="str">
        <f t="shared" si="60"/>
        <v>2_15599</v>
      </c>
      <c r="D1590"/>
      <c r="E1590"/>
      <c r="F1590" s="33"/>
      <c r="G1590" s="26" t="s">
        <v>293</v>
      </c>
      <c r="H1590" s="27">
        <v>82</v>
      </c>
      <c r="I1590" s="27">
        <v>59</v>
      </c>
      <c r="J1590" s="27">
        <v>46</v>
      </c>
      <c r="K1590" s="27">
        <v>56</v>
      </c>
      <c r="L1590" s="27">
        <v>71</v>
      </c>
      <c r="M1590" s="27">
        <v>59</v>
      </c>
      <c r="N1590" s="27">
        <v>67</v>
      </c>
      <c r="O1590" s="27">
        <v>55</v>
      </c>
      <c r="P1590" s="27">
        <v>58</v>
      </c>
      <c r="Q1590" s="27">
        <v>59</v>
      </c>
      <c r="R1590" s="27">
        <v>61</v>
      </c>
      <c r="S1590" s="27">
        <v>78</v>
      </c>
      <c r="T1590" s="27">
        <v>81</v>
      </c>
      <c r="U1590" s="27">
        <v>62</v>
      </c>
      <c r="V1590" s="27">
        <v>57</v>
      </c>
      <c r="W1590" s="11"/>
      <c r="X1590" s="11"/>
      <c r="Y1590" s="11"/>
      <c r="Z1590" s="11"/>
      <c r="AA1590" s="11"/>
      <c r="AB1590" s="11"/>
      <c r="AC1590" s="11"/>
      <c r="AD1590" s="11"/>
      <c r="AU1590" s="7"/>
      <c r="AV1590" s="7"/>
    </row>
    <row r="1591" spans="1:48" ht="14.25">
      <c r="A1591">
        <v>2</v>
      </c>
      <c r="B1591" s="26" t="str">
        <f t="shared" si="61"/>
        <v>15600</v>
      </c>
      <c r="C1591" s="26" t="str">
        <f t="shared" si="60"/>
        <v>2_15600</v>
      </c>
      <c r="D1591"/>
      <c r="E1591"/>
      <c r="F1591" s="33"/>
      <c r="G1591" s="26" t="s">
        <v>294</v>
      </c>
      <c r="H1591" s="27">
        <v>32</v>
      </c>
      <c r="I1591" s="27">
        <v>25</v>
      </c>
      <c r="J1591" s="27">
        <v>37</v>
      </c>
      <c r="K1591" s="27">
        <v>29</v>
      </c>
      <c r="L1591" s="27">
        <v>32</v>
      </c>
      <c r="M1591" s="27">
        <v>30</v>
      </c>
      <c r="N1591" s="27">
        <v>44</v>
      </c>
      <c r="O1591" s="27">
        <v>31</v>
      </c>
      <c r="P1591" s="27">
        <v>21</v>
      </c>
      <c r="Q1591" s="27">
        <v>36</v>
      </c>
      <c r="R1591" s="27">
        <v>35</v>
      </c>
      <c r="S1591" s="27">
        <v>54</v>
      </c>
      <c r="T1591" s="27">
        <v>42</v>
      </c>
      <c r="U1591" s="27">
        <v>37</v>
      </c>
      <c r="V1591" s="27">
        <v>43</v>
      </c>
      <c r="W1591" s="11"/>
      <c r="X1591" s="11"/>
      <c r="Y1591" s="11"/>
      <c r="Z1591" s="11"/>
      <c r="AA1591" s="11"/>
      <c r="AB1591" s="11"/>
      <c r="AC1591" s="11"/>
      <c r="AD1591" s="11"/>
      <c r="AU1591" s="7"/>
      <c r="AV1591" s="7"/>
    </row>
    <row r="1592" spans="1:48" ht="14.25">
      <c r="A1592">
        <v>2</v>
      </c>
      <c r="B1592" s="26" t="str">
        <f t="shared" si="61"/>
        <v>15621</v>
      </c>
      <c r="C1592" s="26" t="str">
        <f t="shared" si="60"/>
        <v>2_15621</v>
      </c>
      <c r="D1592"/>
      <c r="E1592"/>
      <c r="F1592" s="33"/>
      <c r="G1592" s="26" t="s">
        <v>295</v>
      </c>
      <c r="H1592" s="27">
        <v>22</v>
      </c>
      <c r="I1592" s="27">
        <v>14</v>
      </c>
      <c r="J1592" s="27">
        <v>15</v>
      </c>
      <c r="K1592" s="27">
        <v>14</v>
      </c>
      <c r="L1592" s="27">
        <v>10</v>
      </c>
      <c r="M1592" s="27">
        <v>13</v>
      </c>
      <c r="N1592" s="27">
        <v>23</v>
      </c>
      <c r="O1592" s="27">
        <v>21</v>
      </c>
      <c r="P1592" s="27">
        <v>13</v>
      </c>
      <c r="Q1592" s="27">
        <v>20</v>
      </c>
      <c r="R1592" s="27">
        <v>23</v>
      </c>
      <c r="S1592" s="27">
        <v>14</v>
      </c>
      <c r="T1592" s="27">
        <v>11</v>
      </c>
      <c r="U1592" s="27">
        <v>12</v>
      </c>
      <c r="V1592" s="27">
        <v>15</v>
      </c>
      <c r="W1592" s="11"/>
      <c r="X1592" s="11"/>
      <c r="Y1592" s="11"/>
      <c r="Z1592" s="11"/>
      <c r="AA1592" s="11"/>
      <c r="AB1592" s="11"/>
      <c r="AC1592" s="11"/>
      <c r="AD1592" s="11"/>
      <c r="AU1592" s="7"/>
      <c r="AV1592" s="7"/>
    </row>
    <row r="1593" spans="1:48" ht="14.25">
      <c r="A1593">
        <v>2</v>
      </c>
      <c r="B1593" s="26" t="str">
        <f t="shared" si="61"/>
        <v>15632</v>
      </c>
      <c r="C1593" s="26" t="str">
        <f t="shared" si="60"/>
        <v>2_15632</v>
      </c>
      <c r="D1593"/>
      <c r="E1593"/>
      <c r="F1593" s="33"/>
      <c r="G1593" s="26" t="s">
        <v>296</v>
      </c>
      <c r="H1593" s="27">
        <v>63</v>
      </c>
      <c r="I1593" s="27">
        <v>84</v>
      </c>
      <c r="J1593" s="27">
        <v>72</v>
      </c>
      <c r="K1593" s="27">
        <v>62</v>
      </c>
      <c r="L1593" s="27">
        <v>60</v>
      </c>
      <c r="M1593" s="27">
        <v>62</v>
      </c>
      <c r="N1593" s="27">
        <v>70</v>
      </c>
      <c r="O1593" s="27">
        <v>63</v>
      </c>
      <c r="P1593" s="27">
        <v>58</v>
      </c>
      <c r="Q1593" s="27">
        <v>71</v>
      </c>
      <c r="R1593" s="27">
        <v>88</v>
      </c>
      <c r="S1593" s="27">
        <v>94</v>
      </c>
      <c r="T1593" s="27">
        <v>73</v>
      </c>
      <c r="U1593" s="27">
        <v>63</v>
      </c>
      <c r="V1593" s="27">
        <v>65</v>
      </c>
      <c r="W1593" s="11"/>
      <c r="X1593" s="11"/>
      <c r="Y1593" s="11"/>
      <c r="Z1593" s="11"/>
      <c r="AA1593" s="11"/>
      <c r="AB1593" s="11"/>
      <c r="AC1593" s="11"/>
      <c r="AD1593" s="11"/>
      <c r="AU1593" s="7"/>
      <c r="AV1593" s="7"/>
    </row>
    <row r="1594" spans="1:48" ht="14.25">
      <c r="A1594">
        <v>2</v>
      </c>
      <c r="B1594" s="26" t="str">
        <f t="shared" si="61"/>
        <v>15638</v>
      </c>
      <c r="C1594" s="26" t="str">
        <f t="shared" si="60"/>
        <v>2_15638</v>
      </c>
      <c r="D1594"/>
      <c r="E1594"/>
      <c r="F1594" s="33"/>
      <c r="G1594" s="26" t="s">
        <v>297</v>
      </c>
      <c r="H1594" s="27">
        <v>25</v>
      </c>
      <c r="I1594" s="27">
        <v>20</v>
      </c>
      <c r="J1594" s="27">
        <v>10</v>
      </c>
      <c r="K1594" s="27">
        <v>13</v>
      </c>
      <c r="L1594" s="27">
        <v>21</v>
      </c>
      <c r="M1594" s="27">
        <v>25</v>
      </c>
      <c r="N1594" s="27">
        <v>13</v>
      </c>
      <c r="O1594" s="27">
        <v>20</v>
      </c>
      <c r="P1594" s="27">
        <v>21</v>
      </c>
      <c r="Q1594" s="27">
        <v>15</v>
      </c>
      <c r="R1594" s="27">
        <v>21</v>
      </c>
      <c r="S1594" s="27">
        <v>31</v>
      </c>
      <c r="T1594" s="27">
        <v>34</v>
      </c>
      <c r="U1594" s="27">
        <v>26</v>
      </c>
      <c r="V1594" s="27">
        <v>31</v>
      </c>
      <c r="W1594" s="11"/>
      <c r="X1594" s="11"/>
      <c r="Y1594" s="11"/>
      <c r="Z1594" s="11"/>
      <c r="AA1594" s="11"/>
      <c r="AB1594" s="11"/>
      <c r="AC1594" s="11"/>
      <c r="AD1594" s="11"/>
      <c r="AU1594" s="7"/>
      <c r="AV1594" s="7"/>
    </row>
    <row r="1595" spans="1:48" ht="14.25">
      <c r="A1595">
        <v>2</v>
      </c>
      <c r="B1595" s="26" t="str">
        <f t="shared" si="61"/>
        <v>15646</v>
      </c>
      <c r="C1595" s="26" t="str">
        <f t="shared" si="60"/>
        <v>2_15646</v>
      </c>
      <c r="D1595"/>
      <c r="E1595"/>
      <c r="F1595" s="33"/>
      <c r="G1595" s="26" t="s">
        <v>298</v>
      </c>
      <c r="H1595" s="27">
        <v>75</v>
      </c>
      <c r="I1595" s="27">
        <v>98</v>
      </c>
      <c r="J1595" s="27">
        <v>79</v>
      </c>
      <c r="K1595" s="27">
        <v>69</v>
      </c>
      <c r="L1595" s="27">
        <v>78</v>
      </c>
      <c r="M1595" s="27">
        <v>84</v>
      </c>
      <c r="N1595" s="27">
        <v>97</v>
      </c>
      <c r="O1595" s="27">
        <v>65</v>
      </c>
      <c r="P1595" s="27">
        <v>87</v>
      </c>
      <c r="Q1595" s="27">
        <v>81</v>
      </c>
      <c r="R1595" s="27">
        <v>105</v>
      </c>
      <c r="S1595" s="27">
        <v>136</v>
      </c>
      <c r="T1595" s="27">
        <v>146</v>
      </c>
      <c r="U1595" s="27">
        <v>106</v>
      </c>
      <c r="V1595" s="27">
        <v>95</v>
      </c>
      <c r="W1595" s="11"/>
      <c r="X1595" s="11"/>
      <c r="Y1595" s="11"/>
      <c r="Z1595" s="11"/>
      <c r="AA1595" s="11"/>
      <c r="AB1595" s="11"/>
      <c r="AC1595" s="11"/>
      <c r="AD1595" s="11"/>
      <c r="AU1595" s="7"/>
      <c r="AV1595" s="7"/>
    </row>
    <row r="1596" spans="1:48" ht="14.25">
      <c r="A1596">
        <v>2</v>
      </c>
      <c r="B1596" s="26" t="str">
        <f t="shared" si="61"/>
        <v>15660</v>
      </c>
      <c r="C1596" s="26" t="str">
        <f t="shared" si="60"/>
        <v>2_15660</v>
      </c>
      <c r="D1596"/>
      <c r="E1596"/>
      <c r="F1596" s="33"/>
      <c r="G1596" s="26" t="s">
        <v>299</v>
      </c>
      <c r="H1596" s="27">
        <v>9</v>
      </c>
      <c r="I1596" s="27">
        <v>12</v>
      </c>
      <c r="J1596" s="27">
        <v>14</v>
      </c>
      <c r="K1596" s="27">
        <v>9</v>
      </c>
      <c r="L1596" s="27">
        <v>11</v>
      </c>
      <c r="M1596" s="27">
        <v>9</v>
      </c>
      <c r="N1596" s="27">
        <v>21</v>
      </c>
      <c r="O1596" s="27">
        <v>19</v>
      </c>
      <c r="P1596" s="27">
        <v>10</v>
      </c>
      <c r="Q1596" s="27">
        <v>8</v>
      </c>
      <c r="R1596" s="27">
        <v>9</v>
      </c>
      <c r="S1596" s="27">
        <v>18</v>
      </c>
      <c r="T1596" s="27">
        <v>8</v>
      </c>
      <c r="U1596" s="27">
        <v>14</v>
      </c>
      <c r="V1596" s="27">
        <v>11</v>
      </c>
      <c r="W1596" s="11"/>
      <c r="X1596" s="11"/>
      <c r="Y1596" s="11"/>
      <c r="Z1596" s="11"/>
      <c r="AA1596" s="11"/>
      <c r="AB1596" s="11"/>
      <c r="AC1596" s="11"/>
      <c r="AD1596" s="11"/>
      <c r="AU1596" s="7"/>
      <c r="AV1596" s="7"/>
    </row>
    <row r="1597" spans="1:48" ht="14.25">
      <c r="A1597">
        <v>2</v>
      </c>
      <c r="B1597" s="26" t="str">
        <f t="shared" si="61"/>
        <v>15664</v>
      </c>
      <c r="C1597" s="26" t="str">
        <f t="shared" si="60"/>
        <v>2_15664</v>
      </c>
      <c r="D1597"/>
      <c r="E1597"/>
      <c r="F1597" s="33"/>
      <c r="G1597" s="26" t="s">
        <v>300</v>
      </c>
      <c r="H1597" s="27">
        <v>33</v>
      </c>
      <c r="I1597" s="27">
        <v>29</v>
      </c>
      <c r="J1597" s="27">
        <v>19</v>
      </c>
      <c r="K1597" s="27">
        <v>35</v>
      </c>
      <c r="L1597" s="27">
        <v>34</v>
      </c>
      <c r="M1597" s="27">
        <v>19</v>
      </c>
      <c r="N1597" s="27">
        <v>41</v>
      </c>
      <c r="O1597" s="27">
        <v>22</v>
      </c>
      <c r="P1597" s="27">
        <v>40</v>
      </c>
      <c r="Q1597" s="27">
        <v>35</v>
      </c>
      <c r="R1597" s="27">
        <v>37</v>
      </c>
      <c r="S1597" s="27">
        <v>42</v>
      </c>
      <c r="T1597" s="27">
        <v>44</v>
      </c>
      <c r="U1597" s="27">
        <v>31</v>
      </c>
      <c r="V1597" s="27">
        <v>32</v>
      </c>
      <c r="W1597" s="11"/>
      <c r="X1597" s="11"/>
      <c r="Y1597" s="11"/>
      <c r="Z1597" s="11"/>
      <c r="AA1597" s="11"/>
      <c r="AB1597" s="11"/>
      <c r="AC1597" s="11"/>
      <c r="AD1597" s="11"/>
      <c r="AU1597" s="7"/>
      <c r="AV1597" s="7"/>
    </row>
    <row r="1598" spans="1:48" ht="14.25">
      <c r="A1598">
        <v>2</v>
      </c>
      <c r="B1598" s="26" t="str">
        <f t="shared" si="61"/>
        <v>15667</v>
      </c>
      <c r="C1598" s="26" t="str">
        <f t="shared" si="60"/>
        <v>2_15667</v>
      </c>
      <c r="D1598"/>
      <c r="E1598"/>
      <c r="F1598" s="33"/>
      <c r="G1598" s="26" t="s">
        <v>301</v>
      </c>
      <c r="H1598" s="27">
        <v>36</v>
      </c>
      <c r="I1598" s="27">
        <v>24</v>
      </c>
      <c r="J1598" s="27">
        <v>32</v>
      </c>
      <c r="K1598" s="27">
        <v>33</v>
      </c>
      <c r="L1598" s="27">
        <v>26</v>
      </c>
      <c r="M1598" s="27">
        <v>29</v>
      </c>
      <c r="N1598" s="27">
        <v>33</v>
      </c>
      <c r="O1598" s="27">
        <v>22</v>
      </c>
      <c r="P1598" s="27">
        <v>41</v>
      </c>
      <c r="Q1598" s="27">
        <v>37</v>
      </c>
      <c r="R1598" s="27">
        <v>32</v>
      </c>
      <c r="S1598" s="27">
        <v>37</v>
      </c>
      <c r="T1598" s="27">
        <v>38</v>
      </c>
      <c r="U1598" s="27">
        <v>39</v>
      </c>
      <c r="V1598" s="27">
        <v>27</v>
      </c>
      <c r="W1598" s="11"/>
      <c r="X1598" s="11"/>
      <c r="Y1598" s="11"/>
      <c r="Z1598" s="11"/>
      <c r="AA1598" s="11"/>
      <c r="AB1598" s="11"/>
      <c r="AC1598" s="11"/>
      <c r="AD1598" s="11"/>
      <c r="AU1598" s="7"/>
      <c r="AV1598" s="7"/>
    </row>
    <row r="1599" spans="1:48" ht="14.25">
      <c r="A1599">
        <v>2</v>
      </c>
      <c r="B1599" s="26" t="str">
        <f t="shared" si="61"/>
        <v>15673</v>
      </c>
      <c r="C1599" s="26" t="str">
        <f t="shared" si="60"/>
        <v>2_15673</v>
      </c>
      <c r="D1599"/>
      <c r="E1599"/>
      <c r="F1599" s="33"/>
      <c r="G1599" s="26" t="s">
        <v>302</v>
      </c>
      <c r="H1599" s="27">
        <v>46</v>
      </c>
      <c r="I1599" s="27">
        <v>48</v>
      </c>
      <c r="J1599" s="27">
        <v>19</v>
      </c>
      <c r="K1599" s="27">
        <v>39</v>
      </c>
      <c r="L1599" s="27">
        <v>31</v>
      </c>
      <c r="M1599" s="27">
        <v>24</v>
      </c>
      <c r="N1599" s="27">
        <v>37</v>
      </c>
      <c r="O1599" s="27">
        <v>27</v>
      </c>
      <c r="P1599" s="27">
        <v>46</v>
      </c>
      <c r="Q1599" s="27">
        <v>28</v>
      </c>
      <c r="R1599" s="27">
        <v>32</v>
      </c>
      <c r="S1599" s="27">
        <v>41</v>
      </c>
      <c r="T1599" s="27">
        <v>31</v>
      </c>
      <c r="U1599" s="27">
        <v>41</v>
      </c>
      <c r="V1599" s="27">
        <v>30</v>
      </c>
      <c r="W1599" s="11"/>
      <c r="X1599" s="11"/>
      <c r="Y1599" s="11"/>
      <c r="Z1599" s="11"/>
      <c r="AA1599" s="11"/>
      <c r="AB1599" s="11"/>
      <c r="AC1599" s="11"/>
      <c r="AD1599" s="11"/>
      <c r="AU1599" s="7"/>
      <c r="AV1599" s="7"/>
    </row>
    <row r="1600" spans="1:48" ht="14.25">
      <c r="A1600">
        <v>2</v>
      </c>
      <c r="B1600" s="26" t="str">
        <f t="shared" si="61"/>
        <v>15676</v>
      </c>
      <c r="C1600" s="26" t="str">
        <f t="shared" si="60"/>
        <v>2_15676</v>
      </c>
      <c r="D1600"/>
      <c r="E1600"/>
      <c r="F1600" s="33"/>
      <c r="G1600" s="26" t="s">
        <v>303</v>
      </c>
      <c r="H1600" s="27">
        <v>30</v>
      </c>
      <c r="I1600" s="27">
        <v>27</v>
      </c>
      <c r="J1600" s="27">
        <v>28</v>
      </c>
      <c r="K1600" s="27">
        <v>23</v>
      </c>
      <c r="L1600" s="27">
        <v>30</v>
      </c>
      <c r="M1600" s="27">
        <v>31</v>
      </c>
      <c r="N1600" s="27">
        <v>28</v>
      </c>
      <c r="O1600" s="27">
        <v>24</v>
      </c>
      <c r="P1600" s="27">
        <v>26</v>
      </c>
      <c r="Q1600" s="27">
        <v>25</v>
      </c>
      <c r="R1600" s="27">
        <v>24</v>
      </c>
      <c r="S1600" s="27">
        <v>32</v>
      </c>
      <c r="T1600" s="27">
        <v>28</v>
      </c>
      <c r="U1600" s="27">
        <v>25</v>
      </c>
      <c r="V1600" s="27">
        <v>16</v>
      </c>
      <c r="W1600" s="11"/>
      <c r="X1600" s="11"/>
      <c r="Y1600" s="11"/>
      <c r="Z1600" s="11"/>
      <c r="AA1600" s="11"/>
      <c r="AB1600" s="11"/>
      <c r="AC1600" s="11"/>
      <c r="AD1600" s="11"/>
      <c r="AU1600" s="7"/>
      <c r="AV1600" s="7"/>
    </row>
    <row r="1601" spans="1:48" ht="14.25">
      <c r="A1601">
        <v>2</v>
      </c>
      <c r="B1601" s="26" t="str">
        <f t="shared" si="61"/>
        <v>15681</v>
      </c>
      <c r="C1601" s="26" t="str">
        <f t="shared" si="60"/>
        <v>2_15681</v>
      </c>
      <c r="D1601"/>
      <c r="E1601"/>
      <c r="F1601" s="33"/>
      <c r="G1601" s="26" t="s">
        <v>304</v>
      </c>
      <c r="H1601" s="27">
        <v>32</v>
      </c>
      <c r="I1601" s="27">
        <v>30</v>
      </c>
      <c r="J1601" s="27">
        <v>28</v>
      </c>
      <c r="K1601" s="27">
        <v>48</v>
      </c>
      <c r="L1601" s="27">
        <v>27</v>
      </c>
      <c r="M1601" s="27">
        <v>36</v>
      </c>
      <c r="N1601" s="27">
        <v>23</v>
      </c>
      <c r="O1601" s="27">
        <v>22</v>
      </c>
      <c r="P1601" s="27">
        <v>28</v>
      </c>
      <c r="Q1601" s="27">
        <v>29</v>
      </c>
      <c r="R1601" s="27">
        <v>23</v>
      </c>
      <c r="S1601" s="27">
        <v>34</v>
      </c>
      <c r="T1601" s="27">
        <v>37</v>
      </c>
      <c r="U1601" s="27">
        <v>39</v>
      </c>
      <c r="V1601" s="27">
        <v>50</v>
      </c>
      <c r="W1601" s="11"/>
      <c r="X1601" s="11"/>
      <c r="Y1601" s="11"/>
      <c r="Z1601" s="11"/>
      <c r="AA1601" s="11"/>
      <c r="AB1601" s="11"/>
      <c r="AC1601" s="11"/>
      <c r="AD1601" s="11"/>
      <c r="AU1601" s="7"/>
      <c r="AV1601" s="7"/>
    </row>
    <row r="1602" spans="1:48" ht="14.25">
      <c r="A1602">
        <v>2</v>
      </c>
      <c r="B1602" s="26" t="str">
        <f t="shared" si="61"/>
        <v>15686</v>
      </c>
      <c r="C1602" s="26" t="str">
        <f t="shared" si="60"/>
        <v>2_15686</v>
      </c>
      <c r="D1602"/>
      <c r="E1602"/>
      <c r="F1602" s="33"/>
      <c r="G1602" s="26" t="s">
        <v>305</v>
      </c>
      <c r="H1602" s="27">
        <v>49</v>
      </c>
      <c r="I1602" s="27">
        <v>39</v>
      </c>
      <c r="J1602" s="27">
        <v>40</v>
      </c>
      <c r="K1602" s="27">
        <v>39</v>
      </c>
      <c r="L1602" s="27">
        <v>40</v>
      </c>
      <c r="M1602" s="27">
        <v>34</v>
      </c>
      <c r="N1602" s="27">
        <v>47</v>
      </c>
      <c r="O1602" s="27">
        <v>35</v>
      </c>
      <c r="P1602" s="27">
        <v>45</v>
      </c>
      <c r="Q1602" s="27">
        <v>54</v>
      </c>
      <c r="R1602" s="27">
        <v>47</v>
      </c>
      <c r="S1602" s="27">
        <v>56</v>
      </c>
      <c r="T1602" s="27">
        <v>57</v>
      </c>
      <c r="U1602" s="27">
        <v>43</v>
      </c>
      <c r="V1602" s="27">
        <v>60</v>
      </c>
      <c r="W1602" s="11"/>
      <c r="X1602" s="11"/>
      <c r="Y1602" s="11"/>
      <c r="Z1602" s="11"/>
      <c r="AA1602" s="11"/>
      <c r="AB1602" s="11"/>
      <c r="AC1602" s="11"/>
      <c r="AD1602" s="11"/>
      <c r="AU1602" s="7"/>
      <c r="AV1602" s="7"/>
    </row>
    <row r="1603" spans="1:48" ht="14.25">
      <c r="A1603">
        <v>2</v>
      </c>
      <c r="B1603" s="26" t="str">
        <f t="shared" si="61"/>
        <v>15690</v>
      </c>
      <c r="C1603" s="26" t="str">
        <f t="shared" si="60"/>
        <v>2_15690</v>
      </c>
      <c r="D1603"/>
      <c r="E1603"/>
      <c r="F1603" s="33"/>
      <c r="G1603" s="26" t="s">
        <v>306</v>
      </c>
      <c r="H1603" s="27">
        <v>15</v>
      </c>
      <c r="I1603" s="27">
        <v>19</v>
      </c>
      <c r="J1603" s="27">
        <v>26</v>
      </c>
      <c r="K1603" s="27">
        <v>15</v>
      </c>
      <c r="L1603" s="27">
        <v>27</v>
      </c>
      <c r="M1603" s="27">
        <v>24</v>
      </c>
      <c r="N1603" s="27">
        <v>16</v>
      </c>
      <c r="O1603" s="27">
        <v>18</v>
      </c>
      <c r="P1603" s="27">
        <v>12</v>
      </c>
      <c r="Q1603" s="27">
        <v>26</v>
      </c>
      <c r="R1603" s="27">
        <v>22</v>
      </c>
      <c r="S1603" s="27">
        <v>28</v>
      </c>
      <c r="T1603" s="27">
        <v>26</v>
      </c>
      <c r="U1603" s="27">
        <v>22</v>
      </c>
      <c r="V1603" s="27">
        <v>20</v>
      </c>
      <c r="W1603" s="11"/>
      <c r="X1603" s="11"/>
      <c r="Y1603" s="11"/>
      <c r="Z1603" s="11"/>
      <c r="AA1603" s="11"/>
      <c r="AB1603" s="11"/>
      <c r="AC1603" s="11"/>
      <c r="AD1603" s="11"/>
      <c r="AU1603" s="7"/>
      <c r="AV1603" s="7"/>
    </row>
    <row r="1604" spans="1:48" ht="14.25">
      <c r="A1604">
        <v>2</v>
      </c>
      <c r="B1604" s="26" t="str">
        <f t="shared" si="61"/>
        <v>15693</v>
      </c>
      <c r="C1604" s="26" t="str">
        <f t="shared" si="60"/>
        <v>2_15693</v>
      </c>
      <c r="D1604"/>
      <c r="E1604"/>
      <c r="F1604" s="33"/>
      <c r="G1604" s="26" t="s">
        <v>307</v>
      </c>
      <c r="H1604" s="27">
        <v>63</v>
      </c>
      <c r="I1604" s="27">
        <v>68</v>
      </c>
      <c r="J1604" s="27">
        <v>63</v>
      </c>
      <c r="K1604" s="27">
        <v>60</v>
      </c>
      <c r="L1604" s="27">
        <v>57</v>
      </c>
      <c r="M1604" s="27">
        <v>60</v>
      </c>
      <c r="N1604" s="27">
        <v>68</v>
      </c>
      <c r="O1604" s="27">
        <v>61</v>
      </c>
      <c r="P1604" s="27">
        <v>57</v>
      </c>
      <c r="Q1604" s="27">
        <v>62</v>
      </c>
      <c r="R1604" s="27">
        <v>67</v>
      </c>
      <c r="S1604" s="27">
        <v>67</v>
      </c>
      <c r="T1604" s="27">
        <v>66</v>
      </c>
      <c r="U1604" s="27">
        <v>67</v>
      </c>
      <c r="V1604" s="27">
        <v>63</v>
      </c>
      <c r="W1604" s="11"/>
      <c r="X1604" s="11"/>
      <c r="Y1604" s="11"/>
      <c r="Z1604" s="11"/>
      <c r="AA1604" s="11"/>
      <c r="AB1604" s="11"/>
      <c r="AC1604" s="11"/>
      <c r="AD1604" s="11"/>
      <c r="AU1604" s="7"/>
      <c r="AV1604" s="7"/>
    </row>
    <row r="1605" spans="1:48" ht="14.25">
      <c r="A1605">
        <v>2</v>
      </c>
      <c r="B1605" s="26" t="str">
        <f t="shared" si="61"/>
        <v>15696</v>
      </c>
      <c r="C1605" s="26" t="str">
        <f t="shared" si="60"/>
        <v>2_15696</v>
      </c>
      <c r="D1605"/>
      <c r="E1605"/>
      <c r="F1605" s="33"/>
      <c r="G1605" s="26" t="s">
        <v>308</v>
      </c>
      <c r="H1605" s="27">
        <v>18</v>
      </c>
      <c r="I1605" s="27">
        <v>23</v>
      </c>
      <c r="J1605" s="27">
        <v>16</v>
      </c>
      <c r="K1605" s="27">
        <v>17</v>
      </c>
      <c r="L1605" s="27">
        <v>19</v>
      </c>
      <c r="M1605" s="27">
        <v>24</v>
      </c>
      <c r="N1605" s="27">
        <v>27</v>
      </c>
      <c r="O1605" s="27">
        <v>21</v>
      </c>
      <c r="P1605" s="27">
        <v>23</v>
      </c>
      <c r="Q1605" s="27">
        <v>31</v>
      </c>
      <c r="R1605" s="27">
        <v>31</v>
      </c>
      <c r="S1605" s="27">
        <v>28</v>
      </c>
      <c r="T1605" s="27">
        <v>20</v>
      </c>
      <c r="U1605" s="27">
        <v>22</v>
      </c>
      <c r="V1605" s="27">
        <v>35</v>
      </c>
      <c r="W1605" s="11"/>
      <c r="X1605" s="11"/>
      <c r="Y1605" s="11"/>
      <c r="Z1605" s="11"/>
      <c r="AA1605" s="11"/>
      <c r="AB1605" s="11"/>
      <c r="AC1605" s="11"/>
      <c r="AD1605" s="11"/>
      <c r="AU1605" s="7"/>
      <c r="AV1605" s="7"/>
    </row>
    <row r="1606" spans="1:48" ht="14.25">
      <c r="A1606">
        <v>2</v>
      </c>
      <c r="B1606" s="26" t="str">
        <f t="shared" si="61"/>
        <v>15720</v>
      </c>
      <c r="C1606" s="26" t="str">
        <f t="shared" si="60"/>
        <v>2_15720</v>
      </c>
      <c r="D1606"/>
      <c r="E1606"/>
      <c r="F1606" s="33"/>
      <c r="G1606" s="26" t="s">
        <v>309</v>
      </c>
      <c r="H1606" s="27">
        <v>34</v>
      </c>
      <c r="I1606" s="27">
        <v>20</v>
      </c>
      <c r="J1606" s="27">
        <v>15</v>
      </c>
      <c r="K1606" s="27">
        <v>15</v>
      </c>
      <c r="L1606" s="27">
        <v>24</v>
      </c>
      <c r="M1606" s="27">
        <v>19</v>
      </c>
      <c r="N1606" s="27">
        <v>18</v>
      </c>
      <c r="O1606" s="27">
        <v>23</v>
      </c>
      <c r="P1606" s="27">
        <v>22</v>
      </c>
      <c r="Q1606" s="27">
        <v>26</v>
      </c>
      <c r="R1606" s="27">
        <v>19</v>
      </c>
      <c r="S1606" s="27">
        <v>35</v>
      </c>
      <c r="T1606" s="27">
        <v>26</v>
      </c>
      <c r="U1606" s="27">
        <v>20</v>
      </c>
      <c r="V1606" s="27">
        <v>18</v>
      </c>
      <c r="W1606" s="11"/>
      <c r="X1606" s="11"/>
      <c r="Y1606" s="11"/>
      <c r="Z1606" s="11"/>
      <c r="AA1606" s="11"/>
      <c r="AB1606" s="11"/>
      <c r="AC1606" s="11"/>
      <c r="AD1606" s="11"/>
      <c r="AU1606" s="7"/>
      <c r="AV1606" s="7"/>
    </row>
    <row r="1607" spans="1:48" ht="14.25">
      <c r="A1607">
        <v>2</v>
      </c>
      <c r="B1607" s="26" t="str">
        <f t="shared" si="61"/>
        <v>15723</v>
      </c>
      <c r="C1607" s="26" t="str">
        <f t="shared" si="60"/>
        <v>2_15723</v>
      </c>
      <c r="D1607"/>
      <c r="E1607"/>
      <c r="F1607" s="33"/>
      <c r="G1607" s="26" t="s">
        <v>310</v>
      </c>
      <c r="H1607" s="27">
        <v>12</v>
      </c>
      <c r="I1607" s="27">
        <v>11</v>
      </c>
      <c r="J1607" s="27">
        <v>6</v>
      </c>
      <c r="K1607" s="27">
        <v>4</v>
      </c>
      <c r="L1607" s="27">
        <v>8</v>
      </c>
      <c r="M1607" s="27">
        <v>3</v>
      </c>
      <c r="N1607" s="27">
        <v>3</v>
      </c>
      <c r="O1607" s="27">
        <v>9</v>
      </c>
      <c r="P1607" s="27">
        <v>17</v>
      </c>
      <c r="Q1607" s="27">
        <v>10</v>
      </c>
      <c r="R1607" s="27">
        <v>8</v>
      </c>
      <c r="S1607" s="27">
        <v>16</v>
      </c>
      <c r="T1607" s="27">
        <v>10</v>
      </c>
      <c r="U1607" s="27">
        <v>8</v>
      </c>
      <c r="V1607" s="27">
        <v>4</v>
      </c>
      <c r="W1607" s="11"/>
      <c r="X1607" s="11"/>
      <c r="Y1607" s="11"/>
      <c r="Z1607" s="11"/>
      <c r="AA1607" s="11"/>
      <c r="AB1607" s="11"/>
      <c r="AC1607" s="11"/>
      <c r="AD1607" s="11"/>
      <c r="AU1607" s="7"/>
      <c r="AV1607" s="7"/>
    </row>
    <row r="1608" spans="1:48" ht="14.25">
      <c r="A1608">
        <v>2</v>
      </c>
      <c r="B1608" s="26" t="str">
        <f t="shared" si="61"/>
        <v>15740</v>
      </c>
      <c r="C1608" s="26" t="str">
        <f t="shared" si="60"/>
        <v>2_15740</v>
      </c>
      <c r="D1608"/>
      <c r="E1608"/>
      <c r="F1608" s="33"/>
      <c r="G1608" s="26" t="s">
        <v>311</v>
      </c>
      <c r="H1608" s="27">
        <v>31</v>
      </c>
      <c r="I1608" s="27">
        <v>34</v>
      </c>
      <c r="J1608" s="27">
        <v>34</v>
      </c>
      <c r="K1608" s="27">
        <v>30</v>
      </c>
      <c r="L1608" s="27">
        <v>34</v>
      </c>
      <c r="M1608" s="27">
        <v>40</v>
      </c>
      <c r="N1608" s="27">
        <v>28</v>
      </c>
      <c r="O1608" s="27">
        <v>40</v>
      </c>
      <c r="P1608" s="27">
        <v>33</v>
      </c>
      <c r="Q1608" s="27">
        <v>36</v>
      </c>
      <c r="R1608" s="27">
        <v>40</v>
      </c>
      <c r="S1608" s="27">
        <v>55</v>
      </c>
      <c r="T1608" s="27">
        <v>36</v>
      </c>
      <c r="U1608" s="27">
        <v>34</v>
      </c>
      <c r="V1608" s="27">
        <v>32</v>
      </c>
      <c r="W1608" s="11"/>
      <c r="X1608" s="11"/>
      <c r="Y1608" s="11"/>
      <c r="Z1608" s="11"/>
      <c r="AA1608" s="11"/>
      <c r="AB1608" s="11"/>
      <c r="AC1608" s="11"/>
      <c r="AD1608" s="11"/>
      <c r="AU1608" s="7"/>
      <c r="AV1608" s="7"/>
    </row>
    <row r="1609" spans="1:48" ht="14.25">
      <c r="A1609">
        <v>2</v>
      </c>
      <c r="B1609" s="26" t="str">
        <f t="shared" si="61"/>
        <v>15753</v>
      </c>
      <c r="C1609" s="26" t="str">
        <f t="shared" si="60"/>
        <v>2_15753</v>
      </c>
      <c r="D1609"/>
      <c r="E1609"/>
      <c r="F1609" s="33"/>
      <c r="G1609" s="26" t="s">
        <v>312</v>
      </c>
      <c r="H1609" s="27">
        <v>71</v>
      </c>
      <c r="I1609" s="27">
        <v>77</v>
      </c>
      <c r="J1609" s="27">
        <v>64</v>
      </c>
      <c r="K1609" s="27">
        <v>61</v>
      </c>
      <c r="L1609" s="27">
        <v>75</v>
      </c>
      <c r="M1609" s="27">
        <v>85</v>
      </c>
      <c r="N1609" s="27">
        <v>73</v>
      </c>
      <c r="O1609" s="27">
        <v>73</v>
      </c>
      <c r="P1609" s="27">
        <v>68</v>
      </c>
      <c r="Q1609" s="27">
        <v>86</v>
      </c>
      <c r="R1609" s="27">
        <v>85</v>
      </c>
      <c r="S1609" s="27">
        <v>82</v>
      </c>
      <c r="T1609" s="27">
        <v>77</v>
      </c>
      <c r="U1609" s="27">
        <v>79</v>
      </c>
      <c r="V1609" s="27">
        <v>56</v>
      </c>
      <c r="W1609" s="11"/>
      <c r="X1609" s="11"/>
      <c r="Y1609" s="11"/>
      <c r="Z1609" s="11"/>
      <c r="AA1609" s="11"/>
      <c r="AB1609" s="11"/>
      <c r="AC1609" s="11"/>
      <c r="AD1609" s="11"/>
      <c r="AU1609" s="7"/>
      <c r="AV1609" s="7"/>
    </row>
    <row r="1610" spans="1:48" ht="14.25">
      <c r="A1610">
        <v>2</v>
      </c>
      <c r="B1610" s="26" t="str">
        <f t="shared" si="61"/>
        <v>15755</v>
      </c>
      <c r="C1610" s="26" t="str">
        <f t="shared" si="60"/>
        <v>2_15755</v>
      </c>
      <c r="D1610"/>
      <c r="E1610"/>
      <c r="F1610" s="33"/>
      <c r="G1610" s="26" t="s">
        <v>313</v>
      </c>
      <c r="H1610" s="27">
        <v>49</v>
      </c>
      <c r="I1610" s="27">
        <v>63</v>
      </c>
      <c r="J1610" s="27">
        <v>39</v>
      </c>
      <c r="K1610" s="27">
        <v>52</v>
      </c>
      <c r="L1610" s="27">
        <v>49</v>
      </c>
      <c r="M1610" s="27">
        <v>65</v>
      </c>
      <c r="N1610" s="27">
        <v>40</v>
      </c>
      <c r="O1610" s="27">
        <v>53</v>
      </c>
      <c r="P1610" s="27">
        <v>31</v>
      </c>
      <c r="Q1610" s="27">
        <v>61</v>
      </c>
      <c r="R1610" s="27">
        <v>47</v>
      </c>
      <c r="S1610" s="27">
        <v>67</v>
      </c>
      <c r="T1610" s="27">
        <v>67</v>
      </c>
      <c r="U1610" s="27">
        <v>43</v>
      </c>
      <c r="V1610" s="27">
        <v>63</v>
      </c>
      <c r="W1610" s="11"/>
      <c r="X1610" s="11"/>
      <c r="Y1610" s="11"/>
      <c r="Z1610" s="11"/>
      <c r="AA1610" s="11"/>
      <c r="AB1610" s="11"/>
      <c r="AC1610" s="11"/>
      <c r="AD1610" s="11"/>
      <c r="AU1610" s="7"/>
      <c r="AV1610" s="7"/>
    </row>
    <row r="1611" spans="1:48" ht="14.25">
      <c r="A1611">
        <v>2</v>
      </c>
      <c r="B1611" s="26" t="str">
        <f t="shared" si="61"/>
        <v>15757</v>
      </c>
      <c r="C1611" s="26" t="str">
        <f t="shared" si="60"/>
        <v>2_15757</v>
      </c>
      <c r="D1611"/>
      <c r="E1611"/>
      <c r="F1611" s="33"/>
      <c r="G1611" s="26" t="s">
        <v>314</v>
      </c>
      <c r="H1611" s="27">
        <v>37</v>
      </c>
      <c r="I1611" s="27">
        <v>46</v>
      </c>
      <c r="J1611" s="27">
        <v>51</v>
      </c>
      <c r="K1611" s="27">
        <v>46</v>
      </c>
      <c r="L1611" s="27">
        <v>56</v>
      </c>
      <c r="M1611" s="27">
        <v>51</v>
      </c>
      <c r="N1611" s="27">
        <v>57</v>
      </c>
      <c r="O1611" s="27">
        <v>43</v>
      </c>
      <c r="P1611" s="27">
        <v>42</v>
      </c>
      <c r="Q1611" s="27">
        <v>40</v>
      </c>
      <c r="R1611" s="27">
        <v>55</v>
      </c>
      <c r="S1611" s="27">
        <v>68</v>
      </c>
      <c r="T1611" s="27">
        <v>57</v>
      </c>
      <c r="U1611" s="27">
        <v>49</v>
      </c>
      <c r="V1611" s="27">
        <v>57</v>
      </c>
      <c r="W1611" s="11"/>
      <c r="X1611" s="11"/>
      <c r="Y1611" s="11"/>
      <c r="Z1611" s="11"/>
      <c r="AA1611" s="11"/>
      <c r="AB1611" s="11"/>
      <c r="AC1611" s="11"/>
      <c r="AD1611" s="11"/>
      <c r="AU1611" s="7"/>
      <c r="AV1611" s="7"/>
    </row>
    <row r="1612" spans="1:48" ht="14.25">
      <c r="A1612">
        <v>2</v>
      </c>
      <c r="B1612" s="26" t="str">
        <f t="shared" si="61"/>
        <v>15759</v>
      </c>
      <c r="C1612" s="26" t="str">
        <f t="shared" si="60"/>
        <v>2_15759</v>
      </c>
      <c r="D1612"/>
      <c r="E1612"/>
      <c r="F1612" s="33"/>
      <c r="G1612" s="26" t="s">
        <v>315</v>
      </c>
      <c r="H1612" s="27">
        <v>606</v>
      </c>
      <c r="I1612" s="27">
        <v>562</v>
      </c>
      <c r="J1612" s="27">
        <v>616</v>
      </c>
      <c r="K1612" s="27">
        <v>597</v>
      </c>
      <c r="L1612" s="27">
        <v>632</v>
      </c>
      <c r="M1612" s="27">
        <v>603</v>
      </c>
      <c r="N1612" s="27">
        <v>700</v>
      </c>
      <c r="O1612" s="27">
        <v>657</v>
      </c>
      <c r="P1612" s="27">
        <v>659</v>
      </c>
      <c r="Q1612" s="27">
        <v>714</v>
      </c>
      <c r="R1612" s="27">
        <v>908</v>
      </c>
      <c r="S1612" s="27">
        <v>1084</v>
      </c>
      <c r="T1612" s="27">
        <v>849</v>
      </c>
      <c r="U1612" s="27">
        <v>784</v>
      </c>
      <c r="V1612" s="27">
        <v>804</v>
      </c>
      <c r="W1612" s="11"/>
      <c r="X1612" s="11"/>
      <c r="Y1612" s="11"/>
      <c r="Z1612" s="11"/>
      <c r="AA1612" s="11"/>
      <c r="AB1612" s="11"/>
      <c r="AC1612" s="11"/>
      <c r="AD1612" s="11"/>
      <c r="AU1612" s="7"/>
      <c r="AV1612" s="7"/>
    </row>
    <row r="1613" spans="1:48" ht="14.25">
      <c r="A1613">
        <v>2</v>
      </c>
      <c r="B1613" s="26" t="str">
        <f t="shared" si="61"/>
        <v>15761</v>
      </c>
      <c r="C1613" s="26" t="str">
        <f t="shared" si="60"/>
        <v>2_15761</v>
      </c>
      <c r="D1613"/>
      <c r="E1613"/>
      <c r="F1613" s="33"/>
      <c r="G1613" s="26" t="s">
        <v>316</v>
      </c>
      <c r="H1613" s="27">
        <v>35</v>
      </c>
      <c r="I1613" s="27">
        <v>24</v>
      </c>
      <c r="J1613" s="27">
        <v>39</v>
      </c>
      <c r="K1613" s="27">
        <v>24</v>
      </c>
      <c r="L1613" s="27">
        <v>31</v>
      </c>
      <c r="M1613" s="27">
        <v>25</v>
      </c>
      <c r="N1613" s="27">
        <v>27</v>
      </c>
      <c r="O1613" s="27">
        <v>30</v>
      </c>
      <c r="P1613" s="27">
        <v>26</v>
      </c>
      <c r="Q1613" s="27">
        <v>20</v>
      </c>
      <c r="R1613" s="27">
        <v>23</v>
      </c>
      <c r="S1613" s="27">
        <v>27</v>
      </c>
      <c r="T1613" s="27">
        <v>27</v>
      </c>
      <c r="U1613" s="27">
        <v>24</v>
      </c>
      <c r="V1613" s="27">
        <v>22</v>
      </c>
      <c r="W1613" s="11"/>
      <c r="X1613" s="11"/>
      <c r="Y1613" s="11"/>
      <c r="Z1613" s="11"/>
      <c r="AA1613" s="11"/>
      <c r="AB1613" s="11"/>
      <c r="AC1613" s="11"/>
      <c r="AD1613" s="11"/>
      <c r="AU1613" s="7"/>
      <c r="AV1613" s="7"/>
    </row>
    <row r="1614" spans="1:48" ht="14.25">
      <c r="A1614">
        <v>2</v>
      </c>
      <c r="B1614" s="26" t="str">
        <f t="shared" si="61"/>
        <v>15762</v>
      </c>
      <c r="C1614" s="26" t="str">
        <f t="shared" si="60"/>
        <v>2_15762</v>
      </c>
      <c r="D1614"/>
      <c r="E1614"/>
      <c r="F1614" s="33"/>
      <c r="G1614" s="26" t="s">
        <v>317</v>
      </c>
      <c r="H1614" s="27">
        <v>12</v>
      </c>
      <c r="I1614" s="27">
        <v>12</v>
      </c>
      <c r="J1614" s="27">
        <v>11</v>
      </c>
      <c r="K1614" s="27">
        <v>17</v>
      </c>
      <c r="L1614" s="27">
        <v>15</v>
      </c>
      <c r="M1614" s="27">
        <v>17</v>
      </c>
      <c r="N1614" s="27">
        <v>16</v>
      </c>
      <c r="O1614" s="27">
        <v>16</v>
      </c>
      <c r="P1614" s="27">
        <v>13</v>
      </c>
      <c r="Q1614" s="27">
        <v>19</v>
      </c>
      <c r="R1614" s="27">
        <v>10</v>
      </c>
      <c r="S1614" s="27">
        <v>17</v>
      </c>
      <c r="T1614" s="27">
        <v>18</v>
      </c>
      <c r="U1614" s="27">
        <v>23</v>
      </c>
      <c r="V1614" s="27">
        <v>18</v>
      </c>
      <c r="W1614" s="11"/>
      <c r="X1614" s="11"/>
      <c r="Y1614" s="11"/>
      <c r="Z1614" s="11"/>
      <c r="AA1614" s="11"/>
      <c r="AB1614" s="11"/>
      <c r="AC1614" s="11"/>
      <c r="AD1614" s="11"/>
      <c r="AU1614" s="7"/>
      <c r="AV1614" s="7"/>
    </row>
    <row r="1615" spans="1:48" ht="14.25">
      <c r="A1615">
        <v>2</v>
      </c>
      <c r="B1615" s="26" t="str">
        <f t="shared" si="61"/>
        <v>15763</v>
      </c>
      <c r="C1615" s="26" t="str">
        <f t="shared" si="60"/>
        <v>2_15763</v>
      </c>
      <c r="D1615"/>
      <c r="E1615"/>
      <c r="F1615" s="33"/>
      <c r="G1615" s="26" t="s">
        <v>318</v>
      </c>
      <c r="H1615" s="27">
        <v>60</v>
      </c>
      <c r="I1615" s="27">
        <v>44</v>
      </c>
      <c r="J1615" s="27">
        <v>58</v>
      </c>
      <c r="K1615" s="27">
        <v>38</v>
      </c>
      <c r="L1615" s="27">
        <v>50</v>
      </c>
      <c r="M1615" s="27">
        <v>48</v>
      </c>
      <c r="N1615" s="27">
        <v>47</v>
      </c>
      <c r="O1615" s="27">
        <v>53</v>
      </c>
      <c r="P1615" s="27">
        <v>44</v>
      </c>
      <c r="Q1615" s="27">
        <v>49</v>
      </c>
      <c r="R1615" s="27">
        <v>49</v>
      </c>
      <c r="S1615" s="27">
        <v>72</v>
      </c>
      <c r="T1615" s="27">
        <v>58</v>
      </c>
      <c r="U1615" s="27">
        <v>49</v>
      </c>
      <c r="V1615" s="27">
        <v>59</v>
      </c>
      <c r="W1615" s="11"/>
      <c r="X1615" s="11"/>
      <c r="Y1615" s="11"/>
      <c r="Z1615" s="11"/>
      <c r="AA1615" s="11"/>
      <c r="AB1615" s="11"/>
      <c r="AC1615" s="11"/>
      <c r="AD1615" s="11"/>
      <c r="AU1615" s="7"/>
      <c r="AV1615" s="7"/>
    </row>
    <row r="1616" spans="1:48" ht="14.25">
      <c r="A1616">
        <v>2</v>
      </c>
      <c r="B1616" s="26" t="str">
        <f t="shared" si="61"/>
        <v>15764</v>
      </c>
      <c r="C1616" s="26" t="str">
        <f t="shared" si="60"/>
        <v>2_15764</v>
      </c>
      <c r="D1616"/>
      <c r="E1616"/>
      <c r="F1616" s="33"/>
      <c r="G1616" s="26" t="s">
        <v>319</v>
      </c>
      <c r="H1616" s="27">
        <v>33</v>
      </c>
      <c r="I1616" s="27">
        <v>17</v>
      </c>
      <c r="J1616" s="27">
        <v>26</v>
      </c>
      <c r="K1616" s="27">
        <v>18</v>
      </c>
      <c r="L1616" s="27">
        <v>30</v>
      </c>
      <c r="M1616" s="27">
        <v>28</v>
      </c>
      <c r="N1616" s="27">
        <v>40</v>
      </c>
      <c r="O1616" s="27">
        <v>32</v>
      </c>
      <c r="P1616" s="27">
        <v>32</v>
      </c>
      <c r="Q1616" s="27">
        <v>36</v>
      </c>
      <c r="R1616" s="27">
        <v>35</v>
      </c>
      <c r="S1616" s="27">
        <v>38</v>
      </c>
      <c r="T1616" s="27">
        <v>39</v>
      </c>
      <c r="U1616" s="27">
        <v>38</v>
      </c>
      <c r="V1616" s="27">
        <v>39</v>
      </c>
      <c r="W1616" s="11"/>
      <c r="X1616" s="11"/>
      <c r="Y1616" s="11"/>
      <c r="Z1616" s="11"/>
      <c r="AA1616" s="11"/>
      <c r="AB1616" s="11"/>
      <c r="AC1616" s="11"/>
      <c r="AD1616" s="11"/>
      <c r="AU1616" s="7"/>
      <c r="AV1616" s="7"/>
    </row>
    <row r="1617" spans="1:48" ht="14.25">
      <c r="A1617">
        <v>2</v>
      </c>
      <c r="B1617" s="26" t="str">
        <f t="shared" si="61"/>
        <v>15774</v>
      </c>
      <c r="C1617" s="26" t="str">
        <f t="shared" si="60"/>
        <v>2_15774</v>
      </c>
      <c r="D1617"/>
      <c r="E1617"/>
      <c r="F1617" s="33"/>
      <c r="G1617" s="26" t="s">
        <v>320</v>
      </c>
      <c r="H1617" s="27">
        <v>26</v>
      </c>
      <c r="I1617" s="27">
        <v>15</v>
      </c>
      <c r="J1617" s="27">
        <v>25</v>
      </c>
      <c r="K1617" s="27">
        <v>15</v>
      </c>
      <c r="L1617" s="27">
        <v>23</v>
      </c>
      <c r="M1617" s="27">
        <v>13</v>
      </c>
      <c r="N1617" s="27">
        <v>29</v>
      </c>
      <c r="O1617" s="27">
        <v>19</v>
      </c>
      <c r="P1617" s="27">
        <v>31</v>
      </c>
      <c r="Q1617" s="27">
        <v>19</v>
      </c>
      <c r="R1617" s="27">
        <v>17</v>
      </c>
      <c r="S1617" s="27">
        <v>25</v>
      </c>
      <c r="T1617" s="27">
        <v>26</v>
      </c>
      <c r="U1617" s="27">
        <v>24</v>
      </c>
      <c r="V1617" s="27">
        <v>23</v>
      </c>
      <c r="W1617" s="11"/>
      <c r="X1617" s="11"/>
      <c r="Y1617" s="11"/>
      <c r="Z1617" s="11"/>
      <c r="AA1617" s="11"/>
      <c r="AB1617" s="11"/>
      <c r="AC1617" s="11"/>
      <c r="AD1617" s="11"/>
      <c r="AU1617" s="7"/>
      <c r="AV1617" s="7"/>
    </row>
    <row r="1618" spans="1:48" ht="14.25">
      <c r="A1618">
        <v>2</v>
      </c>
      <c r="B1618" s="26" t="str">
        <f t="shared" si="61"/>
        <v>15776</v>
      </c>
      <c r="C1618" s="26" t="str">
        <f t="shared" si="60"/>
        <v>2_15776</v>
      </c>
      <c r="D1618"/>
      <c r="E1618"/>
      <c r="F1618" s="33"/>
      <c r="G1618" s="26" t="s">
        <v>321</v>
      </c>
      <c r="H1618" s="27">
        <v>22</v>
      </c>
      <c r="I1618" s="27">
        <v>37</v>
      </c>
      <c r="J1618" s="27">
        <v>28</v>
      </c>
      <c r="K1618" s="27">
        <v>30</v>
      </c>
      <c r="L1618" s="27">
        <v>25</v>
      </c>
      <c r="M1618" s="27">
        <v>30</v>
      </c>
      <c r="N1618" s="27">
        <v>35</v>
      </c>
      <c r="O1618" s="27">
        <v>32</v>
      </c>
      <c r="P1618" s="27">
        <v>35</v>
      </c>
      <c r="Q1618" s="27">
        <v>30</v>
      </c>
      <c r="R1618" s="27">
        <v>32</v>
      </c>
      <c r="S1618" s="27">
        <v>54</v>
      </c>
      <c r="T1618" s="27">
        <v>51</v>
      </c>
      <c r="U1618" s="27">
        <v>40</v>
      </c>
      <c r="V1618" s="27">
        <v>34</v>
      </c>
      <c r="W1618" s="11"/>
      <c r="X1618" s="11"/>
      <c r="Y1618" s="11"/>
      <c r="Z1618" s="11"/>
      <c r="AA1618" s="11"/>
      <c r="AB1618" s="11"/>
      <c r="AC1618" s="11"/>
      <c r="AD1618" s="11"/>
      <c r="AU1618" s="7"/>
      <c r="AV1618" s="7"/>
    </row>
    <row r="1619" spans="1:48" ht="14.25">
      <c r="A1619">
        <v>2</v>
      </c>
      <c r="B1619" s="26" t="str">
        <f t="shared" si="61"/>
        <v>15778</v>
      </c>
      <c r="C1619" s="26" t="str">
        <f t="shared" si="60"/>
        <v>2_15778</v>
      </c>
      <c r="D1619"/>
      <c r="E1619"/>
      <c r="F1619" s="33"/>
      <c r="G1619" s="26" t="s">
        <v>322</v>
      </c>
      <c r="H1619" s="27">
        <v>46</v>
      </c>
      <c r="I1619" s="27">
        <v>31</v>
      </c>
      <c r="J1619" s="27">
        <v>34</v>
      </c>
      <c r="K1619" s="27">
        <v>32</v>
      </c>
      <c r="L1619" s="27">
        <v>37</v>
      </c>
      <c r="M1619" s="27">
        <v>28</v>
      </c>
      <c r="N1619" s="27">
        <v>30</v>
      </c>
      <c r="O1619" s="27">
        <v>31</v>
      </c>
      <c r="P1619" s="27">
        <v>43</v>
      </c>
      <c r="Q1619" s="27">
        <v>28</v>
      </c>
      <c r="R1619" s="27">
        <v>33</v>
      </c>
      <c r="S1619" s="27">
        <v>32</v>
      </c>
      <c r="T1619" s="27">
        <v>29</v>
      </c>
      <c r="U1619" s="27">
        <v>34</v>
      </c>
      <c r="V1619" s="27">
        <v>37</v>
      </c>
      <c r="W1619" s="11"/>
      <c r="X1619" s="11"/>
      <c r="Y1619" s="11"/>
      <c r="Z1619" s="11"/>
      <c r="AA1619" s="11"/>
      <c r="AB1619" s="11"/>
      <c r="AC1619" s="11"/>
      <c r="AD1619" s="11"/>
      <c r="AU1619" s="7"/>
      <c r="AV1619" s="7"/>
    </row>
    <row r="1620" spans="1:48" ht="14.25">
      <c r="A1620">
        <v>2</v>
      </c>
      <c r="B1620" s="26" t="str">
        <f t="shared" si="61"/>
        <v>15790</v>
      </c>
      <c r="C1620" s="26" t="str">
        <f t="shared" si="60"/>
        <v>2_15790</v>
      </c>
      <c r="D1620"/>
      <c r="E1620"/>
      <c r="F1620" s="33"/>
      <c r="G1620" s="26" t="s">
        <v>323</v>
      </c>
      <c r="H1620" s="27">
        <v>40</v>
      </c>
      <c r="I1620" s="27">
        <v>49</v>
      </c>
      <c r="J1620" s="27">
        <v>34</v>
      </c>
      <c r="K1620" s="27">
        <v>40</v>
      </c>
      <c r="L1620" s="27">
        <v>36</v>
      </c>
      <c r="M1620" s="27">
        <v>28</v>
      </c>
      <c r="N1620" s="27">
        <v>38</v>
      </c>
      <c r="O1620" s="27">
        <v>42</v>
      </c>
      <c r="P1620" s="27">
        <v>24</v>
      </c>
      <c r="Q1620" s="27">
        <v>37</v>
      </c>
      <c r="R1620" s="27">
        <v>39</v>
      </c>
      <c r="S1620" s="27">
        <v>52</v>
      </c>
      <c r="T1620" s="27">
        <v>61</v>
      </c>
      <c r="U1620" s="27">
        <v>27</v>
      </c>
      <c r="V1620" s="27">
        <v>34</v>
      </c>
      <c r="W1620" s="11"/>
      <c r="X1620" s="11"/>
      <c r="Y1620" s="11"/>
      <c r="Z1620" s="11"/>
      <c r="AA1620" s="11"/>
      <c r="AB1620" s="11"/>
      <c r="AC1620" s="11"/>
      <c r="AD1620" s="11"/>
      <c r="AU1620" s="7"/>
      <c r="AV1620" s="7"/>
    </row>
    <row r="1621" spans="1:48" ht="14.25">
      <c r="A1621">
        <v>2</v>
      </c>
      <c r="B1621" s="26" t="str">
        <f t="shared" si="61"/>
        <v>15798</v>
      </c>
      <c r="C1621" s="26" t="str">
        <f t="shared" si="60"/>
        <v>2_15798</v>
      </c>
      <c r="D1621"/>
      <c r="E1621"/>
      <c r="F1621" s="33"/>
      <c r="G1621" s="26" t="s">
        <v>324</v>
      </c>
      <c r="H1621" s="27">
        <v>31</v>
      </c>
      <c r="I1621" s="27">
        <v>28</v>
      </c>
      <c r="J1621" s="27">
        <v>37</v>
      </c>
      <c r="K1621" s="27">
        <v>43</v>
      </c>
      <c r="L1621" s="27">
        <v>37</v>
      </c>
      <c r="M1621" s="27">
        <v>33</v>
      </c>
      <c r="N1621" s="27">
        <v>34</v>
      </c>
      <c r="O1621" s="27">
        <v>25</v>
      </c>
      <c r="P1621" s="27">
        <v>33</v>
      </c>
      <c r="Q1621" s="27">
        <v>19</v>
      </c>
      <c r="R1621" s="27">
        <v>27</v>
      </c>
      <c r="S1621" s="27">
        <v>31</v>
      </c>
      <c r="T1621" s="27">
        <v>43</v>
      </c>
      <c r="U1621" s="27">
        <v>24</v>
      </c>
      <c r="V1621" s="27">
        <v>32</v>
      </c>
      <c r="W1621" s="11"/>
      <c r="X1621" s="11"/>
      <c r="Y1621" s="11"/>
      <c r="Z1621" s="11"/>
      <c r="AA1621" s="11"/>
      <c r="AB1621" s="11"/>
      <c r="AC1621" s="11"/>
      <c r="AD1621" s="11"/>
      <c r="AU1621" s="7"/>
      <c r="AV1621" s="7"/>
    </row>
    <row r="1622" spans="1:48" ht="14.25">
      <c r="A1622">
        <v>2</v>
      </c>
      <c r="B1622" s="26" t="str">
        <f t="shared" si="61"/>
        <v>15804</v>
      </c>
      <c r="C1622" s="26" t="str">
        <f t="shared" si="60"/>
        <v>2_15804</v>
      </c>
      <c r="D1622"/>
      <c r="E1622"/>
      <c r="F1622" s="33"/>
      <c r="G1622" s="26" t="s">
        <v>325</v>
      </c>
      <c r="H1622" s="27">
        <v>50</v>
      </c>
      <c r="I1622" s="27">
        <v>61</v>
      </c>
      <c r="J1622" s="27">
        <v>62</v>
      </c>
      <c r="K1622" s="27">
        <v>72</v>
      </c>
      <c r="L1622" s="27">
        <v>69</v>
      </c>
      <c r="M1622" s="27">
        <v>62</v>
      </c>
      <c r="N1622" s="27">
        <v>63</v>
      </c>
      <c r="O1622" s="27">
        <v>56</v>
      </c>
      <c r="P1622" s="27">
        <v>56</v>
      </c>
      <c r="Q1622" s="27">
        <v>41</v>
      </c>
      <c r="R1622" s="27">
        <v>55</v>
      </c>
      <c r="S1622" s="27">
        <v>76</v>
      </c>
      <c r="T1622" s="27">
        <v>66</v>
      </c>
      <c r="U1622" s="27">
        <v>53</v>
      </c>
      <c r="V1622" s="27">
        <v>52</v>
      </c>
      <c r="W1622" s="11"/>
      <c r="X1622" s="11"/>
      <c r="Y1622" s="11"/>
      <c r="Z1622" s="11"/>
      <c r="AA1622" s="11"/>
      <c r="AB1622" s="11"/>
      <c r="AC1622" s="11"/>
      <c r="AD1622" s="11"/>
      <c r="AU1622" s="7"/>
      <c r="AV1622" s="7"/>
    </row>
    <row r="1623" spans="1:48" ht="14.25">
      <c r="A1623">
        <v>2</v>
      </c>
      <c r="B1623" s="26" t="str">
        <f t="shared" si="61"/>
        <v>15806</v>
      </c>
      <c r="C1623" s="26" t="str">
        <f t="shared" si="60"/>
        <v>2_15806</v>
      </c>
      <c r="D1623"/>
      <c r="E1623"/>
      <c r="F1623" s="33"/>
      <c r="G1623" s="26" t="s">
        <v>326</v>
      </c>
      <c r="H1623" s="27">
        <v>55</v>
      </c>
      <c r="I1623" s="27">
        <v>56</v>
      </c>
      <c r="J1623" s="27">
        <v>56</v>
      </c>
      <c r="K1623" s="27">
        <v>59</v>
      </c>
      <c r="L1623" s="27">
        <v>62</v>
      </c>
      <c r="M1623" s="27">
        <v>53</v>
      </c>
      <c r="N1623" s="27">
        <v>56</v>
      </c>
      <c r="O1623" s="27">
        <v>63</v>
      </c>
      <c r="P1623" s="27">
        <v>64</v>
      </c>
      <c r="Q1623" s="27">
        <v>73</v>
      </c>
      <c r="R1623" s="27">
        <v>69</v>
      </c>
      <c r="S1623" s="27">
        <v>87</v>
      </c>
      <c r="T1623" s="27">
        <v>76</v>
      </c>
      <c r="U1623" s="27">
        <v>75</v>
      </c>
      <c r="V1623" s="27">
        <v>61</v>
      </c>
      <c r="W1623" s="11"/>
      <c r="X1623" s="11"/>
      <c r="Y1623" s="11"/>
      <c r="Z1623" s="11"/>
      <c r="AA1623" s="11"/>
      <c r="AB1623" s="11"/>
      <c r="AC1623" s="11"/>
      <c r="AD1623" s="11"/>
      <c r="AU1623" s="7"/>
      <c r="AV1623" s="7"/>
    </row>
    <row r="1624" spans="1:48" ht="14.25">
      <c r="A1624">
        <v>2</v>
      </c>
      <c r="B1624" s="26" t="str">
        <f t="shared" si="61"/>
        <v>15808</v>
      </c>
      <c r="C1624" s="26" t="str">
        <f t="shared" si="60"/>
        <v>2_15808</v>
      </c>
      <c r="D1624"/>
      <c r="E1624"/>
      <c r="F1624" s="33"/>
      <c r="G1624" s="26" t="s">
        <v>327</v>
      </c>
      <c r="H1624" s="27">
        <v>15</v>
      </c>
      <c r="I1624" s="27">
        <v>20</v>
      </c>
      <c r="J1624" s="27">
        <v>12</v>
      </c>
      <c r="K1624" s="27">
        <v>18</v>
      </c>
      <c r="L1624" s="27">
        <v>13</v>
      </c>
      <c r="M1624" s="27">
        <v>19</v>
      </c>
      <c r="N1624" s="27">
        <v>21</v>
      </c>
      <c r="O1624" s="27">
        <v>17</v>
      </c>
      <c r="P1624" s="27">
        <v>20</v>
      </c>
      <c r="Q1624" s="27">
        <v>21</v>
      </c>
      <c r="R1624" s="27">
        <v>16</v>
      </c>
      <c r="S1624" s="27">
        <v>17</v>
      </c>
      <c r="T1624" s="27">
        <v>20</v>
      </c>
      <c r="U1624" s="27">
        <v>21</v>
      </c>
      <c r="V1624" s="27">
        <v>22</v>
      </c>
      <c r="W1624" s="11"/>
      <c r="X1624" s="11"/>
      <c r="Y1624" s="11"/>
      <c r="Z1624" s="11"/>
      <c r="AA1624" s="11"/>
      <c r="AB1624" s="11"/>
      <c r="AC1624" s="11"/>
      <c r="AD1624" s="11"/>
      <c r="AU1624" s="7"/>
      <c r="AV1624" s="7"/>
    </row>
    <row r="1625" spans="1:48" ht="14.25">
      <c r="A1625">
        <v>2</v>
      </c>
      <c r="B1625" s="26" t="str">
        <f t="shared" si="61"/>
        <v>15810</v>
      </c>
      <c r="C1625" s="26" t="str">
        <f t="shared" si="60"/>
        <v>2_15810</v>
      </c>
      <c r="D1625"/>
      <c r="E1625"/>
      <c r="F1625" s="33"/>
      <c r="G1625" s="26" t="s">
        <v>328</v>
      </c>
      <c r="H1625" s="27">
        <v>14</v>
      </c>
      <c r="I1625" s="27">
        <v>16</v>
      </c>
      <c r="J1625" s="27">
        <v>18</v>
      </c>
      <c r="K1625" s="27">
        <v>16</v>
      </c>
      <c r="L1625" s="27">
        <v>19</v>
      </c>
      <c r="M1625" s="27">
        <v>21</v>
      </c>
      <c r="N1625" s="27">
        <v>22</v>
      </c>
      <c r="O1625" s="27">
        <v>20</v>
      </c>
      <c r="P1625" s="27">
        <v>27</v>
      </c>
      <c r="Q1625" s="27">
        <v>21</v>
      </c>
      <c r="R1625" s="27">
        <v>21</v>
      </c>
      <c r="S1625" s="27">
        <v>26</v>
      </c>
      <c r="T1625" s="27">
        <v>26</v>
      </c>
      <c r="U1625" s="27">
        <v>21</v>
      </c>
      <c r="V1625" s="27">
        <v>16</v>
      </c>
      <c r="W1625" s="11"/>
      <c r="X1625" s="11"/>
      <c r="Y1625" s="11"/>
      <c r="Z1625" s="11"/>
      <c r="AA1625" s="11"/>
      <c r="AB1625" s="11"/>
      <c r="AC1625" s="11"/>
      <c r="AD1625" s="11"/>
      <c r="AU1625" s="7"/>
      <c r="AV1625" s="7"/>
    </row>
    <row r="1626" spans="1:48" ht="14.25">
      <c r="A1626">
        <v>2</v>
      </c>
      <c r="B1626" s="26" t="str">
        <f t="shared" si="61"/>
        <v>15814</v>
      </c>
      <c r="C1626" s="26" t="str">
        <f t="shared" si="60"/>
        <v>2_15814</v>
      </c>
      <c r="D1626"/>
      <c r="E1626"/>
      <c r="F1626" s="33"/>
      <c r="G1626" s="26" t="s">
        <v>329</v>
      </c>
      <c r="H1626" s="27">
        <v>51</v>
      </c>
      <c r="I1626" s="27">
        <v>40</v>
      </c>
      <c r="J1626" s="27">
        <v>51</v>
      </c>
      <c r="K1626" s="27">
        <v>43</v>
      </c>
      <c r="L1626" s="27">
        <v>41</v>
      </c>
      <c r="M1626" s="27">
        <v>52</v>
      </c>
      <c r="N1626" s="27">
        <v>44</v>
      </c>
      <c r="O1626" s="27">
        <v>43</v>
      </c>
      <c r="P1626" s="27">
        <v>59</v>
      </c>
      <c r="Q1626" s="27">
        <v>35</v>
      </c>
      <c r="R1626" s="27">
        <v>42</v>
      </c>
      <c r="S1626" s="27">
        <v>65</v>
      </c>
      <c r="T1626" s="27">
        <v>53</v>
      </c>
      <c r="U1626" s="27">
        <v>39</v>
      </c>
      <c r="V1626" s="27">
        <v>41</v>
      </c>
      <c r="W1626" s="11"/>
      <c r="X1626" s="11"/>
      <c r="Y1626" s="11"/>
      <c r="Z1626" s="11"/>
      <c r="AA1626" s="11"/>
      <c r="AB1626" s="11"/>
      <c r="AC1626" s="11"/>
      <c r="AD1626" s="11"/>
      <c r="AU1626" s="7"/>
      <c r="AV1626" s="7"/>
    </row>
    <row r="1627" spans="1:48" ht="14.25">
      <c r="A1627">
        <v>2</v>
      </c>
      <c r="B1627" s="26" t="str">
        <f t="shared" si="61"/>
        <v>15816</v>
      </c>
      <c r="C1627" s="26" t="str">
        <f t="shared" si="60"/>
        <v>2_15816</v>
      </c>
      <c r="D1627"/>
      <c r="E1627"/>
      <c r="F1627" s="33"/>
      <c r="G1627" s="26" t="s">
        <v>330</v>
      </c>
      <c r="H1627" s="27">
        <v>21</v>
      </c>
      <c r="I1627" s="27">
        <v>22</v>
      </c>
      <c r="J1627" s="27">
        <v>21</v>
      </c>
      <c r="K1627" s="27">
        <v>25</v>
      </c>
      <c r="L1627" s="27">
        <v>25</v>
      </c>
      <c r="M1627" s="27">
        <v>28</v>
      </c>
      <c r="N1627" s="27">
        <v>36</v>
      </c>
      <c r="O1627" s="27">
        <v>19</v>
      </c>
      <c r="P1627" s="27">
        <v>28</v>
      </c>
      <c r="Q1627" s="27">
        <v>25</v>
      </c>
      <c r="R1627" s="27">
        <v>31</v>
      </c>
      <c r="S1627" s="27">
        <v>48</v>
      </c>
      <c r="T1627" s="27">
        <v>31</v>
      </c>
      <c r="U1627" s="27">
        <v>36</v>
      </c>
      <c r="V1627" s="27">
        <v>23</v>
      </c>
      <c r="W1627" s="11"/>
      <c r="X1627" s="11"/>
      <c r="Y1627" s="11"/>
      <c r="Z1627" s="11"/>
      <c r="AA1627" s="11"/>
      <c r="AB1627" s="11"/>
      <c r="AC1627" s="11"/>
      <c r="AD1627" s="11"/>
      <c r="AU1627" s="7"/>
      <c r="AV1627" s="7"/>
    </row>
    <row r="1628" spans="1:48" ht="14.25">
      <c r="A1628">
        <v>2</v>
      </c>
      <c r="B1628" s="26" t="str">
        <f t="shared" si="61"/>
        <v>15820</v>
      </c>
      <c r="C1628" s="26" t="str">
        <f t="shared" si="60"/>
        <v>2_15820</v>
      </c>
      <c r="D1628"/>
      <c r="E1628"/>
      <c r="F1628" s="33"/>
      <c r="G1628" s="26" t="s">
        <v>331</v>
      </c>
      <c r="H1628" s="27">
        <v>19</v>
      </c>
      <c r="I1628" s="27">
        <v>18</v>
      </c>
      <c r="J1628" s="27">
        <v>21</v>
      </c>
      <c r="K1628" s="27">
        <v>15</v>
      </c>
      <c r="L1628" s="27">
        <v>22</v>
      </c>
      <c r="M1628" s="27">
        <v>15</v>
      </c>
      <c r="N1628" s="27">
        <v>17</v>
      </c>
      <c r="O1628" s="27">
        <v>28</v>
      </c>
      <c r="P1628" s="27">
        <v>14</v>
      </c>
      <c r="Q1628" s="27">
        <v>16</v>
      </c>
      <c r="R1628" s="27">
        <v>19</v>
      </c>
      <c r="S1628" s="27">
        <v>38</v>
      </c>
      <c r="T1628" s="27">
        <v>25</v>
      </c>
      <c r="U1628" s="27">
        <v>24</v>
      </c>
      <c r="V1628" s="27">
        <v>29</v>
      </c>
      <c r="W1628" s="11"/>
      <c r="X1628" s="11"/>
      <c r="Y1628" s="11"/>
      <c r="Z1628" s="11"/>
      <c r="AA1628" s="11"/>
      <c r="AB1628" s="11"/>
      <c r="AC1628" s="11"/>
      <c r="AD1628" s="11"/>
      <c r="AU1628" s="7"/>
      <c r="AV1628" s="7"/>
    </row>
    <row r="1629" spans="1:48" ht="14.25">
      <c r="A1629">
        <v>2</v>
      </c>
      <c r="B1629" s="26" t="str">
        <f t="shared" si="61"/>
        <v>15822</v>
      </c>
      <c r="C1629" s="26" t="str">
        <f t="shared" si="60"/>
        <v>2_15822</v>
      </c>
      <c r="D1629"/>
      <c r="E1629"/>
      <c r="F1629" s="33"/>
      <c r="G1629" s="26" t="s">
        <v>332</v>
      </c>
      <c r="H1629" s="27">
        <v>27</v>
      </c>
      <c r="I1629" s="27">
        <v>31</v>
      </c>
      <c r="J1629" s="27">
        <v>36</v>
      </c>
      <c r="K1629" s="27">
        <v>27</v>
      </c>
      <c r="L1629" s="27">
        <v>36</v>
      </c>
      <c r="M1629" s="27">
        <v>15</v>
      </c>
      <c r="N1629" s="27">
        <v>23</v>
      </c>
      <c r="O1629" s="27">
        <v>35</v>
      </c>
      <c r="P1629" s="27">
        <v>28</v>
      </c>
      <c r="Q1629" s="27">
        <v>32</v>
      </c>
      <c r="R1629" s="27">
        <v>35</v>
      </c>
      <c r="S1629" s="27">
        <v>30</v>
      </c>
      <c r="T1629" s="27">
        <v>36</v>
      </c>
      <c r="U1629" s="27">
        <v>26</v>
      </c>
      <c r="V1629" s="27">
        <v>26</v>
      </c>
      <c r="W1629" s="11"/>
      <c r="X1629" s="11"/>
      <c r="Y1629" s="11"/>
      <c r="Z1629" s="11"/>
      <c r="AA1629" s="11"/>
      <c r="AB1629" s="11"/>
      <c r="AC1629" s="11"/>
      <c r="AD1629" s="11"/>
      <c r="AU1629" s="7"/>
      <c r="AV1629" s="7"/>
    </row>
    <row r="1630" spans="1:48" ht="14.25">
      <c r="A1630">
        <v>2</v>
      </c>
      <c r="B1630" s="26" t="str">
        <f t="shared" si="61"/>
        <v>15832</v>
      </c>
      <c r="C1630" s="26" t="str">
        <f t="shared" ref="C1630:C1693" si="62">A1630&amp;"_"&amp;B1630</f>
        <v>2_15832</v>
      </c>
      <c r="D1630"/>
      <c r="E1630"/>
      <c r="F1630" s="33"/>
      <c r="G1630" s="26" t="s">
        <v>333</v>
      </c>
      <c r="H1630" s="27">
        <v>8</v>
      </c>
      <c r="I1630" s="27">
        <v>8</v>
      </c>
      <c r="J1630" s="27">
        <v>9</v>
      </c>
      <c r="K1630" s="27">
        <v>9</v>
      </c>
      <c r="L1630" s="27">
        <v>12</v>
      </c>
      <c r="M1630" s="27">
        <v>8</v>
      </c>
      <c r="N1630" s="27">
        <v>5</v>
      </c>
      <c r="O1630" s="27">
        <v>6</v>
      </c>
      <c r="P1630" s="27">
        <v>7</v>
      </c>
      <c r="Q1630" s="27">
        <v>8</v>
      </c>
      <c r="R1630" s="27">
        <v>5</v>
      </c>
      <c r="S1630" s="27">
        <v>14</v>
      </c>
      <c r="T1630" s="27">
        <v>10</v>
      </c>
      <c r="U1630" s="27">
        <v>5</v>
      </c>
      <c r="V1630" s="27">
        <v>9</v>
      </c>
      <c r="W1630" s="11"/>
      <c r="X1630" s="11"/>
      <c r="Y1630" s="11"/>
      <c r="Z1630" s="11"/>
      <c r="AA1630" s="11"/>
      <c r="AB1630" s="11"/>
      <c r="AC1630" s="11"/>
      <c r="AD1630" s="11"/>
      <c r="AU1630" s="7"/>
      <c r="AV1630" s="7"/>
    </row>
    <row r="1631" spans="1:48" ht="14.25">
      <c r="A1631">
        <v>2</v>
      </c>
      <c r="B1631" s="26" t="str">
        <f t="shared" ref="B1631:B1694" si="63">IF(G1631="Total",CONCATENATE(MID(G1632,1,2),"000"),MID(G1631,1,5))</f>
        <v>15835</v>
      </c>
      <c r="C1631" s="26" t="str">
        <f t="shared" si="62"/>
        <v>2_15835</v>
      </c>
      <c r="D1631"/>
      <c r="E1631"/>
      <c r="F1631" s="33"/>
      <c r="G1631" s="26" t="s">
        <v>334</v>
      </c>
      <c r="H1631" s="27">
        <v>60</v>
      </c>
      <c r="I1631" s="27">
        <v>43</v>
      </c>
      <c r="J1631" s="27">
        <v>62</v>
      </c>
      <c r="K1631" s="27">
        <v>56</v>
      </c>
      <c r="L1631" s="27">
        <v>46</v>
      </c>
      <c r="M1631" s="27">
        <v>45</v>
      </c>
      <c r="N1631" s="27">
        <v>42</v>
      </c>
      <c r="O1631" s="27">
        <v>45</v>
      </c>
      <c r="P1631" s="27">
        <v>34</v>
      </c>
      <c r="Q1631" s="27">
        <v>45</v>
      </c>
      <c r="R1631" s="27">
        <v>50</v>
      </c>
      <c r="S1631" s="27">
        <v>71</v>
      </c>
      <c r="T1631" s="27">
        <v>42</v>
      </c>
      <c r="U1631" s="27">
        <v>54</v>
      </c>
      <c r="V1631" s="27">
        <v>43</v>
      </c>
      <c r="W1631" s="11"/>
      <c r="X1631" s="11"/>
      <c r="Y1631" s="11"/>
      <c r="Z1631" s="11"/>
      <c r="AA1631" s="11"/>
      <c r="AB1631" s="11"/>
      <c r="AC1631" s="11"/>
      <c r="AD1631" s="11"/>
      <c r="AU1631" s="7"/>
      <c r="AV1631" s="7"/>
    </row>
    <row r="1632" spans="1:48" ht="14.25">
      <c r="A1632">
        <v>2</v>
      </c>
      <c r="B1632" s="26" t="str">
        <f t="shared" si="63"/>
        <v>15837</v>
      </c>
      <c r="C1632" s="26" t="str">
        <f t="shared" si="62"/>
        <v>2_15837</v>
      </c>
      <c r="D1632"/>
      <c r="E1632"/>
      <c r="F1632" s="33"/>
      <c r="G1632" s="26" t="s">
        <v>335</v>
      </c>
      <c r="H1632" s="27">
        <v>41</v>
      </c>
      <c r="I1632" s="27">
        <v>44</v>
      </c>
      <c r="J1632" s="27">
        <v>51</v>
      </c>
      <c r="K1632" s="27">
        <v>38</v>
      </c>
      <c r="L1632" s="27">
        <v>45</v>
      </c>
      <c r="M1632" s="27">
        <v>37</v>
      </c>
      <c r="N1632" s="27">
        <v>49</v>
      </c>
      <c r="O1632" s="27">
        <v>40</v>
      </c>
      <c r="P1632" s="27">
        <v>45</v>
      </c>
      <c r="Q1632" s="27">
        <v>50</v>
      </c>
      <c r="R1632" s="27">
        <v>51</v>
      </c>
      <c r="S1632" s="27">
        <v>63</v>
      </c>
      <c r="T1632" s="27">
        <v>68</v>
      </c>
      <c r="U1632" s="27">
        <v>50</v>
      </c>
      <c r="V1632" s="27">
        <v>48</v>
      </c>
      <c r="W1632" s="11"/>
      <c r="X1632" s="11"/>
      <c r="Y1632" s="11"/>
      <c r="Z1632" s="11"/>
      <c r="AA1632" s="11"/>
      <c r="AB1632" s="11"/>
      <c r="AC1632" s="11"/>
      <c r="AD1632" s="11"/>
      <c r="AU1632" s="7"/>
      <c r="AV1632" s="7"/>
    </row>
    <row r="1633" spans="1:48" ht="14.25">
      <c r="A1633">
        <v>2</v>
      </c>
      <c r="B1633" s="26" t="str">
        <f t="shared" si="63"/>
        <v>15839</v>
      </c>
      <c r="C1633" s="26" t="str">
        <f t="shared" si="62"/>
        <v>2_15839</v>
      </c>
      <c r="D1633"/>
      <c r="E1633"/>
      <c r="F1633" s="33"/>
      <c r="G1633" s="26" t="s">
        <v>336</v>
      </c>
      <c r="H1633" s="27">
        <v>9</v>
      </c>
      <c r="I1633" s="27">
        <v>12</v>
      </c>
      <c r="J1633" s="27">
        <v>13</v>
      </c>
      <c r="K1633" s="27">
        <v>11</v>
      </c>
      <c r="L1633" s="27">
        <v>12</v>
      </c>
      <c r="M1633" s="27">
        <v>11</v>
      </c>
      <c r="N1633" s="27">
        <v>10</v>
      </c>
      <c r="O1633" s="27">
        <v>15</v>
      </c>
      <c r="P1633" s="27">
        <v>12</v>
      </c>
      <c r="Q1633" s="27">
        <v>11</v>
      </c>
      <c r="R1633" s="27">
        <v>17</v>
      </c>
      <c r="S1633" s="27">
        <v>15</v>
      </c>
      <c r="T1633" s="27">
        <v>12</v>
      </c>
      <c r="U1633" s="27">
        <v>15</v>
      </c>
      <c r="V1633" s="27">
        <v>13</v>
      </c>
      <c r="W1633" s="11"/>
      <c r="X1633" s="11"/>
      <c r="Y1633" s="11"/>
      <c r="Z1633" s="11"/>
      <c r="AA1633" s="11"/>
      <c r="AB1633" s="11"/>
      <c r="AC1633" s="11"/>
      <c r="AD1633" s="11"/>
      <c r="AU1633" s="7"/>
      <c r="AV1633" s="7"/>
    </row>
    <row r="1634" spans="1:48" ht="14.25">
      <c r="A1634">
        <v>2</v>
      </c>
      <c r="B1634" s="26" t="str">
        <f t="shared" si="63"/>
        <v>15842</v>
      </c>
      <c r="C1634" s="26" t="str">
        <f t="shared" si="62"/>
        <v>2_15842</v>
      </c>
      <c r="D1634"/>
      <c r="E1634"/>
      <c r="F1634" s="33"/>
      <c r="G1634" s="26" t="s">
        <v>337</v>
      </c>
      <c r="H1634" s="27">
        <v>59</v>
      </c>
      <c r="I1634" s="27">
        <v>43</v>
      </c>
      <c r="J1634" s="27">
        <v>47</v>
      </c>
      <c r="K1634" s="27">
        <v>53</v>
      </c>
      <c r="L1634" s="27">
        <v>50</v>
      </c>
      <c r="M1634" s="27">
        <v>49</v>
      </c>
      <c r="N1634" s="27">
        <v>43</v>
      </c>
      <c r="O1634" s="27">
        <v>33</v>
      </c>
      <c r="P1634" s="27">
        <v>56</v>
      </c>
      <c r="Q1634" s="27">
        <v>38</v>
      </c>
      <c r="R1634" s="27">
        <v>43</v>
      </c>
      <c r="S1634" s="27">
        <v>47</v>
      </c>
      <c r="T1634" s="27">
        <v>60</v>
      </c>
      <c r="U1634" s="27">
        <v>37</v>
      </c>
      <c r="V1634" s="27">
        <v>43</v>
      </c>
      <c r="W1634" s="11"/>
      <c r="X1634" s="11"/>
      <c r="Y1634" s="11"/>
      <c r="Z1634" s="11"/>
      <c r="AA1634" s="11"/>
      <c r="AB1634" s="11"/>
      <c r="AC1634" s="11"/>
      <c r="AD1634" s="11"/>
      <c r="AU1634" s="7"/>
      <c r="AV1634" s="7"/>
    </row>
    <row r="1635" spans="1:48" ht="14.25">
      <c r="A1635">
        <v>2</v>
      </c>
      <c r="B1635" s="26" t="str">
        <f t="shared" si="63"/>
        <v>15861</v>
      </c>
      <c r="C1635" s="26" t="str">
        <f t="shared" si="62"/>
        <v>2_15861</v>
      </c>
      <c r="D1635"/>
      <c r="E1635"/>
      <c r="F1635" s="33"/>
      <c r="G1635" s="26" t="s">
        <v>338</v>
      </c>
      <c r="H1635" s="27">
        <v>75</v>
      </c>
      <c r="I1635" s="27">
        <v>70</v>
      </c>
      <c r="J1635" s="27">
        <v>74</v>
      </c>
      <c r="K1635" s="27">
        <v>65</v>
      </c>
      <c r="L1635" s="27">
        <v>72</v>
      </c>
      <c r="M1635" s="27">
        <v>76</v>
      </c>
      <c r="N1635" s="27">
        <v>67</v>
      </c>
      <c r="O1635" s="27">
        <v>60</v>
      </c>
      <c r="P1635" s="27">
        <v>70</v>
      </c>
      <c r="Q1635" s="27">
        <v>71</v>
      </c>
      <c r="R1635" s="27">
        <v>76</v>
      </c>
      <c r="S1635" s="27">
        <v>112</v>
      </c>
      <c r="T1635" s="27">
        <v>93</v>
      </c>
      <c r="U1635" s="27">
        <v>77</v>
      </c>
      <c r="V1635" s="27">
        <v>98</v>
      </c>
      <c r="W1635" s="11"/>
      <c r="X1635" s="11"/>
      <c r="Y1635" s="11"/>
      <c r="Z1635" s="11"/>
      <c r="AA1635" s="11"/>
      <c r="AB1635" s="11"/>
      <c r="AC1635" s="11"/>
      <c r="AD1635" s="11"/>
      <c r="AU1635" s="7"/>
      <c r="AV1635" s="7"/>
    </row>
    <row r="1636" spans="1:48" ht="14.25">
      <c r="A1636">
        <v>2</v>
      </c>
      <c r="B1636" s="26" t="str">
        <f t="shared" si="63"/>
        <v>15879</v>
      </c>
      <c r="C1636" s="26" t="str">
        <f t="shared" si="62"/>
        <v>2_15879</v>
      </c>
      <c r="D1636"/>
      <c r="E1636"/>
      <c r="F1636" s="33"/>
      <c r="G1636" s="26" t="s">
        <v>339</v>
      </c>
      <c r="H1636" s="27">
        <v>18</v>
      </c>
      <c r="I1636" s="27">
        <v>21</v>
      </c>
      <c r="J1636" s="27">
        <v>31</v>
      </c>
      <c r="K1636" s="27">
        <v>19</v>
      </c>
      <c r="L1636" s="27">
        <v>20</v>
      </c>
      <c r="M1636" s="27">
        <v>20</v>
      </c>
      <c r="N1636" s="27">
        <v>19</v>
      </c>
      <c r="O1636" s="27">
        <v>15</v>
      </c>
      <c r="P1636" s="27">
        <v>18</v>
      </c>
      <c r="Q1636" s="27">
        <v>18</v>
      </c>
      <c r="R1636" s="27">
        <v>16</v>
      </c>
      <c r="S1636" s="27">
        <v>24</v>
      </c>
      <c r="T1636" s="27">
        <v>20</v>
      </c>
      <c r="U1636" s="27">
        <v>19</v>
      </c>
      <c r="V1636" s="27">
        <v>10</v>
      </c>
      <c r="W1636" s="11"/>
      <c r="X1636" s="11"/>
      <c r="Y1636" s="11"/>
      <c r="Z1636" s="11"/>
      <c r="AA1636" s="11"/>
      <c r="AB1636" s="11"/>
      <c r="AC1636" s="11"/>
      <c r="AD1636" s="11"/>
      <c r="AU1636" s="7"/>
      <c r="AV1636" s="7"/>
    </row>
    <row r="1637" spans="1:48" ht="14.25">
      <c r="A1637">
        <v>2</v>
      </c>
      <c r="B1637" s="26" t="str">
        <f t="shared" si="63"/>
        <v>15897</v>
      </c>
      <c r="C1637" s="26" t="str">
        <f t="shared" si="62"/>
        <v>2_15897</v>
      </c>
      <c r="D1637"/>
      <c r="E1637"/>
      <c r="F1637" s="33"/>
      <c r="G1637" s="26" t="s">
        <v>340</v>
      </c>
      <c r="H1637" s="27">
        <v>40</v>
      </c>
      <c r="I1637" s="27">
        <v>40</v>
      </c>
      <c r="J1637" s="27">
        <v>42</v>
      </c>
      <c r="K1637" s="27">
        <v>22</v>
      </c>
      <c r="L1637" s="27">
        <v>28</v>
      </c>
      <c r="M1637" s="27">
        <v>27</v>
      </c>
      <c r="N1637" s="27">
        <v>35</v>
      </c>
      <c r="O1637" s="27">
        <v>36</v>
      </c>
      <c r="P1637" s="27">
        <v>34</v>
      </c>
      <c r="Q1637" s="27">
        <v>29</v>
      </c>
      <c r="R1637" s="27">
        <v>26</v>
      </c>
      <c r="S1637" s="27">
        <v>36</v>
      </c>
      <c r="T1637" s="27">
        <v>36</v>
      </c>
      <c r="U1637" s="27">
        <v>25</v>
      </c>
      <c r="V1637" s="27">
        <v>31</v>
      </c>
      <c r="W1637" s="11"/>
      <c r="X1637" s="11"/>
      <c r="Y1637" s="11"/>
      <c r="Z1637" s="11"/>
      <c r="AA1637" s="11"/>
      <c r="AB1637" s="11"/>
      <c r="AC1637" s="11"/>
      <c r="AD1637" s="11"/>
      <c r="AU1637" s="7"/>
      <c r="AV1637" s="7"/>
    </row>
    <row r="1638" spans="1:48" ht="14.25">
      <c r="A1638">
        <v>2</v>
      </c>
      <c r="B1638" s="26" t="str">
        <f t="shared" si="63"/>
        <v>15999</v>
      </c>
      <c r="C1638" s="26" t="str">
        <f t="shared" si="62"/>
        <v>2_15999</v>
      </c>
      <c r="D1638"/>
      <c r="E1638"/>
      <c r="F1638" s="33"/>
      <c r="G1638" s="26" t="s">
        <v>1290</v>
      </c>
      <c r="H1638" s="27">
        <v>2</v>
      </c>
      <c r="I1638" s="27">
        <v>2</v>
      </c>
      <c r="J1638" s="27">
        <v>4</v>
      </c>
      <c r="K1638" s="27">
        <v>0</v>
      </c>
      <c r="L1638" s="27">
        <v>0</v>
      </c>
      <c r="M1638" s="27">
        <v>0</v>
      </c>
      <c r="N1638" s="27">
        <v>0</v>
      </c>
      <c r="O1638" s="27">
        <v>0</v>
      </c>
      <c r="P1638" s="27">
        <v>0</v>
      </c>
      <c r="Q1638" s="27">
        <v>0</v>
      </c>
      <c r="R1638" s="27">
        <v>0</v>
      </c>
      <c r="S1638" s="27">
        <v>0</v>
      </c>
      <c r="T1638" s="27">
        <v>0</v>
      </c>
      <c r="U1638" s="27">
        <v>0</v>
      </c>
      <c r="V1638" s="27">
        <v>0</v>
      </c>
      <c r="W1638" s="11"/>
      <c r="X1638" s="11"/>
      <c r="Y1638" s="11"/>
      <c r="Z1638" s="11"/>
      <c r="AA1638" s="11"/>
      <c r="AB1638" s="11"/>
      <c r="AC1638" s="11"/>
      <c r="AD1638" s="11"/>
      <c r="AU1638" s="7"/>
      <c r="AV1638" s="7"/>
    </row>
    <row r="1639" spans="1:48" ht="14.25">
      <c r="A1639">
        <v>2</v>
      </c>
      <c r="B1639" s="26" t="str">
        <f t="shared" si="63"/>
        <v>17000</v>
      </c>
      <c r="C1639" s="26" t="str">
        <f t="shared" si="62"/>
        <v>2_17000</v>
      </c>
      <c r="D1639"/>
      <c r="E1639"/>
      <c r="F1639" s="33" t="s">
        <v>342</v>
      </c>
      <c r="G1639" s="26" t="s">
        <v>13</v>
      </c>
      <c r="H1639" s="27">
        <v>5763</v>
      </c>
      <c r="I1639" s="27">
        <v>5597</v>
      </c>
      <c r="J1639" s="27">
        <v>5653</v>
      </c>
      <c r="K1639" s="27">
        <v>5640</v>
      </c>
      <c r="L1639" s="27">
        <v>5717</v>
      </c>
      <c r="M1639" s="27">
        <v>5867</v>
      </c>
      <c r="N1639" s="27">
        <v>5973</v>
      </c>
      <c r="O1639" s="27">
        <v>5902</v>
      </c>
      <c r="P1639" s="27">
        <v>6069</v>
      </c>
      <c r="Q1639" s="27">
        <v>6111</v>
      </c>
      <c r="R1639" s="27">
        <v>6862</v>
      </c>
      <c r="S1639" s="27">
        <v>8558</v>
      </c>
      <c r="T1639" s="27">
        <v>7423</v>
      </c>
      <c r="U1639" s="27">
        <v>6682</v>
      </c>
      <c r="V1639" s="27">
        <v>6846</v>
      </c>
      <c r="W1639" s="11"/>
      <c r="X1639" s="11"/>
      <c r="Y1639" s="11"/>
      <c r="Z1639" s="11"/>
      <c r="AA1639" s="11"/>
      <c r="AB1639" s="11"/>
      <c r="AC1639" s="11"/>
      <c r="AD1639" s="11"/>
      <c r="AU1639" s="7"/>
      <c r="AV1639" s="7"/>
    </row>
    <row r="1640" spans="1:48" ht="14.25">
      <c r="A1640">
        <v>2</v>
      </c>
      <c r="B1640" s="26" t="str">
        <f t="shared" si="63"/>
        <v>17001</v>
      </c>
      <c r="C1640" s="26" t="str">
        <f t="shared" si="62"/>
        <v>2_17001</v>
      </c>
      <c r="D1640"/>
      <c r="E1640"/>
      <c r="F1640" s="33"/>
      <c r="G1640" s="26" t="s">
        <v>343</v>
      </c>
      <c r="H1640" s="27">
        <v>2321</v>
      </c>
      <c r="I1640" s="27">
        <v>2253</v>
      </c>
      <c r="J1640" s="27">
        <v>2247</v>
      </c>
      <c r="K1640" s="27">
        <v>2223</v>
      </c>
      <c r="L1640" s="27">
        <v>2256</v>
      </c>
      <c r="M1640" s="27">
        <v>2355</v>
      </c>
      <c r="N1640" s="27">
        <v>2488</v>
      </c>
      <c r="O1640" s="27">
        <v>2524</v>
      </c>
      <c r="P1640" s="27">
        <v>2510</v>
      </c>
      <c r="Q1640" s="27">
        <v>2606</v>
      </c>
      <c r="R1640" s="27">
        <v>2978</v>
      </c>
      <c r="S1640" s="27">
        <v>3555</v>
      </c>
      <c r="T1640" s="27">
        <v>3065</v>
      </c>
      <c r="U1640" s="27">
        <v>2799</v>
      </c>
      <c r="V1640" s="27">
        <v>2876</v>
      </c>
      <c r="W1640" s="11"/>
      <c r="X1640" s="11"/>
      <c r="Y1640" s="11"/>
      <c r="Z1640" s="11"/>
      <c r="AA1640" s="11"/>
      <c r="AB1640" s="11"/>
      <c r="AC1640" s="11"/>
      <c r="AD1640" s="11"/>
      <c r="AU1640" s="7"/>
      <c r="AV1640" s="7"/>
    </row>
    <row r="1641" spans="1:48" ht="14.25">
      <c r="A1641">
        <v>2</v>
      </c>
      <c r="B1641" s="26" t="str">
        <f t="shared" si="63"/>
        <v>17013</v>
      </c>
      <c r="C1641" s="26" t="str">
        <f t="shared" si="62"/>
        <v>2_17013</v>
      </c>
      <c r="D1641"/>
      <c r="E1641"/>
      <c r="F1641" s="33"/>
      <c r="G1641" s="26" t="s">
        <v>344</v>
      </c>
      <c r="H1641" s="27">
        <v>165</v>
      </c>
      <c r="I1641" s="27">
        <v>160</v>
      </c>
      <c r="J1641" s="27">
        <v>143</v>
      </c>
      <c r="K1641" s="27">
        <v>161</v>
      </c>
      <c r="L1641" s="27">
        <v>157</v>
      </c>
      <c r="M1641" s="27">
        <v>161</v>
      </c>
      <c r="N1641" s="27">
        <v>151</v>
      </c>
      <c r="O1641" s="27">
        <v>154</v>
      </c>
      <c r="P1641" s="27">
        <v>140</v>
      </c>
      <c r="Q1641" s="27">
        <v>133</v>
      </c>
      <c r="R1641" s="27">
        <v>165</v>
      </c>
      <c r="S1641" s="27">
        <v>214</v>
      </c>
      <c r="T1641" s="27">
        <v>186</v>
      </c>
      <c r="U1641" s="27">
        <v>157</v>
      </c>
      <c r="V1641" s="27">
        <v>155</v>
      </c>
      <c r="W1641" s="11"/>
      <c r="X1641" s="11"/>
      <c r="Y1641" s="11"/>
      <c r="Z1641" s="11"/>
      <c r="AA1641" s="11"/>
      <c r="AB1641" s="11"/>
      <c r="AC1641" s="11"/>
      <c r="AD1641" s="11"/>
      <c r="AU1641" s="7"/>
      <c r="AV1641" s="7"/>
    </row>
    <row r="1642" spans="1:48" ht="14.25">
      <c r="A1642">
        <v>2</v>
      </c>
      <c r="B1642" s="26" t="str">
        <f t="shared" si="63"/>
        <v>17042</v>
      </c>
      <c r="C1642" s="26" t="str">
        <f t="shared" si="62"/>
        <v>2_17042</v>
      </c>
      <c r="D1642"/>
      <c r="E1642"/>
      <c r="F1642" s="33"/>
      <c r="G1642" s="26" t="s">
        <v>345</v>
      </c>
      <c r="H1642" s="27">
        <v>232</v>
      </c>
      <c r="I1642" s="27">
        <v>213</v>
      </c>
      <c r="J1642" s="27">
        <v>203</v>
      </c>
      <c r="K1642" s="27">
        <v>215</v>
      </c>
      <c r="L1642" s="27">
        <v>230</v>
      </c>
      <c r="M1642" s="27">
        <v>226</v>
      </c>
      <c r="N1642" s="27">
        <v>216</v>
      </c>
      <c r="O1642" s="27">
        <v>237</v>
      </c>
      <c r="P1642" s="27">
        <v>236</v>
      </c>
      <c r="Q1642" s="27">
        <v>225</v>
      </c>
      <c r="R1642" s="27">
        <v>248</v>
      </c>
      <c r="S1642" s="27">
        <v>301</v>
      </c>
      <c r="T1642" s="27">
        <v>290</v>
      </c>
      <c r="U1642" s="27">
        <v>213</v>
      </c>
      <c r="V1642" s="27">
        <v>249</v>
      </c>
      <c r="W1642" s="11"/>
      <c r="X1642" s="11"/>
      <c r="Y1642" s="11"/>
      <c r="Z1642" s="11"/>
      <c r="AA1642" s="11"/>
      <c r="AB1642" s="11"/>
      <c r="AC1642" s="11"/>
      <c r="AD1642" s="11"/>
      <c r="AU1642" s="7"/>
      <c r="AV1642" s="7"/>
    </row>
    <row r="1643" spans="1:48" ht="14.25">
      <c r="A1643">
        <v>2</v>
      </c>
      <c r="B1643" s="26" t="str">
        <f t="shared" si="63"/>
        <v>17050</v>
      </c>
      <c r="C1643" s="26" t="str">
        <f t="shared" si="62"/>
        <v>2_17050</v>
      </c>
      <c r="D1643"/>
      <c r="E1643"/>
      <c r="F1643" s="33"/>
      <c r="G1643" s="26" t="s">
        <v>346</v>
      </c>
      <c r="H1643" s="27">
        <v>95</v>
      </c>
      <c r="I1643" s="27">
        <v>92</v>
      </c>
      <c r="J1643" s="27">
        <v>83</v>
      </c>
      <c r="K1643" s="27">
        <v>85</v>
      </c>
      <c r="L1643" s="27">
        <v>76</v>
      </c>
      <c r="M1643" s="27">
        <v>89</v>
      </c>
      <c r="N1643" s="27">
        <v>90</v>
      </c>
      <c r="O1643" s="27">
        <v>74</v>
      </c>
      <c r="P1643" s="27">
        <v>89</v>
      </c>
      <c r="Q1643" s="27">
        <v>87</v>
      </c>
      <c r="R1643" s="27">
        <v>80</v>
      </c>
      <c r="S1643" s="27">
        <v>126</v>
      </c>
      <c r="T1643" s="27">
        <v>86</v>
      </c>
      <c r="U1643" s="27">
        <v>83</v>
      </c>
      <c r="V1643" s="27">
        <v>79</v>
      </c>
      <c r="W1643" s="11"/>
      <c r="X1643" s="11"/>
      <c r="Y1643" s="11"/>
      <c r="Z1643" s="11"/>
      <c r="AA1643" s="11"/>
      <c r="AB1643" s="11"/>
      <c r="AC1643" s="11"/>
      <c r="AD1643" s="11"/>
      <c r="AU1643" s="7"/>
      <c r="AV1643" s="7"/>
    </row>
    <row r="1644" spans="1:48" ht="14.25">
      <c r="A1644">
        <v>2</v>
      </c>
      <c r="B1644" s="26" t="str">
        <f t="shared" si="63"/>
        <v>17088</v>
      </c>
      <c r="C1644" s="26" t="str">
        <f t="shared" si="62"/>
        <v>2_17088</v>
      </c>
      <c r="D1644"/>
      <c r="E1644"/>
      <c r="F1644" s="33"/>
      <c r="G1644" s="26" t="s">
        <v>347</v>
      </c>
      <c r="H1644" s="27">
        <v>78</v>
      </c>
      <c r="I1644" s="27">
        <v>66</v>
      </c>
      <c r="J1644" s="27">
        <v>51</v>
      </c>
      <c r="K1644" s="27">
        <v>67</v>
      </c>
      <c r="L1644" s="27">
        <v>69</v>
      </c>
      <c r="M1644" s="27">
        <v>66</v>
      </c>
      <c r="N1644" s="27">
        <v>64</v>
      </c>
      <c r="O1644" s="27">
        <v>62</v>
      </c>
      <c r="P1644" s="27">
        <v>77</v>
      </c>
      <c r="Q1644" s="27">
        <v>70</v>
      </c>
      <c r="R1644" s="27">
        <v>79</v>
      </c>
      <c r="S1644" s="27">
        <v>86</v>
      </c>
      <c r="T1644" s="27">
        <v>92</v>
      </c>
      <c r="U1644" s="27">
        <v>68</v>
      </c>
      <c r="V1644" s="27">
        <v>84</v>
      </c>
      <c r="W1644" s="11"/>
      <c r="X1644" s="11"/>
      <c r="Y1644" s="11"/>
      <c r="Z1644" s="11"/>
      <c r="AA1644" s="11"/>
      <c r="AB1644" s="11"/>
      <c r="AC1644" s="11"/>
      <c r="AD1644" s="11"/>
      <c r="AU1644" s="7"/>
      <c r="AV1644" s="7"/>
    </row>
    <row r="1645" spans="1:48" ht="14.25">
      <c r="A1645">
        <v>2</v>
      </c>
      <c r="B1645" s="26" t="str">
        <f t="shared" si="63"/>
        <v>17174</v>
      </c>
      <c r="C1645" s="26" t="str">
        <f t="shared" si="62"/>
        <v>2_17174</v>
      </c>
      <c r="D1645"/>
      <c r="E1645"/>
      <c r="F1645" s="33"/>
      <c r="G1645" s="26" t="s">
        <v>348</v>
      </c>
      <c r="H1645" s="27">
        <v>369</v>
      </c>
      <c r="I1645" s="27">
        <v>383</v>
      </c>
      <c r="J1645" s="27">
        <v>338</v>
      </c>
      <c r="K1645" s="27">
        <v>341</v>
      </c>
      <c r="L1645" s="27">
        <v>344</v>
      </c>
      <c r="M1645" s="27">
        <v>379</v>
      </c>
      <c r="N1645" s="27">
        <v>393</v>
      </c>
      <c r="O1645" s="27">
        <v>378</v>
      </c>
      <c r="P1645" s="27">
        <v>422</v>
      </c>
      <c r="Q1645" s="27">
        <v>391</v>
      </c>
      <c r="R1645" s="27">
        <v>435</v>
      </c>
      <c r="S1645" s="27">
        <v>510</v>
      </c>
      <c r="T1645" s="27">
        <v>484</v>
      </c>
      <c r="U1645" s="27">
        <v>417</v>
      </c>
      <c r="V1645" s="27">
        <v>470</v>
      </c>
      <c r="W1645" s="11"/>
      <c r="X1645" s="11"/>
      <c r="Y1645" s="11"/>
      <c r="Z1645" s="11"/>
      <c r="AA1645" s="11"/>
      <c r="AB1645" s="11"/>
      <c r="AC1645" s="11"/>
      <c r="AD1645" s="11"/>
      <c r="AU1645" s="7"/>
      <c r="AV1645" s="7"/>
    </row>
    <row r="1646" spans="1:48" ht="14.25">
      <c r="A1646">
        <v>2</v>
      </c>
      <c r="B1646" s="26" t="str">
        <f t="shared" si="63"/>
        <v>17272</v>
      </c>
      <c r="C1646" s="26" t="str">
        <f t="shared" si="62"/>
        <v>2_17272</v>
      </c>
      <c r="D1646"/>
      <c r="E1646"/>
      <c r="F1646" s="33"/>
      <c r="G1646" s="26" t="s">
        <v>349</v>
      </c>
      <c r="H1646" s="27">
        <v>62</v>
      </c>
      <c r="I1646" s="27">
        <v>70</v>
      </c>
      <c r="J1646" s="27">
        <v>63</v>
      </c>
      <c r="K1646" s="27">
        <v>84</v>
      </c>
      <c r="L1646" s="27">
        <v>66</v>
      </c>
      <c r="M1646" s="27">
        <v>59</v>
      </c>
      <c r="N1646" s="27">
        <v>78</v>
      </c>
      <c r="O1646" s="27">
        <v>73</v>
      </c>
      <c r="P1646" s="27">
        <v>68</v>
      </c>
      <c r="Q1646" s="27">
        <v>73</v>
      </c>
      <c r="R1646" s="27">
        <v>71</v>
      </c>
      <c r="S1646" s="27">
        <v>81</v>
      </c>
      <c r="T1646" s="27">
        <v>81</v>
      </c>
      <c r="U1646" s="27">
        <v>74</v>
      </c>
      <c r="V1646" s="27">
        <v>68</v>
      </c>
      <c r="W1646" s="11"/>
      <c r="X1646" s="11"/>
      <c r="Y1646" s="11"/>
      <c r="Z1646" s="11"/>
      <c r="AA1646" s="11"/>
      <c r="AB1646" s="11"/>
      <c r="AC1646" s="11"/>
      <c r="AD1646" s="11"/>
      <c r="AU1646" s="7"/>
      <c r="AV1646" s="7"/>
    </row>
    <row r="1647" spans="1:48" ht="14.25">
      <c r="A1647">
        <v>2</v>
      </c>
      <c r="B1647" s="26" t="str">
        <f t="shared" si="63"/>
        <v>17380</v>
      </c>
      <c r="C1647" s="26" t="str">
        <f t="shared" si="62"/>
        <v>2_17380</v>
      </c>
      <c r="D1647"/>
      <c r="E1647"/>
      <c r="F1647" s="33"/>
      <c r="G1647" s="26" t="s">
        <v>350</v>
      </c>
      <c r="H1647" s="27">
        <v>412</v>
      </c>
      <c r="I1647" s="27">
        <v>409</v>
      </c>
      <c r="J1647" s="27">
        <v>538</v>
      </c>
      <c r="K1647" s="27">
        <v>459</v>
      </c>
      <c r="L1647" s="27">
        <v>574</v>
      </c>
      <c r="M1647" s="27">
        <v>571</v>
      </c>
      <c r="N1647" s="27">
        <v>450</v>
      </c>
      <c r="O1647" s="27">
        <v>456</v>
      </c>
      <c r="P1647" s="27">
        <v>474</v>
      </c>
      <c r="Q1647" s="27">
        <v>456</v>
      </c>
      <c r="R1647" s="27">
        <v>537</v>
      </c>
      <c r="S1647" s="27">
        <v>711</v>
      </c>
      <c r="T1647" s="27">
        <v>497</v>
      </c>
      <c r="U1647" s="27">
        <v>545</v>
      </c>
      <c r="V1647" s="27">
        <v>572</v>
      </c>
      <c r="W1647" s="11"/>
      <c r="X1647" s="11"/>
      <c r="Y1647" s="11"/>
      <c r="Z1647" s="11"/>
      <c r="AA1647" s="11"/>
      <c r="AB1647" s="11"/>
      <c r="AC1647" s="11"/>
      <c r="AD1647" s="11"/>
      <c r="AU1647" s="7"/>
      <c r="AV1647" s="7"/>
    </row>
    <row r="1648" spans="1:48" ht="14.25">
      <c r="A1648">
        <v>2</v>
      </c>
      <c r="B1648" s="26" t="str">
        <f t="shared" si="63"/>
        <v>17388</v>
      </c>
      <c r="C1648" s="26" t="str">
        <f t="shared" si="62"/>
        <v>2_17388</v>
      </c>
      <c r="D1648"/>
      <c r="E1648"/>
      <c r="F1648" s="33"/>
      <c r="G1648" s="26" t="s">
        <v>351</v>
      </c>
      <c r="H1648" s="27">
        <v>34</v>
      </c>
      <c r="I1648" s="27">
        <v>30</v>
      </c>
      <c r="J1648" s="27">
        <v>41</v>
      </c>
      <c r="K1648" s="27">
        <v>45</v>
      </c>
      <c r="L1648" s="27">
        <v>37</v>
      </c>
      <c r="M1648" s="27">
        <v>54</v>
      </c>
      <c r="N1648" s="27">
        <v>32</v>
      </c>
      <c r="O1648" s="27">
        <v>37</v>
      </c>
      <c r="P1648" s="27">
        <v>37</v>
      </c>
      <c r="Q1648" s="27">
        <v>44</v>
      </c>
      <c r="R1648" s="27">
        <v>32</v>
      </c>
      <c r="S1648" s="27">
        <v>51</v>
      </c>
      <c r="T1648" s="27">
        <v>52</v>
      </c>
      <c r="U1648" s="27">
        <v>44</v>
      </c>
      <c r="V1648" s="27">
        <v>40</v>
      </c>
      <c r="W1648" s="11"/>
      <c r="X1648" s="11"/>
      <c r="Y1648" s="11"/>
      <c r="Z1648" s="11"/>
      <c r="AA1648" s="11"/>
      <c r="AB1648" s="11"/>
      <c r="AC1648" s="11"/>
      <c r="AD1648" s="11"/>
      <c r="AU1648" s="7"/>
      <c r="AV1648" s="7"/>
    </row>
    <row r="1649" spans="1:48" ht="14.25">
      <c r="A1649">
        <v>2</v>
      </c>
      <c r="B1649" s="26" t="str">
        <f t="shared" si="63"/>
        <v>17433</v>
      </c>
      <c r="C1649" s="26" t="str">
        <f t="shared" si="62"/>
        <v>2_17433</v>
      </c>
      <c r="D1649"/>
      <c r="E1649"/>
      <c r="F1649" s="33"/>
      <c r="G1649" s="26" t="s">
        <v>352</v>
      </c>
      <c r="H1649" s="27">
        <v>104</v>
      </c>
      <c r="I1649" s="27">
        <v>92</v>
      </c>
      <c r="J1649" s="27">
        <v>115</v>
      </c>
      <c r="K1649" s="27">
        <v>91</v>
      </c>
      <c r="L1649" s="27">
        <v>98</v>
      </c>
      <c r="M1649" s="27">
        <v>93</v>
      </c>
      <c r="N1649" s="27">
        <v>103</v>
      </c>
      <c r="O1649" s="27">
        <v>111</v>
      </c>
      <c r="P1649" s="27">
        <v>108</v>
      </c>
      <c r="Q1649" s="27">
        <v>126</v>
      </c>
      <c r="R1649" s="27">
        <v>107</v>
      </c>
      <c r="S1649" s="27">
        <v>136</v>
      </c>
      <c r="T1649" s="27">
        <v>148</v>
      </c>
      <c r="U1649" s="27">
        <v>119</v>
      </c>
      <c r="V1649" s="27">
        <v>146</v>
      </c>
      <c r="W1649" s="11"/>
      <c r="X1649" s="11"/>
      <c r="Y1649" s="11"/>
      <c r="Z1649" s="11"/>
      <c r="AA1649" s="11"/>
      <c r="AB1649" s="11"/>
      <c r="AC1649" s="11"/>
      <c r="AD1649" s="11"/>
      <c r="AU1649" s="7"/>
      <c r="AV1649" s="7"/>
    </row>
    <row r="1650" spans="1:48" ht="14.25">
      <c r="A1650">
        <v>2</v>
      </c>
      <c r="B1650" s="26" t="str">
        <f t="shared" si="63"/>
        <v>17442</v>
      </c>
      <c r="C1650" s="26" t="str">
        <f t="shared" si="62"/>
        <v>2_17442</v>
      </c>
      <c r="D1650"/>
      <c r="E1650"/>
      <c r="F1650" s="33"/>
      <c r="G1650" s="26" t="s">
        <v>353</v>
      </c>
      <c r="H1650" s="27">
        <v>41</v>
      </c>
      <c r="I1650" s="27">
        <v>45</v>
      </c>
      <c r="J1650" s="27">
        <v>45</v>
      </c>
      <c r="K1650" s="27">
        <v>49</v>
      </c>
      <c r="L1650" s="27">
        <v>34</v>
      </c>
      <c r="M1650" s="27">
        <v>43</v>
      </c>
      <c r="N1650" s="27">
        <v>47</v>
      </c>
      <c r="O1650" s="27">
        <v>41</v>
      </c>
      <c r="P1650" s="27">
        <v>42</v>
      </c>
      <c r="Q1650" s="27">
        <v>40</v>
      </c>
      <c r="R1650" s="27">
        <v>57</v>
      </c>
      <c r="S1650" s="27">
        <v>69</v>
      </c>
      <c r="T1650" s="27">
        <v>59</v>
      </c>
      <c r="U1650" s="27">
        <v>44</v>
      </c>
      <c r="V1650" s="27">
        <v>52</v>
      </c>
      <c r="W1650" s="11"/>
      <c r="X1650" s="11"/>
      <c r="Y1650" s="11"/>
      <c r="Z1650" s="11"/>
      <c r="AA1650" s="11"/>
      <c r="AB1650" s="11"/>
      <c r="AC1650" s="11"/>
      <c r="AD1650" s="11"/>
      <c r="AU1650" s="7"/>
      <c r="AV1650" s="7"/>
    </row>
    <row r="1651" spans="1:48" ht="14.25">
      <c r="A1651">
        <v>2</v>
      </c>
      <c r="B1651" s="26" t="str">
        <f t="shared" si="63"/>
        <v>17444</v>
      </c>
      <c r="C1651" s="26" t="str">
        <f t="shared" si="62"/>
        <v>2_17444</v>
      </c>
      <c r="D1651"/>
      <c r="E1651"/>
      <c r="F1651" s="33"/>
      <c r="G1651" s="26" t="s">
        <v>354</v>
      </c>
      <c r="H1651" s="27">
        <v>83</v>
      </c>
      <c r="I1651" s="27">
        <v>88</v>
      </c>
      <c r="J1651" s="27">
        <v>74</v>
      </c>
      <c r="K1651" s="27">
        <v>92</v>
      </c>
      <c r="L1651" s="27">
        <v>85</v>
      </c>
      <c r="M1651" s="27">
        <v>92</v>
      </c>
      <c r="N1651" s="27">
        <v>76</v>
      </c>
      <c r="O1651" s="27">
        <v>71</v>
      </c>
      <c r="P1651" s="27">
        <v>93</v>
      </c>
      <c r="Q1651" s="27">
        <v>83</v>
      </c>
      <c r="R1651" s="27">
        <v>104</v>
      </c>
      <c r="S1651" s="27">
        <v>130</v>
      </c>
      <c r="T1651" s="27">
        <v>97</v>
      </c>
      <c r="U1651" s="27">
        <v>90</v>
      </c>
      <c r="V1651" s="27">
        <v>72</v>
      </c>
      <c r="W1651" s="11"/>
      <c r="X1651" s="11"/>
      <c r="Y1651" s="11"/>
      <c r="Z1651" s="11"/>
      <c r="AA1651" s="11"/>
      <c r="AB1651" s="11"/>
      <c r="AC1651" s="11"/>
      <c r="AD1651" s="11"/>
      <c r="AU1651" s="7"/>
      <c r="AV1651" s="7"/>
    </row>
    <row r="1652" spans="1:48" ht="14.25">
      <c r="A1652">
        <v>2</v>
      </c>
      <c r="B1652" s="26" t="str">
        <f t="shared" si="63"/>
        <v>17446</v>
      </c>
      <c r="C1652" s="26" t="str">
        <f t="shared" si="62"/>
        <v>2_17446</v>
      </c>
      <c r="D1652"/>
      <c r="E1652"/>
      <c r="F1652" s="33"/>
      <c r="G1652" s="26" t="s">
        <v>355</v>
      </c>
      <c r="H1652" s="27">
        <v>23</v>
      </c>
      <c r="I1652" s="27">
        <v>11</v>
      </c>
      <c r="J1652" s="27">
        <v>9</v>
      </c>
      <c r="K1652" s="27">
        <v>18</v>
      </c>
      <c r="L1652" s="27">
        <v>10</v>
      </c>
      <c r="M1652" s="27">
        <v>17</v>
      </c>
      <c r="N1652" s="27">
        <v>15</v>
      </c>
      <c r="O1652" s="27">
        <v>20</v>
      </c>
      <c r="P1652" s="27">
        <v>15</v>
      </c>
      <c r="Q1652" s="27">
        <v>9</v>
      </c>
      <c r="R1652" s="27">
        <v>5</v>
      </c>
      <c r="S1652" s="27">
        <v>9</v>
      </c>
      <c r="T1652" s="27">
        <v>11</v>
      </c>
      <c r="U1652" s="27">
        <v>18</v>
      </c>
      <c r="V1652" s="27">
        <v>17</v>
      </c>
      <c r="W1652" s="11"/>
      <c r="X1652" s="11"/>
      <c r="Y1652" s="11"/>
      <c r="Z1652" s="11"/>
      <c r="AA1652" s="11"/>
      <c r="AB1652" s="11"/>
      <c r="AC1652" s="11"/>
      <c r="AD1652" s="11"/>
      <c r="AU1652" s="7"/>
      <c r="AV1652" s="7"/>
    </row>
    <row r="1653" spans="1:48" ht="14.25">
      <c r="A1653">
        <v>2</v>
      </c>
      <c r="B1653" s="26" t="str">
        <f t="shared" si="63"/>
        <v>17486</v>
      </c>
      <c r="C1653" s="26" t="str">
        <f t="shared" si="62"/>
        <v>2_17486</v>
      </c>
      <c r="D1653"/>
      <c r="E1653"/>
      <c r="F1653" s="33"/>
      <c r="G1653" s="26" t="s">
        <v>356</v>
      </c>
      <c r="H1653" s="27">
        <v>151</v>
      </c>
      <c r="I1653" s="27">
        <v>151</v>
      </c>
      <c r="J1653" s="27">
        <v>125</v>
      </c>
      <c r="K1653" s="27">
        <v>146</v>
      </c>
      <c r="L1653" s="27">
        <v>130</v>
      </c>
      <c r="M1653" s="27">
        <v>139</v>
      </c>
      <c r="N1653" s="27">
        <v>131</v>
      </c>
      <c r="O1653" s="27">
        <v>159</v>
      </c>
      <c r="P1653" s="27">
        <v>158</v>
      </c>
      <c r="Q1653" s="27">
        <v>158</v>
      </c>
      <c r="R1653" s="27">
        <v>170</v>
      </c>
      <c r="S1653" s="27">
        <v>193</v>
      </c>
      <c r="T1653" s="27">
        <v>198</v>
      </c>
      <c r="U1653" s="27">
        <v>159</v>
      </c>
      <c r="V1653" s="27">
        <v>168</v>
      </c>
      <c r="W1653" s="11"/>
      <c r="X1653" s="11"/>
      <c r="Y1653" s="11"/>
      <c r="Z1653" s="11"/>
      <c r="AA1653" s="11"/>
      <c r="AB1653" s="11"/>
      <c r="AC1653" s="11"/>
      <c r="AD1653" s="11"/>
      <c r="AU1653" s="7"/>
      <c r="AV1653" s="7"/>
    </row>
    <row r="1654" spans="1:48" ht="14.25">
      <c r="A1654">
        <v>2</v>
      </c>
      <c r="B1654" s="26" t="str">
        <f t="shared" si="63"/>
        <v>17495</v>
      </c>
      <c r="C1654" s="26" t="str">
        <f t="shared" si="62"/>
        <v>2_17495</v>
      </c>
      <c r="D1654"/>
      <c r="E1654"/>
      <c r="F1654" s="33"/>
      <c r="G1654" s="26" t="s">
        <v>357</v>
      </c>
      <c r="H1654" s="27">
        <v>25</v>
      </c>
      <c r="I1654" s="27">
        <v>39</v>
      </c>
      <c r="J1654" s="27">
        <v>32</v>
      </c>
      <c r="K1654" s="27">
        <v>45</v>
      </c>
      <c r="L1654" s="27">
        <v>35</v>
      </c>
      <c r="M1654" s="27">
        <v>40</v>
      </c>
      <c r="N1654" s="27">
        <v>33</v>
      </c>
      <c r="O1654" s="27">
        <v>29</v>
      </c>
      <c r="P1654" s="27">
        <v>36</v>
      </c>
      <c r="Q1654" s="27">
        <v>41</v>
      </c>
      <c r="R1654" s="27">
        <v>35</v>
      </c>
      <c r="S1654" s="27">
        <v>67</v>
      </c>
      <c r="T1654" s="27">
        <v>48</v>
      </c>
      <c r="U1654" s="27">
        <v>36</v>
      </c>
      <c r="V1654" s="27">
        <v>50</v>
      </c>
      <c r="W1654" s="11"/>
      <c r="X1654" s="11"/>
      <c r="Y1654" s="11"/>
      <c r="Z1654" s="11"/>
      <c r="AA1654" s="11"/>
      <c r="AB1654" s="11"/>
      <c r="AC1654" s="11"/>
      <c r="AD1654" s="11"/>
      <c r="AU1654" s="7"/>
      <c r="AV1654" s="7"/>
    </row>
    <row r="1655" spans="1:48" ht="14.25">
      <c r="A1655">
        <v>2</v>
      </c>
      <c r="B1655" s="26" t="str">
        <f t="shared" si="63"/>
        <v>17513</v>
      </c>
      <c r="C1655" s="26" t="str">
        <f t="shared" si="62"/>
        <v>2_17513</v>
      </c>
      <c r="D1655"/>
      <c r="E1655"/>
      <c r="F1655" s="33"/>
      <c r="G1655" s="26" t="s">
        <v>358</v>
      </c>
      <c r="H1655" s="27">
        <v>104</v>
      </c>
      <c r="I1655" s="27">
        <v>85</v>
      </c>
      <c r="J1655" s="27">
        <v>103</v>
      </c>
      <c r="K1655" s="27">
        <v>108</v>
      </c>
      <c r="L1655" s="27">
        <v>91</v>
      </c>
      <c r="M1655" s="27">
        <v>83</v>
      </c>
      <c r="N1655" s="27">
        <v>99</v>
      </c>
      <c r="O1655" s="27">
        <v>92</v>
      </c>
      <c r="P1655" s="27">
        <v>91</v>
      </c>
      <c r="Q1655" s="27">
        <v>78</v>
      </c>
      <c r="R1655" s="27">
        <v>89</v>
      </c>
      <c r="S1655" s="27">
        <v>146</v>
      </c>
      <c r="T1655" s="27">
        <v>126</v>
      </c>
      <c r="U1655" s="27">
        <v>99</v>
      </c>
      <c r="V1655" s="27">
        <v>116</v>
      </c>
      <c r="W1655" s="11"/>
      <c r="X1655" s="11"/>
      <c r="Y1655" s="11"/>
      <c r="Z1655" s="11"/>
      <c r="AA1655" s="11"/>
      <c r="AB1655" s="11"/>
      <c r="AC1655" s="11"/>
      <c r="AD1655" s="11"/>
      <c r="AU1655" s="7"/>
      <c r="AV1655" s="7"/>
    </row>
    <row r="1656" spans="1:48" ht="14.25">
      <c r="A1656">
        <v>2</v>
      </c>
      <c r="B1656" s="26" t="str">
        <f t="shared" si="63"/>
        <v>17524</v>
      </c>
      <c r="C1656" s="26" t="str">
        <f t="shared" si="62"/>
        <v>2_17524</v>
      </c>
      <c r="D1656"/>
      <c r="E1656"/>
      <c r="F1656" s="33"/>
      <c r="G1656" s="26" t="s">
        <v>359</v>
      </c>
      <c r="H1656" s="27">
        <v>117</v>
      </c>
      <c r="I1656" s="27">
        <v>104</v>
      </c>
      <c r="J1656" s="27">
        <v>111</v>
      </c>
      <c r="K1656" s="27">
        <v>97</v>
      </c>
      <c r="L1656" s="27">
        <v>109</v>
      </c>
      <c r="M1656" s="27">
        <v>115</v>
      </c>
      <c r="N1656" s="27">
        <v>115</v>
      </c>
      <c r="O1656" s="27">
        <v>85</v>
      </c>
      <c r="P1656" s="27">
        <v>95</v>
      </c>
      <c r="Q1656" s="27">
        <v>76</v>
      </c>
      <c r="R1656" s="27">
        <v>102</v>
      </c>
      <c r="S1656" s="27">
        <v>176</v>
      </c>
      <c r="T1656" s="27">
        <v>149</v>
      </c>
      <c r="U1656" s="27">
        <v>111</v>
      </c>
      <c r="V1656" s="27">
        <v>114</v>
      </c>
      <c r="W1656" s="11"/>
      <c r="X1656" s="11"/>
      <c r="Y1656" s="11"/>
      <c r="Z1656" s="11"/>
      <c r="AA1656" s="11"/>
      <c r="AB1656" s="11"/>
      <c r="AC1656" s="11"/>
      <c r="AD1656" s="11"/>
      <c r="AU1656" s="7"/>
      <c r="AV1656" s="7"/>
    </row>
    <row r="1657" spans="1:48" ht="14.25">
      <c r="A1657">
        <v>2</v>
      </c>
      <c r="B1657" s="26" t="str">
        <f t="shared" si="63"/>
        <v>17541</v>
      </c>
      <c r="C1657" s="26" t="str">
        <f t="shared" si="62"/>
        <v>2_17541</v>
      </c>
      <c r="D1657"/>
      <c r="E1657"/>
      <c r="F1657" s="33"/>
      <c r="G1657" s="26" t="s">
        <v>360</v>
      </c>
      <c r="H1657" s="27">
        <v>125</v>
      </c>
      <c r="I1657" s="27">
        <v>122</v>
      </c>
      <c r="J1657" s="27">
        <v>126</v>
      </c>
      <c r="K1657" s="27">
        <v>123</v>
      </c>
      <c r="L1657" s="27">
        <v>122</v>
      </c>
      <c r="M1657" s="27">
        <v>105</v>
      </c>
      <c r="N1657" s="27">
        <v>113</v>
      </c>
      <c r="O1657" s="27">
        <v>122</v>
      </c>
      <c r="P1657" s="27">
        <v>88</v>
      </c>
      <c r="Q1657" s="27">
        <v>130</v>
      </c>
      <c r="R1657" s="27">
        <v>131</v>
      </c>
      <c r="S1657" s="27">
        <v>158</v>
      </c>
      <c r="T1657" s="27">
        <v>150</v>
      </c>
      <c r="U1657" s="27">
        <v>126</v>
      </c>
      <c r="V1657" s="27">
        <v>116</v>
      </c>
      <c r="W1657" s="11"/>
      <c r="X1657" s="11"/>
      <c r="Y1657" s="11"/>
      <c r="Z1657" s="11"/>
      <c r="AA1657" s="11"/>
      <c r="AB1657" s="11"/>
      <c r="AC1657" s="11"/>
      <c r="AD1657" s="11"/>
      <c r="AU1657" s="7"/>
      <c r="AV1657" s="7"/>
    </row>
    <row r="1658" spans="1:48" ht="14.25">
      <c r="A1658">
        <v>2</v>
      </c>
      <c r="B1658" s="26" t="str">
        <f t="shared" si="63"/>
        <v>17614</v>
      </c>
      <c r="C1658" s="26" t="str">
        <f t="shared" si="62"/>
        <v>2_17614</v>
      </c>
      <c r="D1658"/>
      <c r="E1658"/>
      <c r="F1658" s="33"/>
      <c r="G1658" s="26" t="s">
        <v>361</v>
      </c>
      <c r="H1658" s="27">
        <v>342</v>
      </c>
      <c r="I1658" s="27">
        <v>371</v>
      </c>
      <c r="J1658" s="27">
        <v>344</v>
      </c>
      <c r="K1658" s="27">
        <v>319</v>
      </c>
      <c r="L1658" s="27">
        <v>305</v>
      </c>
      <c r="M1658" s="27">
        <v>314</v>
      </c>
      <c r="N1658" s="27">
        <v>348</v>
      </c>
      <c r="O1658" s="27">
        <v>299</v>
      </c>
      <c r="P1658" s="27">
        <v>339</v>
      </c>
      <c r="Q1658" s="27">
        <v>325</v>
      </c>
      <c r="R1658" s="27">
        <v>373</v>
      </c>
      <c r="S1658" s="27">
        <v>506</v>
      </c>
      <c r="T1658" s="27">
        <v>447</v>
      </c>
      <c r="U1658" s="27">
        <v>334</v>
      </c>
      <c r="V1658" s="27">
        <v>375</v>
      </c>
      <c r="W1658" s="11"/>
      <c r="X1658" s="11"/>
      <c r="Y1658" s="11"/>
      <c r="Z1658" s="11"/>
      <c r="AA1658" s="11"/>
      <c r="AB1658" s="11"/>
      <c r="AC1658" s="11"/>
      <c r="AD1658" s="11"/>
      <c r="AU1658" s="7"/>
      <c r="AV1658" s="7"/>
    </row>
    <row r="1659" spans="1:48" ht="14.25">
      <c r="A1659">
        <v>2</v>
      </c>
      <c r="B1659" s="26" t="str">
        <f t="shared" si="63"/>
        <v>17616</v>
      </c>
      <c r="C1659" s="26" t="str">
        <f t="shared" si="62"/>
        <v>2_17616</v>
      </c>
      <c r="D1659"/>
      <c r="E1659"/>
      <c r="F1659" s="33"/>
      <c r="G1659" s="26" t="s">
        <v>362</v>
      </c>
      <c r="H1659" s="27">
        <v>58</v>
      </c>
      <c r="I1659" s="27">
        <v>61</v>
      </c>
      <c r="J1659" s="27">
        <v>60</v>
      </c>
      <c r="K1659" s="27">
        <v>57</v>
      </c>
      <c r="L1659" s="27">
        <v>68</v>
      </c>
      <c r="M1659" s="27">
        <v>57</v>
      </c>
      <c r="N1659" s="27">
        <v>55</v>
      </c>
      <c r="O1659" s="27">
        <v>68</v>
      </c>
      <c r="P1659" s="27">
        <v>52</v>
      </c>
      <c r="Q1659" s="27">
        <v>60</v>
      </c>
      <c r="R1659" s="27">
        <v>69</v>
      </c>
      <c r="S1659" s="27">
        <v>78</v>
      </c>
      <c r="T1659" s="27">
        <v>84</v>
      </c>
      <c r="U1659" s="27">
        <v>92</v>
      </c>
      <c r="V1659" s="27">
        <v>54</v>
      </c>
      <c r="W1659" s="11"/>
      <c r="X1659" s="11"/>
      <c r="Y1659" s="11"/>
      <c r="Z1659" s="11"/>
      <c r="AA1659" s="11"/>
      <c r="AB1659" s="11"/>
      <c r="AC1659" s="11"/>
      <c r="AD1659" s="11"/>
      <c r="AU1659" s="7"/>
      <c r="AV1659" s="7"/>
    </row>
    <row r="1660" spans="1:48" ht="14.25">
      <c r="A1660">
        <v>2</v>
      </c>
      <c r="B1660" s="26" t="str">
        <f t="shared" si="63"/>
        <v>17653</v>
      </c>
      <c r="C1660" s="26" t="str">
        <f t="shared" si="62"/>
        <v>2_17653</v>
      </c>
      <c r="D1660"/>
      <c r="E1660"/>
      <c r="F1660" s="33"/>
      <c r="G1660" s="26" t="s">
        <v>363</v>
      </c>
      <c r="H1660" s="27">
        <v>138</v>
      </c>
      <c r="I1660" s="27">
        <v>117</v>
      </c>
      <c r="J1660" s="27">
        <v>124</v>
      </c>
      <c r="K1660" s="27">
        <v>122</v>
      </c>
      <c r="L1660" s="27">
        <v>135</v>
      </c>
      <c r="M1660" s="27">
        <v>131</v>
      </c>
      <c r="N1660" s="27">
        <v>137</v>
      </c>
      <c r="O1660" s="27">
        <v>123</v>
      </c>
      <c r="P1660" s="27">
        <v>150</v>
      </c>
      <c r="Q1660" s="27">
        <v>159</v>
      </c>
      <c r="R1660" s="27">
        <v>131</v>
      </c>
      <c r="S1660" s="27">
        <v>185</v>
      </c>
      <c r="T1660" s="27">
        <v>173</v>
      </c>
      <c r="U1660" s="27">
        <v>123</v>
      </c>
      <c r="V1660" s="27">
        <v>126</v>
      </c>
      <c r="W1660" s="11"/>
      <c r="X1660" s="11"/>
      <c r="Y1660" s="11"/>
      <c r="Z1660" s="11"/>
      <c r="AA1660" s="11"/>
      <c r="AB1660" s="11"/>
      <c r="AC1660" s="11"/>
      <c r="AD1660" s="11"/>
      <c r="AU1660" s="7"/>
      <c r="AV1660" s="7"/>
    </row>
    <row r="1661" spans="1:48" ht="14.25">
      <c r="A1661">
        <v>2</v>
      </c>
      <c r="B1661" s="26" t="str">
        <f t="shared" si="63"/>
        <v>17662</v>
      </c>
      <c r="C1661" s="26" t="str">
        <f t="shared" si="62"/>
        <v>2_17662</v>
      </c>
      <c r="D1661"/>
      <c r="E1661"/>
      <c r="F1661" s="33"/>
      <c r="G1661" s="26" t="s">
        <v>364</v>
      </c>
      <c r="H1661" s="27">
        <v>119</v>
      </c>
      <c r="I1661" s="27">
        <v>102</v>
      </c>
      <c r="J1661" s="27">
        <v>110</v>
      </c>
      <c r="K1661" s="27">
        <v>110</v>
      </c>
      <c r="L1661" s="27">
        <v>100</v>
      </c>
      <c r="M1661" s="27">
        <v>116</v>
      </c>
      <c r="N1661" s="27">
        <v>110</v>
      </c>
      <c r="O1661" s="27">
        <v>100</v>
      </c>
      <c r="P1661" s="27">
        <v>115</v>
      </c>
      <c r="Q1661" s="27">
        <v>113</v>
      </c>
      <c r="R1661" s="27">
        <v>112</v>
      </c>
      <c r="S1661" s="27">
        <v>135</v>
      </c>
      <c r="T1661" s="27">
        <v>118</v>
      </c>
      <c r="U1661" s="27">
        <v>151</v>
      </c>
      <c r="V1661" s="27">
        <v>134</v>
      </c>
      <c r="W1661" s="11"/>
      <c r="X1661" s="11"/>
      <c r="Y1661" s="11"/>
      <c r="Z1661" s="11"/>
      <c r="AA1661" s="11"/>
      <c r="AB1661" s="11"/>
      <c r="AC1661" s="11"/>
      <c r="AD1661" s="11"/>
      <c r="AU1661" s="7"/>
      <c r="AV1661" s="7"/>
    </row>
    <row r="1662" spans="1:48" ht="14.25">
      <c r="A1662">
        <v>2</v>
      </c>
      <c r="B1662" s="26" t="str">
        <f t="shared" si="63"/>
        <v>17665</v>
      </c>
      <c r="C1662" s="26" t="str">
        <f t="shared" si="62"/>
        <v>2_17665</v>
      </c>
      <c r="D1662"/>
      <c r="E1662"/>
      <c r="F1662" s="33"/>
      <c r="G1662" s="26" t="s">
        <v>365</v>
      </c>
      <c r="H1662" s="27">
        <v>30</v>
      </c>
      <c r="I1662" s="27">
        <v>26</v>
      </c>
      <c r="J1662" s="27">
        <v>19</v>
      </c>
      <c r="K1662" s="27">
        <v>22</v>
      </c>
      <c r="L1662" s="27">
        <v>23</v>
      </c>
      <c r="M1662" s="27">
        <v>32</v>
      </c>
      <c r="N1662" s="27">
        <v>27</v>
      </c>
      <c r="O1662" s="27">
        <v>27</v>
      </c>
      <c r="P1662" s="27">
        <v>21</v>
      </c>
      <c r="Q1662" s="27">
        <v>31</v>
      </c>
      <c r="R1662" s="27">
        <v>37</v>
      </c>
      <c r="S1662" s="27">
        <v>30</v>
      </c>
      <c r="T1662" s="27">
        <v>31</v>
      </c>
      <c r="U1662" s="27">
        <v>21</v>
      </c>
      <c r="V1662" s="27">
        <v>29</v>
      </c>
      <c r="W1662" s="11"/>
      <c r="X1662" s="11"/>
      <c r="Y1662" s="11"/>
      <c r="Z1662" s="11"/>
      <c r="AA1662" s="11"/>
      <c r="AB1662" s="11"/>
      <c r="AC1662" s="11"/>
      <c r="AD1662" s="11"/>
      <c r="AU1662" s="7"/>
      <c r="AV1662" s="7"/>
    </row>
    <row r="1663" spans="1:48" ht="14.25">
      <c r="A1663">
        <v>2</v>
      </c>
      <c r="B1663" s="26" t="str">
        <f t="shared" si="63"/>
        <v>17777</v>
      </c>
      <c r="C1663" s="26" t="str">
        <f t="shared" si="62"/>
        <v>2_17777</v>
      </c>
      <c r="D1663"/>
      <c r="E1663"/>
      <c r="F1663" s="33"/>
      <c r="G1663" s="26" t="s">
        <v>366</v>
      </c>
      <c r="H1663" s="27">
        <v>152</v>
      </c>
      <c r="I1663" s="27">
        <v>134</v>
      </c>
      <c r="J1663" s="27">
        <v>161</v>
      </c>
      <c r="K1663" s="27">
        <v>165</v>
      </c>
      <c r="L1663" s="27">
        <v>163</v>
      </c>
      <c r="M1663" s="27">
        <v>161</v>
      </c>
      <c r="N1663" s="27">
        <v>165</v>
      </c>
      <c r="O1663" s="27">
        <v>153</v>
      </c>
      <c r="P1663" s="27">
        <v>185</v>
      </c>
      <c r="Q1663" s="27">
        <v>154</v>
      </c>
      <c r="R1663" s="27">
        <v>209</v>
      </c>
      <c r="S1663" s="27">
        <v>268</v>
      </c>
      <c r="T1663" s="27">
        <v>182</v>
      </c>
      <c r="U1663" s="27">
        <v>191</v>
      </c>
      <c r="V1663" s="27">
        <v>193</v>
      </c>
      <c r="W1663" s="11"/>
      <c r="X1663" s="11"/>
      <c r="Y1663" s="11"/>
      <c r="Z1663" s="11"/>
      <c r="AA1663" s="11"/>
      <c r="AB1663" s="11"/>
      <c r="AC1663" s="11"/>
      <c r="AD1663" s="11"/>
      <c r="AU1663" s="7"/>
      <c r="AV1663" s="7"/>
    </row>
    <row r="1664" spans="1:48" ht="14.25">
      <c r="A1664">
        <v>2</v>
      </c>
      <c r="B1664" s="26" t="str">
        <f t="shared" si="63"/>
        <v>17867</v>
      </c>
      <c r="C1664" s="26" t="str">
        <f t="shared" si="62"/>
        <v>2_17867</v>
      </c>
      <c r="D1664"/>
      <c r="E1664"/>
      <c r="F1664" s="33"/>
      <c r="G1664" s="26" t="s">
        <v>367</v>
      </c>
      <c r="H1664" s="27">
        <v>61</v>
      </c>
      <c r="I1664" s="27">
        <v>38</v>
      </c>
      <c r="J1664" s="27">
        <v>58</v>
      </c>
      <c r="K1664" s="27">
        <v>58</v>
      </c>
      <c r="L1664" s="27">
        <v>59</v>
      </c>
      <c r="M1664" s="27">
        <v>57</v>
      </c>
      <c r="N1664" s="27">
        <v>52</v>
      </c>
      <c r="O1664" s="27">
        <v>48</v>
      </c>
      <c r="P1664" s="27">
        <v>54</v>
      </c>
      <c r="Q1664" s="27">
        <v>51</v>
      </c>
      <c r="R1664" s="27">
        <v>49</v>
      </c>
      <c r="S1664" s="27">
        <v>70</v>
      </c>
      <c r="T1664" s="27">
        <v>64</v>
      </c>
      <c r="U1664" s="27">
        <v>69</v>
      </c>
      <c r="V1664" s="27">
        <v>60</v>
      </c>
      <c r="W1664" s="11"/>
      <c r="X1664" s="11"/>
      <c r="Y1664" s="11"/>
      <c r="Z1664" s="11"/>
      <c r="AA1664" s="11"/>
      <c r="AB1664" s="11"/>
      <c r="AC1664" s="11"/>
      <c r="AD1664" s="11"/>
      <c r="AU1664" s="7"/>
      <c r="AV1664" s="7"/>
    </row>
    <row r="1665" spans="1:48" ht="14.25">
      <c r="A1665">
        <v>2</v>
      </c>
      <c r="B1665" s="26" t="str">
        <f t="shared" si="63"/>
        <v>17873</v>
      </c>
      <c r="C1665" s="26" t="str">
        <f t="shared" si="62"/>
        <v>2_17873</v>
      </c>
      <c r="D1665"/>
      <c r="E1665"/>
      <c r="F1665" s="33"/>
      <c r="G1665" s="26" t="s">
        <v>368</v>
      </c>
      <c r="H1665" s="27">
        <v>211</v>
      </c>
      <c r="I1665" s="27">
        <v>253</v>
      </c>
      <c r="J1665" s="27">
        <v>234</v>
      </c>
      <c r="K1665" s="27">
        <v>250</v>
      </c>
      <c r="L1665" s="27">
        <v>257</v>
      </c>
      <c r="M1665" s="27">
        <v>227</v>
      </c>
      <c r="N1665" s="27">
        <v>290</v>
      </c>
      <c r="O1665" s="27">
        <v>259</v>
      </c>
      <c r="P1665" s="27">
        <v>284</v>
      </c>
      <c r="Q1665" s="27">
        <v>295</v>
      </c>
      <c r="R1665" s="27">
        <v>350</v>
      </c>
      <c r="S1665" s="27">
        <v>429</v>
      </c>
      <c r="T1665" s="27">
        <v>369</v>
      </c>
      <c r="U1665" s="27">
        <v>372</v>
      </c>
      <c r="V1665" s="27">
        <v>323</v>
      </c>
      <c r="W1665" s="11"/>
      <c r="X1665" s="11"/>
      <c r="Y1665" s="11"/>
      <c r="Z1665" s="11"/>
      <c r="AA1665" s="11"/>
      <c r="AB1665" s="11"/>
      <c r="AC1665" s="11"/>
      <c r="AD1665" s="11"/>
      <c r="AU1665" s="7"/>
      <c r="AV1665" s="7"/>
    </row>
    <row r="1666" spans="1:48" ht="14.25">
      <c r="A1666">
        <v>2</v>
      </c>
      <c r="B1666" s="26" t="str">
        <f t="shared" si="63"/>
        <v>17877</v>
      </c>
      <c r="C1666" s="26" t="str">
        <f t="shared" si="62"/>
        <v>2_17877</v>
      </c>
      <c r="D1666"/>
      <c r="E1666"/>
      <c r="F1666" s="33"/>
      <c r="G1666" s="26" t="s">
        <v>369</v>
      </c>
      <c r="H1666" s="27">
        <v>109</v>
      </c>
      <c r="I1666" s="27">
        <v>79</v>
      </c>
      <c r="J1666" s="27">
        <v>94</v>
      </c>
      <c r="K1666" s="27">
        <v>88</v>
      </c>
      <c r="L1666" s="27">
        <v>84</v>
      </c>
      <c r="M1666" s="27">
        <v>85</v>
      </c>
      <c r="N1666" s="27">
        <v>95</v>
      </c>
      <c r="O1666" s="27">
        <v>99</v>
      </c>
      <c r="P1666" s="27">
        <v>90</v>
      </c>
      <c r="Q1666" s="27">
        <v>97</v>
      </c>
      <c r="R1666" s="27">
        <v>107</v>
      </c>
      <c r="S1666" s="27">
        <v>138</v>
      </c>
      <c r="T1666" s="27">
        <v>136</v>
      </c>
      <c r="U1666" s="27">
        <v>127</v>
      </c>
      <c r="V1666" s="27">
        <v>108</v>
      </c>
      <c r="W1666" s="11"/>
      <c r="X1666" s="11"/>
      <c r="Y1666" s="11"/>
      <c r="Z1666" s="11"/>
      <c r="AA1666" s="11"/>
      <c r="AB1666" s="11"/>
      <c r="AC1666" s="11"/>
      <c r="AD1666" s="11"/>
      <c r="AU1666" s="7"/>
      <c r="AV1666" s="7"/>
    </row>
    <row r="1667" spans="1:48" ht="14.25">
      <c r="A1667">
        <v>2</v>
      </c>
      <c r="B1667" s="26" t="str">
        <f t="shared" si="63"/>
        <v>17999</v>
      </c>
      <c r="C1667" s="26" t="str">
        <f t="shared" si="62"/>
        <v>2_17999</v>
      </c>
      <c r="D1667"/>
      <c r="E1667"/>
      <c r="F1667" s="33"/>
      <c r="G1667" s="26" t="s">
        <v>1291</v>
      </c>
      <c r="H1667" s="27">
        <v>2</v>
      </c>
      <c r="I1667" s="27">
        <v>3</v>
      </c>
      <c r="J1667" s="27">
        <v>2</v>
      </c>
      <c r="K1667" s="27">
        <v>0</v>
      </c>
      <c r="L1667" s="27">
        <v>0</v>
      </c>
      <c r="M1667" s="27">
        <v>0</v>
      </c>
      <c r="N1667" s="27">
        <v>0</v>
      </c>
      <c r="O1667" s="27">
        <v>1</v>
      </c>
      <c r="P1667" s="27">
        <v>0</v>
      </c>
      <c r="Q1667" s="27">
        <v>0</v>
      </c>
      <c r="R1667" s="27">
        <v>0</v>
      </c>
      <c r="S1667" s="27">
        <v>0</v>
      </c>
      <c r="T1667" s="27">
        <v>0</v>
      </c>
      <c r="U1667" s="27">
        <v>0</v>
      </c>
      <c r="V1667" s="27">
        <v>0</v>
      </c>
      <c r="W1667" s="11"/>
      <c r="X1667" s="11"/>
      <c r="Y1667" s="11"/>
      <c r="Z1667" s="11"/>
      <c r="AA1667" s="11"/>
      <c r="AB1667" s="11"/>
      <c r="AC1667" s="11"/>
      <c r="AD1667" s="11"/>
      <c r="AU1667" s="7"/>
      <c r="AV1667" s="7"/>
    </row>
    <row r="1668" spans="1:48" ht="14.25">
      <c r="A1668">
        <v>2</v>
      </c>
      <c r="B1668" s="26" t="str">
        <f t="shared" si="63"/>
        <v>18000</v>
      </c>
      <c r="C1668" s="26" t="str">
        <f t="shared" si="62"/>
        <v>2_18000</v>
      </c>
      <c r="D1668"/>
      <c r="E1668"/>
      <c r="F1668" s="33" t="s">
        <v>370</v>
      </c>
      <c r="G1668" s="26" t="s">
        <v>13</v>
      </c>
      <c r="H1668" s="27">
        <v>1699</v>
      </c>
      <c r="I1668" s="27">
        <v>1719</v>
      </c>
      <c r="J1668" s="27">
        <v>1659</v>
      </c>
      <c r="K1668" s="27">
        <v>1683</v>
      </c>
      <c r="L1668" s="27">
        <v>1676</v>
      </c>
      <c r="M1668" s="27">
        <v>1694</v>
      </c>
      <c r="N1668" s="27">
        <v>1724</v>
      </c>
      <c r="O1668" s="27">
        <v>1743</v>
      </c>
      <c r="P1668" s="27">
        <v>1793</v>
      </c>
      <c r="Q1668" s="27">
        <v>1785</v>
      </c>
      <c r="R1668" s="27">
        <v>2457</v>
      </c>
      <c r="S1668" s="27">
        <v>2496</v>
      </c>
      <c r="T1668" s="27">
        <v>2022</v>
      </c>
      <c r="U1668" s="27">
        <v>1933</v>
      </c>
      <c r="V1668" s="27">
        <v>1913</v>
      </c>
      <c r="W1668" s="11"/>
      <c r="X1668" s="11"/>
      <c r="Y1668" s="11"/>
      <c r="Z1668" s="11"/>
      <c r="AA1668" s="11"/>
      <c r="AB1668" s="11"/>
      <c r="AC1668" s="11"/>
      <c r="AD1668" s="11"/>
      <c r="AU1668" s="7"/>
      <c r="AV1668" s="7"/>
    </row>
    <row r="1669" spans="1:48" ht="14.25">
      <c r="A1669">
        <v>2</v>
      </c>
      <c r="B1669" s="26" t="str">
        <f t="shared" si="63"/>
        <v>18001</v>
      </c>
      <c r="C1669" s="26" t="str">
        <f t="shared" si="62"/>
        <v>2_18001</v>
      </c>
      <c r="D1669"/>
      <c r="E1669"/>
      <c r="F1669" s="33"/>
      <c r="G1669" s="26" t="s">
        <v>371</v>
      </c>
      <c r="H1669" s="27">
        <v>751</v>
      </c>
      <c r="I1669" s="27">
        <v>760</v>
      </c>
      <c r="J1669" s="27">
        <v>785</v>
      </c>
      <c r="K1669" s="27">
        <v>838</v>
      </c>
      <c r="L1669" s="27">
        <v>803</v>
      </c>
      <c r="M1669" s="27">
        <v>844</v>
      </c>
      <c r="N1669" s="27">
        <v>872</v>
      </c>
      <c r="O1669" s="27">
        <v>858</v>
      </c>
      <c r="P1669" s="27">
        <v>871</v>
      </c>
      <c r="Q1669" s="27">
        <v>971</v>
      </c>
      <c r="R1669" s="27">
        <v>1408</v>
      </c>
      <c r="S1669" s="27">
        <v>1348</v>
      </c>
      <c r="T1669" s="27">
        <v>1001</v>
      </c>
      <c r="U1669" s="27">
        <v>936</v>
      </c>
      <c r="V1669" s="27">
        <v>923</v>
      </c>
      <c r="W1669" s="11"/>
      <c r="X1669" s="11"/>
      <c r="Y1669" s="11"/>
      <c r="Z1669" s="11"/>
      <c r="AA1669" s="11"/>
      <c r="AB1669" s="11"/>
      <c r="AC1669" s="11"/>
      <c r="AD1669" s="11"/>
      <c r="AU1669" s="7"/>
      <c r="AV1669" s="7"/>
    </row>
    <row r="1670" spans="1:48" ht="14.25">
      <c r="A1670">
        <v>2</v>
      </c>
      <c r="B1670" s="26" t="str">
        <f t="shared" si="63"/>
        <v>18029</v>
      </c>
      <c r="C1670" s="26" t="str">
        <f t="shared" si="62"/>
        <v>2_18029</v>
      </c>
      <c r="D1670"/>
      <c r="E1670"/>
      <c r="F1670" s="33"/>
      <c r="G1670" s="26" t="s">
        <v>372</v>
      </c>
      <c r="H1670" s="27">
        <v>24</v>
      </c>
      <c r="I1670" s="27">
        <v>21</v>
      </c>
      <c r="J1670" s="27">
        <v>17</v>
      </c>
      <c r="K1670" s="27">
        <v>18</v>
      </c>
      <c r="L1670" s="27">
        <v>21</v>
      </c>
      <c r="M1670" s="27">
        <v>24</v>
      </c>
      <c r="N1670" s="27">
        <v>23</v>
      </c>
      <c r="O1670" s="27">
        <v>25</v>
      </c>
      <c r="P1670" s="27">
        <v>21</v>
      </c>
      <c r="Q1670" s="27">
        <v>26</v>
      </c>
      <c r="R1670" s="27">
        <v>34</v>
      </c>
      <c r="S1670" s="27">
        <v>33</v>
      </c>
      <c r="T1670" s="27">
        <v>19</v>
      </c>
      <c r="U1670" s="27">
        <v>24</v>
      </c>
      <c r="V1670" s="27">
        <v>23</v>
      </c>
      <c r="W1670" s="11"/>
      <c r="X1670" s="11"/>
      <c r="Y1670" s="11"/>
      <c r="Z1670" s="11"/>
      <c r="AA1670" s="11"/>
      <c r="AB1670" s="11"/>
      <c r="AC1670" s="11"/>
      <c r="AD1670" s="11"/>
      <c r="AU1670" s="7"/>
      <c r="AV1670" s="7"/>
    </row>
    <row r="1671" spans="1:48" ht="14.25">
      <c r="A1671">
        <v>2</v>
      </c>
      <c r="B1671" s="26" t="str">
        <f t="shared" si="63"/>
        <v>18094</v>
      </c>
      <c r="C1671" s="26" t="str">
        <f t="shared" si="62"/>
        <v>2_18094</v>
      </c>
      <c r="D1671"/>
      <c r="E1671"/>
      <c r="F1671" s="33"/>
      <c r="G1671" s="26" t="s">
        <v>373</v>
      </c>
      <c r="H1671" s="27">
        <v>45</v>
      </c>
      <c r="I1671" s="27">
        <v>64</v>
      </c>
      <c r="J1671" s="27">
        <v>50</v>
      </c>
      <c r="K1671" s="27">
        <v>40</v>
      </c>
      <c r="L1671" s="27">
        <v>52</v>
      </c>
      <c r="M1671" s="27">
        <v>41</v>
      </c>
      <c r="N1671" s="27">
        <v>46</v>
      </c>
      <c r="O1671" s="27">
        <v>53</v>
      </c>
      <c r="P1671" s="27">
        <v>53</v>
      </c>
      <c r="Q1671" s="27">
        <v>38</v>
      </c>
      <c r="R1671" s="27">
        <v>61</v>
      </c>
      <c r="S1671" s="27">
        <v>64</v>
      </c>
      <c r="T1671" s="27">
        <v>42</v>
      </c>
      <c r="U1671" s="27">
        <v>40</v>
      </c>
      <c r="V1671" s="27">
        <v>47</v>
      </c>
      <c r="W1671" s="11"/>
      <c r="X1671" s="11"/>
      <c r="Y1671" s="11"/>
      <c r="Z1671" s="11"/>
      <c r="AA1671" s="11"/>
      <c r="AB1671" s="11"/>
      <c r="AC1671" s="11"/>
      <c r="AD1671" s="11"/>
      <c r="AU1671" s="7"/>
      <c r="AV1671" s="7"/>
    </row>
    <row r="1672" spans="1:48" ht="14.25">
      <c r="A1672">
        <v>2</v>
      </c>
      <c r="B1672" s="26" t="str">
        <f t="shared" si="63"/>
        <v>18150</v>
      </c>
      <c r="C1672" s="26" t="str">
        <f t="shared" si="62"/>
        <v>2_18150</v>
      </c>
      <c r="D1672"/>
      <c r="E1672"/>
      <c r="F1672" s="33"/>
      <c r="G1672" s="26" t="s">
        <v>374</v>
      </c>
      <c r="H1672" s="27">
        <v>115</v>
      </c>
      <c r="I1672" s="27">
        <v>101</v>
      </c>
      <c r="J1672" s="27">
        <v>116</v>
      </c>
      <c r="K1672" s="27">
        <v>102</v>
      </c>
      <c r="L1672" s="27">
        <v>111</v>
      </c>
      <c r="M1672" s="27">
        <v>69</v>
      </c>
      <c r="N1672" s="27">
        <v>100</v>
      </c>
      <c r="O1672" s="27">
        <v>116</v>
      </c>
      <c r="P1672" s="27">
        <v>135</v>
      </c>
      <c r="Q1672" s="27">
        <v>91</v>
      </c>
      <c r="R1672" s="27">
        <v>123</v>
      </c>
      <c r="S1672" s="27">
        <v>146</v>
      </c>
      <c r="T1672" s="27">
        <v>116</v>
      </c>
      <c r="U1672" s="27">
        <v>119</v>
      </c>
      <c r="V1672" s="27">
        <v>146</v>
      </c>
      <c r="W1672" s="11"/>
      <c r="X1672" s="11"/>
      <c r="Y1672" s="11"/>
      <c r="Z1672" s="11"/>
      <c r="AA1672" s="11"/>
      <c r="AB1672" s="11"/>
      <c r="AC1672" s="11"/>
      <c r="AD1672" s="11"/>
      <c r="AU1672" s="7"/>
      <c r="AV1672" s="7"/>
    </row>
    <row r="1673" spans="1:48" ht="14.25">
      <c r="A1673">
        <v>2</v>
      </c>
      <c r="B1673" s="26" t="str">
        <f t="shared" si="63"/>
        <v>18205</v>
      </c>
      <c r="C1673" s="26" t="str">
        <f t="shared" si="62"/>
        <v>2_18205</v>
      </c>
      <c r="D1673"/>
      <c r="E1673"/>
      <c r="F1673" s="33"/>
      <c r="G1673" s="26" t="s">
        <v>375</v>
      </c>
      <c r="H1673" s="27">
        <v>45</v>
      </c>
      <c r="I1673" s="27">
        <v>40</v>
      </c>
      <c r="J1673" s="27">
        <v>49</v>
      </c>
      <c r="K1673" s="27">
        <v>43</v>
      </c>
      <c r="L1673" s="27">
        <v>47</v>
      </c>
      <c r="M1673" s="27">
        <v>36</v>
      </c>
      <c r="N1673" s="27">
        <v>32</v>
      </c>
      <c r="O1673" s="27">
        <v>26</v>
      </c>
      <c r="P1673" s="27">
        <v>48</v>
      </c>
      <c r="Q1673" s="27">
        <v>29</v>
      </c>
      <c r="R1673" s="27">
        <v>45</v>
      </c>
      <c r="S1673" s="27">
        <v>49</v>
      </c>
      <c r="T1673" s="27">
        <v>55</v>
      </c>
      <c r="U1673" s="27">
        <v>32</v>
      </c>
      <c r="V1673" s="27">
        <v>36</v>
      </c>
      <c r="W1673" s="11"/>
      <c r="X1673" s="11"/>
      <c r="Y1673" s="11"/>
      <c r="Z1673" s="11"/>
      <c r="AA1673" s="11"/>
      <c r="AB1673" s="11"/>
      <c r="AC1673" s="11"/>
      <c r="AD1673" s="11"/>
      <c r="AU1673" s="7"/>
      <c r="AV1673" s="7"/>
    </row>
    <row r="1674" spans="1:48" ht="14.25">
      <c r="A1674">
        <v>2</v>
      </c>
      <c r="B1674" s="26" t="str">
        <f t="shared" si="63"/>
        <v>18247</v>
      </c>
      <c r="C1674" s="26" t="str">
        <f t="shared" si="62"/>
        <v>2_18247</v>
      </c>
      <c r="D1674"/>
      <c r="E1674"/>
      <c r="F1674" s="33"/>
      <c r="G1674" s="26" t="s">
        <v>376</v>
      </c>
      <c r="H1674" s="27">
        <v>106</v>
      </c>
      <c r="I1674" s="27">
        <v>99</v>
      </c>
      <c r="J1674" s="27">
        <v>102</v>
      </c>
      <c r="K1674" s="27">
        <v>101</v>
      </c>
      <c r="L1674" s="27">
        <v>105</v>
      </c>
      <c r="M1674" s="27">
        <v>104</v>
      </c>
      <c r="N1674" s="27">
        <v>86</v>
      </c>
      <c r="O1674" s="27">
        <v>114</v>
      </c>
      <c r="P1674" s="27">
        <v>98</v>
      </c>
      <c r="Q1674" s="27">
        <v>70</v>
      </c>
      <c r="R1674" s="27">
        <v>122</v>
      </c>
      <c r="S1674" s="27">
        <v>115</v>
      </c>
      <c r="T1674" s="27">
        <v>110</v>
      </c>
      <c r="U1674" s="27">
        <v>94</v>
      </c>
      <c r="V1674" s="27">
        <v>85</v>
      </c>
      <c r="W1674" s="11"/>
      <c r="X1674" s="11"/>
      <c r="Y1674" s="11"/>
      <c r="Z1674" s="11"/>
      <c r="AA1674" s="11"/>
      <c r="AB1674" s="11"/>
      <c r="AC1674" s="11"/>
      <c r="AD1674" s="11"/>
      <c r="AU1674" s="7"/>
      <c r="AV1674" s="7"/>
    </row>
    <row r="1675" spans="1:48" ht="14.25">
      <c r="A1675">
        <v>2</v>
      </c>
      <c r="B1675" s="26" t="str">
        <f t="shared" si="63"/>
        <v>18256</v>
      </c>
      <c r="C1675" s="26" t="str">
        <f t="shared" si="62"/>
        <v>2_18256</v>
      </c>
      <c r="D1675"/>
      <c r="E1675"/>
      <c r="F1675" s="33"/>
      <c r="G1675" s="26" t="s">
        <v>377</v>
      </c>
      <c r="H1675" s="27">
        <v>55</v>
      </c>
      <c r="I1675" s="27">
        <v>84</v>
      </c>
      <c r="J1675" s="27">
        <v>69</v>
      </c>
      <c r="K1675" s="27">
        <v>69</v>
      </c>
      <c r="L1675" s="27">
        <v>67</v>
      </c>
      <c r="M1675" s="27">
        <v>69</v>
      </c>
      <c r="N1675" s="27">
        <v>63</v>
      </c>
      <c r="O1675" s="27">
        <v>72</v>
      </c>
      <c r="P1675" s="27">
        <v>72</v>
      </c>
      <c r="Q1675" s="27">
        <v>68</v>
      </c>
      <c r="R1675" s="27">
        <v>87</v>
      </c>
      <c r="S1675" s="27">
        <v>74</v>
      </c>
      <c r="T1675" s="27">
        <v>82</v>
      </c>
      <c r="U1675" s="27">
        <v>67</v>
      </c>
      <c r="V1675" s="27">
        <v>72</v>
      </c>
      <c r="W1675" s="11"/>
      <c r="X1675" s="11"/>
      <c r="Y1675" s="11"/>
      <c r="Z1675" s="11"/>
      <c r="AA1675" s="11"/>
      <c r="AB1675" s="11"/>
      <c r="AC1675" s="11"/>
      <c r="AD1675" s="11"/>
      <c r="AU1675" s="7"/>
      <c r="AV1675" s="7"/>
    </row>
    <row r="1676" spans="1:48" ht="14.25">
      <c r="A1676">
        <v>2</v>
      </c>
      <c r="B1676" s="26" t="str">
        <f t="shared" si="63"/>
        <v>18410</v>
      </c>
      <c r="C1676" s="26" t="str">
        <f t="shared" si="62"/>
        <v>2_18410</v>
      </c>
      <c r="D1676"/>
      <c r="E1676"/>
      <c r="F1676" s="33"/>
      <c r="G1676" s="26" t="s">
        <v>378</v>
      </c>
      <c r="H1676" s="27">
        <v>49</v>
      </c>
      <c r="I1676" s="27">
        <v>42</v>
      </c>
      <c r="J1676" s="27">
        <v>59</v>
      </c>
      <c r="K1676" s="27">
        <v>40</v>
      </c>
      <c r="L1676" s="27">
        <v>36</v>
      </c>
      <c r="M1676" s="27">
        <v>38</v>
      </c>
      <c r="N1676" s="27">
        <v>46</v>
      </c>
      <c r="O1676" s="27">
        <v>33</v>
      </c>
      <c r="P1676" s="27">
        <v>33</v>
      </c>
      <c r="Q1676" s="27">
        <v>43</v>
      </c>
      <c r="R1676" s="27">
        <v>36</v>
      </c>
      <c r="S1676" s="27">
        <v>42</v>
      </c>
      <c r="T1676" s="27">
        <v>52</v>
      </c>
      <c r="U1676" s="27">
        <v>50</v>
      </c>
      <c r="V1676" s="27">
        <v>54</v>
      </c>
      <c r="W1676" s="11"/>
      <c r="X1676" s="11"/>
      <c r="Y1676" s="11"/>
      <c r="Z1676" s="11"/>
      <c r="AA1676" s="11"/>
      <c r="AB1676" s="11"/>
      <c r="AC1676" s="11"/>
      <c r="AD1676" s="11"/>
      <c r="AU1676" s="7"/>
      <c r="AV1676" s="7"/>
    </row>
    <row r="1677" spans="1:48" ht="14.25">
      <c r="A1677">
        <v>2</v>
      </c>
      <c r="B1677" s="26" t="str">
        <f t="shared" si="63"/>
        <v>18460</v>
      </c>
      <c r="C1677" s="26" t="str">
        <f t="shared" si="62"/>
        <v>2_18460</v>
      </c>
      <c r="D1677"/>
      <c r="E1677"/>
      <c r="F1677" s="33"/>
      <c r="G1677" s="26" t="s">
        <v>379</v>
      </c>
      <c r="H1677" s="27">
        <v>29</v>
      </c>
      <c r="I1677" s="27">
        <v>20</v>
      </c>
      <c r="J1677" s="27">
        <v>20</v>
      </c>
      <c r="K1677" s="27">
        <v>20</v>
      </c>
      <c r="L1677" s="27">
        <v>17</v>
      </c>
      <c r="M1677" s="27">
        <v>20</v>
      </c>
      <c r="N1677" s="27">
        <v>26</v>
      </c>
      <c r="O1677" s="27">
        <v>30</v>
      </c>
      <c r="P1677" s="27">
        <v>13</v>
      </c>
      <c r="Q1677" s="27">
        <v>14</v>
      </c>
      <c r="R1677" s="27">
        <v>38</v>
      </c>
      <c r="S1677" s="27">
        <v>23</v>
      </c>
      <c r="T1677" s="27">
        <v>22</v>
      </c>
      <c r="U1677" s="27">
        <v>25</v>
      </c>
      <c r="V1677" s="27">
        <v>20</v>
      </c>
      <c r="W1677" s="11"/>
      <c r="X1677" s="11"/>
      <c r="Y1677" s="11"/>
      <c r="Z1677" s="11"/>
      <c r="AA1677" s="11"/>
      <c r="AB1677" s="11"/>
      <c r="AC1677" s="11"/>
      <c r="AD1677" s="11"/>
      <c r="AU1677" s="7"/>
      <c r="AV1677" s="7"/>
    </row>
    <row r="1678" spans="1:48" ht="14.25">
      <c r="A1678">
        <v>2</v>
      </c>
      <c r="B1678" s="26" t="str">
        <f t="shared" si="63"/>
        <v>18479</v>
      </c>
      <c r="C1678" s="26" t="str">
        <f t="shared" si="62"/>
        <v>2_18479</v>
      </c>
      <c r="D1678"/>
      <c r="E1678"/>
      <c r="F1678" s="33"/>
      <c r="G1678" s="26" t="s">
        <v>380</v>
      </c>
      <c r="H1678" s="27">
        <v>19</v>
      </c>
      <c r="I1678" s="27">
        <v>8</v>
      </c>
      <c r="J1678" s="27">
        <v>17</v>
      </c>
      <c r="K1678" s="27">
        <v>6</v>
      </c>
      <c r="L1678" s="27">
        <v>10</v>
      </c>
      <c r="M1678" s="27">
        <v>18</v>
      </c>
      <c r="N1678" s="27">
        <v>13</v>
      </c>
      <c r="O1678" s="27">
        <v>14</v>
      </c>
      <c r="P1678" s="27">
        <v>14</v>
      </c>
      <c r="Q1678" s="27">
        <v>12</v>
      </c>
      <c r="R1678" s="27">
        <v>14</v>
      </c>
      <c r="S1678" s="27">
        <v>31</v>
      </c>
      <c r="T1678" s="27">
        <v>17</v>
      </c>
      <c r="U1678" s="27">
        <v>16</v>
      </c>
      <c r="V1678" s="27">
        <v>21</v>
      </c>
      <c r="W1678" s="11"/>
      <c r="X1678" s="11"/>
      <c r="Y1678" s="11"/>
      <c r="Z1678" s="11"/>
      <c r="AA1678" s="11"/>
      <c r="AB1678" s="11"/>
      <c r="AC1678" s="11"/>
      <c r="AD1678" s="11"/>
      <c r="AU1678" s="7"/>
      <c r="AV1678" s="7"/>
    </row>
    <row r="1679" spans="1:48" ht="14.25">
      <c r="A1679">
        <v>2</v>
      </c>
      <c r="B1679" s="26" t="str">
        <f t="shared" si="63"/>
        <v>18592</v>
      </c>
      <c r="C1679" s="26" t="str">
        <f t="shared" si="62"/>
        <v>2_18592</v>
      </c>
      <c r="D1679"/>
      <c r="E1679"/>
      <c r="F1679" s="33"/>
      <c r="G1679" s="26" t="s">
        <v>381</v>
      </c>
      <c r="H1679" s="27">
        <v>107</v>
      </c>
      <c r="I1679" s="27">
        <v>114</v>
      </c>
      <c r="J1679" s="27">
        <v>88</v>
      </c>
      <c r="K1679" s="27">
        <v>123</v>
      </c>
      <c r="L1679" s="27">
        <v>95</v>
      </c>
      <c r="M1679" s="27">
        <v>108</v>
      </c>
      <c r="N1679" s="27">
        <v>110</v>
      </c>
      <c r="O1679" s="27">
        <v>104</v>
      </c>
      <c r="P1679" s="27">
        <v>102</v>
      </c>
      <c r="Q1679" s="27">
        <v>90</v>
      </c>
      <c r="R1679" s="27">
        <v>120</v>
      </c>
      <c r="S1679" s="27">
        <v>124</v>
      </c>
      <c r="T1679" s="27">
        <v>122</v>
      </c>
      <c r="U1679" s="27">
        <v>115</v>
      </c>
      <c r="V1679" s="27">
        <v>112</v>
      </c>
      <c r="W1679" s="11"/>
      <c r="X1679" s="11"/>
      <c r="Y1679" s="11"/>
      <c r="Z1679" s="11"/>
      <c r="AA1679" s="11"/>
      <c r="AB1679" s="11"/>
      <c r="AC1679" s="11"/>
      <c r="AD1679" s="11"/>
      <c r="AU1679" s="7"/>
      <c r="AV1679" s="7"/>
    </row>
    <row r="1680" spans="1:48" ht="14.25">
      <c r="A1680">
        <v>2</v>
      </c>
      <c r="B1680" s="26" t="str">
        <f t="shared" si="63"/>
        <v>18610</v>
      </c>
      <c r="C1680" s="26" t="str">
        <f t="shared" si="62"/>
        <v>2_18610</v>
      </c>
      <c r="D1680"/>
      <c r="E1680"/>
      <c r="F1680" s="33"/>
      <c r="G1680" s="26" t="s">
        <v>382</v>
      </c>
      <c r="H1680" s="27">
        <v>50</v>
      </c>
      <c r="I1680" s="27">
        <v>56</v>
      </c>
      <c r="J1680" s="27">
        <v>46</v>
      </c>
      <c r="K1680" s="27">
        <v>35</v>
      </c>
      <c r="L1680" s="27">
        <v>50</v>
      </c>
      <c r="M1680" s="27">
        <v>57</v>
      </c>
      <c r="N1680" s="27">
        <v>58</v>
      </c>
      <c r="O1680" s="27">
        <v>46</v>
      </c>
      <c r="P1680" s="27">
        <v>49</v>
      </c>
      <c r="Q1680" s="27">
        <v>50</v>
      </c>
      <c r="R1680" s="27">
        <v>48</v>
      </c>
      <c r="S1680" s="27">
        <v>95</v>
      </c>
      <c r="T1680" s="27">
        <v>53</v>
      </c>
      <c r="U1680" s="27">
        <v>71</v>
      </c>
      <c r="V1680" s="27">
        <v>74</v>
      </c>
      <c r="W1680" s="11"/>
      <c r="X1680" s="11"/>
      <c r="Y1680" s="11"/>
      <c r="Z1680" s="11"/>
      <c r="AA1680" s="11"/>
      <c r="AB1680" s="11"/>
      <c r="AC1680" s="11"/>
      <c r="AD1680" s="11"/>
      <c r="AU1680" s="7"/>
      <c r="AV1680" s="7"/>
    </row>
    <row r="1681" spans="1:48" ht="14.25">
      <c r="A1681">
        <v>2</v>
      </c>
      <c r="B1681" s="26" t="str">
        <f t="shared" si="63"/>
        <v>18753</v>
      </c>
      <c r="C1681" s="26" t="str">
        <f t="shared" si="62"/>
        <v>2_18753</v>
      </c>
      <c r="D1681"/>
      <c r="E1681"/>
      <c r="F1681" s="33"/>
      <c r="G1681" s="26" t="s">
        <v>383</v>
      </c>
      <c r="H1681" s="27">
        <v>224</v>
      </c>
      <c r="I1681" s="27">
        <v>194</v>
      </c>
      <c r="J1681" s="27">
        <v>164</v>
      </c>
      <c r="K1681" s="27">
        <v>191</v>
      </c>
      <c r="L1681" s="27">
        <v>178</v>
      </c>
      <c r="M1681" s="27">
        <v>201</v>
      </c>
      <c r="N1681" s="27">
        <v>183</v>
      </c>
      <c r="O1681" s="27">
        <v>193</v>
      </c>
      <c r="P1681" s="27">
        <v>205</v>
      </c>
      <c r="Q1681" s="27">
        <v>213</v>
      </c>
      <c r="R1681" s="27">
        <v>251</v>
      </c>
      <c r="S1681" s="27">
        <v>266</v>
      </c>
      <c r="T1681" s="27">
        <v>251</v>
      </c>
      <c r="U1681" s="27">
        <v>267</v>
      </c>
      <c r="V1681" s="27">
        <v>226</v>
      </c>
      <c r="W1681" s="11"/>
      <c r="X1681" s="11"/>
      <c r="Y1681" s="11"/>
      <c r="Z1681" s="11"/>
      <c r="AA1681" s="11"/>
      <c r="AB1681" s="11"/>
      <c r="AC1681" s="11"/>
      <c r="AD1681" s="11"/>
      <c r="AU1681" s="7"/>
      <c r="AV1681" s="7"/>
    </row>
    <row r="1682" spans="1:48" ht="14.25">
      <c r="A1682">
        <v>2</v>
      </c>
      <c r="B1682" s="26" t="str">
        <f t="shared" si="63"/>
        <v>18756</v>
      </c>
      <c r="C1682" s="26" t="str">
        <f t="shared" si="62"/>
        <v>2_18756</v>
      </c>
      <c r="D1682"/>
      <c r="E1682"/>
      <c r="F1682" s="33"/>
      <c r="G1682" s="26" t="s">
        <v>384</v>
      </c>
      <c r="H1682" s="27">
        <v>25</v>
      </c>
      <c r="I1682" s="27">
        <v>27</v>
      </c>
      <c r="J1682" s="27">
        <v>17</v>
      </c>
      <c r="K1682" s="27">
        <v>20</v>
      </c>
      <c r="L1682" s="27">
        <v>26</v>
      </c>
      <c r="M1682" s="27">
        <v>21</v>
      </c>
      <c r="N1682" s="27">
        <v>25</v>
      </c>
      <c r="O1682" s="27">
        <v>22</v>
      </c>
      <c r="P1682" s="27">
        <v>26</v>
      </c>
      <c r="Q1682" s="27">
        <v>24</v>
      </c>
      <c r="R1682" s="27">
        <v>27</v>
      </c>
      <c r="S1682" s="27">
        <v>29</v>
      </c>
      <c r="T1682" s="27">
        <v>22</v>
      </c>
      <c r="U1682" s="27">
        <v>27</v>
      </c>
      <c r="V1682" s="27">
        <v>23</v>
      </c>
      <c r="W1682" s="11"/>
      <c r="X1682" s="11"/>
      <c r="Y1682" s="11"/>
      <c r="Z1682" s="11"/>
      <c r="AA1682" s="11"/>
      <c r="AB1682" s="11"/>
      <c r="AC1682" s="11"/>
      <c r="AD1682" s="11"/>
      <c r="AU1682" s="7"/>
      <c r="AV1682" s="7"/>
    </row>
    <row r="1683" spans="1:48" ht="14.25">
      <c r="A1683">
        <v>2</v>
      </c>
      <c r="B1683" s="26" t="str">
        <f t="shared" si="63"/>
        <v>18785</v>
      </c>
      <c r="C1683" s="26" t="str">
        <f t="shared" si="62"/>
        <v>2_18785</v>
      </c>
      <c r="D1683"/>
      <c r="E1683"/>
      <c r="F1683" s="33"/>
      <c r="G1683" s="26" t="s">
        <v>385</v>
      </c>
      <c r="H1683" s="27">
        <v>28</v>
      </c>
      <c r="I1683" s="27">
        <v>33</v>
      </c>
      <c r="J1683" s="27">
        <v>29</v>
      </c>
      <c r="K1683" s="27">
        <v>22</v>
      </c>
      <c r="L1683" s="27">
        <v>24</v>
      </c>
      <c r="M1683" s="27">
        <v>24</v>
      </c>
      <c r="N1683" s="27">
        <v>21</v>
      </c>
      <c r="O1683" s="27">
        <v>13</v>
      </c>
      <c r="P1683" s="27">
        <v>33</v>
      </c>
      <c r="Q1683" s="27">
        <v>25</v>
      </c>
      <c r="R1683" s="27">
        <v>27</v>
      </c>
      <c r="S1683" s="27">
        <v>36</v>
      </c>
      <c r="T1683" s="27">
        <v>39</v>
      </c>
      <c r="U1683" s="27">
        <v>25</v>
      </c>
      <c r="V1683" s="27">
        <v>24</v>
      </c>
      <c r="W1683" s="11"/>
      <c r="X1683" s="11"/>
      <c r="Y1683" s="11"/>
      <c r="Z1683" s="11"/>
      <c r="AA1683" s="11"/>
      <c r="AB1683" s="11"/>
      <c r="AC1683" s="11"/>
      <c r="AD1683" s="11"/>
      <c r="AU1683" s="7"/>
      <c r="AV1683" s="7"/>
    </row>
    <row r="1684" spans="1:48" ht="14.25">
      <c r="A1684">
        <v>2</v>
      </c>
      <c r="B1684" s="26" t="str">
        <f t="shared" si="63"/>
        <v>18860</v>
      </c>
      <c r="C1684" s="26" t="str">
        <f t="shared" si="62"/>
        <v>2_18860</v>
      </c>
      <c r="D1684"/>
      <c r="E1684"/>
      <c r="F1684" s="33"/>
      <c r="G1684" s="26" t="s">
        <v>386</v>
      </c>
      <c r="H1684" s="27">
        <v>20</v>
      </c>
      <c r="I1684" s="27">
        <v>31</v>
      </c>
      <c r="J1684" s="27">
        <v>26</v>
      </c>
      <c r="K1684" s="27">
        <v>13</v>
      </c>
      <c r="L1684" s="27">
        <v>34</v>
      </c>
      <c r="M1684" s="27">
        <v>20</v>
      </c>
      <c r="N1684" s="27">
        <v>19</v>
      </c>
      <c r="O1684" s="27">
        <v>24</v>
      </c>
      <c r="P1684" s="27">
        <v>20</v>
      </c>
      <c r="Q1684" s="27">
        <v>21</v>
      </c>
      <c r="R1684" s="27">
        <v>16</v>
      </c>
      <c r="S1684" s="27">
        <v>21</v>
      </c>
      <c r="T1684" s="27">
        <v>19</v>
      </c>
      <c r="U1684" s="27">
        <v>25</v>
      </c>
      <c r="V1684" s="27">
        <v>27</v>
      </c>
      <c r="W1684" s="11"/>
      <c r="X1684" s="11"/>
      <c r="Y1684" s="11"/>
      <c r="Z1684" s="11"/>
      <c r="AA1684" s="11"/>
      <c r="AB1684" s="11"/>
      <c r="AC1684" s="11"/>
      <c r="AD1684" s="11"/>
      <c r="AU1684" s="7"/>
      <c r="AV1684" s="7"/>
    </row>
    <row r="1685" spans="1:48" ht="14.25">
      <c r="A1685">
        <v>2</v>
      </c>
      <c r="B1685" s="26" t="str">
        <f t="shared" si="63"/>
        <v>18999</v>
      </c>
      <c r="C1685" s="26" t="str">
        <f t="shared" si="62"/>
        <v>2_18999</v>
      </c>
      <c r="D1685"/>
      <c r="E1685"/>
      <c r="F1685" s="33"/>
      <c r="G1685" s="26" t="s">
        <v>1292</v>
      </c>
      <c r="H1685" s="27">
        <v>7</v>
      </c>
      <c r="I1685" s="27">
        <v>25</v>
      </c>
      <c r="J1685" s="27">
        <v>5</v>
      </c>
      <c r="K1685" s="27">
        <v>2</v>
      </c>
      <c r="L1685" s="27">
        <v>0</v>
      </c>
      <c r="M1685" s="27">
        <v>0</v>
      </c>
      <c r="N1685" s="27">
        <v>1</v>
      </c>
      <c r="O1685" s="27">
        <v>0</v>
      </c>
      <c r="P1685" s="27">
        <v>0</v>
      </c>
      <c r="Q1685" s="27">
        <v>0</v>
      </c>
      <c r="R1685" s="27">
        <v>0</v>
      </c>
      <c r="S1685" s="27">
        <v>0</v>
      </c>
      <c r="T1685" s="27">
        <v>0</v>
      </c>
      <c r="U1685" s="27">
        <v>0</v>
      </c>
      <c r="V1685" s="27">
        <v>0</v>
      </c>
      <c r="W1685" s="11"/>
      <c r="X1685" s="11"/>
      <c r="Y1685" s="11"/>
      <c r="Z1685" s="11"/>
      <c r="AA1685" s="11"/>
      <c r="AB1685" s="11"/>
      <c r="AC1685" s="11"/>
      <c r="AD1685" s="11"/>
      <c r="AU1685" s="7"/>
      <c r="AV1685" s="7"/>
    </row>
    <row r="1686" spans="1:48" ht="14.25">
      <c r="A1686">
        <v>2</v>
      </c>
      <c r="B1686" s="26" t="str">
        <f t="shared" si="63"/>
        <v>19000</v>
      </c>
      <c r="C1686" s="26" t="str">
        <f t="shared" si="62"/>
        <v>2_19000</v>
      </c>
      <c r="D1686"/>
      <c r="E1686"/>
      <c r="F1686" s="33" t="s">
        <v>388</v>
      </c>
      <c r="G1686" s="26" t="s">
        <v>13</v>
      </c>
      <c r="H1686" s="27">
        <v>5029</v>
      </c>
      <c r="I1686" s="27">
        <v>4914</v>
      </c>
      <c r="J1686" s="27">
        <v>4916</v>
      </c>
      <c r="K1686" s="27">
        <v>5003</v>
      </c>
      <c r="L1686" s="27">
        <v>5233</v>
      </c>
      <c r="M1686" s="27">
        <v>5550</v>
      </c>
      <c r="N1686" s="27">
        <v>5778</v>
      </c>
      <c r="O1686" s="27">
        <v>5905</v>
      </c>
      <c r="P1686" s="27">
        <v>6330</v>
      </c>
      <c r="Q1686" s="27">
        <v>6446</v>
      </c>
      <c r="R1686" s="27">
        <v>7420</v>
      </c>
      <c r="S1686" s="27">
        <v>8873</v>
      </c>
      <c r="T1686" s="27">
        <v>7736</v>
      </c>
      <c r="U1686" s="27">
        <v>6852</v>
      </c>
      <c r="V1686" s="27">
        <v>6773</v>
      </c>
      <c r="W1686" s="11"/>
      <c r="X1686" s="11"/>
      <c r="Y1686" s="11"/>
      <c r="Z1686" s="11"/>
      <c r="AA1686" s="11"/>
      <c r="AB1686" s="11"/>
      <c r="AC1686" s="11"/>
      <c r="AD1686" s="11"/>
      <c r="AU1686" s="7"/>
      <c r="AV1686" s="7"/>
    </row>
    <row r="1687" spans="1:48" ht="14.25">
      <c r="A1687">
        <v>2</v>
      </c>
      <c r="B1687" s="26" t="str">
        <f t="shared" si="63"/>
        <v>19001</v>
      </c>
      <c r="C1687" s="26" t="str">
        <f t="shared" si="62"/>
        <v>2_19001</v>
      </c>
      <c r="D1687"/>
      <c r="E1687"/>
      <c r="F1687" s="33"/>
      <c r="G1687" s="26" t="s">
        <v>389</v>
      </c>
      <c r="H1687" s="27">
        <v>1271</v>
      </c>
      <c r="I1687" s="27">
        <v>1354</v>
      </c>
      <c r="J1687" s="27">
        <v>1361</v>
      </c>
      <c r="K1687" s="27">
        <v>1329</v>
      </c>
      <c r="L1687" s="27">
        <v>1442</v>
      </c>
      <c r="M1687" s="27">
        <v>1506</v>
      </c>
      <c r="N1687" s="27">
        <v>1632</v>
      </c>
      <c r="O1687" s="27">
        <v>1687</v>
      </c>
      <c r="P1687" s="27">
        <v>1704</v>
      </c>
      <c r="Q1687" s="27">
        <v>1725</v>
      </c>
      <c r="R1687" s="27">
        <v>2104</v>
      </c>
      <c r="S1687" s="27">
        <v>2363</v>
      </c>
      <c r="T1687" s="27">
        <v>2127</v>
      </c>
      <c r="U1687" s="27">
        <v>1867</v>
      </c>
      <c r="V1687" s="27">
        <v>1947</v>
      </c>
      <c r="W1687" s="11"/>
      <c r="X1687" s="11"/>
      <c r="Y1687" s="11"/>
      <c r="Z1687" s="11"/>
      <c r="AA1687" s="11"/>
      <c r="AB1687" s="11"/>
      <c r="AC1687" s="11"/>
      <c r="AD1687" s="11"/>
      <c r="AU1687" s="7"/>
      <c r="AV1687" s="7"/>
    </row>
    <row r="1688" spans="1:48" ht="14.25">
      <c r="A1688">
        <v>2</v>
      </c>
      <c r="B1688" s="26" t="str">
        <f t="shared" si="63"/>
        <v>19022</v>
      </c>
      <c r="C1688" s="26" t="str">
        <f t="shared" si="62"/>
        <v>2_19022</v>
      </c>
      <c r="D1688"/>
      <c r="E1688"/>
      <c r="F1688" s="33"/>
      <c r="G1688" s="26" t="s">
        <v>390</v>
      </c>
      <c r="H1688" s="27">
        <v>74</v>
      </c>
      <c r="I1688" s="27">
        <v>62</v>
      </c>
      <c r="J1688" s="27">
        <v>87</v>
      </c>
      <c r="K1688" s="27">
        <v>86</v>
      </c>
      <c r="L1688" s="27">
        <v>106</v>
      </c>
      <c r="M1688" s="27">
        <v>83</v>
      </c>
      <c r="N1688" s="27">
        <v>114</v>
      </c>
      <c r="O1688" s="27">
        <v>102</v>
      </c>
      <c r="P1688" s="27">
        <v>121</v>
      </c>
      <c r="Q1688" s="27">
        <v>90</v>
      </c>
      <c r="R1688" s="27">
        <v>118</v>
      </c>
      <c r="S1688" s="27">
        <v>135</v>
      </c>
      <c r="T1688" s="27">
        <v>125</v>
      </c>
      <c r="U1688" s="27">
        <v>92</v>
      </c>
      <c r="V1688" s="27">
        <v>88</v>
      </c>
      <c r="W1688" s="11"/>
      <c r="X1688" s="11"/>
      <c r="Y1688" s="11"/>
      <c r="Z1688" s="11"/>
      <c r="AA1688" s="11"/>
      <c r="AB1688" s="11"/>
      <c r="AC1688" s="11"/>
      <c r="AD1688" s="11"/>
      <c r="AU1688" s="7"/>
      <c r="AV1688" s="7"/>
    </row>
    <row r="1689" spans="1:48" ht="14.25">
      <c r="A1689">
        <v>2</v>
      </c>
      <c r="B1689" s="26" t="str">
        <f t="shared" si="63"/>
        <v>19050</v>
      </c>
      <c r="C1689" s="26" t="str">
        <f t="shared" si="62"/>
        <v>2_19050</v>
      </c>
      <c r="D1689"/>
      <c r="E1689"/>
      <c r="F1689" s="33"/>
      <c r="G1689" s="26" t="s">
        <v>391</v>
      </c>
      <c r="H1689" s="27">
        <v>85</v>
      </c>
      <c r="I1689" s="27">
        <v>80</v>
      </c>
      <c r="J1689" s="27">
        <v>63</v>
      </c>
      <c r="K1689" s="27">
        <v>54</v>
      </c>
      <c r="L1689" s="27">
        <v>63</v>
      </c>
      <c r="M1689" s="27">
        <v>61</v>
      </c>
      <c r="N1689" s="27">
        <v>92</v>
      </c>
      <c r="O1689" s="27">
        <v>89</v>
      </c>
      <c r="P1689" s="27">
        <v>79</v>
      </c>
      <c r="Q1689" s="27">
        <v>117</v>
      </c>
      <c r="R1689" s="27">
        <v>149</v>
      </c>
      <c r="S1689" s="27">
        <v>145</v>
      </c>
      <c r="T1689" s="27">
        <v>91</v>
      </c>
      <c r="U1689" s="27">
        <v>90</v>
      </c>
      <c r="V1689" s="27">
        <v>102</v>
      </c>
      <c r="W1689" s="11"/>
      <c r="X1689" s="11"/>
      <c r="Y1689" s="11"/>
      <c r="Z1689" s="11"/>
      <c r="AA1689" s="11"/>
      <c r="AB1689" s="11"/>
      <c r="AC1689" s="11"/>
      <c r="AD1689" s="11"/>
      <c r="AU1689" s="7"/>
      <c r="AV1689" s="7"/>
    </row>
    <row r="1690" spans="1:48" ht="14.25">
      <c r="A1690">
        <v>2</v>
      </c>
      <c r="B1690" s="26" t="str">
        <f t="shared" si="63"/>
        <v>19075</v>
      </c>
      <c r="C1690" s="26" t="str">
        <f t="shared" si="62"/>
        <v>2_19075</v>
      </c>
      <c r="D1690"/>
      <c r="E1690"/>
      <c r="F1690" s="33"/>
      <c r="G1690" s="26" t="s">
        <v>392</v>
      </c>
      <c r="H1690" s="27">
        <v>53</v>
      </c>
      <c r="I1690" s="27">
        <v>44</v>
      </c>
      <c r="J1690" s="27">
        <v>53</v>
      </c>
      <c r="K1690" s="27">
        <v>65</v>
      </c>
      <c r="L1690" s="27">
        <v>47</v>
      </c>
      <c r="M1690" s="27">
        <v>50</v>
      </c>
      <c r="N1690" s="27">
        <v>62</v>
      </c>
      <c r="O1690" s="27">
        <v>51</v>
      </c>
      <c r="P1690" s="27">
        <v>64</v>
      </c>
      <c r="Q1690" s="27">
        <v>73</v>
      </c>
      <c r="R1690" s="27">
        <v>94</v>
      </c>
      <c r="S1690" s="27">
        <v>135</v>
      </c>
      <c r="T1690" s="27">
        <v>114</v>
      </c>
      <c r="U1690" s="27">
        <v>100</v>
      </c>
      <c r="V1690" s="27">
        <v>111</v>
      </c>
      <c r="W1690" s="11"/>
      <c r="X1690" s="11"/>
      <c r="Y1690" s="11"/>
      <c r="Z1690" s="11"/>
      <c r="AA1690" s="11"/>
      <c r="AB1690" s="11"/>
      <c r="AC1690" s="11"/>
      <c r="AD1690" s="11"/>
      <c r="AU1690" s="7"/>
      <c r="AV1690" s="7"/>
    </row>
    <row r="1691" spans="1:48" ht="14.25">
      <c r="A1691">
        <v>2</v>
      </c>
      <c r="B1691" s="26" t="str">
        <f t="shared" si="63"/>
        <v>19100</v>
      </c>
      <c r="C1691" s="26" t="str">
        <f t="shared" si="62"/>
        <v>2_19100</v>
      </c>
      <c r="D1691"/>
      <c r="E1691"/>
      <c r="F1691" s="33"/>
      <c r="G1691" s="26" t="s">
        <v>393</v>
      </c>
      <c r="H1691" s="27">
        <v>107</v>
      </c>
      <c r="I1691" s="27">
        <v>84</v>
      </c>
      <c r="J1691" s="27">
        <v>104</v>
      </c>
      <c r="K1691" s="27">
        <v>76</v>
      </c>
      <c r="L1691" s="27">
        <v>72</v>
      </c>
      <c r="M1691" s="27">
        <v>84</v>
      </c>
      <c r="N1691" s="27">
        <v>96</v>
      </c>
      <c r="O1691" s="27">
        <v>98</v>
      </c>
      <c r="P1691" s="27">
        <v>114</v>
      </c>
      <c r="Q1691" s="27">
        <v>115</v>
      </c>
      <c r="R1691" s="27">
        <v>144</v>
      </c>
      <c r="S1691" s="27">
        <v>239</v>
      </c>
      <c r="T1691" s="27">
        <v>194</v>
      </c>
      <c r="U1691" s="27">
        <v>100</v>
      </c>
      <c r="V1691" s="27">
        <v>117</v>
      </c>
      <c r="W1691" s="11"/>
      <c r="X1691" s="11"/>
      <c r="Y1691" s="11"/>
      <c r="Z1691" s="11"/>
      <c r="AA1691" s="11"/>
      <c r="AB1691" s="11"/>
      <c r="AC1691" s="11"/>
      <c r="AD1691" s="11"/>
      <c r="AU1691" s="7"/>
      <c r="AV1691" s="7"/>
    </row>
    <row r="1692" spans="1:48" ht="14.25">
      <c r="A1692">
        <v>2</v>
      </c>
      <c r="B1692" s="26" t="str">
        <f t="shared" si="63"/>
        <v>19110</v>
      </c>
      <c r="C1692" s="26" t="str">
        <f t="shared" si="62"/>
        <v>2_19110</v>
      </c>
      <c r="D1692"/>
      <c r="E1692"/>
      <c r="F1692" s="33"/>
      <c r="G1692" s="26" t="s">
        <v>394</v>
      </c>
      <c r="H1692" s="27">
        <v>94</v>
      </c>
      <c r="I1692" s="27">
        <v>88</v>
      </c>
      <c r="J1692" s="27">
        <v>109</v>
      </c>
      <c r="K1692" s="27">
        <v>107</v>
      </c>
      <c r="L1692" s="27">
        <v>107</v>
      </c>
      <c r="M1692" s="27">
        <v>98</v>
      </c>
      <c r="N1692" s="27">
        <v>118</v>
      </c>
      <c r="O1692" s="27">
        <v>107</v>
      </c>
      <c r="P1692" s="27">
        <v>135</v>
      </c>
      <c r="Q1692" s="27">
        <v>99</v>
      </c>
      <c r="R1692" s="27">
        <v>135</v>
      </c>
      <c r="S1692" s="27">
        <v>165</v>
      </c>
      <c r="T1692" s="27">
        <v>121</v>
      </c>
      <c r="U1692" s="27">
        <v>97</v>
      </c>
      <c r="V1692" s="27">
        <v>101</v>
      </c>
      <c r="W1692" s="11"/>
      <c r="X1692" s="11"/>
      <c r="Y1692" s="11"/>
      <c r="Z1692" s="11"/>
      <c r="AA1692" s="11"/>
      <c r="AB1692" s="11"/>
      <c r="AC1692" s="11"/>
      <c r="AD1692" s="11"/>
      <c r="AU1692" s="7"/>
      <c r="AV1692" s="7"/>
    </row>
    <row r="1693" spans="1:48" ht="14.25">
      <c r="A1693">
        <v>2</v>
      </c>
      <c r="B1693" s="26" t="str">
        <f t="shared" si="63"/>
        <v>19130</v>
      </c>
      <c r="C1693" s="26" t="str">
        <f t="shared" si="62"/>
        <v>2_19130</v>
      </c>
      <c r="D1693"/>
      <c r="E1693"/>
      <c r="F1693" s="33"/>
      <c r="G1693" s="26" t="s">
        <v>395</v>
      </c>
      <c r="H1693" s="27">
        <v>152</v>
      </c>
      <c r="I1693" s="27">
        <v>128</v>
      </c>
      <c r="J1693" s="27">
        <v>135</v>
      </c>
      <c r="K1693" s="27">
        <v>121</v>
      </c>
      <c r="L1693" s="27">
        <v>113</v>
      </c>
      <c r="M1693" s="27">
        <v>147</v>
      </c>
      <c r="N1693" s="27">
        <v>134</v>
      </c>
      <c r="O1693" s="27">
        <v>152</v>
      </c>
      <c r="P1693" s="27">
        <v>153</v>
      </c>
      <c r="Q1693" s="27">
        <v>147</v>
      </c>
      <c r="R1693" s="27">
        <v>170</v>
      </c>
      <c r="S1693" s="27">
        <v>216</v>
      </c>
      <c r="T1693" s="27">
        <v>199</v>
      </c>
      <c r="U1693" s="27">
        <v>173</v>
      </c>
      <c r="V1693" s="27">
        <v>189</v>
      </c>
      <c r="W1693" s="11"/>
      <c r="X1693" s="11"/>
      <c r="Y1693" s="11"/>
      <c r="Z1693" s="11"/>
      <c r="AA1693" s="11"/>
      <c r="AB1693" s="11"/>
      <c r="AC1693" s="11"/>
      <c r="AD1693" s="11"/>
      <c r="AU1693" s="7"/>
      <c r="AV1693" s="7"/>
    </row>
    <row r="1694" spans="1:48" ht="14.25">
      <c r="A1694">
        <v>2</v>
      </c>
      <c r="B1694" s="26" t="str">
        <f t="shared" si="63"/>
        <v>19137</v>
      </c>
      <c r="C1694" s="26" t="str">
        <f t="shared" ref="C1694:C1757" si="64">A1694&amp;"_"&amp;B1694</f>
        <v>2_19137</v>
      </c>
      <c r="D1694"/>
      <c r="E1694"/>
      <c r="F1694" s="33"/>
      <c r="G1694" s="26" t="s">
        <v>396</v>
      </c>
      <c r="H1694" s="27">
        <v>136</v>
      </c>
      <c r="I1694" s="27">
        <v>118</v>
      </c>
      <c r="J1694" s="27">
        <v>75</v>
      </c>
      <c r="K1694" s="27">
        <v>124</v>
      </c>
      <c r="L1694" s="27">
        <v>99</v>
      </c>
      <c r="M1694" s="27">
        <v>124</v>
      </c>
      <c r="N1694" s="27">
        <v>135</v>
      </c>
      <c r="O1694" s="27">
        <v>157</v>
      </c>
      <c r="P1694" s="27">
        <v>159</v>
      </c>
      <c r="Q1694" s="27">
        <v>132</v>
      </c>
      <c r="R1694" s="27">
        <v>161</v>
      </c>
      <c r="S1694" s="27">
        <v>229</v>
      </c>
      <c r="T1694" s="27">
        <v>182</v>
      </c>
      <c r="U1694" s="27">
        <v>125</v>
      </c>
      <c r="V1694" s="27">
        <v>113</v>
      </c>
      <c r="W1694" s="11"/>
      <c r="X1694" s="11"/>
      <c r="Y1694" s="11"/>
      <c r="Z1694" s="11"/>
      <c r="AA1694" s="11"/>
      <c r="AB1694" s="11"/>
      <c r="AC1694" s="11"/>
      <c r="AD1694" s="11"/>
      <c r="AU1694" s="7"/>
      <c r="AV1694" s="7"/>
    </row>
    <row r="1695" spans="1:48" ht="14.25">
      <c r="A1695">
        <v>2</v>
      </c>
      <c r="B1695" s="26" t="str">
        <f t="shared" ref="B1695:B1758" si="65">IF(G1695="Total",CONCATENATE(MID(G1696,1,2),"000"),MID(G1695,1,5))</f>
        <v>19142</v>
      </c>
      <c r="C1695" s="26" t="str">
        <f t="shared" si="64"/>
        <v>2_19142</v>
      </c>
      <c r="D1695"/>
      <c r="E1695"/>
      <c r="F1695" s="33"/>
      <c r="G1695" s="26" t="s">
        <v>397</v>
      </c>
      <c r="H1695" s="27">
        <v>126</v>
      </c>
      <c r="I1695" s="27">
        <v>117</v>
      </c>
      <c r="J1695" s="27">
        <v>123</v>
      </c>
      <c r="K1695" s="27">
        <v>116</v>
      </c>
      <c r="L1695" s="27">
        <v>115</v>
      </c>
      <c r="M1695" s="27">
        <v>123</v>
      </c>
      <c r="N1695" s="27">
        <v>115</v>
      </c>
      <c r="O1695" s="27">
        <v>115</v>
      </c>
      <c r="P1695" s="27">
        <v>122</v>
      </c>
      <c r="Q1695" s="27">
        <v>144</v>
      </c>
      <c r="R1695" s="27">
        <v>127</v>
      </c>
      <c r="S1695" s="27">
        <v>185</v>
      </c>
      <c r="T1695" s="27">
        <v>160</v>
      </c>
      <c r="U1695" s="27">
        <v>153</v>
      </c>
      <c r="V1695" s="27">
        <v>121</v>
      </c>
      <c r="W1695" s="11"/>
      <c r="X1695" s="11"/>
      <c r="Y1695" s="11"/>
      <c r="Z1695" s="11"/>
      <c r="AA1695" s="11"/>
      <c r="AB1695" s="11"/>
      <c r="AC1695" s="11"/>
      <c r="AD1695" s="11"/>
      <c r="AU1695" s="7"/>
      <c r="AV1695" s="7"/>
    </row>
    <row r="1696" spans="1:48" ht="14.25">
      <c r="A1696">
        <v>2</v>
      </c>
      <c r="B1696" s="26" t="str">
        <f t="shared" si="65"/>
        <v>19212</v>
      </c>
      <c r="C1696" s="26" t="str">
        <f t="shared" si="64"/>
        <v>2_19212</v>
      </c>
      <c r="D1696"/>
      <c r="E1696"/>
      <c r="F1696" s="33"/>
      <c r="G1696" s="26" t="s">
        <v>398</v>
      </c>
      <c r="H1696" s="27">
        <v>159</v>
      </c>
      <c r="I1696" s="27">
        <v>170</v>
      </c>
      <c r="J1696" s="27">
        <v>134</v>
      </c>
      <c r="K1696" s="27">
        <v>144</v>
      </c>
      <c r="L1696" s="27">
        <v>142</v>
      </c>
      <c r="M1696" s="27">
        <v>186</v>
      </c>
      <c r="N1696" s="27">
        <v>170</v>
      </c>
      <c r="O1696" s="27">
        <v>185</v>
      </c>
      <c r="P1696" s="27">
        <v>183</v>
      </c>
      <c r="Q1696" s="27">
        <v>165</v>
      </c>
      <c r="R1696" s="27">
        <v>192</v>
      </c>
      <c r="S1696" s="27">
        <v>212</v>
      </c>
      <c r="T1696" s="27">
        <v>152</v>
      </c>
      <c r="U1696" s="27">
        <v>176</v>
      </c>
      <c r="V1696" s="27">
        <v>178</v>
      </c>
      <c r="W1696" s="11"/>
      <c r="X1696" s="11"/>
      <c r="Y1696" s="11"/>
      <c r="Z1696" s="11"/>
      <c r="AA1696" s="11"/>
      <c r="AB1696" s="11"/>
      <c r="AC1696" s="11"/>
      <c r="AD1696" s="11"/>
      <c r="AU1696" s="7"/>
      <c r="AV1696" s="7"/>
    </row>
    <row r="1697" spans="1:48" ht="14.25">
      <c r="A1697">
        <v>2</v>
      </c>
      <c r="B1697" s="26" t="str">
        <f t="shared" si="65"/>
        <v>19256</v>
      </c>
      <c r="C1697" s="26" t="str">
        <f t="shared" si="64"/>
        <v>2_19256</v>
      </c>
      <c r="D1697"/>
      <c r="E1697"/>
      <c r="F1697" s="33"/>
      <c r="G1697" s="26" t="s">
        <v>399</v>
      </c>
      <c r="H1697" s="27">
        <v>229</v>
      </c>
      <c r="I1697" s="27">
        <v>160</v>
      </c>
      <c r="J1697" s="27">
        <v>189</v>
      </c>
      <c r="K1697" s="27">
        <v>182</v>
      </c>
      <c r="L1697" s="27">
        <v>171</v>
      </c>
      <c r="M1697" s="27">
        <v>227</v>
      </c>
      <c r="N1697" s="27">
        <v>208</v>
      </c>
      <c r="O1697" s="27">
        <v>170</v>
      </c>
      <c r="P1697" s="27">
        <v>201</v>
      </c>
      <c r="Q1697" s="27">
        <v>263</v>
      </c>
      <c r="R1697" s="27">
        <v>306</v>
      </c>
      <c r="S1697" s="27">
        <v>342</v>
      </c>
      <c r="T1697" s="27">
        <v>251</v>
      </c>
      <c r="U1697" s="27">
        <v>264</v>
      </c>
      <c r="V1697" s="27">
        <v>266</v>
      </c>
      <c r="W1697" s="11"/>
      <c r="X1697" s="11"/>
      <c r="Y1697" s="11"/>
      <c r="Z1697" s="11"/>
      <c r="AA1697" s="11"/>
      <c r="AB1697" s="11"/>
      <c r="AC1697" s="11"/>
      <c r="AD1697" s="11"/>
      <c r="AU1697" s="7"/>
      <c r="AV1697" s="7"/>
    </row>
    <row r="1698" spans="1:48" ht="14.25">
      <c r="A1698">
        <v>2</v>
      </c>
      <c r="B1698" s="26" t="str">
        <f t="shared" si="65"/>
        <v>19290</v>
      </c>
      <c r="C1698" s="26" t="str">
        <f t="shared" si="64"/>
        <v>2_19290</v>
      </c>
      <c r="D1698"/>
      <c r="E1698"/>
      <c r="F1698" s="33"/>
      <c r="G1698" s="26" t="s">
        <v>400</v>
      </c>
      <c r="H1698" s="27">
        <v>33</v>
      </c>
      <c r="I1698" s="27">
        <v>30</v>
      </c>
      <c r="J1698" s="27">
        <v>25</v>
      </c>
      <c r="K1698" s="27">
        <v>23</v>
      </c>
      <c r="L1698" s="27">
        <v>36</v>
      </c>
      <c r="M1698" s="27">
        <v>21</v>
      </c>
      <c r="N1698" s="27">
        <v>29</v>
      </c>
      <c r="O1698" s="27">
        <v>33</v>
      </c>
      <c r="P1698" s="27">
        <v>33</v>
      </c>
      <c r="Q1698" s="27">
        <v>34</v>
      </c>
      <c r="R1698" s="27">
        <v>26</v>
      </c>
      <c r="S1698" s="27">
        <v>41</v>
      </c>
      <c r="T1698" s="27">
        <v>30</v>
      </c>
      <c r="U1698" s="27">
        <v>34</v>
      </c>
      <c r="V1698" s="27">
        <v>40</v>
      </c>
      <c r="W1698" s="11"/>
      <c r="X1698" s="11"/>
      <c r="Y1698" s="11"/>
      <c r="Z1698" s="11"/>
      <c r="AA1698" s="11"/>
      <c r="AB1698" s="11"/>
      <c r="AC1698" s="11"/>
      <c r="AD1698" s="11"/>
      <c r="AU1698" s="7"/>
      <c r="AV1698" s="7"/>
    </row>
    <row r="1699" spans="1:48" ht="14.25">
      <c r="A1699">
        <v>2</v>
      </c>
      <c r="B1699" s="26" t="str">
        <f t="shared" si="65"/>
        <v>19300</v>
      </c>
      <c r="C1699" s="26" t="str">
        <f t="shared" si="64"/>
        <v>2_19300</v>
      </c>
      <c r="D1699"/>
      <c r="E1699"/>
      <c r="F1699" s="33"/>
      <c r="G1699" s="26" t="s">
        <v>401</v>
      </c>
      <c r="H1699" s="27">
        <v>67</v>
      </c>
      <c r="I1699" s="27">
        <v>38</v>
      </c>
      <c r="J1699" s="27">
        <v>79</v>
      </c>
      <c r="K1699" s="27">
        <v>64</v>
      </c>
      <c r="L1699" s="27">
        <v>67</v>
      </c>
      <c r="M1699" s="27">
        <v>80</v>
      </c>
      <c r="N1699" s="27">
        <v>78</v>
      </c>
      <c r="O1699" s="27">
        <v>90</v>
      </c>
      <c r="P1699" s="27">
        <v>90</v>
      </c>
      <c r="Q1699" s="27">
        <v>93</v>
      </c>
      <c r="R1699" s="27">
        <v>94</v>
      </c>
      <c r="S1699" s="27">
        <v>117</v>
      </c>
      <c r="T1699" s="27">
        <v>116</v>
      </c>
      <c r="U1699" s="27">
        <v>112</v>
      </c>
      <c r="V1699" s="27">
        <v>132</v>
      </c>
      <c r="W1699" s="11"/>
      <c r="X1699" s="11"/>
      <c r="Y1699" s="11"/>
      <c r="Z1699" s="11"/>
      <c r="AA1699" s="11"/>
      <c r="AB1699" s="11"/>
      <c r="AC1699" s="11"/>
      <c r="AD1699" s="11"/>
      <c r="AU1699" s="7"/>
      <c r="AV1699" s="7"/>
    </row>
    <row r="1700" spans="1:48" ht="14.25">
      <c r="A1700">
        <v>2</v>
      </c>
      <c r="B1700" s="26" t="str">
        <f t="shared" si="65"/>
        <v>19318</v>
      </c>
      <c r="C1700" s="26" t="str">
        <f t="shared" si="64"/>
        <v>2_19318</v>
      </c>
      <c r="D1700"/>
      <c r="E1700"/>
      <c r="F1700" s="33"/>
      <c r="G1700" s="26" t="s">
        <v>402</v>
      </c>
      <c r="H1700" s="27">
        <v>65</v>
      </c>
      <c r="I1700" s="27">
        <v>50</v>
      </c>
      <c r="J1700" s="27">
        <v>55</v>
      </c>
      <c r="K1700" s="27">
        <v>66</v>
      </c>
      <c r="L1700" s="27">
        <v>63</v>
      </c>
      <c r="M1700" s="27">
        <v>82</v>
      </c>
      <c r="N1700" s="27">
        <v>62</v>
      </c>
      <c r="O1700" s="27">
        <v>60</v>
      </c>
      <c r="P1700" s="27">
        <v>69</v>
      </c>
      <c r="Q1700" s="27">
        <v>66</v>
      </c>
      <c r="R1700" s="27">
        <v>69</v>
      </c>
      <c r="S1700" s="27">
        <v>90</v>
      </c>
      <c r="T1700" s="27">
        <v>76</v>
      </c>
      <c r="U1700" s="27">
        <v>72</v>
      </c>
      <c r="V1700" s="27">
        <v>65</v>
      </c>
      <c r="W1700" s="11"/>
      <c r="X1700" s="11"/>
      <c r="Y1700" s="11"/>
      <c r="Z1700" s="11"/>
      <c r="AA1700" s="11"/>
      <c r="AB1700" s="11"/>
      <c r="AC1700" s="11"/>
      <c r="AD1700" s="11"/>
      <c r="AU1700" s="7"/>
      <c r="AV1700" s="7"/>
    </row>
    <row r="1701" spans="1:48" ht="14.25">
      <c r="A1701">
        <v>2</v>
      </c>
      <c r="B1701" s="26" t="str">
        <f t="shared" si="65"/>
        <v>19355</v>
      </c>
      <c r="C1701" s="26" t="str">
        <f t="shared" si="64"/>
        <v>2_19355</v>
      </c>
      <c r="D1701"/>
      <c r="E1701"/>
      <c r="F1701" s="33"/>
      <c r="G1701" s="26" t="s">
        <v>403</v>
      </c>
      <c r="H1701" s="27">
        <v>64</v>
      </c>
      <c r="I1701" s="27">
        <v>71</v>
      </c>
      <c r="J1701" s="27">
        <v>67</v>
      </c>
      <c r="K1701" s="27">
        <v>75</v>
      </c>
      <c r="L1701" s="27">
        <v>93</v>
      </c>
      <c r="M1701" s="27">
        <v>82</v>
      </c>
      <c r="N1701" s="27">
        <v>81</v>
      </c>
      <c r="O1701" s="27">
        <v>85</v>
      </c>
      <c r="P1701" s="27">
        <v>87</v>
      </c>
      <c r="Q1701" s="27">
        <v>105</v>
      </c>
      <c r="R1701" s="27">
        <v>121</v>
      </c>
      <c r="S1701" s="27">
        <v>136</v>
      </c>
      <c r="T1701" s="27">
        <v>125</v>
      </c>
      <c r="U1701" s="27">
        <v>126</v>
      </c>
      <c r="V1701" s="27">
        <v>100</v>
      </c>
      <c r="W1701" s="11"/>
      <c r="X1701" s="11"/>
      <c r="Y1701" s="11"/>
      <c r="Z1701" s="11"/>
      <c r="AA1701" s="11"/>
      <c r="AB1701" s="11"/>
      <c r="AC1701" s="11"/>
      <c r="AD1701" s="11"/>
      <c r="AU1701" s="7"/>
      <c r="AV1701" s="7"/>
    </row>
    <row r="1702" spans="1:48" ht="14.25">
      <c r="A1702">
        <v>2</v>
      </c>
      <c r="B1702" s="26" t="str">
        <f t="shared" si="65"/>
        <v>19364</v>
      </c>
      <c r="C1702" s="26" t="str">
        <f t="shared" si="64"/>
        <v>2_19364</v>
      </c>
      <c r="D1702"/>
      <c r="E1702"/>
      <c r="F1702" s="33"/>
      <c r="G1702" s="26" t="s">
        <v>404</v>
      </c>
      <c r="H1702" s="27">
        <v>11</v>
      </c>
      <c r="I1702" s="27">
        <v>19</v>
      </c>
      <c r="J1702" s="27">
        <v>23</v>
      </c>
      <c r="K1702" s="27">
        <v>33</v>
      </c>
      <c r="L1702" s="27">
        <v>39</v>
      </c>
      <c r="M1702" s="27">
        <v>22</v>
      </c>
      <c r="N1702" s="27">
        <v>28</v>
      </c>
      <c r="O1702" s="27">
        <v>18</v>
      </c>
      <c r="P1702" s="27">
        <v>25</v>
      </c>
      <c r="Q1702" s="27">
        <v>22</v>
      </c>
      <c r="R1702" s="27">
        <v>25</v>
      </c>
      <c r="S1702" s="27">
        <v>58</v>
      </c>
      <c r="T1702" s="27">
        <v>39</v>
      </c>
      <c r="U1702" s="27">
        <v>45</v>
      </c>
      <c r="V1702" s="27">
        <v>59</v>
      </c>
      <c r="W1702" s="11"/>
      <c r="X1702" s="11"/>
      <c r="Y1702" s="11"/>
      <c r="Z1702" s="11"/>
      <c r="AA1702" s="11"/>
      <c r="AB1702" s="11"/>
      <c r="AC1702" s="11"/>
      <c r="AD1702" s="11"/>
      <c r="AU1702" s="7"/>
      <c r="AV1702" s="7"/>
    </row>
    <row r="1703" spans="1:48" ht="14.25">
      <c r="A1703">
        <v>2</v>
      </c>
      <c r="B1703" s="26" t="str">
        <f t="shared" si="65"/>
        <v>19392</v>
      </c>
      <c r="C1703" s="26" t="str">
        <f t="shared" si="64"/>
        <v>2_19392</v>
      </c>
      <c r="D1703"/>
      <c r="E1703"/>
      <c r="F1703" s="33"/>
      <c r="G1703" s="26" t="s">
        <v>405</v>
      </c>
      <c r="H1703" s="27">
        <v>24</v>
      </c>
      <c r="I1703" s="27">
        <v>35</v>
      </c>
      <c r="J1703" s="27">
        <v>28</v>
      </c>
      <c r="K1703" s="27">
        <v>34</v>
      </c>
      <c r="L1703" s="27">
        <v>46</v>
      </c>
      <c r="M1703" s="27">
        <v>39</v>
      </c>
      <c r="N1703" s="27">
        <v>47</v>
      </c>
      <c r="O1703" s="27">
        <v>33</v>
      </c>
      <c r="P1703" s="27">
        <v>42</v>
      </c>
      <c r="Q1703" s="27">
        <v>40</v>
      </c>
      <c r="R1703" s="27">
        <v>43</v>
      </c>
      <c r="S1703" s="27">
        <v>63</v>
      </c>
      <c r="T1703" s="27">
        <v>41</v>
      </c>
      <c r="U1703" s="27">
        <v>43</v>
      </c>
      <c r="V1703" s="27">
        <v>39</v>
      </c>
      <c r="W1703" s="11"/>
      <c r="X1703" s="11"/>
      <c r="Y1703" s="11"/>
      <c r="Z1703" s="11"/>
      <c r="AA1703" s="11"/>
      <c r="AB1703" s="11"/>
      <c r="AC1703" s="11"/>
      <c r="AD1703" s="11"/>
      <c r="AU1703" s="7"/>
      <c r="AV1703" s="7"/>
    </row>
    <row r="1704" spans="1:48" ht="14.25">
      <c r="A1704">
        <v>2</v>
      </c>
      <c r="B1704" s="26" t="str">
        <f t="shared" si="65"/>
        <v>19397</v>
      </c>
      <c r="C1704" s="26" t="str">
        <f t="shared" si="64"/>
        <v>2_19397</v>
      </c>
      <c r="D1704"/>
      <c r="E1704"/>
      <c r="F1704" s="33"/>
      <c r="G1704" s="26" t="s">
        <v>406</v>
      </c>
      <c r="H1704" s="27">
        <v>98</v>
      </c>
      <c r="I1704" s="27">
        <v>93</v>
      </c>
      <c r="J1704" s="27">
        <v>92</v>
      </c>
      <c r="K1704" s="27">
        <v>93</v>
      </c>
      <c r="L1704" s="27">
        <v>82</v>
      </c>
      <c r="M1704" s="27">
        <v>81</v>
      </c>
      <c r="N1704" s="27">
        <v>80</v>
      </c>
      <c r="O1704" s="27">
        <v>84</v>
      </c>
      <c r="P1704" s="27">
        <v>108</v>
      </c>
      <c r="Q1704" s="27">
        <v>88</v>
      </c>
      <c r="R1704" s="27">
        <v>81</v>
      </c>
      <c r="S1704" s="27">
        <v>111</v>
      </c>
      <c r="T1704" s="27">
        <v>102</v>
      </c>
      <c r="U1704" s="27">
        <v>76</v>
      </c>
      <c r="V1704" s="27">
        <v>74</v>
      </c>
      <c r="W1704" s="11"/>
      <c r="X1704" s="11"/>
      <c r="Y1704" s="11"/>
      <c r="Z1704" s="11"/>
      <c r="AA1704" s="11"/>
      <c r="AB1704" s="11"/>
      <c r="AC1704" s="11"/>
      <c r="AD1704" s="11"/>
      <c r="AU1704" s="7"/>
      <c r="AV1704" s="7"/>
    </row>
    <row r="1705" spans="1:48" ht="14.25">
      <c r="A1705">
        <v>2</v>
      </c>
      <c r="B1705" s="26" t="str">
        <f t="shared" si="65"/>
        <v>19418</v>
      </c>
      <c r="C1705" s="26" t="str">
        <f t="shared" si="64"/>
        <v>2_19418</v>
      </c>
      <c r="D1705"/>
      <c r="E1705"/>
      <c r="F1705" s="33"/>
      <c r="G1705" s="26" t="s">
        <v>407</v>
      </c>
      <c r="H1705" s="27">
        <v>25</v>
      </c>
      <c r="I1705" s="27">
        <v>11</v>
      </c>
      <c r="J1705" s="27">
        <v>22</v>
      </c>
      <c r="K1705" s="27">
        <v>22</v>
      </c>
      <c r="L1705" s="27">
        <v>27</v>
      </c>
      <c r="M1705" s="27">
        <v>30</v>
      </c>
      <c r="N1705" s="27">
        <v>16</v>
      </c>
      <c r="O1705" s="27">
        <v>23</v>
      </c>
      <c r="P1705" s="27">
        <v>27</v>
      </c>
      <c r="Q1705" s="27">
        <v>30</v>
      </c>
      <c r="R1705" s="27">
        <v>29</v>
      </c>
      <c r="S1705" s="27">
        <v>23</v>
      </c>
      <c r="T1705" s="27">
        <v>22</v>
      </c>
      <c r="U1705" s="27">
        <v>17</v>
      </c>
      <c r="V1705" s="27">
        <v>19</v>
      </c>
      <c r="W1705" s="11"/>
      <c r="X1705" s="11"/>
      <c r="Y1705" s="11"/>
      <c r="Z1705" s="11"/>
      <c r="AA1705" s="11"/>
      <c r="AB1705" s="11"/>
      <c r="AC1705" s="11"/>
      <c r="AD1705" s="11"/>
      <c r="AU1705" s="7"/>
      <c r="AV1705" s="7"/>
    </row>
    <row r="1706" spans="1:48" ht="14.25">
      <c r="A1706">
        <v>2</v>
      </c>
      <c r="B1706" s="26" t="str">
        <f t="shared" si="65"/>
        <v>19450</v>
      </c>
      <c r="C1706" s="26" t="str">
        <f t="shared" si="64"/>
        <v>2_19450</v>
      </c>
      <c r="D1706"/>
      <c r="E1706"/>
      <c r="F1706" s="33"/>
      <c r="G1706" s="26" t="s">
        <v>408</v>
      </c>
      <c r="H1706" s="27">
        <v>54</v>
      </c>
      <c r="I1706" s="27">
        <v>71</v>
      </c>
      <c r="J1706" s="27">
        <v>53</v>
      </c>
      <c r="K1706" s="27">
        <v>58</v>
      </c>
      <c r="L1706" s="27">
        <v>49</v>
      </c>
      <c r="M1706" s="27">
        <v>81</v>
      </c>
      <c r="N1706" s="27">
        <v>66</v>
      </c>
      <c r="O1706" s="27">
        <v>80</v>
      </c>
      <c r="P1706" s="27">
        <v>75</v>
      </c>
      <c r="Q1706" s="27">
        <v>83</v>
      </c>
      <c r="R1706" s="27">
        <v>99</v>
      </c>
      <c r="S1706" s="27">
        <v>83</v>
      </c>
      <c r="T1706" s="27">
        <v>51</v>
      </c>
      <c r="U1706" s="27">
        <v>63</v>
      </c>
      <c r="V1706" s="27">
        <v>63</v>
      </c>
      <c r="W1706" s="11"/>
      <c r="X1706" s="11"/>
      <c r="Y1706" s="11"/>
      <c r="Z1706" s="11"/>
      <c r="AA1706" s="11"/>
      <c r="AB1706" s="11"/>
      <c r="AC1706" s="11"/>
      <c r="AD1706" s="11"/>
      <c r="AU1706" s="7"/>
      <c r="AV1706" s="7"/>
    </row>
    <row r="1707" spans="1:48" ht="14.25">
      <c r="A1707">
        <v>2</v>
      </c>
      <c r="B1707" s="26" t="str">
        <f t="shared" si="65"/>
        <v>19455</v>
      </c>
      <c r="C1707" s="26" t="str">
        <f t="shared" si="64"/>
        <v>2_19455</v>
      </c>
      <c r="D1707"/>
      <c r="E1707"/>
      <c r="F1707" s="33"/>
      <c r="G1707" s="26" t="s">
        <v>409</v>
      </c>
      <c r="H1707" s="27">
        <v>145</v>
      </c>
      <c r="I1707" s="27">
        <v>115</v>
      </c>
      <c r="J1707" s="27">
        <v>133</v>
      </c>
      <c r="K1707" s="27">
        <v>147</v>
      </c>
      <c r="L1707" s="27">
        <v>139</v>
      </c>
      <c r="M1707" s="27">
        <v>145</v>
      </c>
      <c r="N1707" s="27">
        <v>157</v>
      </c>
      <c r="O1707" s="27">
        <v>138</v>
      </c>
      <c r="P1707" s="27">
        <v>153</v>
      </c>
      <c r="Q1707" s="27">
        <v>159</v>
      </c>
      <c r="R1707" s="27">
        <v>168</v>
      </c>
      <c r="S1707" s="27">
        <v>249</v>
      </c>
      <c r="T1707" s="27">
        <v>209</v>
      </c>
      <c r="U1707" s="27">
        <v>193</v>
      </c>
      <c r="V1707" s="27">
        <v>155</v>
      </c>
      <c r="W1707" s="11"/>
      <c r="X1707" s="11"/>
      <c r="Y1707" s="11"/>
      <c r="Z1707" s="11"/>
      <c r="AA1707" s="11"/>
      <c r="AB1707" s="11"/>
      <c r="AC1707" s="11"/>
      <c r="AD1707" s="11"/>
      <c r="AU1707" s="7"/>
      <c r="AV1707" s="7"/>
    </row>
    <row r="1708" spans="1:48" ht="14.25">
      <c r="A1708">
        <v>2</v>
      </c>
      <c r="B1708" s="26" t="str">
        <f t="shared" si="65"/>
        <v>19473</v>
      </c>
      <c r="C1708" s="26" t="str">
        <f t="shared" si="64"/>
        <v>2_19473</v>
      </c>
      <c r="D1708"/>
      <c r="E1708"/>
      <c r="F1708" s="33"/>
      <c r="G1708" s="26" t="s">
        <v>410</v>
      </c>
      <c r="H1708" s="27">
        <v>104</v>
      </c>
      <c r="I1708" s="27">
        <v>68</v>
      </c>
      <c r="J1708" s="27">
        <v>106</v>
      </c>
      <c r="K1708" s="27">
        <v>89</v>
      </c>
      <c r="L1708" s="27">
        <v>83</v>
      </c>
      <c r="M1708" s="27">
        <v>103</v>
      </c>
      <c r="N1708" s="27">
        <v>101</v>
      </c>
      <c r="O1708" s="27">
        <v>89</v>
      </c>
      <c r="P1708" s="27">
        <v>129</v>
      </c>
      <c r="Q1708" s="27">
        <v>125</v>
      </c>
      <c r="R1708" s="27">
        <v>141</v>
      </c>
      <c r="S1708" s="27">
        <v>156</v>
      </c>
      <c r="T1708" s="27">
        <v>157</v>
      </c>
      <c r="U1708" s="27">
        <v>134</v>
      </c>
      <c r="V1708" s="27">
        <v>133</v>
      </c>
      <c r="W1708" s="11"/>
      <c r="X1708" s="11"/>
      <c r="Y1708" s="11"/>
      <c r="Z1708" s="11"/>
      <c r="AA1708" s="11"/>
      <c r="AB1708" s="11"/>
      <c r="AC1708" s="11"/>
      <c r="AD1708" s="11"/>
      <c r="AU1708" s="7"/>
      <c r="AV1708" s="7"/>
    </row>
    <row r="1709" spans="1:48" ht="14.25">
      <c r="A1709">
        <v>2</v>
      </c>
      <c r="B1709" s="26" t="str">
        <f t="shared" si="65"/>
        <v>19513</v>
      </c>
      <c r="C1709" s="26" t="str">
        <f t="shared" si="64"/>
        <v>2_19513</v>
      </c>
      <c r="D1709"/>
      <c r="E1709"/>
      <c r="F1709" s="33"/>
      <c r="G1709" s="26" t="s">
        <v>411</v>
      </c>
      <c r="H1709" s="27">
        <v>41</v>
      </c>
      <c r="I1709" s="27">
        <v>33</v>
      </c>
      <c r="J1709" s="27">
        <v>47</v>
      </c>
      <c r="K1709" s="27">
        <v>43</v>
      </c>
      <c r="L1709" s="27">
        <v>48</v>
      </c>
      <c r="M1709" s="27">
        <v>48</v>
      </c>
      <c r="N1709" s="27">
        <v>45</v>
      </c>
      <c r="O1709" s="27">
        <v>57</v>
      </c>
      <c r="P1709" s="27">
        <v>58</v>
      </c>
      <c r="Q1709" s="27">
        <v>56</v>
      </c>
      <c r="R1709" s="27">
        <v>64</v>
      </c>
      <c r="S1709" s="27">
        <v>67</v>
      </c>
      <c r="T1709" s="27">
        <v>59</v>
      </c>
      <c r="U1709" s="27">
        <v>65</v>
      </c>
      <c r="V1709" s="27">
        <v>64</v>
      </c>
      <c r="W1709" s="11"/>
      <c r="X1709" s="11"/>
      <c r="Y1709" s="11"/>
      <c r="Z1709" s="11"/>
      <c r="AA1709" s="11"/>
      <c r="AB1709" s="11"/>
      <c r="AC1709" s="11"/>
      <c r="AD1709" s="11"/>
      <c r="AU1709" s="7"/>
      <c r="AV1709" s="7"/>
    </row>
    <row r="1710" spans="1:48" ht="14.25">
      <c r="A1710">
        <v>2</v>
      </c>
      <c r="B1710" s="26" t="str">
        <f t="shared" si="65"/>
        <v>19517</v>
      </c>
      <c r="C1710" s="26" t="str">
        <f t="shared" si="64"/>
        <v>2_19517</v>
      </c>
      <c r="D1710"/>
      <c r="E1710"/>
      <c r="F1710" s="33"/>
      <c r="G1710" s="26" t="s">
        <v>412</v>
      </c>
      <c r="H1710" s="27">
        <v>77</v>
      </c>
      <c r="I1710" s="27">
        <v>103</v>
      </c>
      <c r="J1710" s="27">
        <v>119</v>
      </c>
      <c r="K1710" s="27">
        <v>116</v>
      </c>
      <c r="L1710" s="27">
        <v>112</v>
      </c>
      <c r="M1710" s="27">
        <v>111</v>
      </c>
      <c r="N1710" s="27">
        <v>119</v>
      </c>
      <c r="O1710" s="27">
        <v>120</v>
      </c>
      <c r="P1710" s="27">
        <v>149</v>
      </c>
      <c r="Q1710" s="27">
        <v>130</v>
      </c>
      <c r="R1710" s="27">
        <v>120</v>
      </c>
      <c r="S1710" s="27">
        <v>198</v>
      </c>
      <c r="T1710" s="27">
        <v>167</v>
      </c>
      <c r="U1710" s="27">
        <v>110</v>
      </c>
      <c r="V1710" s="27">
        <v>102</v>
      </c>
      <c r="W1710" s="11"/>
      <c r="X1710" s="11"/>
      <c r="Y1710" s="11"/>
      <c r="Z1710" s="11"/>
      <c r="AA1710" s="11"/>
      <c r="AB1710" s="11"/>
      <c r="AC1710" s="11"/>
      <c r="AD1710" s="11"/>
      <c r="AU1710" s="7"/>
      <c r="AV1710" s="7"/>
    </row>
    <row r="1711" spans="1:48" ht="14.25">
      <c r="A1711">
        <v>2</v>
      </c>
      <c r="B1711" s="26" t="str">
        <f t="shared" si="65"/>
        <v>19532</v>
      </c>
      <c r="C1711" s="26" t="str">
        <f t="shared" si="64"/>
        <v>2_19532</v>
      </c>
      <c r="D1711"/>
      <c r="E1711"/>
      <c r="F1711" s="33"/>
      <c r="G1711" s="26" t="s">
        <v>413</v>
      </c>
      <c r="H1711" s="27">
        <v>132</v>
      </c>
      <c r="I1711" s="27">
        <v>157</v>
      </c>
      <c r="J1711" s="27">
        <v>142</v>
      </c>
      <c r="K1711" s="27">
        <v>150</v>
      </c>
      <c r="L1711" s="27">
        <v>153</v>
      </c>
      <c r="M1711" s="27">
        <v>205</v>
      </c>
      <c r="N1711" s="27">
        <v>172</v>
      </c>
      <c r="O1711" s="27">
        <v>200</v>
      </c>
      <c r="P1711" s="27">
        <v>193</v>
      </c>
      <c r="Q1711" s="27">
        <v>180</v>
      </c>
      <c r="R1711" s="27">
        <v>206</v>
      </c>
      <c r="S1711" s="27">
        <v>290</v>
      </c>
      <c r="T1711" s="27">
        <v>197</v>
      </c>
      <c r="U1711" s="27">
        <v>198</v>
      </c>
      <c r="V1711" s="27">
        <v>217</v>
      </c>
      <c r="W1711" s="11"/>
      <c r="X1711" s="11"/>
      <c r="Y1711" s="11"/>
      <c r="Z1711" s="11"/>
      <c r="AA1711" s="11"/>
      <c r="AB1711" s="11"/>
      <c r="AC1711" s="11"/>
      <c r="AD1711" s="11"/>
      <c r="AU1711" s="7"/>
      <c r="AV1711" s="7"/>
    </row>
    <row r="1712" spans="1:48" ht="14.25">
      <c r="A1712">
        <v>2</v>
      </c>
      <c r="B1712" s="26" t="str">
        <f t="shared" si="65"/>
        <v>19533</v>
      </c>
      <c r="C1712" s="26" t="str">
        <f t="shared" si="64"/>
        <v>2_19533</v>
      </c>
      <c r="D1712"/>
      <c r="E1712"/>
      <c r="F1712" s="33"/>
      <c r="G1712" s="26" t="s">
        <v>414</v>
      </c>
      <c r="H1712" s="27">
        <v>15</v>
      </c>
      <c r="I1712" s="27">
        <v>16</v>
      </c>
      <c r="J1712" s="27">
        <v>24</v>
      </c>
      <c r="K1712" s="27">
        <v>12</v>
      </c>
      <c r="L1712" s="27">
        <v>18</v>
      </c>
      <c r="M1712" s="27">
        <v>21</v>
      </c>
      <c r="N1712" s="27">
        <v>20</v>
      </c>
      <c r="O1712" s="27">
        <v>18</v>
      </c>
      <c r="P1712" s="27">
        <v>24</v>
      </c>
      <c r="Q1712" s="27">
        <v>22</v>
      </c>
      <c r="R1712" s="27">
        <v>29</v>
      </c>
      <c r="S1712" s="27">
        <v>27</v>
      </c>
      <c r="T1712" s="27">
        <v>37</v>
      </c>
      <c r="U1712" s="27">
        <v>33</v>
      </c>
      <c r="V1712" s="27">
        <v>23</v>
      </c>
      <c r="W1712" s="11"/>
      <c r="X1712" s="11"/>
      <c r="Y1712" s="11"/>
      <c r="Z1712" s="11"/>
      <c r="AA1712" s="11"/>
      <c r="AB1712" s="11"/>
      <c r="AC1712" s="11"/>
      <c r="AD1712" s="11"/>
      <c r="AU1712" s="7"/>
      <c r="AV1712" s="7"/>
    </row>
    <row r="1713" spans="1:48" ht="14.25">
      <c r="A1713">
        <v>2</v>
      </c>
      <c r="B1713" s="26" t="str">
        <f t="shared" si="65"/>
        <v>19548</v>
      </c>
      <c r="C1713" s="26" t="str">
        <f t="shared" si="64"/>
        <v>2_19548</v>
      </c>
      <c r="D1713"/>
      <c r="E1713"/>
      <c r="F1713" s="33"/>
      <c r="G1713" s="26" t="s">
        <v>415</v>
      </c>
      <c r="H1713" s="27">
        <v>165</v>
      </c>
      <c r="I1713" s="27">
        <v>148</v>
      </c>
      <c r="J1713" s="27">
        <v>145</v>
      </c>
      <c r="K1713" s="27">
        <v>161</v>
      </c>
      <c r="L1713" s="27">
        <v>154</v>
      </c>
      <c r="M1713" s="27">
        <v>180</v>
      </c>
      <c r="N1713" s="27">
        <v>171</v>
      </c>
      <c r="O1713" s="27">
        <v>208</v>
      </c>
      <c r="P1713" s="27">
        <v>182</v>
      </c>
      <c r="Q1713" s="27">
        <v>210</v>
      </c>
      <c r="R1713" s="27">
        <v>248</v>
      </c>
      <c r="S1713" s="27">
        <v>309</v>
      </c>
      <c r="T1713" s="27">
        <v>245</v>
      </c>
      <c r="U1713" s="27">
        <v>223</v>
      </c>
      <c r="V1713" s="27">
        <v>232</v>
      </c>
      <c r="W1713" s="11"/>
      <c r="X1713" s="11"/>
      <c r="Y1713" s="11"/>
      <c r="Z1713" s="11"/>
      <c r="AA1713" s="11"/>
      <c r="AB1713" s="11"/>
      <c r="AC1713" s="11"/>
      <c r="AD1713" s="11"/>
      <c r="AU1713" s="7"/>
      <c r="AV1713" s="7"/>
    </row>
    <row r="1714" spans="1:48" ht="14.25">
      <c r="A1714">
        <v>2</v>
      </c>
      <c r="B1714" s="26" t="str">
        <f t="shared" si="65"/>
        <v>19573</v>
      </c>
      <c r="C1714" s="26" t="str">
        <f t="shared" si="64"/>
        <v>2_19573</v>
      </c>
      <c r="D1714"/>
      <c r="E1714"/>
      <c r="F1714" s="33"/>
      <c r="G1714" s="26" t="s">
        <v>416</v>
      </c>
      <c r="H1714" s="27">
        <v>256</v>
      </c>
      <c r="I1714" s="27">
        <v>297</v>
      </c>
      <c r="J1714" s="27">
        <v>220</v>
      </c>
      <c r="K1714" s="27">
        <v>271</v>
      </c>
      <c r="L1714" s="27">
        <v>249</v>
      </c>
      <c r="M1714" s="27">
        <v>265</v>
      </c>
      <c r="N1714" s="27">
        <v>275</v>
      </c>
      <c r="O1714" s="27">
        <v>287</v>
      </c>
      <c r="P1714" s="27">
        <v>316</v>
      </c>
      <c r="Q1714" s="27">
        <v>308</v>
      </c>
      <c r="R1714" s="27">
        <v>310</v>
      </c>
      <c r="S1714" s="27">
        <v>383</v>
      </c>
      <c r="T1714" s="27">
        <v>343</v>
      </c>
      <c r="U1714" s="27">
        <v>365</v>
      </c>
      <c r="V1714" s="27">
        <v>293</v>
      </c>
      <c r="W1714" s="11"/>
      <c r="X1714" s="11"/>
      <c r="Y1714" s="11"/>
      <c r="Z1714" s="11"/>
      <c r="AA1714" s="11"/>
      <c r="AB1714" s="11"/>
      <c r="AC1714" s="11"/>
      <c r="AD1714" s="11"/>
      <c r="AU1714" s="7"/>
      <c r="AV1714" s="7"/>
    </row>
    <row r="1715" spans="1:48" ht="14.25">
      <c r="A1715">
        <v>2</v>
      </c>
      <c r="B1715" s="26" t="str">
        <f t="shared" si="65"/>
        <v>19585</v>
      </c>
      <c r="C1715" s="26" t="str">
        <f t="shared" si="64"/>
        <v>2_19585</v>
      </c>
      <c r="D1715"/>
      <c r="E1715"/>
      <c r="F1715" s="33"/>
      <c r="G1715" s="26" t="s">
        <v>417</v>
      </c>
      <c r="H1715" s="27">
        <v>41</v>
      </c>
      <c r="I1715" s="27">
        <v>50</v>
      </c>
      <c r="J1715" s="27">
        <v>34</v>
      </c>
      <c r="K1715" s="27">
        <v>40</v>
      </c>
      <c r="L1715" s="27">
        <v>46</v>
      </c>
      <c r="M1715" s="27">
        <v>62</v>
      </c>
      <c r="N1715" s="27">
        <v>69</v>
      </c>
      <c r="O1715" s="27">
        <v>54</v>
      </c>
      <c r="P1715" s="27">
        <v>54</v>
      </c>
      <c r="Q1715" s="27">
        <v>63</v>
      </c>
      <c r="R1715" s="27">
        <v>80</v>
      </c>
      <c r="S1715" s="27">
        <v>66</v>
      </c>
      <c r="T1715" s="27">
        <v>79</v>
      </c>
      <c r="U1715" s="27">
        <v>63</v>
      </c>
      <c r="V1715" s="27">
        <v>40</v>
      </c>
      <c r="W1715" s="11"/>
      <c r="X1715" s="11"/>
      <c r="Y1715" s="11"/>
      <c r="Z1715" s="11"/>
      <c r="AA1715" s="11"/>
      <c r="AB1715" s="11"/>
      <c r="AC1715" s="11"/>
      <c r="AD1715" s="11"/>
      <c r="AU1715" s="7"/>
      <c r="AV1715" s="7"/>
    </row>
    <row r="1716" spans="1:48" ht="14.25">
      <c r="A1716">
        <v>2</v>
      </c>
      <c r="B1716" s="26" t="str">
        <f t="shared" si="65"/>
        <v>19622</v>
      </c>
      <c r="C1716" s="26" t="str">
        <f t="shared" si="64"/>
        <v>2_19622</v>
      </c>
      <c r="D1716"/>
      <c r="E1716"/>
      <c r="F1716" s="33"/>
      <c r="G1716" s="26" t="s">
        <v>418</v>
      </c>
      <c r="H1716" s="27">
        <v>44</v>
      </c>
      <c r="I1716" s="27">
        <v>33</v>
      </c>
      <c r="J1716" s="27">
        <v>44</v>
      </c>
      <c r="K1716" s="27">
        <v>38</v>
      </c>
      <c r="L1716" s="27">
        <v>47</v>
      </c>
      <c r="M1716" s="27">
        <v>38</v>
      </c>
      <c r="N1716" s="27">
        <v>33</v>
      </c>
      <c r="O1716" s="27">
        <v>47</v>
      </c>
      <c r="P1716" s="27">
        <v>32</v>
      </c>
      <c r="Q1716" s="27">
        <v>37</v>
      </c>
      <c r="R1716" s="27">
        <v>44</v>
      </c>
      <c r="S1716" s="27">
        <v>50</v>
      </c>
      <c r="T1716" s="27">
        <v>50</v>
      </c>
      <c r="U1716" s="27">
        <v>45</v>
      </c>
      <c r="V1716" s="27">
        <v>54</v>
      </c>
      <c r="W1716" s="11"/>
      <c r="X1716" s="11"/>
      <c r="Y1716" s="11"/>
      <c r="Z1716" s="11"/>
      <c r="AA1716" s="11"/>
      <c r="AB1716" s="11"/>
      <c r="AC1716" s="11"/>
      <c r="AD1716" s="11"/>
      <c r="AU1716" s="7"/>
      <c r="AV1716" s="7"/>
    </row>
    <row r="1717" spans="1:48" ht="14.25">
      <c r="A1717">
        <v>2</v>
      </c>
      <c r="B1717" s="26" t="str">
        <f t="shared" si="65"/>
        <v>19693</v>
      </c>
      <c r="C1717" s="26" t="str">
        <f t="shared" si="64"/>
        <v>2_19693</v>
      </c>
      <c r="D1717"/>
      <c r="E1717"/>
      <c r="F1717" s="33"/>
      <c r="G1717" s="26" t="s">
        <v>419</v>
      </c>
      <c r="H1717" s="27">
        <v>43</v>
      </c>
      <c r="I1717" s="27">
        <v>60</v>
      </c>
      <c r="J1717" s="27">
        <v>44</v>
      </c>
      <c r="K1717" s="27">
        <v>62</v>
      </c>
      <c r="L1717" s="27">
        <v>66</v>
      </c>
      <c r="M1717" s="27">
        <v>44</v>
      </c>
      <c r="N1717" s="27">
        <v>61</v>
      </c>
      <c r="O1717" s="27">
        <v>54</v>
      </c>
      <c r="P1717" s="27">
        <v>54</v>
      </c>
      <c r="Q1717" s="27">
        <v>62</v>
      </c>
      <c r="R1717" s="27">
        <v>66</v>
      </c>
      <c r="S1717" s="27">
        <v>60</v>
      </c>
      <c r="T1717" s="27">
        <v>70</v>
      </c>
      <c r="U1717" s="27">
        <v>48</v>
      </c>
      <c r="V1717" s="27">
        <v>14</v>
      </c>
      <c r="W1717" s="11"/>
      <c r="X1717" s="11"/>
      <c r="Y1717" s="11"/>
      <c r="Z1717" s="11"/>
      <c r="AA1717" s="11"/>
      <c r="AB1717" s="11"/>
      <c r="AC1717" s="11"/>
      <c r="AD1717" s="11"/>
      <c r="AU1717" s="7"/>
      <c r="AV1717" s="7"/>
    </row>
    <row r="1718" spans="1:48" ht="14.25">
      <c r="A1718">
        <v>2</v>
      </c>
      <c r="B1718" s="26" t="str">
        <f t="shared" si="65"/>
        <v>19698</v>
      </c>
      <c r="C1718" s="26" t="str">
        <f t="shared" si="64"/>
        <v>2_19698</v>
      </c>
      <c r="D1718"/>
      <c r="E1718"/>
      <c r="F1718" s="33"/>
      <c r="G1718" s="26" t="s">
        <v>420</v>
      </c>
      <c r="H1718" s="27">
        <v>395</v>
      </c>
      <c r="I1718" s="27">
        <v>398</v>
      </c>
      <c r="J1718" s="27">
        <v>421</v>
      </c>
      <c r="K1718" s="27">
        <v>412</v>
      </c>
      <c r="L1718" s="27">
        <v>434</v>
      </c>
      <c r="M1718" s="27">
        <v>475</v>
      </c>
      <c r="N1718" s="27">
        <v>495</v>
      </c>
      <c r="O1718" s="27">
        <v>445</v>
      </c>
      <c r="P1718" s="27">
        <v>542</v>
      </c>
      <c r="Q1718" s="27">
        <v>560</v>
      </c>
      <c r="R1718" s="27">
        <v>623</v>
      </c>
      <c r="S1718" s="27">
        <v>787</v>
      </c>
      <c r="T1718" s="27">
        <v>760</v>
      </c>
      <c r="U1718" s="27">
        <v>643</v>
      </c>
      <c r="V1718" s="27">
        <v>642</v>
      </c>
      <c r="W1718" s="11"/>
      <c r="X1718" s="11"/>
      <c r="Y1718" s="11"/>
      <c r="Z1718" s="11"/>
      <c r="AA1718" s="11"/>
      <c r="AB1718" s="11"/>
      <c r="AC1718" s="11"/>
      <c r="AD1718" s="11"/>
      <c r="AU1718" s="7"/>
      <c r="AV1718" s="7"/>
    </row>
    <row r="1719" spans="1:48" ht="14.25">
      <c r="A1719">
        <v>2</v>
      </c>
      <c r="B1719" s="26" t="str">
        <f t="shared" si="65"/>
        <v>19701</v>
      </c>
      <c r="C1719" s="26" t="str">
        <f t="shared" si="64"/>
        <v>2_19701</v>
      </c>
      <c r="D1719"/>
      <c r="E1719"/>
      <c r="F1719" s="33"/>
      <c r="G1719" s="26" t="s">
        <v>421</v>
      </c>
      <c r="H1719" s="27">
        <v>6</v>
      </c>
      <c r="I1719" s="27">
        <v>17</v>
      </c>
      <c r="J1719" s="27">
        <v>13</v>
      </c>
      <c r="K1719" s="27">
        <v>17</v>
      </c>
      <c r="L1719" s="27">
        <v>15</v>
      </c>
      <c r="M1719" s="27">
        <v>7</v>
      </c>
      <c r="N1719" s="27">
        <v>11</v>
      </c>
      <c r="O1719" s="27">
        <v>12</v>
      </c>
      <c r="P1719" s="27">
        <v>14</v>
      </c>
      <c r="Q1719" s="27">
        <v>14</v>
      </c>
      <c r="R1719" s="27">
        <v>18</v>
      </c>
      <c r="S1719" s="27">
        <v>20</v>
      </c>
      <c r="T1719" s="27">
        <v>24</v>
      </c>
      <c r="U1719" s="27">
        <v>16</v>
      </c>
      <c r="V1719" s="27">
        <v>21</v>
      </c>
      <c r="W1719" s="11"/>
      <c r="X1719" s="11"/>
      <c r="Y1719" s="11"/>
      <c r="Z1719" s="11"/>
      <c r="AA1719" s="11"/>
      <c r="AB1719" s="11"/>
      <c r="AC1719" s="11"/>
      <c r="AD1719" s="11"/>
      <c r="AU1719" s="7"/>
      <c r="AV1719" s="7"/>
    </row>
    <row r="1720" spans="1:48" ht="14.25">
      <c r="A1720">
        <v>2</v>
      </c>
      <c r="B1720" s="26" t="str">
        <f t="shared" si="65"/>
        <v>19743</v>
      </c>
      <c r="C1720" s="26" t="str">
        <f t="shared" si="64"/>
        <v>2_19743</v>
      </c>
      <c r="D1720"/>
      <c r="E1720"/>
      <c r="F1720" s="33"/>
      <c r="G1720" s="26" t="s">
        <v>422</v>
      </c>
      <c r="H1720" s="27">
        <v>116</v>
      </c>
      <c r="I1720" s="27">
        <v>97</v>
      </c>
      <c r="J1720" s="27">
        <v>58</v>
      </c>
      <c r="K1720" s="27">
        <v>67</v>
      </c>
      <c r="L1720" s="27">
        <v>106</v>
      </c>
      <c r="M1720" s="27">
        <v>100</v>
      </c>
      <c r="N1720" s="27">
        <v>139</v>
      </c>
      <c r="O1720" s="27">
        <v>124</v>
      </c>
      <c r="P1720" s="27">
        <v>144</v>
      </c>
      <c r="Q1720" s="27">
        <v>159</v>
      </c>
      <c r="R1720" s="27">
        <v>168</v>
      </c>
      <c r="S1720" s="27">
        <v>177</v>
      </c>
      <c r="T1720" s="27">
        <v>163</v>
      </c>
      <c r="U1720" s="27">
        <v>154</v>
      </c>
      <c r="V1720" s="27">
        <v>146</v>
      </c>
      <c r="W1720" s="11"/>
      <c r="X1720" s="11"/>
      <c r="Y1720" s="11"/>
      <c r="Z1720" s="11"/>
      <c r="AA1720" s="11"/>
      <c r="AB1720" s="11"/>
      <c r="AC1720" s="11"/>
      <c r="AD1720" s="11"/>
      <c r="AU1720" s="7"/>
      <c r="AV1720" s="7"/>
    </row>
    <row r="1721" spans="1:48" ht="14.25">
      <c r="A1721">
        <v>2</v>
      </c>
      <c r="B1721" s="26" t="str">
        <f t="shared" si="65"/>
        <v>19760</v>
      </c>
      <c r="C1721" s="26" t="str">
        <f t="shared" si="64"/>
        <v>2_19760</v>
      </c>
      <c r="D1721"/>
      <c r="E1721"/>
      <c r="F1721" s="33"/>
      <c r="G1721" s="26" t="s">
        <v>423</v>
      </c>
      <c r="H1721" s="27">
        <v>47</v>
      </c>
      <c r="I1721" s="27">
        <v>27</v>
      </c>
      <c r="J1721" s="27">
        <v>54</v>
      </c>
      <c r="K1721" s="27">
        <v>49</v>
      </c>
      <c r="L1721" s="27">
        <v>44</v>
      </c>
      <c r="M1721" s="27">
        <v>40</v>
      </c>
      <c r="N1721" s="27">
        <v>56</v>
      </c>
      <c r="O1721" s="27">
        <v>54</v>
      </c>
      <c r="P1721" s="27">
        <v>54</v>
      </c>
      <c r="Q1721" s="27">
        <v>43</v>
      </c>
      <c r="R1721" s="27">
        <v>56</v>
      </c>
      <c r="S1721" s="27">
        <v>59</v>
      </c>
      <c r="T1721" s="27">
        <v>53</v>
      </c>
      <c r="U1721" s="27">
        <v>37</v>
      </c>
      <c r="V1721" s="27">
        <v>40</v>
      </c>
      <c r="W1721" s="11"/>
      <c r="X1721" s="11"/>
      <c r="Y1721" s="11"/>
      <c r="Z1721" s="11"/>
      <c r="AA1721" s="11"/>
      <c r="AB1721" s="11"/>
      <c r="AC1721" s="11"/>
      <c r="AD1721" s="11"/>
      <c r="AU1721" s="7"/>
      <c r="AV1721" s="7"/>
    </row>
    <row r="1722" spans="1:48" ht="14.25">
      <c r="A1722">
        <v>2</v>
      </c>
      <c r="B1722" s="26" t="str">
        <f t="shared" si="65"/>
        <v>19780</v>
      </c>
      <c r="C1722" s="26" t="str">
        <f t="shared" si="64"/>
        <v>2_19780</v>
      </c>
      <c r="D1722"/>
      <c r="E1722"/>
      <c r="F1722" s="33"/>
      <c r="G1722" s="26" t="s">
        <v>424</v>
      </c>
      <c r="H1722" s="27">
        <v>68</v>
      </c>
      <c r="I1722" s="27">
        <v>61</v>
      </c>
      <c r="J1722" s="27">
        <v>55</v>
      </c>
      <c r="K1722" s="27">
        <v>78</v>
      </c>
      <c r="L1722" s="27">
        <v>85</v>
      </c>
      <c r="M1722" s="27">
        <v>64</v>
      </c>
      <c r="N1722" s="27">
        <v>60</v>
      </c>
      <c r="O1722" s="27">
        <v>85</v>
      </c>
      <c r="P1722" s="27">
        <v>88</v>
      </c>
      <c r="Q1722" s="27">
        <v>103</v>
      </c>
      <c r="R1722" s="27">
        <v>131</v>
      </c>
      <c r="S1722" s="27">
        <v>155</v>
      </c>
      <c r="T1722" s="27">
        <v>108</v>
      </c>
      <c r="U1722" s="27">
        <v>82</v>
      </c>
      <c r="V1722" s="27">
        <v>108</v>
      </c>
      <c r="W1722" s="11"/>
      <c r="X1722" s="11"/>
      <c r="Y1722" s="11"/>
      <c r="Z1722" s="11"/>
      <c r="AA1722" s="11"/>
      <c r="AB1722" s="11"/>
      <c r="AC1722" s="11"/>
      <c r="AD1722" s="11"/>
      <c r="AU1722" s="7"/>
      <c r="AV1722" s="7"/>
    </row>
    <row r="1723" spans="1:48" ht="14.25">
      <c r="A1723">
        <v>2</v>
      </c>
      <c r="B1723" s="26" t="str">
        <f t="shared" si="65"/>
        <v>19785</v>
      </c>
      <c r="C1723" s="26" t="str">
        <f t="shared" si="64"/>
        <v>2_19785</v>
      </c>
      <c r="D1723"/>
      <c r="E1723"/>
      <c r="F1723" s="33"/>
      <c r="G1723" s="26" t="s">
        <v>425</v>
      </c>
      <c r="H1723" s="27">
        <v>25</v>
      </c>
      <c r="I1723" s="27">
        <v>23</v>
      </c>
      <c r="J1723" s="27">
        <v>34</v>
      </c>
      <c r="K1723" s="27">
        <v>24</v>
      </c>
      <c r="L1723" s="27">
        <v>38</v>
      </c>
      <c r="M1723" s="27">
        <v>30</v>
      </c>
      <c r="N1723" s="27">
        <v>35</v>
      </c>
      <c r="O1723" s="27">
        <v>23</v>
      </c>
      <c r="P1723" s="27">
        <v>24</v>
      </c>
      <c r="Q1723" s="27">
        <v>35</v>
      </c>
      <c r="R1723" s="27">
        <v>44</v>
      </c>
      <c r="S1723" s="27">
        <v>34</v>
      </c>
      <c r="T1723" s="27">
        <v>30</v>
      </c>
      <c r="U1723" s="27">
        <v>21</v>
      </c>
      <c r="V1723" s="27">
        <v>25</v>
      </c>
      <c r="W1723" s="11"/>
      <c r="X1723" s="11"/>
      <c r="Y1723" s="11"/>
      <c r="Z1723" s="11"/>
      <c r="AA1723" s="11"/>
      <c r="AB1723" s="11"/>
      <c r="AC1723" s="11"/>
      <c r="AD1723" s="11"/>
      <c r="AU1723" s="7"/>
      <c r="AV1723" s="7"/>
    </row>
    <row r="1724" spans="1:48" ht="14.25">
      <c r="A1724">
        <v>2</v>
      </c>
      <c r="B1724" s="26" t="str">
        <f t="shared" si="65"/>
        <v>19807</v>
      </c>
      <c r="C1724" s="26" t="str">
        <f t="shared" si="64"/>
        <v>2_19807</v>
      </c>
      <c r="D1724"/>
      <c r="E1724"/>
      <c r="F1724" s="33"/>
      <c r="G1724" s="26" t="s">
        <v>426</v>
      </c>
      <c r="H1724" s="27">
        <v>158</v>
      </c>
      <c r="I1724" s="27">
        <v>163</v>
      </c>
      <c r="J1724" s="27">
        <v>137</v>
      </c>
      <c r="K1724" s="27">
        <v>161</v>
      </c>
      <c r="L1724" s="27">
        <v>182</v>
      </c>
      <c r="M1724" s="27">
        <v>194</v>
      </c>
      <c r="N1724" s="27">
        <v>164</v>
      </c>
      <c r="O1724" s="27">
        <v>221</v>
      </c>
      <c r="P1724" s="27">
        <v>198</v>
      </c>
      <c r="Q1724" s="27">
        <v>203</v>
      </c>
      <c r="R1724" s="27">
        <v>222</v>
      </c>
      <c r="S1724" s="27">
        <v>286</v>
      </c>
      <c r="T1724" s="27">
        <v>255</v>
      </c>
      <c r="U1724" s="27">
        <v>236</v>
      </c>
      <c r="V1724" s="27">
        <v>190</v>
      </c>
      <c r="W1724" s="11"/>
      <c r="X1724" s="11"/>
      <c r="Y1724" s="11"/>
      <c r="Z1724" s="11"/>
      <c r="AA1724" s="11"/>
      <c r="AB1724" s="11"/>
      <c r="AC1724" s="11"/>
      <c r="AD1724" s="11"/>
      <c r="AU1724" s="7"/>
      <c r="AV1724" s="7"/>
    </row>
    <row r="1725" spans="1:48" ht="14.25">
      <c r="A1725">
        <v>2</v>
      </c>
      <c r="B1725" s="26" t="str">
        <f t="shared" si="65"/>
        <v>19809</v>
      </c>
      <c r="C1725" s="26" t="str">
        <f t="shared" si="64"/>
        <v>2_19809</v>
      </c>
      <c r="D1725"/>
      <c r="E1725"/>
      <c r="F1725" s="33"/>
      <c r="G1725" s="26" t="s">
        <v>427</v>
      </c>
      <c r="H1725" s="27">
        <v>27</v>
      </c>
      <c r="I1725" s="27">
        <v>23</v>
      </c>
      <c r="J1725" s="27">
        <v>31</v>
      </c>
      <c r="K1725" s="27">
        <v>18</v>
      </c>
      <c r="L1725" s="27">
        <v>47</v>
      </c>
      <c r="M1725" s="27">
        <v>38</v>
      </c>
      <c r="N1725" s="27">
        <v>40</v>
      </c>
      <c r="O1725" s="27">
        <v>46</v>
      </c>
      <c r="P1725" s="27">
        <v>51</v>
      </c>
      <c r="Q1725" s="27">
        <v>34</v>
      </c>
      <c r="R1725" s="27">
        <v>52</v>
      </c>
      <c r="S1725" s="27">
        <v>47</v>
      </c>
      <c r="T1725" s="27">
        <v>44</v>
      </c>
      <c r="U1725" s="27">
        <v>53</v>
      </c>
      <c r="V1725" s="27">
        <v>43</v>
      </c>
      <c r="W1725" s="11"/>
      <c r="X1725" s="11"/>
      <c r="Y1725" s="11"/>
      <c r="Z1725" s="11"/>
      <c r="AA1725" s="11"/>
      <c r="AB1725" s="11"/>
      <c r="AC1725" s="11"/>
      <c r="AD1725" s="11"/>
      <c r="AU1725" s="7"/>
      <c r="AV1725" s="7"/>
    </row>
    <row r="1726" spans="1:48" ht="14.25">
      <c r="A1726">
        <v>2</v>
      </c>
      <c r="B1726" s="26" t="str">
        <f t="shared" si="65"/>
        <v>19821</v>
      </c>
      <c r="C1726" s="26" t="str">
        <f t="shared" si="64"/>
        <v>2_19821</v>
      </c>
      <c r="D1726"/>
      <c r="E1726"/>
      <c r="F1726" s="33"/>
      <c r="G1726" s="26" t="s">
        <v>428</v>
      </c>
      <c r="H1726" s="27">
        <v>58</v>
      </c>
      <c r="I1726" s="27">
        <v>68</v>
      </c>
      <c r="J1726" s="27">
        <v>33</v>
      </c>
      <c r="K1726" s="27">
        <v>51</v>
      </c>
      <c r="L1726" s="27">
        <v>47</v>
      </c>
      <c r="M1726" s="27">
        <v>56</v>
      </c>
      <c r="N1726" s="27">
        <v>57</v>
      </c>
      <c r="O1726" s="27">
        <v>62</v>
      </c>
      <c r="P1726" s="27">
        <v>120</v>
      </c>
      <c r="Q1726" s="27">
        <v>131</v>
      </c>
      <c r="R1726" s="27">
        <v>150</v>
      </c>
      <c r="S1726" s="27">
        <v>164</v>
      </c>
      <c r="T1726" s="27">
        <v>148</v>
      </c>
      <c r="U1726" s="27">
        <v>124</v>
      </c>
      <c r="V1726" s="27">
        <v>119</v>
      </c>
      <c r="W1726" s="11"/>
      <c r="X1726" s="11"/>
      <c r="Y1726" s="11"/>
      <c r="Z1726" s="11"/>
      <c r="AA1726" s="11"/>
      <c r="AB1726" s="11"/>
      <c r="AC1726" s="11"/>
      <c r="AD1726" s="11"/>
      <c r="AU1726" s="7"/>
      <c r="AV1726" s="7"/>
    </row>
    <row r="1727" spans="1:48" ht="14.25">
      <c r="A1727">
        <v>2</v>
      </c>
      <c r="B1727" s="26" t="str">
        <f t="shared" si="65"/>
        <v>19824</v>
      </c>
      <c r="C1727" s="26" t="str">
        <f t="shared" si="64"/>
        <v>2_19824</v>
      </c>
      <c r="D1727"/>
      <c r="E1727"/>
      <c r="F1727" s="33"/>
      <c r="G1727" s="26" t="s">
        <v>429</v>
      </c>
      <c r="H1727" s="27">
        <v>64</v>
      </c>
      <c r="I1727" s="27">
        <v>57</v>
      </c>
      <c r="J1727" s="27">
        <v>67</v>
      </c>
      <c r="K1727" s="27">
        <v>44</v>
      </c>
      <c r="L1727" s="27">
        <v>75</v>
      </c>
      <c r="M1727" s="27">
        <v>55</v>
      </c>
      <c r="N1727" s="27">
        <v>68</v>
      </c>
      <c r="O1727" s="27">
        <v>46</v>
      </c>
      <c r="P1727" s="27">
        <v>73</v>
      </c>
      <c r="Q1727" s="27">
        <v>78</v>
      </c>
      <c r="R1727" s="27">
        <v>70</v>
      </c>
      <c r="S1727" s="27">
        <v>87</v>
      </c>
      <c r="T1727" s="27">
        <v>100</v>
      </c>
      <c r="U1727" s="27">
        <v>82</v>
      </c>
      <c r="V1727" s="27">
        <v>87</v>
      </c>
      <c r="W1727" s="11"/>
      <c r="X1727" s="11"/>
      <c r="Y1727" s="11"/>
      <c r="Z1727" s="11"/>
      <c r="AA1727" s="11"/>
      <c r="AB1727" s="11"/>
      <c r="AC1727" s="11"/>
      <c r="AD1727" s="11"/>
      <c r="AU1727" s="7"/>
      <c r="AV1727" s="7"/>
    </row>
    <row r="1728" spans="1:48" ht="14.25">
      <c r="A1728">
        <v>2</v>
      </c>
      <c r="B1728" s="26" t="str">
        <f t="shared" si="65"/>
        <v>19845</v>
      </c>
      <c r="C1728" s="26" t="str">
        <f t="shared" si="64"/>
        <v>2_19845</v>
      </c>
      <c r="D1728"/>
      <c r="E1728"/>
      <c r="F1728" s="33"/>
      <c r="G1728" s="26" t="s">
        <v>430</v>
      </c>
      <c r="H1728" s="27">
        <v>69</v>
      </c>
      <c r="I1728" s="27">
        <v>74</v>
      </c>
      <c r="J1728" s="27">
        <v>75</v>
      </c>
      <c r="K1728" s="27">
        <v>77</v>
      </c>
      <c r="L1728" s="27">
        <v>65</v>
      </c>
      <c r="M1728" s="27">
        <v>62</v>
      </c>
      <c r="N1728" s="27">
        <v>66</v>
      </c>
      <c r="O1728" s="27">
        <v>95</v>
      </c>
      <c r="P1728" s="27">
        <v>87</v>
      </c>
      <c r="Q1728" s="27">
        <v>103</v>
      </c>
      <c r="R1728" s="27">
        <v>123</v>
      </c>
      <c r="S1728" s="27">
        <v>114</v>
      </c>
      <c r="T1728" s="27">
        <v>120</v>
      </c>
      <c r="U1728" s="27">
        <v>102</v>
      </c>
      <c r="V1728" s="27">
        <v>101</v>
      </c>
      <c r="W1728" s="11"/>
      <c r="X1728" s="11"/>
      <c r="Y1728" s="11"/>
      <c r="Z1728" s="11"/>
      <c r="AA1728" s="11"/>
      <c r="AB1728" s="11"/>
      <c r="AC1728" s="11"/>
      <c r="AD1728" s="11"/>
      <c r="AU1728" s="7"/>
      <c r="AV1728" s="7"/>
    </row>
    <row r="1729" spans="1:48" ht="14.25">
      <c r="A1729">
        <v>2</v>
      </c>
      <c r="B1729" s="26" t="str">
        <f t="shared" si="65"/>
        <v>1999-</v>
      </c>
      <c r="C1729" s="26" t="str">
        <f t="shared" si="64"/>
        <v>2_1999-</v>
      </c>
      <c r="D1729"/>
      <c r="E1729"/>
      <c r="F1729" s="33"/>
      <c r="G1729" s="26" t="s">
        <v>1293</v>
      </c>
      <c r="H1729" s="27">
        <v>6</v>
      </c>
      <c r="I1729" s="27">
        <v>3</v>
      </c>
      <c r="J1729" s="27">
        <v>3</v>
      </c>
      <c r="K1729" s="27">
        <v>4</v>
      </c>
      <c r="L1729" s="27">
        <v>1</v>
      </c>
      <c r="M1729" s="27">
        <v>0</v>
      </c>
      <c r="N1729" s="27">
        <v>1</v>
      </c>
      <c r="O1729" s="27">
        <v>1</v>
      </c>
      <c r="P1729" s="27">
        <v>0</v>
      </c>
      <c r="Q1729" s="27">
        <v>0</v>
      </c>
      <c r="R1729" s="27">
        <v>0</v>
      </c>
      <c r="S1729" s="27">
        <v>0</v>
      </c>
      <c r="T1729" s="27">
        <v>0</v>
      </c>
      <c r="U1729" s="27">
        <v>0</v>
      </c>
      <c r="V1729" s="27">
        <v>0</v>
      </c>
      <c r="W1729" s="11"/>
      <c r="X1729" s="11"/>
      <c r="Y1729" s="11"/>
      <c r="Z1729" s="11"/>
      <c r="AA1729" s="11"/>
      <c r="AB1729" s="11"/>
      <c r="AC1729" s="11"/>
      <c r="AD1729" s="11"/>
      <c r="AU1729" s="7"/>
      <c r="AV1729" s="7"/>
    </row>
    <row r="1730" spans="1:48" ht="14.25">
      <c r="A1730">
        <v>2</v>
      </c>
      <c r="B1730" s="26" t="str">
        <f t="shared" si="65"/>
        <v>20000</v>
      </c>
      <c r="C1730" s="26" t="str">
        <f t="shared" si="64"/>
        <v>2_20000</v>
      </c>
      <c r="D1730"/>
      <c r="E1730"/>
      <c r="F1730" s="33" t="s">
        <v>432</v>
      </c>
      <c r="G1730" s="26" t="s">
        <v>13</v>
      </c>
      <c r="H1730" s="27">
        <v>3484</v>
      </c>
      <c r="I1730" s="27">
        <v>3466</v>
      </c>
      <c r="J1730" s="27">
        <v>3399</v>
      </c>
      <c r="K1730" s="27">
        <v>3667</v>
      </c>
      <c r="L1730" s="27">
        <v>3892</v>
      </c>
      <c r="M1730" s="27">
        <v>4201</v>
      </c>
      <c r="N1730" s="27">
        <v>4261</v>
      </c>
      <c r="O1730" s="27">
        <v>4241</v>
      </c>
      <c r="P1730" s="27">
        <v>4910</v>
      </c>
      <c r="Q1730" s="27">
        <v>4966</v>
      </c>
      <c r="R1730" s="27">
        <v>6258</v>
      </c>
      <c r="S1730" s="27">
        <v>7536</v>
      </c>
      <c r="T1730" s="27">
        <v>5806</v>
      </c>
      <c r="U1730" s="27">
        <v>5587</v>
      </c>
      <c r="V1730" s="27">
        <v>5794</v>
      </c>
      <c r="W1730" s="11"/>
      <c r="X1730" s="11"/>
      <c r="Y1730" s="11"/>
      <c r="Z1730" s="11"/>
      <c r="AA1730" s="11"/>
      <c r="AB1730" s="11"/>
      <c r="AC1730" s="11"/>
      <c r="AD1730" s="11"/>
      <c r="AU1730" s="7"/>
      <c r="AV1730" s="7"/>
    </row>
    <row r="1731" spans="1:48" ht="14.25">
      <c r="A1731">
        <v>2</v>
      </c>
      <c r="B1731" s="26" t="str">
        <f t="shared" si="65"/>
        <v>20001</v>
      </c>
      <c r="C1731" s="26" t="str">
        <f t="shared" si="64"/>
        <v>2_20001</v>
      </c>
      <c r="D1731"/>
      <c r="E1731"/>
      <c r="F1731" s="33"/>
      <c r="G1731" s="26" t="s">
        <v>433</v>
      </c>
      <c r="H1731" s="27">
        <v>1495</v>
      </c>
      <c r="I1731" s="27">
        <v>1547</v>
      </c>
      <c r="J1731" s="27">
        <v>1543</v>
      </c>
      <c r="K1731" s="27">
        <v>1595</v>
      </c>
      <c r="L1731" s="27">
        <v>1700</v>
      </c>
      <c r="M1731" s="27">
        <v>1857</v>
      </c>
      <c r="N1731" s="27">
        <v>1983</v>
      </c>
      <c r="O1731" s="27">
        <v>1860</v>
      </c>
      <c r="P1731" s="27">
        <v>2157</v>
      </c>
      <c r="Q1731" s="27">
        <v>2269</v>
      </c>
      <c r="R1731" s="27">
        <v>2834</v>
      </c>
      <c r="S1731" s="27">
        <v>3476</v>
      </c>
      <c r="T1731" s="27">
        <v>2439</v>
      </c>
      <c r="U1731" s="27">
        <v>2364</v>
      </c>
      <c r="V1731" s="27">
        <v>2481</v>
      </c>
      <c r="W1731" s="11"/>
      <c r="X1731" s="11"/>
      <c r="Y1731" s="11"/>
      <c r="Z1731" s="11"/>
      <c r="AA1731" s="11"/>
      <c r="AB1731" s="11"/>
      <c r="AC1731" s="11"/>
      <c r="AD1731" s="11"/>
      <c r="AU1731" s="7"/>
      <c r="AV1731" s="7"/>
    </row>
    <row r="1732" spans="1:48" ht="14.25">
      <c r="A1732">
        <v>2</v>
      </c>
      <c r="B1732" s="26" t="str">
        <f t="shared" si="65"/>
        <v>20011</v>
      </c>
      <c r="C1732" s="26" t="str">
        <f t="shared" si="64"/>
        <v>2_20011</v>
      </c>
      <c r="D1732"/>
      <c r="E1732"/>
      <c r="F1732" s="33"/>
      <c r="G1732" s="26" t="s">
        <v>434</v>
      </c>
      <c r="H1732" s="27">
        <v>382</v>
      </c>
      <c r="I1732" s="27">
        <v>336</v>
      </c>
      <c r="J1732" s="27">
        <v>320</v>
      </c>
      <c r="K1732" s="27">
        <v>352</v>
      </c>
      <c r="L1732" s="27">
        <v>364</v>
      </c>
      <c r="M1732" s="27">
        <v>412</v>
      </c>
      <c r="N1732" s="27">
        <v>457</v>
      </c>
      <c r="O1732" s="27">
        <v>486</v>
      </c>
      <c r="P1732" s="27">
        <v>532</v>
      </c>
      <c r="Q1732" s="27">
        <v>499</v>
      </c>
      <c r="R1732" s="27">
        <v>640</v>
      </c>
      <c r="S1732" s="27">
        <v>756</v>
      </c>
      <c r="T1732" s="27">
        <v>587</v>
      </c>
      <c r="U1732" s="27">
        <v>583</v>
      </c>
      <c r="V1732" s="27">
        <v>631</v>
      </c>
      <c r="W1732" s="11"/>
      <c r="X1732" s="11"/>
      <c r="Y1732" s="11"/>
      <c r="Z1732" s="11"/>
      <c r="AA1732" s="11"/>
      <c r="AB1732" s="11"/>
      <c r="AC1732" s="11"/>
      <c r="AD1732" s="11"/>
      <c r="AU1732" s="7"/>
      <c r="AV1732" s="7"/>
    </row>
    <row r="1733" spans="1:48" ht="14.25">
      <c r="A1733">
        <v>2</v>
      </c>
      <c r="B1733" s="26" t="str">
        <f t="shared" si="65"/>
        <v>20013</v>
      </c>
      <c r="C1733" s="26" t="str">
        <f t="shared" si="64"/>
        <v>2_20013</v>
      </c>
      <c r="D1733"/>
      <c r="E1733"/>
      <c r="F1733" s="33"/>
      <c r="G1733" s="26" t="s">
        <v>435</v>
      </c>
      <c r="H1733" s="27">
        <v>216</v>
      </c>
      <c r="I1733" s="27">
        <v>217</v>
      </c>
      <c r="J1733" s="27">
        <v>185</v>
      </c>
      <c r="K1733" s="27">
        <v>213</v>
      </c>
      <c r="L1733" s="27">
        <v>236</v>
      </c>
      <c r="M1733" s="27">
        <v>249</v>
      </c>
      <c r="N1733" s="27">
        <v>244</v>
      </c>
      <c r="O1733" s="27">
        <v>240</v>
      </c>
      <c r="P1733" s="27">
        <v>297</v>
      </c>
      <c r="Q1733" s="27">
        <v>266</v>
      </c>
      <c r="R1733" s="27">
        <v>334</v>
      </c>
      <c r="S1733" s="27">
        <v>394</v>
      </c>
      <c r="T1733" s="27">
        <v>337</v>
      </c>
      <c r="U1733" s="27">
        <v>333</v>
      </c>
      <c r="V1733" s="27">
        <v>324</v>
      </c>
      <c r="W1733" s="11"/>
      <c r="X1733" s="11"/>
      <c r="Y1733" s="11"/>
      <c r="Z1733" s="11"/>
      <c r="AA1733" s="11"/>
      <c r="AB1733" s="11"/>
      <c r="AC1733" s="11"/>
      <c r="AD1733" s="11"/>
      <c r="AU1733" s="7"/>
      <c r="AV1733" s="7"/>
    </row>
    <row r="1734" spans="1:48" ht="14.25">
      <c r="A1734">
        <v>2</v>
      </c>
      <c r="B1734" s="26" t="str">
        <f t="shared" si="65"/>
        <v>20032</v>
      </c>
      <c r="C1734" s="26" t="str">
        <f t="shared" si="64"/>
        <v>2_20032</v>
      </c>
      <c r="D1734"/>
      <c r="E1734"/>
      <c r="F1734" s="33"/>
      <c r="G1734" s="26" t="s">
        <v>436</v>
      </c>
      <c r="H1734" s="27">
        <v>45</v>
      </c>
      <c r="I1734" s="27">
        <v>46</v>
      </c>
      <c r="J1734" s="27">
        <v>45</v>
      </c>
      <c r="K1734" s="27">
        <v>45</v>
      </c>
      <c r="L1734" s="27">
        <v>51</v>
      </c>
      <c r="M1734" s="27">
        <v>66</v>
      </c>
      <c r="N1734" s="27">
        <v>43</v>
      </c>
      <c r="O1734" s="27">
        <v>34</v>
      </c>
      <c r="P1734" s="27">
        <v>69</v>
      </c>
      <c r="Q1734" s="27">
        <v>76</v>
      </c>
      <c r="R1734" s="27">
        <v>94</v>
      </c>
      <c r="S1734" s="27">
        <v>98</v>
      </c>
      <c r="T1734" s="27">
        <v>97</v>
      </c>
      <c r="U1734" s="27">
        <v>103</v>
      </c>
      <c r="V1734" s="27">
        <v>83</v>
      </c>
      <c r="W1734" s="11"/>
      <c r="X1734" s="11"/>
      <c r="Y1734" s="11"/>
      <c r="Z1734" s="11"/>
      <c r="AA1734" s="11"/>
      <c r="AB1734" s="11"/>
      <c r="AC1734" s="11"/>
      <c r="AD1734" s="11"/>
      <c r="AU1734" s="7"/>
      <c r="AV1734" s="7"/>
    </row>
    <row r="1735" spans="1:48" ht="14.25">
      <c r="A1735">
        <v>2</v>
      </c>
      <c r="B1735" s="26" t="str">
        <f t="shared" si="65"/>
        <v>20045</v>
      </c>
      <c r="C1735" s="26" t="str">
        <f t="shared" si="64"/>
        <v>2_20045</v>
      </c>
      <c r="D1735"/>
      <c r="E1735"/>
      <c r="F1735" s="33"/>
      <c r="G1735" s="26" t="s">
        <v>437</v>
      </c>
      <c r="H1735" s="27">
        <v>35</v>
      </c>
      <c r="I1735" s="27">
        <v>71</v>
      </c>
      <c r="J1735" s="27">
        <v>36</v>
      </c>
      <c r="K1735" s="27">
        <v>57</v>
      </c>
      <c r="L1735" s="27">
        <v>64</v>
      </c>
      <c r="M1735" s="27">
        <v>58</v>
      </c>
      <c r="N1735" s="27">
        <v>52</v>
      </c>
      <c r="O1735" s="27">
        <v>68</v>
      </c>
      <c r="P1735" s="27">
        <v>77</v>
      </c>
      <c r="Q1735" s="27">
        <v>70</v>
      </c>
      <c r="R1735" s="27">
        <v>86</v>
      </c>
      <c r="S1735" s="27">
        <v>105</v>
      </c>
      <c r="T1735" s="27">
        <v>94</v>
      </c>
      <c r="U1735" s="27">
        <v>82</v>
      </c>
      <c r="V1735" s="27">
        <v>88</v>
      </c>
      <c r="W1735" s="11"/>
      <c r="X1735" s="11"/>
      <c r="Y1735" s="11"/>
      <c r="Z1735" s="11"/>
      <c r="AA1735" s="11"/>
      <c r="AB1735" s="11"/>
      <c r="AC1735" s="11"/>
      <c r="AD1735" s="11"/>
      <c r="AU1735" s="7"/>
      <c r="AV1735" s="7"/>
    </row>
    <row r="1736" spans="1:48" ht="14.25">
      <c r="A1736">
        <v>2</v>
      </c>
      <c r="B1736" s="26" t="str">
        <f t="shared" si="65"/>
        <v>20060</v>
      </c>
      <c r="C1736" s="26" t="str">
        <f t="shared" si="64"/>
        <v>2_20060</v>
      </c>
      <c r="D1736"/>
      <c r="E1736"/>
      <c r="F1736" s="33"/>
      <c r="G1736" s="26" t="s">
        <v>438</v>
      </c>
      <c r="H1736" s="27">
        <v>125</v>
      </c>
      <c r="I1736" s="27">
        <v>128</v>
      </c>
      <c r="J1736" s="27">
        <v>119</v>
      </c>
      <c r="K1736" s="27">
        <v>112</v>
      </c>
      <c r="L1736" s="27">
        <v>113</v>
      </c>
      <c r="M1736" s="27">
        <v>129</v>
      </c>
      <c r="N1736" s="27">
        <v>152</v>
      </c>
      <c r="O1736" s="27">
        <v>127</v>
      </c>
      <c r="P1736" s="27">
        <v>174</v>
      </c>
      <c r="Q1736" s="27">
        <v>186</v>
      </c>
      <c r="R1736" s="27">
        <v>222</v>
      </c>
      <c r="S1736" s="27">
        <v>263</v>
      </c>
      <c r="T1736" s="27">
        <v>227</v>
      </c>
      <c r="U1736" s="27">
        <v>240</v>
      </c>
      <c r="V1736" s="27">
        <v>199</v>
      </c>
      <c r="W1736" s="11"/>
      <c r="X1736" s="11"/>
      <c r="Y1736" s="11"/>
      <c r="Z1736" s="11"/>
      <c r="AA1736" s="11"/>
      <c r="AB1736" s="11"/>
      <c r="AC1736" s="11"/>
      <c r="AD1736" s="11"/>
      <c r="AU1736" s="7"/>
      <c r="AV1736" s="7"/>
    </row>
    <row r="1737" spans="1:48" ht="14.25">
      <c r="A1737">
        <v>2</v>
      </c>
      <c r="B1737" s="26" t="str">
        <f t="shared" si="65"/>
        <v>20175</v>
      </c>
      <c r="C1737" s="26" t="str">
        <f t="shared" si="64"/>
        <v>2_20175</v>
      </c>
      <c r="D1737"/>
      <c r="E1737"/>
      <c r="F1737" s="33"/>
      <c r="G1737" s="26" t="s">
        <v>439</v>
      </c>
      <c r="H1737" s="27">
        <v>86</v>
      </c>
      <c r="I1737" s="27">
        <v>59</v>
      </c>
      <c r="J1737" s="27">
        <v>80</v>
      </c>
      <c r="K1737" s="27">
        <v>98</v>
      </c>
      <c r="L1737" s="27">
        <v>106</v>
      </c>
      <c r="M1737" s="27">
        <v>103</v>
      </c>
      <c r="N1737" s="27">
        <v>96</v>
      </c>
      <c r="O1737" s="27">
        <v>92</v>
      </c>
      <c r="P1737" s="27">
        <v>131</v>
      </c>
      <c r="Q1737" s="27">
        <v>122</v>
      </c>
      <c r="R1737" s="27">
        <v>154</v>
      </c>
      <c r="S1737" s="27">
        <v>176</v>
      </c>
      <c r="T1737" s="27">
        <v>159</v>
      </c>
      <c r="U1737" s="27">
        <v>150</v>
      </c>
      <c r="V1737" s="27">
        <v>166</v>
      </c>
      <c r="W1737" s="11"/>
      <c r="X1737" s="11"/>
      <c r="Y1737" s="11"/>
      <c r="Z1737" s="11"/>
      <c r="AA1737" s="11"/>
      <c r="AB1737" s="11"/>
      <c r="AC1737" s="11"/>
      <c r="AD1737" s="11"/>
      <c r="AU1737" s="7"/>
      <c r="AV1737" s="7"/>
    </row>
    <row r="1738" spans="1:48" ht="14.25">
      <c r="A1738">
        <v>2</v>
      </c>
      <c r="B1738" s="26" t="str">
        <f t="shared" si="65"/>
        <v>20178</v>
      </c>
      <c r="C1738" s="26" t="str">
        <f t="shared" si="64"/>
        <v>2_20178</v>
      </c>
      <c r="D1738"/>
      <c r="E1738"/>
      <c r="F1738" s="33"/>
      <c r="G1738" s="26" t="s">
        <v>440</v>
      </c>
      <c r="H1738" s="27">
        <v>104</v>
      </c>
      <c r="I1738" s="27">
        <v>78</v>
      </c>
      <c r="J1738" s="27">
        <v>63</v>
      </c>
      <c r="K1738" s="27">
        <v>111</v>
      </c>
      <c r="L1738" s="27">
        <v>113</v>
      </c>
      <c r="M1738" s="27">
        <v>107</v>
      </c>
      <c r="N1738" s="27">
        <v>92</v>
      </c>
      <c r="O1738" s="27">
        <v>132</v>
      </c>
      <c r="P1738" s="27">
        <v>112</v>
      </c>
      <c r="Q1738" s="27">
        <v>96</v>
      </c>
      <c r="R1738" s="27">
        <v>157</v>
      </c>
      <c r="S1738" s="27">
        <v>171</v>
      </c>
      <c r="T1738" s="27">
        <v>168</v>
      </c>
      <c r="U1738" s="27">
        <v>145</v>
      </c>
      <c r="V1738" s="27">
        <v>147</v>
      </c>
      <c r="W1738" s="11"/>
      <c r="X1738" s="11"/>
      <c r="Y1738" s="11"/>
      <c r="Z1738" s="11"/>
      <c r="AA1738" s="11"/>
      <c r="AB1738" s="11"/>
      <c r="AC1738" s="11"/>
      <c r="AD1738" s="11"/>
      <c r="AU1738" s="7"/>
      <c r="AV1738" s="7"/>
    </row>
    <row r="1739" spans="1:48" ht="14.25">
      <c r="A1739">
        <v>2</v>
      </c>
      <c r="B1739" s="26" t="str">
        <f t="shared" si="65"/>
        <v>20228</v>
      </c>
      <c r="C1739" s="26" t="str">
        <f t="shared" si="64"/>
        <v>2_20228</v>
      </c>
      <c r="D1739"/>
      <c r="E1739"/>
      <c r="F1739" s="33"/>
      <c r="G1739" s="26" t="s">
        <v>441</v>
      </c>
      <c r="H1739" s="27">
        <v>119</v>
      </c>
      <c r="I1739" s="27">
        <v>131</v>
      </c>
      <c r="J1739" s="27">
        <v>117</v>
      </c>
      <c r="K1739" s="27">
        <v>124</v>
      </c>
      <c r="L1739" s="27">
        <v>140</v>
      </c>
      <c r="M1739" s="27">
        <v>133</v>
      </c>
      <c r="N1739" s="27">
        <v>120</v>
      </c>
      <c r="O1739" s="27">
        <v>118</v>
      </c>
      <c r="P1739" s="27">
        <v>151</v>
      </c>
      <c r="Q1739" s="27">
        <v>157</v>
      </c>
      <c r="R1739" s="27">
        <v>197</v>
      </c>
      <c r="S1739" s="27">
        <v>225</v>
      </c>
      <c r="T1739" s="27">
        <v>194</v>
      </c>
      <c r="U1739" s="27">
        <v>174</v>
      </c>
      <c r="V1739" s="27">
        <v>184</v>
      </c>
      <c r="W1739" s="11"/>
      <c r="X1739" s="11"/>
      <c r="Y1739" s="11"/>
      <c r="Z1739" s="11"/>
      <c r="AA1739" s="11"/>
      <c r="AB1739" s="11"/>
      <c r="AC1739" s="11"/>
      <c r="AD1739" s="11"/>
      <c r="AU1739" s="7"/>
      <c r="AV1739" s="7"/>
    </row>
    <row r="1740" spans="1:48" ht="14.25">
      <c r="A1740">
        <v>2</v>
      </c>
      <c r="B1740" s="26" t="str">
        <f t="shared" si="65"/>
        <v>20238</v>
      </c>
      <c r="C1740" s="26" t="str">
        <f t="shared" si="64"/>
        <v>2_20238</v>
      </c>
      <c r="D1740"/>
      <c r="E1740"/>
      <c r="F1740" s="33"/>
      <c r="G1740" s="26" t="s">
        <v>442</v>
      </c>
      <c r="H1740" s="27">
        <v>95</v>
      </c>
      <c r="I1740" s="27">
        <v>90</v>
      </c>
      <c r="J1740" s="27">
        <v>92</v>
      </c>
      <c r="K1740" s="27">
        <v>95</v>
      </c>
      <c r="L1740" s="27">
        <v>89</v>
      </c>
      <c r="M1740" s="27">
        <v>112</v>
      </c>
      <c r="N1740" s="27">
        <v>95</v>
      </c>
      <c r="O1740" s="27">
        <v>88</v>
      </c>
      <c r="P1740" s="27">
        <v>107</v>
      </c>
      <c r="Q1740" s="27">
        <v>139</v>
      </c>
      <c r="R1740" s="27">
        <v>140</v>
      </c>
      <c r="S1740" s="27">
        <v>193</v>
      </c>
      <c r="T1740" s="27">
        <v>178</v>
      </c>
      <c r="U1740" s="27">
        <v>149</v>
      </c>
      <c r="V1740" s="27">
        <v>145</v>
      </c>
      <c r="W1740" s="11"/>
      <c r="X1740" s="11"/>
      <c r="Y1740" s="11"/>
      <c r="Z1740" s="11"/>
      <c r="AA1740" s="11"/>
      <c r="AB1740" s="11"/>
      <c r="AC1740" s="11"/>
      <c r="AD1740" s="11"/>
      <c r="AU1740" s="7"/>
      <c r="AV1740" s="7"/>
    </row>
    <row r="1741" spans="1:48" ht="14.25">
      <c r="A1741">
        <v>2</v>
      </c>
      <c r="B1741" s="26" t="str">
        <f t="shared" si="65"/>
        <v>20250</v>
      </c>
      <c r="C1741" s="26" t="str">
        <f t="shared" si="64"/>
        <v>2_20250</v>
      </c>
      <c r="D1741"/>
      <c r="E1741"/>
      <c r="F1741" s="33"/>
      <c r="G1741" s="26" t="s">
        <v>443</v>
      </c>
      <c r="H1741" s="27">
        <v>61</v>
      </c>
      <c r="I1741" s="27">
        <v>78</v>
      </c>
      <c r="J1741" s="27">
        <v>90</v>
      </c>
      <c r="K1741" s="27">
        <v>87</v>
      </c>
      <c r="L1741" s="27">
        <v>80</v>
      </c>
      <c r="M1741" s="27">
        <v>90</v>
      </c>
      <c r="N1741" s="27">
        <v>83</v>
      </c>
      <c r="O1741" s="27">
        <v>89</v>
      </c>
      <c r="P1741" s="27">
        <v>110</v>
      </c>
      <c r="Q1741" s="27">
        <v>88</v>
      </c>
      <c r="R1741" s="27">
        <v>152</v>
      </c>
      <c r="S1741" s="27">
        <v>163</v>
      </c>
      <c r="T1741" s="27">
        <v>139</v>
      </c>
      <c r="U1741" s="27">
        <v>128</v>
      </c>
      <c r="V1741" s="27">
        <v>151</v>
      </c>
      <c r="W1741" s="11"/>
      <c r="X1741" s="11"/>
      <c r="Y1741" s="11"/>
      <c r="Z1741" s="11"/>
      <c r="AA1741" s="11"/>
      <c r="AB1741" s="11"/>
      <c r="AC1741" s="11"/>
      <c r="AD1741" s="11"/>
      <c r="AU1741" s="7"/>
      <c r="AV1741" s="7"/>
    </row>
    <row r="1742" spans="1:48" ht="14.25">
      <c r="A1742">
        <v>2</v>
      </c>
      <c r="B1742" s="26" t="str">
        <f t="shared" si="65"/>
        <v>20295</v>
      </c>
      <c r="C1742" s="26" t="str">
        <f t="shared" si="64"/>
        <v>2_20295</v>
      </c>
      <c r="D1742"/>
      <c r="E1742"/>
      <c r="F1742" s="33"/>
      <c r="G1742" s="26" t="s">
        <v>444</v>
      </c>
      <c r="H1742" s="27">
        <v>56</v>
      </c>
      <c r="I1742" s="27">
        <v>43</v>
      </c>
      <c r="J1742" s="27">
        <v>19</v>
      </c>
      <c r="K1742" s="27">
        <v>36</v>
      </c>
      <c r="L1742" s="27">
        <v>28</v>
      </c>
      <c r="M1742" s="27">
        <v>30</v>
      </c>
      <c r="N1742" s="27">
        <v>48</v>
      </c>
      <c r="O1742" s="27">
        <v>67</v>
      </c>
      <c r="P1742" s="27">
        <v>76</v>
      </c>
      <c r="Q1742" s="27">
        <v>66</v>
      </c>
      <c r="R1742" s="27">
        <v>86</v>
      </c>
      <c r="S1742" s="27">
        <v>105</v>
      </c>
      <c r="T1742" s="27">
        <v>87</v>
      </c>
      <c r="U1742" s="27">
        <v>66</v>
      </c>
      <c r="V1742" s="27">
        <v>73</v>
      </c>
      <c r="W1742" s="11"/>
      <c r="X1742" s="11"/>
      <c r="Y1742" s="11"/>
      <c r="Z1742" s="11"/>
      <c r="AA1742" s="11"/>
      <c r="AB1742" s="11"/>
      <c r="AC1742" s="11"/>
      <c r="AD1742" s="11"/>
      <c r="AU1742" s="7"/>
      <c r="AV1742" s="7"/>
    </row>
    <row r="1743" spans="1:48" ht="14.25">
      <c r="A1743">
        <v>2</v>
      </c>
      <c r="B1743" s="26" t="str">
        <f t="shared" si="65"/>
        <v>20310</v>
      </c>
      <c r="C1743" s="26" t="str">
        <f t="shared" si="64"/>
        <v>2_20310</v>
      </c>
      <c r="D1743"/>
      <c r="E1743"/>
      <c r="F1743" s="33"/>
      <c r="G1743" s="26" t="s">
        <v>445</v>
      </c>
      <c r="H1743" s="27">
        <v>11</v>
      </c>
      <c r="I1743" s="27">
        <v>12</v>
      </c>
      <c r="J1743" s="27">
        <v>16</v>
      </c>
      <c r="K1743" s="27">
        <v>16</v>
      </c>
      <c r="L1743" s="27">
        <v>12</v>
      </c>
      <c r="M1743" s="27">
        <v>16</v>
      </c>
      <c r="N1743" s="27">
        <v>17</v>
      </c>
      <c r="O1743" s="27">
        <v>19</v>
      </c>
      <c r="P1743" s="27">
        <v>12</v>
      </c>
      <c r="Q1743" s="27">
        <v>20</v>
      </c>
      <c r="R1743" s="27">
        <v>17</v>
      </c>
      <c r="S1743" s="27">
        <v>31</v>
      </c>
      <c r="T1743" s="27">
        <v>22</v>
      </c>
      <c r="U1743" s="27">
        <v>30</v>
      </c>
      <c r="V1743" s="27">
        <v>20</v>
      </c>
      <c r="W1743" s="11"/>
      <c r="X1743" s="11"/>
      <c r="Y1743" s="11"/>
      <c r="Z1743" s="11"/>
      <c r="AA1743" s="11"/>
      <c r="AB1743" s="11"/>
      <c r="AC1743" s="11"/>
      <c r="AD1743" s="11"/>
      <c r="AU1743" s="7"/>
      <c r="AV1743" s="7"/>
    </row>
    <row r="1744" spans="1:48" ht="14.25">
      <c r="A1744">
        <v>2</v>
      </c>
      <c r="B1744" s="26" t="str">
        <f t="shared" si="65"/>
        <v>20383</v>
      </c>
      <c r="C1744" s="26" t="str">
        <f t="shared" si="64"/>
        <v>2_20383</v>
      </c>
      <c r="D1744"/>
      <c r="E1744"/>
      <c r="F1744" s="33"/>
      <c r="G1744" s="26" t="s">
        <v>446</v>
      </c>
      <c r="H1744" s="27">
        <v>34</v>
      </c>
      <c r="I1744" s="27">
        <v>34</v>
      </c>
      <c r="J1744" s="27">
        <v>55</v>
      </c>
      <c r="K1744" s="27">
        <v>48</v>
      </c>
      <c r="L1744" s="27">
        <v>56</v>
      </c>
      <c r="M1744" s="27">
        <v>55</v>
      </c>
      <c r="N1744" s="27">
        <v>69</v>
      </c>
      <c r="O1744" s="27">
        <v>44</v>
      </c>
      <c r="P1744" s="27">
        <v>59</v>
      </c>
      <c r="Q1744" s="27">
        <v>62</v>
      </c>
      <c r="R1744" s="27">
        <v>72</v>
      </c>
      <c r="S1744" s="27">
        <v>85</v>
      </c>
      <c r="T1744" s="27">
        <v>69</v>
      </c>
      <c r="U1744" s="27">
        <v>57</v>
      </c>
      <c r="V1744" s="27">
        <v>72</v>
      </c>
      <c r="W1744" s="11"/>
      <c r="X1744" s="11"/>
      <c r="Y1744" s="11"/>
      <c r="Z1744" s="11"/>
      <c r="AA1744" s="11"/>
      <c r="AB1744" s="11"/>
      <c r="AC1744" s="11"/>
      <c r="AD1744" s="11"/>
      <c r="AU1744" s="7"/>
      <c r="AV1744" s="7"/>
    </row>
    <row r="1745" spans="1:48" ht="14.25">
      <c r="A1745">
        <v>2</v>
      </c>
      <c r="B1745" s="26" t="str">
        <f t="shared" si="65"/>
        <v>20400</v>
      </c>
      <c r="C1745" s="26" t="str">
        <f t="shared" si="64"/>
        <v>2_20400</v>
      </c>
      <c r="D1745"/>
      <c r="E1745"/>
      <c r="F1745" s="33"/>
      <c r="G1745" s="26" t="s">
        <v>447</v>
      </c>
      <c r="H1745" s="27">
        <v>64</v>
      </c>
      <c r="I1745" s="27">
        <v>87</v>
      </c>
      <c r="J1745" s="27">
        <v>86</v>
      </c>
      <c r="K1745" s="27">
        <v>90</v>
      </c>
      <c r="L1745" s="27">
        <v>84</v>
      </c>
      <c r="M1745" s="27">
        <v>101</v>
      </c>
      <c r="N1745" s="27">
        <v>100</v>
      </c>
      <c r="O1745" s="27">
        <v>112</v>
      </c>
      <c r="P1745" s="27">
        <v>92</v>
      </c>
      <c r="Q1745" s="27">
        <v>146</v>
      </c>
      <c r="R1745" s="27">
        <v>169</v>
      </c>
      <c r="S1745" s="27">
        <v>185</v>
      </c>
      <c r="T1745" s="27">
        <v>156</v>
      </c>
      <c r="U1745" s="27">
        <v>130</v>
      </c>
      <c r="V1745" s="27">
        <v>134</v>
      </c>
      <c r="W1745" s="11"/>
      <c r="X1745" s="11"/>
      <c r="Y1745" s="11"/>
      <c r="Z1745" s="11"/>
      <c r="AA1745" s="11"/>
      <c r="AB1745" s="11"/>
      <c r="AC1745" s="11"/>
      <c r="AD1745" s="11"/>
      <c r="AU1745" s="7"/>
      <c r="AV1745" s="7"/>
    </row>
    <row r="1746" spans="1:48" ht="14.25">
      <c r="A1746">
        <v>2</v>
      </c>
      <c r="B1746" s="26" t="str">
        <f t="shared" si="65"/>
        <v>20443</v>
      </c>
      <c r="C1746" s="26" t="str">
        <f t="shared" si="64"/>
        <v>2_20443</v>
      </c>
      <c r="D1746"/>
      <c r="E1746"/>
      <c r="F1746" s="33"/>
      <c r="G1746" s="26" t="s">
        <v>448</v>
      </c>
      <c r="H1746" s="27">
        <v>18</v>
      </c>
      <c r="I1746" s="27">
        <v>22</v>
      </c>
      <c r="J1746" s="27">
        <v>24</v>
      </c>
      <c r="K1746" s="27">
        <v>32</v>
      </c>
      <c r="L1746" s="27">
        <v>26</v>
      </c>
      <c r="M1746" s="27">
        <v>30</v>
      </c>
      <c r="N1746" s="27">
        <v>27</v>
      </c>
      <c r="O1746" s="27">
        <v>38</v>
      </c>
      <c r="P1746" s="27">
        <v>32</v>
      </c>
      <c r="Q1746" s="27">
        <v>30</v>
      </c>
      <c r="R1746" s="27">
        <v>42</v>
      </c>
      <c r="S1746" s="27">
        <v>53</v>
      </c>
      <c r="T1746" s="27">
        <v>45</v>
      </c>
      <c r="U1746" s="27">
        <v>40</v>
      </c>
      <c r="V1746" s="27">
        <v>36</v>
      </c>
      <c r="W1746" s="11"/>
      <c r="X1746" s="11"/>
      <c r="Y1746" s="11"/>
      <c r="Z1746" s="11"/>
      <c r="AA1746" s="11"/>
      <c r="AB1746" s="11"/>
      <c r="AC1746" s="11"/>
      <c r="AD1746" s="11"/>
      <c r="AU1746" s="7"/>
      <c r="AV1746" s="7"/>
    </row>
    <row r="1747" spans="1:48" ht="14.25">
      <c r="A1747">
        <v>2</v>
      </c>
      <c r="B1747" s="26" t="str">
        <f t="shared" si="65"/>
        <v>20517</v>
      </c>
      <c r="C1747" s="26" t="str">
        <f t="shared" si="64"/>
        <v>2_20517</v>
      </c>
      <c r="D1747"/>
      <c r="E1747"/>
      <c r="F1747" s="33"/>
      <c r="G1747" s="26" t="s">
        <v>449</v>
      </c>
      <c r="H1747" s="27">
        <v>74</v>
      </c>
      <c r="I1747" s="27">
        <v>72</v>
      </c>
      <c r="J1747" s="27">
        <v>65</v>
      </c>
      <c r="K1747" s="27">
        <v>65</v>
      </c>
      <c r="L1747" s="27">
        <v>75</v>
      </c>
      <c r="M1747" s="27">
        <v>80</v>
      </c>
      <c r="N1747" s="27">
        <v>63</v>
      </c>
      <c r="O1747" s="27">
        <v>87</v>
      </c>
      <c r="P1747" s="27">
        <v>109</v>
      </c>
      <c r="Q1747" s="27">
        <v>85</v>
      </c>
      <c r="R1747" s="27">
        <v>109</v>
      </c>
      <c r="S1747" s="27">
        <v>144</v>
      </c>
      <c r="T1747" s="27">
        <v>126</v>
      </c>
      <c r="U1747" s="27">
        <v>91</v>
      </c>
      <c r="V1747" s="27">
        <v>103</v>
      </c>
      <c r="W1747" s="11"/>
      <c r="X1747" s="11"/>
      <c r="Y1747" s="11"/>
      <c r="Z1747" s="11"/>
      <c r="AA1747" s="11"/>
      <c r="AB1747" s="11"/>
      <c r="AC1747" s="11"/>
      <c r="AD1747" s="11"/>
      <c r="AU1747" s="7"/>
      <c r="AV1747" s="7"/>
    </row>
    <row r="1748" spans="1:48" ht="14.25">
      <c r="A1748">
        <v>2</v>
      </c>
      <c r="B1748" s="26" t="str">
        <f t="shared" si="65"/>
        <v>20550</v>
      </c>
      <c r="C1748" s="26" t="str">
        <f t="shared" si="64"/>
        <v>2_20550</v>
      </c>
      <c r="D1748"/>
      <c r="E1748"/>
      <c r="F1748" s="33"/>
      <c r="G1748" s="26" t="s">
        <v>450</v>
      </c>
      <c r="H1748" s="27">
        <v>58</v>
      </c>
      <c r="I1748" s="27">
        <v>56</v>
      </c>
      <c r="J1748" s="27">
        <v>48</v>
      </c>
      <c r="K1748" s="27">
        <v>81</v>
      </c>
      <c r="L1748" s="27">
        <v>78</v>
      </c>
      <c r="M1748" s="27">
        <v>75</v>
      </c>
      <c r="N1748" s="27">
        <v>72</v>
      </c>
      <c r="O1748" s="27">
        <v>96</v>
      </c>
      <c r="P1748" s="27">
        <v>83</v>
      </c>
      <c r="Q1748" s="27">
        <v>84</v>
      </c>
      <c r="R1748" s="27">
        <v>102</v>
      </c>
      <c r="S1748" s="27">
        <v>143</v>
      </c>
      <c r="T1748" s="27">
        <v>91</v>
      </c>
      <c r="U1748" s="27">
        <v>127</v>
      </c>
      <c r="V1748" s="27">
        <v>119</v>
      </c>
      <c r="W1748" s="11"/>
      <c r="X1748" s="11"/>
      <c r="Y1748" s="11"/>
      <c r="Z1748" s="11"/>
      <c r="AA1748" s="11"/>
      <c r="AB1748" s="11"/>
      <c r="AC1748" s="11"/>
      <c r="AD1748" s="11"/>
      <c r="AU1748" s="7"/>
      <c r="AV1748" s="7"/>
    </row>
    <row r="1749" spans="1:48" ht="14.25">
      <c r="A1749">
        <v>2</v>
      </c>
      <c r="B1749" s="26" t="str">
        <f t="shared" si="65"/>
        <v>20570</v>
      </c>
      <c r="C1749" s="26" t="str">
        <f t="shared" si="64"/>
        <v>2_20570</v>
      </c>
      <c r="D1749"/>
      <c r="E1749"/>
      <c r="F1749" s="33"/>
      <c r="G1749" s="26" t="s">
        <v>451</v>
      </c>
      <c r="H1749" s="27">
        <v>36</v>
      </c>
      <c r="I1749" s="27">
        <v>19</v>
      </c>
      <c r="J1749" s="27">
        <v>39</v>
      </c>
      <c r="K1749" s="27">
        <v>38</v>
      </c>
      <c r="L1749" s="27">
        <v>44</v>
      </c>
      <c r="M1749" s="27">
        <v>54</v>
      </c>
      <c r="N1749" s="27">
        <v>44</v>
      </c>
      <c r="O1749" s="27">
        <v>42</v>
      </c>
      <c r="P1749" s="27">
        <v>74</v>
      </c>
      <c r="Q1749" s="27">
        <v>47</v>
      </c>
      <c r="R1749" s="27">
        <v>63</v>
      </c>
      <c r="S1749" s="27">
        <v>73</v>
      </c>
      <c r="T1749" s="27">
        <v>62</v>
      </c>
      <c r="U1749" s="27">
        <v>67</v>
      </c>
      <c r="V1749" s="27">
        <v>81</v>
      </c>
      <c r="W1749" s="11"/>
      <c r="X1749" s="11"/>
      <c r="Y1749" s="11"/>
      <c r="Z1749" s="11"/>
      <c r="AA1749" s="11"/>
      <c r="AB1749" s="11"/>
      <c r="AC1749" s="11"/>
      <c r="AD1749" s="11"/>
      <c r="AU1749" s="7"/>
      <c r="AV1749" s="7"/>
    </row>
    <row r="1750" spans="1:48" ht="14.25">
      <c r="A1750">
        <v>2</v>
      </c>
      <c r="B1750" s="26" t="str">
        <f t="shared" si="65"/>
        <v>20614</v>
      </c>
      <c r="C1750" s="26" t="str">
        <f t="shared" si="64"/>
        <v>2_20614</v>
      </c>
      <c r="D1750"/>
      <c r="E1750"/>
      <c r="F1750" s="33"/>
      <c r="G1750" s="26" t="s">
        <v>452</v>
      </c>
      <c r="H1750" s="27">
        <v>36</v>
      </c>
      <c r="I1750" s="27">
        <v>41</v>
      </c>
      <c r="J1750" s="27">
        <v>53</v>
      </c>
      <c r="K1750" s="27">
        <v>43</v>
      </c>
      <c r="L1750" s="27">
        <v>67</v>
      </c>
      <c r="M1750" s="27">
        <v>48</v>
      </c>
      <c r="N1750" s="27">
        <v>54</v>
      </c>
      <c r="O1750" s="27">
        <v>66</v>
      </c>
      <c r="P1750" s="27">
        <v>54</v>
      </c>
      <c r="Q1750" s="27">
        <v>51</v>
      </c>
      <c r="R1750" s="27">
        <v>74</v>
      </c>
      <c r="S1750" s="27">
        <v>86</v>
      </c>
      <c r="T1750" s="27">
        <v>69</v>
      </c>
      <c r="U1750" s="27">
        <v>63</v>
      </c>
      <c r="V1750" s="27">
        <v>89</v>
      </c>
      <c r="W1750" s="11"/>
      <c r="X1750" s="11"/>
      <c r="Y1750" s="11"/>
      <c r="Z1750" s="11"/>
      <c r="AA1750" s="11"/>
      <c r="AB1750" s="11"/>
      <c r="AC1750" s="11"/>
      <c r="AD1750" s="11"/>
      <c r="AU1750" s="7"/>
      <c r="AV1750" s="7"/>
    </row>
    <row r="1751" spans="1:48" ht="14.25">
      <c r="A1751">
        <v>2</v>
      </c>
      <c r="B1751" s="26" t="str">
        <f t="shared" si="65"/>
        <v>20621</v>
      </c>
      <c r="C1751" s="26" t="str">
        <f t="shared" si="64"/>
        <v>2_20621</v>
      </c>
      <c r="D1751"/>
      <c r="E1751"/>
      <c r="F1751" s="33"/>
      <c r="G1751" s="26" t="s">
        <v>453</v>
      </c>
      <c r="H1751" s="27">
        <v>66</v>
      </c>
      <c r="I1751" s="27">
        <v>66</v>
      </c>
      <c r="J1751" s="27">
        <v>68</v>
      </c>
      <c r="K1751" s="27">
        <v>69</v>
      </c>
      <c r="L1751" s="27">
        <v>79</v>
      </c>
      <c r="M1751" s="27">
        <v>96</v>
      </c>
      <c r="N1751" s="27">
        <v>78</v>
      </c>
      <c r="O1751" s="27">
        <v>76</v>
      </c>
      <c r="P1751" s="27">
        <v>90</v>
      </c>
      <c r="Q1751" s="27">
        <v>75</v>
      </c>
      <c r="R1751" s="27">
        <v>136</v>
      </c>
      <c r="S1751" s="27">
        <v>146</v>
      </c>
      <c r="T1751" s="27">
        <v>83</v>
      </c>
      <c r="U1751" s="27">
        <v>121</v>
      </c>
      <c r="V1751" s="27">
        <v>111</v>
      </c>
      <c r="W1751" s="11"/>
      <c r="X1751" s="11"/>
      <c r="Y1751" s="11"/>
      <c r="Z1751" s="11"/>
      <c r="AA1751" s="11"/>
      <c r="AB1751" s="11"/>
      <c r="AC1751" s="11"/>
      <c r="AD1751" s="11"/>
      <c r="AU1751" s="7"/>
      <c r="AV1751" s="7"/>
    </row>
    <row r="1752" spans="1:48" ht="14.25">
      <c r="A1752">
        <v>2</v>
      </c>
      <c r="B1752" s="26" t="str">
        <f t="shared" si="65"/>
        <v>20710</v>
      </c>
      <c r="C1752" s="26" t="str">
        <f t="shared" si="64"/>
        <v>2_20710</v>
      </c>
      <c r="D1752"/>
      <c r="E1752"/>
      <c r="F1752" s="33"/>
      <c r="G1752" s="26" t="s">
        <v>454</v>
      </c>
      <c r="H1752" s="27">
        <v>77</v>
      </c>
      <c r="I1752" s="27">
        <v>81</v>
      </c>
      <c r="J1752" s="27">
        <v>73</v>
      </c>
      <c r="K1752" s="27">
        <v>89</v>
      </c>
      <c r="L1752" s="27">
        <v>97</v>
      </c>
      <c r="M1752" s="27">
        <v>93</v>
      </c>
      <c r="N1752" s="27">
        <v>78</v>
      </c>
      <c r="O1752" s="27">
        <v>73</v>
      </c>
      <c r="P1752" s="27">
        <v>92</v>
      </c>
      <c r="Q1752" s="27">
        <v>120</v>
      </c>
      <c r="R1752" s="27">
        <v>110</v>
      </c>
      <c r="S1752" s="27">
        <v>132</v>
      </c>
      <c r="T1752" s="27">
        <v>102</v>
      </c>
      <c r="U1752" s="27">
        <v>104</v>
      </c>
      <c r="V1752" s="27">
        <v>110</v>
      </c>
      <c r="W1752" s="11"/>
      <c r="X1752" s="11"/>
      <c r="Y1752" s="11"/>
      <c r="Z1752" s="11"/>
      <c r="AA1752" s="11"/>
      <c r="AB1752" s="11"/>
      <c r="AC1752" s="11"/>
      <c r="AD1752" s="11"/>
      <c r="AU1752" s="7"/>
      <c r="AV1752" s="7"/>
    </row>
    <row r="1753" spans="1:48" ht="14.25">
      <c r="A1753">
        <v>2</v>
      </c>
      <c r="B1753" s="26" t="str">
        <f t="shared" si="65"/>
        <v>20750</v>
      </c>
      <c r="C1753" s="26" t="str">
        <f t="shared" si="64"/>
        <v>2_20750</v>
      </c>
      <c r="D1753"/>
      <c r="E1753"/>
      <c r="F1753" s="33"/>
      <c r="G1753" s="26" t="s">
        <v>455</v>
      </c>
      <c r="H1753" s="27">
        <v>54</v>
      </c>
      <c r="I1753" s="27">
        <v>46</v>
      </c>
      <c r="J1753" s="27">
        <v>44</v>
      </c>
      <c r="K1753" s="27">
        <v>43</v>
      </c>
      <c r="L1753" s="27">
        <v>49</v>
      </c>
      <c r="M1753" s="27">
        <v>67</v>
      </c>
      <c r="N1753" s="27">
        <v>62</v>
      </c>
      <c r="O1753" s="27">
        <v>59</v>
      </c>
      <c r="P1753" s="27">
        <v>66</v>
      </c>
      <c r="Q1753" s="27">
        <v>73</v>
      </c>
      <c r="R1753" s="27">
        <v>90</v>
      </c>
      <c r="S1753" s="27">
        <v>106</v>
      </c>
      <c r="T1753" s="27">
        <v>82</v>
      </c>
      <c r="U1753" s="27">
        <v>85</v>
      </c>
      <c r="V1753" s="27">
        <v>89</v>
      </c>
      <c r="W1753" s="11"/>
      <c r="X1753" s="11"/>
      <c r="Y1753" s="11"/>
      <c r="Z1753" s="11"/>
      <c r="AA1753" s="11"/>
      <c r="AB1753" s="11"/>
      <c r="AC1753" s="11"/>
      <c r="AD1753" s="11"/>
      <c r="AU1753" s="7"/>
      <c r="AV1753" s="7"/>
    </row>
    <row r="1754" spans="1:48" ht="14.25">
      <c r="A1754">
        <v>2</v>
      </c>
      <c r="B1754" s="26" t="str">
        <f t="shared" si="65"/>
        <v>20770</v>
      </c>
      <c r="C1754" s="26" t="str">
        <f t="shared" si="64"/>
        <v>2_20770</v>
      </c>
      <c r="D1754"/>
      <c r="E1754"/>
      <c r="F1754" s="33"/>
      <c r="G1754" s="26" t="s">
        <v>456</v>
      </c>
      <c r="H1754" s="27">
        <v>69</v>
      </c>
      <c r="I1754" s="27">
        <v>57</v>
      </c>
      <c r="J1754" s="27">
        <v>65</v>
      </c>
      <c r="K1754" s="27">
        <v>77</v>
      </c>
      <c r="L1754" s="27">
        <v>81</v>
      </c>
      <c r="M1754" s="27">
        <v>79</v>
      </c>
      <c r="N1754" s="27">
        <v>62</v>
      </c>
      <c r="O1754" s="27">
        <v>59</v>
      </c>
      <c r="P1754" s="27">
        <v>89</v>
      </c>
      <c r="Q1754" s="27">
        <v>81</v>
      </c>
      <c r="R1754" s="27">
        <v>89</v>
      </c>
      <c r="S1754" s="27">
        <v>136</v>
      </c>
      <c r="T1754" s="27">
        <v>105</v>
      </c>
      <c r="U1754" s="27">
        <v>79</v>
      </c>
      <c r="V1754" s="27">
        <v>102</v>
      </c>
      <c r="W1754" s="11"/>
      <c r="X1754" s="11"/>
      <c r="Y1754" s="11"/>
      <c r="Z1754" s="11"/>
      <c r="AA1754" s="11"/>
      <c r="AB1754" s="11"/>
      <c r="AC1754" s="11"/>
      <c r="AD1754" s="11"/>
      <c r="AU1754" s="7"/>
      <c r="AV1754" s="7"/>
    </row>
    <row r="1755" spans="1:48" ht="14.25">
      <c r="A1755">
        <v>2</v>
      </c>
      <c r="B1755" s="26" t="str">
        <f t="shared" si="65"/>
        <v>20787</v>
      </c>
      <c r="C1755" s="26" t="str">
        <f t="shared" si="64"/>
        <v>2_20787</v>
      </c>
      <c r="D1755"/>
      <c r="E1755"/>
      <c r="F1755" s="33"/>
      <c r="G1755" s="26" t="s">
        <v>457</v>
      </c>
      <c r="H1755" s="27">
        <v>49</v>
      </c>
      <c r="I1755" s="27">
        <v>45</v>
      </c>
      <c r="J1755" s="27">
        <v>53</v>
      </c>
      <c r="K1755" s="27">
        <v>51</v>
      </c>
      <c r="L1755" s="27">
        <v>59</v>
      </c>
      <c r="M1755" s="27">
        <v>55</v>
      </c>
      <c r="N1755" s="27">
        <v>66</v>
      </c>
      <c r="O1755" s="27">
        <v>69</v>
      </c>
      <c r="P1755" s="27">
        <v>65</v>
      </c>
      <c r="Q1755" s="27">
        <v>58</v>
      </c>
      <c r="R1755" s="27">
        <v>89</v>
      </c>
      <c r="S1755" s="27">
        <v>91</v>
      </c>
      <c r="T1755" s="27">
        <v>88</v>
      </c>
      <c r="U1755" s="27">
        <v>76</v>
      </c>
      <c r="V1755" s="27">
        <v>56</v>
      </c>
      <c r="W1755" s="11"/>
      <c r="X1755" s="11"/>
      <c r="Y1755" s="11"/>
      <c r="Z1755" s="11"/>
      <c r="AA1755" s="11"/>
      <c r="AB1755" s="11"/>
      <c r="AC1755" s="11"/>
      <c r="AD1755" s="11"/>
      <c r="AU1755" s="7"/>
      <c r="AV1755" s="7"/>
    </row>
    <row r="1756" spans="1:48" ht="14.25">
      <c r="A1756">
        <v>2</v>
      </c>
      <c r="B1756" s="26" t="str">
        <f t="shared" si="65"/>
        <v>20999</v>
      </c>
      <c r="C1756" s="26" t="str">
        <f t="shared" si="64"/>
        <v>2_20999</v>
      </c>
      <c r="D1756"/>
      <c r="E1756"/>
      <c r="F1756" s="33"/>
      <c r="G1756" s="26" t="s">
        <v>1294</v>
      </c>
      <c r="H1756" s="27">
        <v>19</v>
      </c>
      <c r="I1756" s="27">
        <v>4</v>
      </c>
      <c r="J1756" s="27">
        <v>1</v>
      </c>
      <c r="K1756" s="27">
        <v>0</v>
      </c>
      <c r="L1756" s="27">
        <v>1</v>
      </c>
      <c r="M1756" s="27">
        <v>6</v>
      </c>
      <c r="N1756" s="27">
        <v>4</v>
      </c>
      <c r="O1756" s="27">
        <v>0</v>
      </c>
      <c r="P1756" s="27">
        <v>0</v>
      </c>
      <c r="Q1756" s="27">
        <v>0</v>
      </c>
      <c r="R1756" s="27">
        <v>0</v>
      </c>
      <c r="S1756" s="27">
        <v>0</v>
      </c>
      <c r="T1756" s="27">
        <v>0</v>
      </c>
      <c r="U1756" s="27">
        <v>0</v>
      </c>
      <c r="V1756" s="27">
        <v>0</v>
      </c>
      <c r="W1756" s="11"/>
      <c r="X1756" s="11"/>
      <c r="Y1756" s="11"/>
      <c r="Z1756" s="11"/>
      <c r="AA1756" s="11"/>
      <c r="AB1756" s="11"/>
      <c r="AC1756" s="11"/>
      <c r="AD1756" s="11"/>
      <c r="AU1756" s="7"/>
      <c r="AV1756" s="7"/>
    </row>
    <row r="1757" spans="1:48" ht="14.25">
      <c r="A1757">
        <v>2</v>
      </c>
      <c r="B1757" s="26" t="str">
        <f t="shared" si="65"/>
        <v>23000</v>
      </c>
      <c r="C1757" s="26" t="str">
        <f t="shared" si="64"/>
        <v>2_23000</v>
      </c>
      <c r="D1757"/>
      <c r="E1757"/>
      <c r="F1757" s="33" t="s">
        <v>459</v>
      </c>
      <c r="G1757" s="26" t="s">
        <v>13</v>
      </c>
      <c r="H1757" s="27">
        <v>5098</v>
      </c>
      <c r="I1757" s="27">
        <v>5530</v>
      </c>
      <c r="J1757" s="27">
        <v>5714</v>
      </c>
      <c r="K1757" s="27">
        <v>5956</v>
      </c>
      <c r="L1757" s="27">
        <v>6490</v>
      </c>
      <c r="M1757" s="27">
        <v>6816</v>
      </c>
      <c r="N1757" s="27">
        <v>6434</v>
      </c>
      <c r="O1757" s="27">
        <v>6818</v>
      </c>
      <c r="P1757" s="27">
        <v>7378</v>
      </c>
      <c r="Q1757" s="27">
        <v>7681</v>
      </c>
      <c r="R1757" s="27">
        <v>10321</v>
      </c>
      <c r="S1757" s="27">
        <v>10579</v>
      </c>
      <c r="T1757" s="27">
        <v>8530</v>
      </c>
      <c r="U1757" s="27">
        <v>8280</v>
      </c>
      <c r="V1757" s="27">
        <v>8316</v>
      </c>
      <c r="W1757" s="11"/>
      <c r="X1757" s="11"/>
      <c r="Y1757" s="11"/>
      <c r="Z1757" s="11"/>
      <c r="AA1757" s="11"/>
      <c r="AB1757" s="11"/>
      <c r="AC1757" s="11"/>
      <c r="AD1757" s="11"/>
      <c r="AU1757" s="7"/>
      <c r="AV1757" s="7"/>
    </row>
    <row r="1758" spans="1:48" ht="14.25">
      <c r="A1758">
        <v>2</v>
      </c>
      <c r="B1758" s="26" t="str">
        <f t="shared" si="65"/>
        <v>23001</v>
      </c>
      <c r="C1758" s="26" t="str">
        <f t="shared" ref="C1758:C1821" si="66">A1758&amp;"_"&amp;B1758</f>
        <v>2_23001</v>
      </c>
      <c r="D1758"/>
      <c r="E1758"/>
      <c r="F1758" s="33"/>
      <c r="G1758" s="26" t="s">
        <v>460</v>
      </c>
      <c r="H1758" s="27">
        <v>1597</v>
      </c>
      <c r="I1758" s="27">
        <v>1731</v>
      </c>
      <c r="J1758" s="27">
        <v>1944</v>
      </c>
      <c r="K1758" s="27">
        <v>2015</v>
      </c>
      <c r="L1758" s="27">
        <v>2205</v>
      </c>
      <c r="M1758" s="27">
        <v>2251</v>
      </c>
      <c r="N1758" s="27">
        <v>2134</v>
      </c>
      <c r="O1758" s="27">
        <v>2285</v>
      </c>
      <c r="P1758" s="27">
        <v>2519</v>
      </c>
      <c r="Q1758" s="27">
        <v>2538</v>
      </c>
      <c r="R1758" s="27">
        <v>3576</v>
      </c>
      <c r="S1758" s="27">
        <v>3470</v>
      </c>
      <c r="T1758" s="27">
        <v>2715</v>
      </c>
      <c r="U1758" s="27">
        <v>2679</v>
      </c>
      <c r="V1758" s="27">
        <v>2579</v>
      </c>
      <c r="W1758" s="11"/>
      <c r="X1758" s="11"/>
      <c r="Y1758" s="11"/>
      <c r="Z1758" s="11"/>
      <c r="AA1758" s="11"/>
      <c r="AB1758" s="11"/>
      <c r="AC1758" s="11"/>
      <c r="AD1758" s="11"/>
      <c r="AU1758" s="7"/>
      <c r="AV1758" s="7"/>
    </row>
    <row r="1759" spans="1:48" ht="14.25">
      <c r="A1759">
        <v>2</v>
      </c>
      <c r="B1759" s="26" t="str">
        <f t="shared" ref="B1759:B1822" si="67">IF(G1759="Total",CONCATENATE(MID(G1760,1,2),"000"),MID(G1759,1,5))</f>
        <v>23068</v>
      </c>
      <c r="C1759" s="26" t="str">
        <f t="shared" si="66"/>
        <v>2_23068</v>
      </c>
      <c r="D1759"/>
      <c r="E1759"/>
      <c r="F1759" s="33"/>
      <c r="G1759" s="26" t="s">
        <v>461</v>
      </c>
      <c r="H1759" s="27">
        <v>151</v>
      </c>
      <c r="I1759" s="27">
        <v>201</v>
      </c>
      <c r="J1759" s="27">
        <v>186</v>
      </c>
      <c r="K1759" s="27">
        <v>165</v>
      </c>
      <c r="L1759" s="27">
        <v>183</v>
      </c>
      <c r="M1759" s="27">
        <v>182</v>
      </c>
      <c r="N1759" s="27">
        <v>174</v>
      </c>
      <c r="O1759" s="27">
        <v>211</v>
      </c>
      <c r="P1759" s="27">
        <v>206</v>
      </c>
      <c r="Q1759" s="27">
        <v>194</v>
      </c>
      <c r="R1759" s="27">
        <v>293</v>
      </c>
      <c r="S1759" s="27">
        <v>338</v>
      </c>
      <c r="T1759" s="27">
        <v>269</v>
      </c>
      <c r="U1759" s="27">
        <v>227</v>
      </c>
      <c r="V1759" s="27">
        <v>226</v>
      </c>
      <c r="W1759" s="11"/>
      <c r="X1759" s="11"/>
      <c r="Y1759" s="11"/>
      <c r="Z1759" s="11"/>
      <c r="AA1759" s="11"/>
      <c r="AB1759" s="11"/>
      <c r="AC1759" s="11"/>
      <c r="AD1759" s="11"/>
      <c r="AU1759" s="7"/>
      <c r="AV1759" s="7"/>
    </row>
    <row r="1760" spans="1:48" ht="14.25">
      <c r="A1760">
        <v>2</v>
      </c>
      <c r="B1760" s="26" t="str">
        <f t="shared" si="67"/>
        <v>23079</v>
      </c>
      <c r="C1760" s="26" t="str">
        <f t="shared" si="66"/>
        <v>2_23079</v>
      </c>
      <c r="D1760"/>
      <c r="E1760"/>
      <c r="F1760" s="33"/>
      <c r="G1760" s="26" t="s">
        <v>462</v>
      </c>
      <c r="H1760" s="27">
        <v>117</v>
      </c>
      <c r="I1760" s="27">
        <v>60</v>
      </c>
      <c r="J1760" s="27">
        <v>75</v>
      </c>
      <c r="K1760" s="27">
        <v>63</v>
      </c>
      <c r="L1760" s="27">
        <v>86</v>
      </c>
      <c r="M1760" s="27">
        <v>39</v>
      </c>
      <c r="N1760" s="27">
        <v>57</v>
      </c>
      <c r="O1760" s="27">
        <v>81</v>
      </c>
      <c r="P1760" s="27">
        <v>79</v>
      </c>
      <c r="Q1760" s="27">
        <v>93</v>
      </c>
      <c r="R1760" s="27">
        <v>120</v>
      </c>
      <c r="S1760" s="27">
        <v>124</v>
      </c>
      <c r="T1760" s="27">
        <v>95</v>
      </c>
      <c r="U1760" s="27">
        <v>68</v>
      </c>
      <c r="V1760" s="27">
        <v>113</v>
      </c>
      <c r="W1760" s="11"/>
      <c r="X1760" s="11"/>
      <c r="Y1760" s="11"/>
      <c r="Z1760" s="11"/>
      <c r="AA1760" s="11"/>
      <c r="AB1760" s="11"/>
      <c r="AC1760" s="11"/>
      <c r="AD1760" s="11"/>
      <c r="AU1760" s="7"/>
      <c r="AV1760" s="7"/>
    </row>
    <row r="1761" spans="1:48" ht="14.25">
      <c r="A1761">
        <v>2</v>
      </c>
      <c r="B1761" s="26" t="str">
        <f t="shared" si="67"/>
        <v>23090</v>
      </c>
      <c r="C1761" s="26" t="str">
        <f t="shared" si="66"/>
        <v>2_23090</v>
      </c>
      <c r="D1761"/>
      <c r="E1761"/>
      <c r="F1761" s="33"/>
      <c r="G1761" s="26" t="s">
        <v>463</v>
      </c>
      <c r="H1761" s="27">
        <v>32</v>
      </c>
      <c r="I1761" s="27">
        <v>37</v>
      </c>
      <c r="J1761" s="27">
        <v>52</v>
      </c>
      <c r="K1761" s="27">
        <v>48</v>
      </c>
      <c r="L1761" s="27">
        <v>46</v>
      </c>
      <c r="M1761" s="27">
        <v>53</v>
      </c>
      <c r="N1761" s="27">
        <v>36</v>
      </c>
      <c r="O1761" s="27">
        <v>45</v>
      </c>
      <c r="P1761" s="27">
        <v>42</v>
      </c>
      <c r="Q1761" s="27">
        <v>55</v>
      </c>
      <c r="R1761" s="27">
        <v>81</v>
      </c>
      <c r="S1761" s="27">
        <v>72</v>
      </c>
      <c r="T1761" s="27">
        <v>61</v>
      </c>
      <c r="U1761" s="27">
        <v>59</v>
      </c>
      <c r="V1761" s="27">
        <v>63</v>
      </c>
      <c r="W1761" s="11"/>
      <c r="X1761" s="11"/>
      <c r="Y1761" s="11"/>
      <c r="Z1761" s="11"/>
      <c r="AA1761" s="11"/>
      <c r="AB1761" s="11"/>
      <c r="AC1761" s="11"/>
      <c r="AD1761" s="11"/>
      <c r="AU1761" s="7"/>
      <c r="AV1761" s="7"/>
    </row>
    <row r="1762" spans="1:48" ht="14.25">
      <c r="A1762">
        <v>2</v>
      </c>
      <c r="B1762" s="26" t="str">
        <f t="shared" si="67"/>
        <v>23162</v>
      </c>
      <c r="C1762" s="26" t="str">
        <f t="shared" si="66"/>
        <v>2_23162</v>
      </c>
      <c r="D1762"/>
      <c r="E1762"/>
      <c r="F1762" s="33"/>
      <c r="G1762" s="26" t="s">
        <v>464</v>
      </c>
      <c r="H1762" s="27">
        <v>327</v>
      </c>
      <c r="I1762" s="27">
        <v>333</v>
      </c>
      <c r="J1762" s="27">
        <v>323</v>
      </c>
      <c r="K1762" s="27">
        <v>340</v>
      </c>
      <c r="L1762" s="27">
        <v>406</v>
      </c>
      <c r="M1762" s="27">
        <v>429</v>
      </c>
      <c r="N1762" s="27">
        <v>425</v>
      </c>
      <c r="O1762" s="27">
        <v>458</v>
      </c>
      <c r="P1762" s="27">
        <v>439</v>
      </c>
      <c r="Q1762" s="27">
        <v>433</v>
      </c>
      <c r="R1762" s="27">
        <v>712</v>
      </c>
      <c r="S1762" s="27">
        <v>659</v>
      </c>
      <c r="T1762" s="27">
        <v>522</v>
      </c>
      <c r="U1762" s="27">
        <v>504</v>
      </c>
      <c r="V1762" s="27">
        <v>522</v>
      </c>
      <c r="W1762" s="11"/>
      <c r="X1762" s="11"/>
      <c r="Y1762" s="11"/>
      <c r="Z1762" s="11"/>
      <c r="AA1762" s="11"/>
      <c r="AB1762" s="11"/>
      <c r="AC1762" s="11"/>
      <c r="AD1762" s="11"/>
      <c r="AU1762" s="7"/>
      <c r="AV1762" s="7"/>
    </row>
    <row r="1763" spans="1:48" ht="14.25">
      <c r="A1763">
        <v>2</v>
      </c>
      <c r="B1763" s="26" t="str">
        <f t="shared" si="67"/>
        <v>23168</v>
      </c>
      <c r="C1763" s="26" t="str">
        <f t="shared" si="66"/>
        <v>2_23168</v>
      </c>
      <c r="D1763"/>
      <c r="E1763"/>
      <c r="F1763" s="33"/>
      <c r="G1763" s="26" t="s">
        <v>465</v>
      </c>
      <c r="H1763" s="27">
        <v>43</v>
      </c>
      <c r="I1763" s="27">
        <v>39</v>
      </c>
      <c r="J1763" s="27">
        <v>60</v>
      </c>
      <c r="K1763" s="27">
        <v>53</v>
      </c>
      <c r="L1763" s="27">
        <v>59</v>
      </c>
      <c r="M1763" s="27">
        <v>37</v>
      </c>
      <c r="N1763" s="27">
        <v>28</v>
      </c>
      <c r="O1763" s="27">
        <v>29</v>
      </c>
      <c r="P1763" s="27">
        <v>26</v>
      </c>
      <c r="Q1763" s="27">
        <v>42</v>
      </c>
      <c r="R1763" s="27">
        <v>44</v>
      </c>
      <c r="S1763" s="27">
        <v>64</v>
      </c>
      <c r="T1763" s="27">
        <v>62</v>
      </c>
      <c r="U1763" s="27">
        <v>69</v>
      </c>
      <c r="V1763" s="27">
        <v>65</v>
      </c>
      <c r="W1763" s="11"/>
      <c r="X1763" s="11"/>
      <c r="Y1763" s="11"/>
      <c r="Z1763" s="11"/>
      <c r="AA1763" s="11"/>
      <c r="AB1763" s="11"/>
      <c r="AC1763" s="11"/>
      <c r="AD1763" s="11"/>
      <c r="AU1763" s="7"/>
      <c r="AV1763" s="7"/>
    </row>
    <row r="1764" spans="1:48" ht="14.25">
      <c r="A1764">
        <v>2</v>
      </c>
      <c r="B1764" s="26" t="str">
        <f t="shared" si="67"/>
        <v>23182</v>
      </c>
      <c r="C1764" s="26" t="str">
        <f t="shared" si="66"/>
        <v>2_23182</v>
      </c>
      <c r="D1764"/>
      <c r="E1764"/>
      <c r="F1764" s="33"/>
      <c r="G1764" s="26" t="s">
        <v>466</v>
      </c>
      <c r="H1764" s="27">
        <v>152</v>
      </c>
      <c r="I1764" s="27">
        <v>168</v>
      </c>
      <c r="J1764" s="27">
        <v>175</v>
      </c>
      <c r="K1764" s="27">
        <v>183</v>
      </c>
      <c r="L1764" s="27">
        <v>191</v>
      </c>
      <c r="M1764" s="27">
        <v>202</v>
      </c>
      <c r="N1764" s="27">
        <v>209</v>
      </c>
      <c r="O1764" s="27">
        <v>181</v>
      </c>
      <c r="P1764" s="27">
        <v>217</v>
      </c>
      <c r="Q1764" s="27">
        <v>213</v>
      </c>
      <c r="R1764" s="27">
        <v>244</v>
      </c>
      <c r="S1764" s="27">
        <v>292</v>
      </c>
      <c r="T1764" s="27">
        <v>254</v>
      </c>
      <c r="U1764" s="27">
        <v>210</v>
      </c>
      <c r="V1764" s="27">
        <v>255</v>
      </c>
      <c r="W1764" s="11"/>
      <c r="X1764" s="11"/>
      <c r="Y1764" s="11"/>
      <c r="Z1764" s="11"/>
      <c r="AA1764" s="11"/>
      <c r="AB1764" s="11"/>
      <c r="AC1764" s="11"/>
      <c r="AD1764" s="11"/>
      <c r="AU1764" s="7"/>
      <c r="AV1764" s="7"/>
    </row>
    <row r="1765" spans="1:48" ht="14.25">
      <c r="A1765">
        <v>2</v>
      </c>
      <c r="B1765" s="26" t="str">
        <f t="shared" si="67"/>
        <v>23189</v>
      </c>
      <c r="C1765" s="26" t="str">
        <f t="shared" si="66"/>
        <v>2_23189</v>
      </c>
      <c r="D1765"/>
      <c r="E1765"/>
      <c r="F1765" s="33"/>
      <c r="G1765" s="26" t="s">
        <v>467</v>
      </c>
      <c r="H1765" s="27">
        <v>204</v>
      </c>
      <c r="I1765" s="27">
        <v>210</v>
      </c>
      <c r="J1765" s="27">
        <v>215</v>
      </c>
      <c r="K1765" s="27">
        <v>221</v>
      </c>
      <c r="L1765" s="27">
        <v>229</v>
      </c>
      <c r="M1765" s="27">
        <v>247</v>
      </c>
      <c r="N1765" s="27">
        <v>222</v>
      </c>
      <c r="O1765" s="27">
        <v>225</v>
      </c>
      <c r="P1765" s="27">
        <v>248</v>
      </c>
      <c r="Q1765" s="27">
        <v>312</v>
      </c>
      <c r="R1765" s="27">
        <v>389</v>
      </c>
      <c r="S1765" s="27">
        <v>388</v>
      </c>
      <c r="T1765" s="27">
        <v>329</v>
      </c>
      <c r="U1765" s="27">
        <v>315</v>
      </c>
      <c r="V1765" s="27">
        <v>281</v>
      </c>
      <c r="W1765" s="11"/>
      <c r="X1765" s="11"/>
      <c r="Y1765" s="11"/>
      <c r="Z1765" s="11"/>
      <c r="AA1765" s="11"/>
      <c r="AB1765" s="11"/>
      <c r="AC1765" s="11"/>
      <c r="AD1765" s="11"/>
      <c r="AU1765" s="7"/>
      <c r="AV1765" s="7"/>
    </row>
    <row r="1766" spans="1:48" ht="14.25">
      <c r="A1766">
        <v>2</v>
      </c>
      <c r="B1766" s="26" t="str">
        <f t="shared" si="67"/>
        <v>23300</v>
      </c>
      <c r="C1766" s="26" t="str">
        <f t="shared" si="66"/>
        <v>2_23300</v>
      </c>
      <c r="D1766"/>
      <c r="E1766"/>
      <c r="F1766" s="33"/>
      <c r="G1766" s="26" t="s">
        <v>468</v>
      </c>
      <c r="H1766" s="27">
        <v>43</v>
      </c>
      <c r="I1766" s="27">
        <v>23</v>
      </c>
      <c r="J1766" s="27">
        <v>48</v>
      </c>
      <c r="K1766" s="27">
        <v>34</v>
      </c>
      <c r="L1766" s="27">
        <v>48</v>
      </c>
      <c r="M1766" s="27">
        <v>46</v>
      </c>
      <c r="N1766" s="27">
        <v>53</v>
      </c>
      <c r="O1766" s="27">
        <v>51</v>
      </c>
      <c r="P1766" s="27">
        <v>51</v>
      </c>
      <c r="Q1766" s="27">
        <v>62</v>
      </c>
      <c r="R1766" s="27">
        <v>76</v>
      </c>
      <c r="S1766" s="27">
        <v>101</v>
      </c>
      <c r="T1766" s="27">
        <v>95</v>
      </c>
      <c r="U1766" s="27">
        <v>72</v>
      </c>
      <c r="V1766" s="27">
        <v>88</v>
      </c>
      <c r="W1766" s="11"/>
      <c r="X1766" s="11"/>
      <c r="Y1766" s="11"/>
      <c r="Z1766" s="11"/>
      <c r="AA1766" s="11"/>
      <c r="AB1766" s="11"/>
      <c r="AC1766" s="11"/>
      <c r="AD1766" s="11"/>
      <c r="AU1766" s="7"/>
      <c r="AV1766" s="7"/>
    </row>
    <row r="1767" spans="1:48" ht="14.25">
      <c r="A1767">
        <v>2</v>
      </c>
      <c r="B1767" s="26" t="str">
        <f t="shared" si="67"/>
        <v>23350</v>
      </c>
      <c r="C1767" s="26" t="str">
        <f t="shared" si="66"/>
        <v>2_23350</v>
      </c>
      <c r="D1767"/>
      <c r="E1767"/>
      <c r="F1767" s="33"/>
      <c r="G1767" s="26" t="s">
        <v>469</v>
      </c>
      <c r="H1767" s="27">
        <v>95</v>
      </c>
      <c r="I1767" s="27">
        <v>68</v>
      </c>
      <c r="J1767" s="27">
        <v>58</v>
      </c>
      <c r="K1767" s="27">
        <v>59</v>
      </c>
      <c r="L1767" s="27">
        <v>61</v>
      </c>
      <c r="M1767" s="27">
        <v>63</v>
      </c>
      <c r="N1767" s="27">
        <v>48</v>
      </c>
      <c r="O1767" s="27">
        <v>61</v>
      </c>
      <c r="P1767" s="27">
        <v>36</v>
      </c>
      <c r="Q1767" s="27">
        <v>56</v>
      </c>
      <c r="R1767" s="27">
        <v>78</v>
      </c>
      <c r="S1767" s="27">
        <v>106</v>
      </c>
      <c r="T1767" s="27">
        <v>73</v>
      </c>
      <c r="U1767" s="27">
        <v>53</v>
      </c>
      <c r="V1767" s="27">
        <v>90</v>
      </c>
      <c r="W1767" s="11"/>
      <c r="X1767" s="11"/>
      <c r="Y1767" s="11"/>
      <c r="Z1767" s="11"/>
      <c r="AA1767" s="11"/>
      <c r="AB1767" s="11"/>
      <c r="AC1767" s="11"/>
      <c r="AD1767" s="11"/>
      <c r="AU1767" s="7"/>
      <c r="AV1767" s="7"/>
    </row>
    <row r="1768" spans="1:48" ht="14.25">
      <c r="A1768">
        <v>2</v>
      </c>
      <c r="B1768" s="26" t="str">
        <f t="shared" si="67"/>
        <v>23417</v>
      </c>
      <c r="C1768" s="26" t="str">
        <f t="shared" si="66"/>
        <v>2_23417</v>
      </c>
      <c r="D1768"/>
      <c r="E1768"/>
      <c r="F1768" s="33"/>
      <c r="G1768" s="26" t="s">
        <v>470</v>
      </c>
      <c r="H1768" s="27">
        <v>343</v>
      </c>
      <c r="I1768" s="27">
        <v>388</v>
      </c>
      <c r="J1768" s="27">
        <v>394</v>
      </c>
      <c r="K1768" s="27">
        <v>426</v>
      </c>
      <c r="L1768" s="27">
        <v>481</v>
      </c>
      <c r="M1768" s="27">
        <v>528</v>
      </c>
      <c r="N1768" s="27">
        <v>518</v>
      </c>
      <c r="O1768" s="27">
        <v>574</v>
      </c>
      <c r="P1768" s="27">
        <v>598</v>
      </c>
      <c r="Q1768" s="27">
        <v>617</v>
      </c>
      <c r="R1768" s="27">
        <v>700</v>
      </c>
      <c r="S1768" s="27">
        <v>761</v>
      </c>
      <c r="T1768" s="27">
        <v>624</v>
      </c>
      <c r="U1768" s="27">
        <v>602</v>
      </c>
      <c r="V1768" s="27">
        <v>622</v>
      </c>
      <c r="W1768" s="11"/>
      <c r="X1768" s="11"/>
      <c r="Y1768" s="11"/>
      <c r="Z1768" s="11"/>
      <c r="AA1768" s="11"/>
      <c r="AB1768" s="11"/>
      <c r="AC1768" s="11"/>
      <c r="AD1768" s="11"/>
      <c r="AU1768" s="7"/>
      <c r="AV1768" s="7"/>
    </row>
    <row r="1769" spans="1:48" ht="14.25">
      <c r="A1769">
        <v>2</v>
      </c>
      <c r="B1769" s="26" t="str">
        <f t="shared" si="67"/>
        <v>23419</v>
      </c>
      <c r="C1769" s="26" t="str">
        <f t="shared" si="66"/>
        <v>2_23419</v>
      </c>
      <c r="D1769"/>
      <c r="E1769"/>
      <c r="F1769" s="33"/>
      <c r="G1769" s="26" t="s">
        <v>471</v>
      </c>
      <c r="H1769" s="27">
        <v>33</v>
      </c>
      <c r="I1769" s="27">
        <v>36</v>
      </c>
      <c r="J1769" s="27">
        <v>39</v>
      </c>
      <c r="K1769" s="27">
        <v>22</v>
      </c>
      <c r="L1769" s="27">
        <v>36</v>
      </c>
      <c r="M1769" s="27">
        <v>56</v>
      </c>
      <c r="N1769" s="27">
        <v>49</v>
      </c>
      <c r="O1769" s="27">
        <v>57</v>
      </c>
      <c r="P1769" s="27">
        <v>55</v>
      </c>
      <c r="Q1769" s="27">
        <v>57</v>
      </c>
      <c r="R1769" s="27">
        <v>72</v>
      </c>
      <c r="S1769" s="27">
        <v>71</v>
      </c>
      <c r="T1769" s="27">
        <v>55</v>
      </c>
      <c r="U1769" s="27">
        <v>63</v>
      </c>
      <c r="V1769" s="27">
        <v>61</v>
      </c>
      <c r="W1769" s="11"/>
      <c r="X1769" s="11"/>
      <c r="Y1769" s="11"/>
      <c r="Z1769" s="11"/>
      <c r="AA1769" s="11"/>
      <c r="AB1769" s="11"/>
      <c r="AC1769" s="11"/>
      <c r="AD1769" s="11"/>
      <c r="AU1769" s="7"/>
      <c r="AV1769" s="7"/>
    </row>
    <row r="1770" spans="1:48" ht="14.25">
      <c r="A1770">
        <v>2</v>
      </c>
      <c r="B1770" s="26" t="str">
        <f t="shared" si="67"/>
        <v>23464</v>
      </c>
      <c r="C1770" s="26" t="str">
        <f t="shared" si="66"/>
        <v>2_23464</v>
      </c>
      <c r="D1770"/>
      <c r="E1770"/>
      <c r="F1770" s="33"/>
      <c r="G1770" s="26" t="s">
        <v>472</v>
      </c>
      <c r="H1770" s="27">
        <v>40</v>
      </c>
      <c r="I1770" s="27">
        <v>46</v>
      </c>
      <c r="J1770" s="27">
        <v>49</v>
      </c>
      <c r="K1770" s="27">
        <v>56</v>
      </c>
      <c r="L1770" s="27">
        <v>51</v>
      </c>
      <c r="M1770" s="27">
        <v>69</v>
      </c>
      <c r="N1770" s="27">
        <v>52</v>
      </c>
      <c r="O1770" s="27">
        <v>42</v>
      </c>
      <c r="P1770" s="27">
        <v>68</v>
      </c>
      <c r="Q1770" s="27">
        <v>77</v>
      </c>
      <c r="R1770" s="27">
        <v>91</v>
      </c>
      <c r="S1770" s="27">
        <v>105</v>
      </c>
      <c r="T1770" s="27">
        <v>84</v>
      </c>
      <c r="U1770" s="27">
        <v>82</v>
      </c>
      <c r="V1770" s="27">
        <v>79</v>
      </c>
      <c r="W1770" s="11"/>
      <c r="X1770" s="11"/>
      <c r="Y1770" s="11"/>
      <c r="Z1770" s="11"/>
      <c r="AA1770" s="11"/>
      <c r="AB1770" s="11"/>
      <c r="AC1770" s="11"/>
      <c r="AD1770" s="11"/>
      <c r="AU1770" s="7"/>
      <c r="AV1770" s="7"/>
    </row>
    <row r="1771" spans="1:48" ht="14.25">
      <c r="A1771">
        <v>2</v>
      </c>
      <c r="B1771" s="26" t="str">
        <f t="shared" si="67"/>
        <v>23466</v>
      </c>
      <c r="C1771" s="26" t="str">
        <f t="shared" si="66"/>
        <v>2_23466</v>
      </c>
      <c r="D1771"/>
      <c r="E1771"/>
      <c r="F1771" s="33"/>
      <c r="G1771" s="26" t="s">
        <v>473</v>
      </c>
      <c r="H1771" s="27">
        <v>252</v>
      </c>
      <c r="I1771" s="27">
        <v>300</v>
      </c>
      <c r="J1771" s="27">
        <v>251</v>
      </c>
      <c r="K1771" s="27">
        <v>276</v>
      </c>
      <c r="L1771" s="27">
        <v>289</v>
      </c>
      <c r="M1771" s="27">
        <v>242</v>
      </c>
      <c r="N1771" s="27">
        <v>221</v>
      </c>
      <c r="O1771" s="27">
        <v>237</v>
      </c>
      <c r="P1771" s="27">
        <v>258</v>
      </c>
      <c r="Q1771" s="27">
        <v>259</v>
      </c>
      <c r="R1771" s="27">
        <v>451</v>
      </c>
      <c r="S1771" s="27">
        <v>419</v>
      </c>
      <c r="T1771" s="27">
        <v>382</v>
      </c>
      <c r="U1771" s="27">
        <v>377</v>
      </c>
      <c r="V1771" s="27">
        <v>397</v>
      </c>
      <c r="W1771" s="11"/>
      <c r="X1771" s="11"/>
      <c r="Y1771" s="11"/>
      <c r="Z1771" s="11"/>
      <c r="AA1771" s="11"/>
      <c r="AB1771" s="11"/>
      <c r="AC1771" s="11"/>
      <c r="AD1771" s="11"/>
      <c r="AU1771" s="7"/>
      <c r="AV1771" s="7"/>
    </row>
    <row r="1772" spans="1:48" ht="14.25">
      <c r="A1772">
        <v>2</v>
      </c>
      <c r="B1772" s="26" t="str">
        <f t="shared" si="67"/>
        <v>23500</v>
      </c>
      <c r="C1772" s="26" t="str">
        <f t="shared" si="66"/>
        <v>2_23500</v>
      </c>
      <c r="D1772"/>
      <c r="E1772"/>
      <c r="F1772" s="33"/>
      <c r="G1772" s="26" t="s">
        <v>474</v>
      </c>
      <c r="H1772" s="27">
        <v>30</v>
      </c>
      <c r="I1772" s="27">
        <v>37</v>
      </c>
      <c r="J1772" s="27">
        <v>49</v>
      </c>
      <c r="K1772" s="27">
        <v>55</v>
      </c>
      <c r="L1772" s="27">
        <v>39</v>
      </c>
      <c r="M1772" s="27">
        <v>52</v>
      </c>
      <c r="N1772" s="27">
        <v>61</v>
      </c>
      <c r="O1772" s="27">
        <v>65</v>
      </c>
      <c r="P1772" s="27">
        <v>79</v>
      </c>
      <c r="Q1772" s="27">
        <v>51</v>
      </c>
      <c r="R1772" s="27">
        <v>62</v>
      </c>
      <c r="S1772" s="27">
        <v>101</v>
      </c>
      <c r="T1772" s="27">
        <v>89</v>
      </c>
      <c r="U1772" s="27">
        <v>95</v>
      </c>
      <c r="V1772" s="27">
        <v>118</v>
      </c>
      <c r="W1772" s="11"/>
      <c r="X1772" s="11"/>
      <c r="Y1772" s="11"/>
      <c r="Z1772" s="11"/>
      <c r="AA1772" s="11"/>
      <c r="AB1772" s="11"/>
      <c r="AC1772" s="11"/>
      <c r="AD1772" s="11"/>
      <c r="AU1772" s="7"/>
      <c r="AV1772" s="7"/>
    </row>
    <row r="1773" spans="1:48" ht="14.25">
      <c r="A1773">
        <v>2</v>
      </c>
      <c r="B1773" s="26" t="str">
        <f t="shared" si="67"/>
        <v>23555</v>
      </c>
      <c r="C1773" s="26" t="str">
        <f t="shared" si="66"/>
        <v>2_23555</v>
      </c>
      <c r="D1773"/>
      <c r="E1773"/>
      <c r="F1773" s="33"/>
      <c r="G1773" s="26" t="s">
        <v>475</v>
      </c>
      <c r="H1773" s="27">
        <v>258</v>
      </c>
      <c r="I1773" s="27">
        <v>258</v>
      </c>
      <c r="J1773" s="27">
        <v>248</v>
      </c>
      <c r="K1773" s="27">
        <v>302</v>
      </c>
      <c r="L1773" s="27">
        <v>314</v>
      </c>
      <c r="M1773" s="27">
        <v>357</v>
      </c>
      <c r="N1773" s="27">
        <v>356</v>
      </c>
      <c r="O1773" s="27">
        <v>336</v>
      </c>
      <c r="P1773" s="27">
        <v>300</v>
      </c>
      <c r="Q1773" s="27">
        <v>384</v>
      </c>
      <c r="R1773" s="27">
        <v>481</v>
      </c>
      <c r="S1773" s="27">
        <v>428</v>
      </c>
      <c r="T1773" s="27">
        <v>381</v>
      </c>
      <c r="U1773" s="27">
        <v>353</v>
      </c>
      <c r="V1773" s="27">
        <v>355</v>
      </c>
      <c r="W1773" s="11"/>
      <c r="X1773" s="11"/>
      <c r="Y1773" s="11"/>
      <c r="Z1773" s="11"/>
      <c r="AA1773" s="11"/>
      <c r="AB1773" s="11"/>
      <c r="AC1773" s="11"/>
      <c r="AD1773" s="11"/>
      <c r="AU1773" s="7"/>
      <c r="AV1773" s="7"/>
    </row>
    <row r="1774" spans="1:48" ht="14.25">
      <c r="A1774">
        <v>2</v>
      </c>
      <c r="B1774" s="26" t="str">
        <f t="shared" si="67"/>
        <v>23570</v>
      </c>
      <c r="C1774" s="26" t="str">
        <f t="shared" si="66"/>
        <v>2_23570</v>
      </c>
      <c r="D1774"/>
      <c r="E1774"/>
      <c r="F1774" s="33"/>
      <c r="G1774" s="26" t="s">
        <v>476</v>
      </c>
      <c r="H1774" s="27">
        <v>64</v>
      </c>
      <c r="I1774" s="27">
        <v>85</v>
      </c>
      <c r="J1774" s="27">
        <v>80</v>
      </c>
      <c r="K1774" s="27">
        <v>68</v>
      </c>
      <c r="L1774" s="27">
        <v>123</v>
      </c>
      <c r="M1774" s="27">
        <v>130</v>
      </c>
      <c r="N1774" s="27">
        <v>114</v>
      </c>
      <c r="O1774" s="27">
        <v>87</v>
      </c>
      <c r="P1774" s="27">
        <v>135</v>
      </c>
      <c r="Q1774" s="27">
        <v>135</v>
      </c>
      <c r="R1774" s="27">
        <v>178</v>
      </c>
      <c r="S1774" s="27">
        <v>165</v>
      </c>
      <c r="T1774" s="27">
        <v>144</v>
      </c>
      <c r="U1774" s="27">
        <v>148</v>
      </c>
      <c r="V1774" s="27">
        <v>144</v>
      </c>
      <c r="W1774" s="11"/>
      <c r="X1774" s="11"/>
      <c r="Y1774" s="11"/>
      <c r="Z1774" s="11"/>
      <c r="AA1774" s="11"/>
      <c r="AB1774" s="11"/>
      <c r="AC1774" s="11"/>
      <c r="AD1774" s="11"/>
      <c r="AU1774" s="7"/>
      <c r="AV1774" s="7"/>
    </row>
    <row r="1775" spans="1:48" ht="14.25">
      <c r="A1775">
        <v>2</v>
      </c>
      <c r="B1775" s="26" t="str">
        <f t="shared" si="67"/>
        <v>23574</v>
      </c>
      <c r="C1775" s="26" t="str">
        <f t="shared" si="66"/>
        <v>2_23574</v>
      </c>
      <c r="D1775"/>
      <c r="E1775"/>
      <c r="F1775" s="33"/>
      <c r="G1775" s="26" t="s">
        <v>477</v>
      </c>
      <c r="H1775" s="27">
        <v>46</v>
      </c>
      <c r="I1775" s="27">
        <v>42</v>
      </c>
      <c r="J1775" s="27">
        <v>39</v>
      </c>
      <c r="K1775" s="27">
        <v>31</v>
      </c>
      <c r="L1775" s="27">
        <v>45</v>
      </c>
      <c r="M1775" s="27">
        <v>62</v>
      </c>
      <c r="N1775" s="27">
        <v>50</v>
      </c>
      <c r="O1775" s="27">
        <v>55</v>
      </c>
      <c r="P1775" s="27">
        <v>73</v>
      </c>
      <c r="Q1775" s="27">
        <v>63</v>
      </c>
      <c r="R1775" s="27">
        <v>83</v>
      </c>
      <c r="S1775" s="27">
        <v>113</v>
      </c>
      <c r="T1775" s="27">
        <v>73</v>
      </c>
      <c r="U1775" s="27">
        <v>73</v>
      </c>
      <c r="V1775" s="27">
        <v>66</v>
      </c>
      <c r="W1775" s="11"/>
      <c r="X1775" s="11"/>
      <c r="Y1775" s="11"/>
      <c r="Z1775" s="11"/>
      <c r="AA1775" s="11"/>
      <c r="AB1775" s="11"/>
      <c r="AC1775" s="11"/>
      <c r="AD1775" s="11"/>
      <c r="AU1775" s="7"/>
      <c r="AV1775" s="7"/>
    </row>
    <row r="1776" spans="1:48" ht="14.25">
      <c r="A1776">
        <v>2</v>
      </c>
      <c r="B1776" s="26" t="str">
        <f t="shared" si="67"/>
        <v>23580</v>
      </c>
      <c r="C1776" s="26" t="str">
        <f t="shared" si="66"/>
        <v>2_23580</v>
      </c>
      <c r="D1776"/>
      <c r="E1776"/>
      <c r="F1776" s="33"/>
      <c r="G1776" s="26" t="s">
        <v>478</v>
      </c>
      <c r="H1776" s="27">
        <v>103</v>
      </c>
      <c r="I1776" s="27">
        <v>92</v>
      </c>
      <c r="J1776" s="27">
        <v>65</v>
      </c>
      <c r="K1776" s="27">
        <v>97</v>
      </c>
      <c r="L1776" s="27">
        <v>82</v>
      </c>
      <c r="M1776" s="27">
        <v>111</v>
      </c>
      <c r="N1776" s="27">
        <v>96</v>
      </c>
      <c r="O1776" s="27">
        <v>121</v>
      </c>
      <c r="P1776" s="27">
        <v>123</v>
      </c>
      <c r="Q1776" s="27">
        <v>97</v>
      </c>
      <c r="R1776" s="27">
        <v>153</v>
      </c>
      <c r="S1776" s="27">
        <v>172</v>
      </c>
      <c r="T1776" s="27">
        <v>158</v>
      </c>
      <c r="U1776" s="27">
        <v>153</v>
      </c>
      <c r="V1776" s="27">
        <v>145</v>
      </c>
      <c r="W1776" s="11"/>
      <c r="X1776" s="11"/>
      <c r="Y1776" s="11"/>
      <c r="Z1776" s="11"/>
      <c r="AA1776" s="11"/>
      <c r="AB1776" s="11"/>
      <c r="AC1776" s="11"/>
      <c r="AD1776" s="11"/>
      <c r="AU1776" s="7"/>
      <c r="AV1776" s="7"/>
    </row>
    <row r="1777" spans="1:48" ht="14.25">
      <c r="A1777">
        <v>2</v>
      </c>
      <c r="B1777" s="26" t="str">
        <f t="shared" si="67"/>
        <v>23586</v>
      </c>
      <c r="C1777" s="26" t="str">
        <f t="shared" si="66"/>
        <v>2_23586</v>
      </c>
      <c r="D1777"/>
      <c r="E1777"/>
      <c r="F1777" s="33"/>
      <c r="G1777" s="26" t="s">
        <v>479</v>
      </c>
      <c r="H1777" s="27">
        <v>52</v>
      </c>
      <c r="I1777" s="27">
        <v>56</v>
      </c>
      <c r="J1777" s="27">
        <v>49</v>
      </c>
      <c r="K1777" s="27">
        <v>35</v>
      </c>
      <c r="L1777" s="27">
        <v>48</v>
      </c>
      <c r="M1777" s="27">
        <v>45</v>
      </c>
      <c r="N1777" s="27">
        <v>36</v>
      </c>
      <c r="O1777" s="27">
        <v>49</v>
      </c>
      <c r="P1777" s="27">
        <v>63</v>
      </c>
      <c r="Q1777" s="27">
        <v>65</v>
      </c>
      <c r="R1777" s="27">
        <v>65</v>
      </c>
      <c r="S1777" s="27">
        <v>72</v>
      </c>
      <c r="T1777" s="27">
        <v>66</v>
      </c>
      <c r="U1777" s="27">
        <v>84</v>
      </c>
      <c r="V1777" s="27">
        <v>81</v>
      </c>
      <c r="W1777" s="11"/>
      <c r="X1777" s="11"/>
      <c r="Y1777" s="11"/>
      <c r="Z1777" s="11"/>
      <c r="AA1777" s="11"/>
      <c r="AB1777" s="11"/>
      <c r="AC1777" s="11"/>
      <c r="AD1777" s="11"/>
      <c r="AU1777" s="7"/>
      <c r="AV1777" s="7"/>
    </row>
    <row r="1778" spans="1:48" ht="14.25">
      <c r="A1778">
        <v>2</v>
      </c>
      <c r="B1778" s="26" t="str">
        <f t="shared" si="67"/>
        <v>23660</v>
      </c>
      <c r="C1778" s="26" t="str">
        <f t="shared" si="66"/>
        <v>2_23660</v>
      </c>
      <c r="D1778"/>
      <c r="E1778"/>
      <c r="F1778" s="33"/>
      <c r="G1778" s="26" t="s">
        <v>480</v>
      </c>
      <c r="H1778" s="27">
        <v>297</v>
      </c>
      <c r="I1778" s="27">
        <v>391</v>
      </c>
      <c r="J1778" s="27">
        <v>373</v>
      </c>
      <c r="K1778" s="27">
        <v>387</v>
      </c>
      <c r="L1778" s="27">
        <v>438</v>
      </c>
      <c r="M1778" s="27">
        <v>448</v>
      </c>
      <c r="N1778" s="27">
        <v>408</v>
      </c>
      <c r="O1778" s="27">
        <v>434</v>
      </c>
      <c r="P1778" s="27">
        <v>512</v>
      </c>
      <c r="Q1778" s="27">
        <v>551</v>
      </c>
      <c r="R1778" s="27">
        <v>595</v>
      </c>
      <c r="S1778" s="27">
        <v>702</v>
      </c>
      <c r="T1778" s="27">
        <v>551</v>
      </c>
      <c r="U1778" s="27">
        <v>547</v>
      </c>
      <c r="V1778" s="27">
        <v>565</v>
      </c>
      <c r="W1778" s="11"/>
      <c r="X1778" s="11"/>
      <c r="Y1778" s="11"/>
      <c r="Z1778" s="11"/>
      <c r="AA1778" s="11"/>
      <c r="AB1778" s="11"/>
      <c r="AC1778" s="11"/>
      <c r="AD1778" s="11"/>
      <c r="AU1778" s="7"/>
      <c r="AV1778" s="7"/>
    </row>
    <row r="1779" spans="1:48" ht="14.25">
      <c r="A1779">
        <v>2</v>
      </c>
      <c r="B1779" s="26" t="str">
        <f t="shared" si="67"/>
        <v>23670</v>
      </c>
      <c r="C1779" s="26" t="str">
        <f t="shared" si="66"/>
        <v>2_23670</v>
      </c>
      <c r="D1779"/>
      <c r="E1779"/>
      <c r="F1779" s="33"/>
      <c r="G1779" s="26" t="s">
        <v>481</v>
      </c>
      <c r="H1779" s="27">
        <v>75</v>
      </c>
      <c r="I1779" s="27">
        <v>85</v>
      </c>
      <c r="J1779" s="27">
        <v>76</v>
      </c>
      <c r="K1779" s="27">
        <v>81</v>
      </c>
      <c r="L1779" s="27">
        <v>72</v>
      </c>
      <c r="M1779" s="27">
        <v>117</v>
      </c>
      <c r="N1779" s="27">
        <v>121</v>
      </c>
      <c r="O1779" s="27">
        <v>137</v>
      </c>
      <c r="P1779" s="27">
        <v>139</v>
      </c>
      <c r="Q1779" s="27">
        <v>144</v>
      </c>
      <c r="R1779" s="27">
        <v>191</v>
      </c>
      <c r="S1779" s="27">
        <v>148</v>
      </c>
      <c r="T1779" s="27">
        <v>115</v>
      </c>
      <c r="U1779" s="27">
        <v>122</v>
      </c>
      <c r="V1779" s="27">
        <v>115</v>
      </c>
      <c r="W1779" s="11"/>
      <c r="X1779" s="11"/>
      <c r="Y1779" s="11"/>
      <c r="Z1779" s="11"/>
      <c r="AA1779" s="11"/>
      <c r="AB1779" s="11"/>
      <c r="AC1779" s="11"/>
      <c r="AD1779" s="11"/>
      <c r="AU1779" s="7"/>
      <c r="AV1779" s="7"/>
    </row>
    <row r="1780" spans="1:48" ht="14.25">
      <c r="A1780">
        <v>2</v>
      </c>
      <c r="B1780" s="26" t="str">
        <f t="shared" si="67"/>
        <v>23672</v>
      </c>
      <c r="C1780" s="26" t="str">
        <f t="shared" si="66"/>
        <v>2_23672</v>
      </c>
      <c r="D1780"/>
      <c r="E1780"/>
      <c r="F1780" s="33"/>
      <c r="G1780" s="26" t="s">
        <v>482</v>
      </c>
      <c r="H1780" s="27">
        <v>84</v>
      </c>
      <c r="I1780" s="27">
        <v>114</v>
      </c>
      <c r="J1780" s="27">
        <v>108</v>
      </c>
      <c r="K1780" s="27">
        <v>103</v>
      </c>
      <c r="L1780" s="27">
        <v>106</v>
      </c>
      <c r="M1780" s="27">
        <v>126</v>
      </c>
      <c r="N1780" s="27">
        <v>124</v>
      </c>
      <c r="O1780" s="27">
        <v>95</v>
      </c>
      <c r="P1780" s="27">
        <v>139</v>
      </c>
      <c r="Q1780" s="27">
        <v>131</v>
      </c>
      <c r="R1780" s="27">
        <v>140</v>
      </c>
      <c r="S1780" s="27">
        <v>172</v>
      </c>
      <c r="T1780" s="27">
        <v>147</v>
      </c>
      <c r="U1780" s="27">
        <v>155</v>
      </c>
      <c r="V1780" s="27">
        <v>128</v>
      </c>
      <c r="W1780" s="11"/>
      <c r="X1780" s="11"/>
      <c r="Y1780" s="11"/>
      <c r="Z1780" s="11"/>
      <c r="AA1780" s="11"/>
      <c r="AB1780" s="11"/>
      <c r="AC1780" s="11"/>
      <c r="AD1780" s="11"/>
      <c r="AU1780" s="7"/>
      <c r="AV1780" s="7"/>
    </row>
    <row r="1781" spans="1:48" ht="14.25">
      <c r="A1781">
        <v>2</v>
      </c>
      <c r="B1781" s="26" t="str">
        <f t="shared" si="67"/>
        <v>23675</v>
      </c>
      <c r="C1781" s="26" t="str">
        <f t="shared" si="66"/>
        <v>2_23675</v>
      </c>
      <c r="D1781"/>
      <c r="E1781"/>
      <c r="F1781" s="33"/>
      <c r="G1781" s="26" t="s">
        <v>483</v>
      </c>
      <c r="H1781" s="27">
        <v>74</v>
      </c>
      <c r="I1781" s="27">
        <v>91</v>
      </c>
      <c r="J1781" s="27">
        <v>101</v>
      </c>
      <c r="K1781" s="27">
        <v>101</v>
      </c>
      <c r="L1781" s="27">
        <v>120</v>
      </c>
      <c r="M1781" s="27">
        <v>118</v>
      </c>
      <c r="N1781" s="27">
        <v>100</v>
      </c>
      <c r="O1781" s="27">
        <v>143</v>
      </c>
      <c r="P1781" s="27">
        <v>145</v>
      </c>
      <c r="Q1781" s="27">
        <v>142</v>
      </c>
      <c r="R1781" s="27">
        <v>173</v>
      </c>
      <c r="S1781" s="27">
        <v>215</v>
      </c>
      <c r="T1781" s="27">
        <v>162</v>
      </c>
      <c r="U1781" s="27">
        <v>170</v>
      </c>
      <c r="V1781" s="27">
        <v>188</v>
      </c>
      <c r="W1781" s="11"/>
      <c r="X1781" s="11"/>
      <c r="Y1781" s="11"/>
      <c r="Z1781" s="11"/>
      <c r="AA1781" s="11"/>
      <c r="AB1781" s="11"/>
      <c r="AC1781" s="11"/>
      <c r="AD1781" s="11"/>
      <c r="AU1781" s="7"/>
      <c r="AV1781" s="7"/>
    </row>
    <row r="1782" spans="1:48" ht="14.25">
      <c r="A1782">
        <v>2</v>
      </c>
      <c r="B1782" s="26" t="str">
        <f t="shared" si="67"/>
        <v>23678</v>
      </c>
      <c r="C1782" s="26" t="str">
        <f t="shared" si="66"/>
        <v>2_23678</v>
      </c>
      <c r="D1782"/>
      <c r="E1782"/>
      <c r="F1782" s="33"/>
      <c r="G1782" s="26" t="s">
        <v>484</v>
      </c>
      <c r="H1782" s="27">
        <v>63</v>
      </c>
      <c r="I1782" s="27">
        <v>45</v>
      </c>
      <c r="J1782" s="27">
        <v>58</v>
      </c>
      <c r="K1782" s="27">
        <v>63</v>
      </c>
      <c r="L1782" s="27">
        <v>71</v>
      </c>
      <c r="M1782" s="27">
        <v>70</v>
      </c>
      <c r="N1782" s="27">
        <v>57</v>
      </c>
      <c r="O1782" s="27">
        <v>51</v>
      </c>
      <c r="P1782" s="27">
        <v>56</v>
      </c>
      <c r="Q1782" s="27">
        <v>60</v>
      </c>
      <c r="R1782" s="27">
        <v>126</v>
      </c>
      <c r="S1782" s="27">
        <v>130</v>
      </c>
      <c r="T1782" s="27">
        <v>87</v>
      </c>
      <c r="U1782" s="27">
        <v>108</v>
      </c>
      <c r="V1782" s="27">
        <v>102</v>
      </c>
      <c r="W1782" s="11"/>
      <c r="X1782" s="11"/>
      <c r="Y1782" s="11"/>
      <c r="Z1782" s="11"/>
      <c r="AA1782" s="11"/>
      <c r="AB1782" s="11"/>
      <c r="AC1782" s="11"/>
      <c r="AD1782" s="11"/>
      <c r="AU1782" s="7"/>
      <c r="AV1782" s="7"/>
    </row>
    <row r="1783" spans="1:48" ht="14.25">
      <c r="A1783">
        <v>2</v>
      </c>
      <c r="B1783" s="26" t="str">
        <f t="shared" si="67"/>
        <v>23682</v>
      </c>
      <c r="C1783" s="26" t="str">
        <f t="shared" si="66"/>
        <v>2_23682</v>
      </c>
      <c r="D1783"/>
      <c r="E1783"/>
      <c r="F1783" s="33"/>
      <c r="G1783" s="26" t="s">
        <v>485</v>
      </c>
      <c r="H1783" s="27">
        <v>9</v>
      </c>
      <c r="I1783" s="27">
        <v>12</v>
      </c>
      <c r="J1783" s="27">
        <v>7</v>
      </c>
      <c r="K1783" s="27">
        <v>9</v>
      </c>
      <c r="L1783" s="27">
        <v>10</v>
      </c>
      <c r="M1783" s="27">
        <v>16</v>
      </c>
      <c r="N1783" s="27">
        <v>12</v>
      </c>
      <c r="O1783" s="27">
        <v>14</v>
      </c>
      <c r="P1783" s="27">
        <v>18</v>
      </c>
      <c r="Q1783" s="27">
        <v>26</v>
      </c>
      <c r="R1783" s="27">
        <v>53</v>
      </c>
      <c r="S1783" s="27">
        <v>22</v>
      </c>
      <c r="T1783" s="27">
        <v>30</v>
      </c>
      <c r="U1783" s="27">
        <v>31</v>
      </c>
      <c r="V1783" s="27">
        <v>36</v>
      </c>
      <c r="W1783" s="11"/>
      <c r="X1783" s="11"/>
      <c r="Y1783" s="11"/>
      <c r="Z1783" s="11"/>
      <c r="AA1783" s="11"/>
      <c r="AB1783" s="11"/>
      <c r="AC1783" s="11"/>
      <c r="AD1783" s="11"/>
      <c r="AU1783" s="7"/>
      <c r="AV1783" s="7"/>
    </row>
    <row r="1784" spans="1:48" ht="14.25">
      <c r="A1784">
        <v>2</v>
      </c>
      <c r="B1784" s="26" t="str">
        <f t="shared" si="67"/>
        <v>23686</v>
      </c>
      <c r="C1784" s="26" t="str">
        <f t="shared" si="66"/>
        <v>2_23686</v>
      </c>
      <c r="D1784"/>
      <c r="E1784"/>
      <c r="F1784" s="33"/>
      <c r="G1784" s="26" t="s">
        <v>486</v>
      </c>
      <c r="H1784" s="27">
        <v>116</v>
      </c>
      <c r="I1784" s="27">
        <v>83</v>
      </c>
      <c r="J1784" s="27">
        <v>109</v>
      </c>
      <c r="K1784" s="27">
        <v>122</v>
      </c>
      <c r="L1784" s="27">
        <v>137</v>
      </c>
      <c r="M1784" s="27">
        <v>161</v>
      </c>
      <c r="N1784" s="27">
        <v>134</v>
      </c>
      <c r="O1784" s="27">
        <v>146</v>
      </c>
      <c r="P1784" s="27">
        <v>150</v>
      </c>
      <c r="Q1784" s="27">
        <v>186</v>
      </c>
      <c r="R1784" s="27">
        <v>234</v>
      </c>
      <c r="S1784" s="27">
        <v>291</v>
      </c>
      <c r="T1784" s="27">
        <v>245</v>
      </c>
      <c r="U1784" s="27">
        <v>218</v>
      </c>
      <c r="V1784" s="27">
        <v>246</v>
      </c>
      <c r="W1784" s="11"/>
      <c r="X1784" s="11"/>
      <c r="Y1784" s="11"/>
      <c r="Z1784" s="11"/>
      <c r="AA1784" s="11"/>
      <c r="AB1784" s="11"/>
      <c r="AC1784" s="11"/>
      <c r="AD1784" s="11"/>
      <c r="AU1784" s="7"/>
      <c r="AV1784" s="7"/>
    </row>
    <row r="1785" spans="1:48" ht="14.25">
      <c r="A1785">
        <v>2</v>
      </c>
      <c r="B1785" s="26" t="str">
        <f t="shared" si="67"/>
        <v>23807</v>
      </c>
      <c r="C1785" s="26" t="str">
        <f t="shared" si="66"/>
        <v>2_23807</v>
      </c>
      <c r="D1785"/>
      <c r="E1785"/>
      <c r="F1785" s="33"/>
      <c r="G1785" s="26" t="s">
        <v>487</v>
      </c>
      <c r="H1785" s="27">
        <v>257</v>
      </c>
      <c r="I1785" s="27">
        <v>366</v>
      </c>
      <c r="J1785" s="27">
        <v>328</v>
      </c>
      <c r="K1785" s="27">
        <v>356</v>
      </c>
      <c r="L1785" s="27">
        <v>324</v>
      </c>
      <c r="M1785" s="27">
        <v>382</v>
      </c>
      <c r="N1785" s="27">
        <v>380</v>
      </c>
      <c r="O1785" s="27">
        <v>365</v>
      </c>
      <c r="P1785" s="27">
        <v>436</v>
      </c>
      <c r="Q1785" s="27">
        <v>444</v>
      </c>
      <c r="R1785" s="27">
        <v>524</v>
      </c>
      <c r="S1785" s="27">
        <v>580</v>
      </c>
      <c r="T1785" s="27">
        <v>426</v>
      </c>
      <c r="U1785" s="27">
        <v>415</v>
      </c>
      <c r="V1785" s="27">
        <v>377</v>
      </c>
      <c r="W1785" s="11"/>
      <c r="X1785" s="11"/>
      <c r="Y1785" s="11"/>
      <c r="Z1785" s="11"/>
      <c r="AA1785" s="11"/>
      <c r="AB1785" s="11"/>
      <c r="AC1785" s="11"/>
      <c r="AD1785" s="11"/>
      <c r="AU1785" s="7"/>
      <c r="AV1785" s="7"/>
    </row>
    <row r="1786" spans="1:48" ht="14.25">
      <c r="A1786">
        <v>2</v>
      </c>
      <c r="B1786" s="26" t="str">
        <f t="shared" si="67"/>
        <v>23815</v>
      </c>
      <c r="C1786" s="26" t="str">
        <f t="shared" si="66"/>
        <v>2_23815</v>
      </c>
      <c r="D1786"/>
      <c r="E1786"/>
      <c r="F1786" s="33"/>
      <c r="G1786" s="26" t="s">
        <v>488</v>
      </c>
      <c r="H1786" s="27">
        <v>29</v>
      </c>
      <c r="I1786" s="27">
        <v>37</v>
      </c>
      <c r="J1786" s="27">
        <v>39</v>
      </c>
      <c r="K1786" s="27">
        <v>70</v>
      </c>
      <c r="L1786" s="27">
        <v>60</v>
      </c>
      <c r="M1786" s="27">
        <v>50</v>
      </c>
      <c r="N1786" s="27">
        <v>56</v>
      </c>
      <c r="O1786" s="27">
        <v>63</v>
      </c>
      <c r="P1786" s="27">
        <v>49</v>
      </c>
      <c r="Q1786" s="27">
        <v>73</v>
      </c>
      <c r="R1786" s="27">
        <v>151</v>
      </c>
      <c r="S1786" s="27">
        <v>117</v>
      </c>
      <c r="T1786" s="27">
        <v>59</v>
      </c>
      <c r="U1786" s="27">
        <v>79</v>
      </c>
      <c r="V1786" s="27">
        <v>75</v>
      </c>
      <c r="W1786" s="11"/>
      <c r="X1786" s="11"/>
      <c r="Y1786" s="11"/>
      <c r="Z1786" s="11"/>
      <c r="AA1786" s="11"/>
      <c r="AB1786" s="11"/>
      <c r="AC1786" s="11"/>
      <c r="AD1786" s="11"/>
      <c r="AU1786" s="7"/>
      <c r="AV1786" s="7"/>
    </row>
    <row r="1787" spans="1:48" ht="14.25">
      <c r="A1787">
        <v>2</v>
      </c>
      <c r="B1787" s="26" t="str">
        <f t="shared" si="67"/>
        <v>23855</v>
      </c>
      <c r="C1787" s="26" t="str">
        <f t="shared" si="66"/>
        <v>2_23855</v>
      </c>
      <c r="D1787"/>
      <c r="E1787"/>
      <c r="F1787" s="33"/>
      <c r="G1787" s="26" t="s">
        <v>489</v>
      </c>
      <c r="H1787" s="27">
        <v>98</v>
      </c>
      <c r="I1787" s="27">
        <v>93</v>
      </c>
      <c r="J1787" s="27">
        <v>116</v>
      </c>
      <c r="K1787" s="27">
        <v>113</v>
      </c>
      <c r="L1787" s="27">
        <v>130</v>
      </c>
      <c r="M1787" s="27">
        <v>127</v>
      </c>
      <c r="N1787" s="27">
        <v>103</v>
      </c>
      <c r="O1787" s="27">
        <v>120</v>
      </c>
      <c r="P1787" s="27">
        <v>119</v>
      </c>
      <c r="Q1787" s="27">
        <v>121</v>
      </c>
      <c r="R1787" s="27">
        <v>185</v>
      </c>
      <c r="S1787" s="27">
        <v>181</v>
      </c>
      <c r="T1787" s="27">
        <v>177</v>
      </c>
      <c r="U1787" s="27">
        <v>149</v>
      </c>
      <c r="V1787" s="27">
        <v>134</v>
      </c>
      <c r="W1787" s="11"/>
      <c r="X1787" s="11"/>
      <c r="Y1787" s="11"/>
      <c r="Z1787" s="11"/>
      <c r="AA1787" s="11"/>
      <c r="AB1787" s="11"/>
      <c r="AC1787" s="11"/>
      <c r="AD1787" s="11"/>
      <c r="AU1787" s="7"/>
      <c r="AV1787" s="7"/>
    </row>
    <row r="1788" spans="1:48" ht="14.25">
      <c r="A1788">
        <v>2</v>
      </c>
      <c r="B1788" s="26" t="str">
        <f t="shared" si="67"/>
        <v>23999</v>
      </c>
      <c r="C1788" s="26" t="str">
        <f t="shared" si="66"/>
        <v>2_23999</v>
      </c>
      <c r="D1788"/>
      <c r="E1788"/>
      <c r="F1788" s="33"/>
      <c r="G1788" s="26" t="s">
        <v>1295</v>
      </c>
      <c r="H1788" s="27">
        <v>14</v>
      </c>
      <c r="I1788" s="27">
        <v>3</v>
      </c>
      <c r="J1788" s="27">
        <v>0</v>
      </c>
      <c r="K1788" s="27">
        <v>2</v>
      </c>
      <c r="L1788" s="27">
        <v>0</v>
      </c>
      <c r="M1788" s="27">
        <v>0</v>
      </c>
      <c r="N1788" s="27">
        <v>0</v>
      </c>
      <c r="O1788" s="27">
        <v>0</v>
      </c>
      <c r="P1788" s="27">
        <v>0</v>
      </c>
      <c r="Q1788" s="27">
        <v>0</v>
      </c>
      <c r="R1788" s="27">
        <v>0</v>
      </c>
      <c r="S1788" s="27">
        <v>0</v>
      </c>
      <c r="T1788" s="27">
        <v>0</v>
      </c>
      <c r="U1788" s="27">
        <v>0</v>
      </c>
      <c r="V1788" s="27">
        <v>0</v>
      </c>
      <c r="W1788" s="11"/>
      <c r="X1788" s="11"/>
      <c r="Y1788" s="11"/>
      <c r="Z1788" s="11"/>
      <c r="AA1788" s="11"/>
      <c r="AB1788" s="11"/>
      <c r="AC1788" s="11"/>
      <c r="AD1788" s="11"/>
      <c r="AU1788" s="7"/>
      <c r="AV1788" s="7"/>
    </row>
    <row r="1789" spans="1:48" ht="14.25">
      <c r="A1789">
        <v>2</v>
      </c>
      <c r="B1789" s="26" t="str">
        <f t="shared" si="67"/>
        <v>25000</v>
      </c>
      <c r="C1789" s="26" t="str">
        <f t="shared" si="66"/>
        <v>2_25000</v>
      </c>
      <c r="D1789"/>
      <c r="E1789"/>
      <c r="F1789" s="33" t="s">
        <v>491</v>
      </c>
      <c r="G1789" s="26" t="s">
        <v>13</v>
      </c>
      <c r="H1789" s="27">
        <v>10820</v>
      </c>
      <c r="I1789" s="27">
        <v>11003</v>
      </c>
      <c r="J1789" s="27">
        <v>11039</v>
      </c>
      <c r="K1789" s="27">
        <v>11422</v>
      </c>
      <c r="L1789" s="27">
        <v>11726</v>
      </c>
      <c r="M1789" s="27">
        <v>12343</v>
      </c>
      <c r="N1789" s="27">
        <v>12786</v>
      </c>
      <c r="O1789" s="27">
        <v>12881</v>
      </c>
      <c r="P1789" s="27">
        <v>13280</v>
      </c>
      <c r="Q1789" s="27">
        <v>13821</v>
      </c>
      <c r="R1789" s="27">
        <v>16543</v>
      </c>
      <c r="S1789" s="27">
        <v>21669</v>
      </c>
      <c r="T1789" s="27">
        <v>16883</v>
      </c>
      <c r="U1789" s="27">
        <v>15516</v>
      </c>
      <c r="V1789" s="27">
        <v>16455</v>
      </c>
      <c r="W1789" s="11"/>
      <c r="X1789" s="11"/>
      <c r="Y1789" s="11"/>
      <c r="Z1789" s="11"/>
      <c r="AA1789" s="11"/>
      <c r="AB1789" s="11"/>
      <c r="AC1789" s="11"/>
      <c r="AD1789" s="11"/>
      <c r="AU1789" s="7"/>
      <c r="AV1789" s="7"/>
    </row>
    <row r="1790" spans="1:48" ht="14.25">
      <c r="A1790">
        <v>2</v>
      </c>
      <c r="B1790" s="26" t="str">
        <f t="shared" si="67"/>
        <v>25001</v>
      </c>
      <c r="C1790" s="26" t="str">
        <f t="shared" si="66"/>
        <v>2_25001</v>
      </c>
      <c r="D1790"/>
      <c r="E1790"/>
      <c r="F1790" s="33"/>
      <c r="G1790" s="26" t="s">
        <v>492</v>
      </c>
      <c r="H1790" s="27">
        <v>137</v>
      </c>
      <c r="I1790" s="27">
        <v>133</v>
      </c>
      <c r="J1790" s="27">
        <v>93</v>
      </c>
      <c r="K1790" s="27">
        <v>117</v>
      </c>
      <c r="L1790" s="27">
        <v>115</v>
      </c>
      <c r="M1790" s="27">
        <v>131</v>
      </c>
      <c r="N1790" s="27">
        <v>97</v>
      </c>
      <c r="O1790" s="27">
        <v>97</v>
      </c>
      <c r="P1790" s="27">
        <v>89</v>
      </c>
      <c r="Q1790" s="27">
        <v>92</v>
      </c>
      <c r="R1790" s="27">
        <v>108</v>
      </c>
      <c r="S1790" s="27">
        <v>158</v>
      </c>
      <c r="T1790" s="27">
        <v>142</v>
      </c>
      <c r="U1790" s="27">
        <v>126</v>
      </c>
      <c r="V1790" s="27">
        <v>129</v>
      </c>
      <c r="W1790" s="11"/>
      <c r="X1790" s="11"/>
      <c r="Y1790" s="11"/>
      <c r="Z1790" s="11"/>
      <c r="AA1790" s="11"/>
      <c r="AB1790" s="11"/>
      <c r="AC1790" s="11"/>
      <c r="AD1790" s="11"/>
      <c r="AU1790" s="7"/>
      <c r="AV1790" s="7"/>
    </row>
    <row r="1791" spans="1:48" ht="14.25">
      <c r="A1791">
        <v>2</v>
      </c>
      <c r="B1791" s="26" t="str">
        <f t="shared" si="67"/>
        <v>25019</v>
      </c>
      <c r="C1791" s="26" t="str">
        <f t="shared" si="66"/>
        <v>2_25019</v>
      </c>
      <c r="D1791"/>
      <c r="E1791"/>
      <c r="F1791" s="33"/>
      <c r="G1791" s="26" t="s">
        <v>493</v>
      </c>
      <c r="H1791" s="27">
        <v>17</v>
      </c>
      <c r="I1791" s="27">
        <v>19</v>
      </c>
      <c r="J1791" s="27">
        <v>23</v>
      </c>
      <c r="K1791" s="27">
        <v>29</v>
      </c>
      <c r="L1791" s="27">
        <v>26</v>
      </c>
      <c r="M1791" s="27">
        <v>28</v>
      </c>
      <c r="N1791" s="27">
        <v>33</v>
      </c>
      <c r="O1791" s="27">
        <v>31</v>
      </c>
      <c r="P1791" s="27">
        <v>41</v>
      </c>
      <c r="Q1791" s="27">
        <v>31</v>
      </c>
      <c r="R1791" s="27">
        <v>30</v>
      </c>
      <c r="S1791" s="27">
        <v>48</v>
      </c>
      <c r="T1791" s="27">
        <v>34</v>
      </c>
      <c r="U1791" s="27">
        <v>27</v>
      </c>
      <c r="V1791" s="27">
        <v>42</v>
      </c>
      <c r="W1791" s="11"/>
      <c r="X1791" s="11"/>
      <c r="Y1791" s="11"/>
      <c r="Z1791" s="11"/>
      <c r="AA1791" s="11"/>
      <c r="AB1791" s="11"/>
      <c r="AC1791" s="11"/>
      <c r="AD1791" s="11"/>
      <c r="AU1791" s="7"/>
      <c r="AV1791" s="7"/>
    </row>
    <row r="1792" spans="1:48" ht="14.25">
      <c r="A1792">
        <v>2</v>
      </c>
      <c r="B1792" s="26" t="str">
        <f t="shared" si="67"/>
        <v>25035</v>
      </c>
      <c r="C1792" s="26" t="str">
        <f t="shared" si="66"/>
        <v>2_25035</v>
      </c>
      <c r="D1792"/>
      <c r="E1792"/>
      <c r="F1792" s="33"/>
      <c r="G1792" s="26" t="s">
        <v>494</v>
      </c>
      <c r="H1792" s="27">
        <v>69</v>
      </c>
      <c r="I1792" s="27">
        <v>76</v>
      </c>
      <c r="J1792" s="27">
        <v>82</v>
      </c>
      <c r="K1792" s="27">
        <v>74</v>
      </c>
      <c r="L1792" s="27">
        <v>80</v>
      </c>
      <c r="M1792" s="27">
        <v>95</v>
      </c>
      <c r="N1792" s="27">
        <v>71</v>
      </c>
      <c r="O1792" s="27">
        <v>71</v>
      </c>
      <c r="P1792" s="27">
        <v>91</v>
      </c>
      <c r="Q1792" s="27">
        <v>96</v>
      </c>
      <c r="R1792" s="27">
        <v>109</v>
      </c>
      <c r="S1792" s="27">
        <v>113</v>
      </c>
      <c r="T1792" s="27">
        <v>106</v>
      </c>
      <c r="U1792" s="27">
        <v>104</v>
      </c>
      <c r="V1792" s="27">
        <v>107</v>
      </c>
      <c r="W1792" s="11"/>
      <c r="X1792" s="11"/>
      <c r="Y1792" s="11"/>
      <c r="Z1792" s="11"/>
      <c r="AA1792" s="11"/>
      <c r="AB1792" s="11"/>
      <c r="AC1792" s="11"/>
      <c r="AD1792" s="11"/>
      <c r="AU1792" s="7"/>
      <c r="AV1792" s="7"/>
    </row>
    <row r="1793" spans="1:48" ht="14.25">
      <c r="A1793">
        <v>2</v>
      </c>
      <c r="B1793" s="26" t="str">
        <f t="shared" si="67"/>
        <v>25040</v>
      </c>
      <c r="C1793" s="26" t="str">
        <f t="shared" si="66"/>
        <v>2_25040</v>
      </c>
      <c r="D1793"/>
      <c r="E1793"/>
      <c r="F1793" s="33"/>
      <c r="G1793" s="26" t="s">
        <v>495</v>
      </c>
      <c r="H1793" s="27">
        <v>98</v>
      </c>
      <c r="I1793" s="27">
        <v>81</v>
      </c>
      <c r="J1793" s="27">
        <v>81</v>
      </c>
      <c r="K1793" s="27">
        <v>116</v>
      </c>
      <c r="L1793" s="27">
        <v>105</v>
      </c>
      <c r="M1793" s="27">
        <v>106</v>
      </c>
      <c r="N1793" s="27">
        <v>84</v>
      </c>
      <c r="O1793" s="27">
        <v>88</v>
      </c>
      <c r="P1793" s="27">
        <v>104</v>
      </c>
      <c r="Q1793" s="27">
        <v>93</v>
      </c>
      <c r="R1793" s="27">
        <v>112</v>
      </c>
      <c r="S1793" s="27">
        <v>146</v>
      </c>
      <c r="T1793" s="27">
        <v>112</v>
      </c>
      <c r="U1793" s="27">
        <v>117</v>
      </c>
      <c r="V1793" s="27">
        <v>128</v>
      </c>
      <c r="W1793" s="11"/>
      <c r="X1793" s="11"/>
      <c r="Y1793" s="11"/>
      <c r="Z1793" s="11"/>
      <c r="AA1793" s="11"/>
      <c r="AB1793" s="11"/>
      <c r="AC1793" s="11"/>
      <c r="AD1793" s="11"/>
      <c r="AU1793" s="7"/>
      <c r="AV1793" s="7"/>
    </row>
    <row r="1794" spans="1:48" ht="14.25">
      <c r="A1794">
        <v>2</v>
      </c>
      <c r="B1794" s="26" t="str">
        <f t="shared" si="67"/>
        <v>25053</v>
      </c>
      <c r="C1794" s="26" t="str">
        <f t="shared" si="66"/>
        <v>2_25053</v>
      </c>
      <c r="D1794"/>
      <c r="E1794"/>
      <c r="F1794" s="33"/>
      <c r="G1794" s="26" t="s">
        <v>496</v>
      </c>
      <c r="H1794" s="27">
        <v>86</v>
      </c>
      <c r="I1794" s="27">
        <v>93</v>
      </c>
      <c r="J1794" s="27">
        <v>92</v>
      </c>
      <c r="K1794" s="27">
        <v>65</v>
      </c>
      <c r="L1794" s="27">
        <v>78</v>
      </c>
      <c r="M1794" s="27">
        <v>95</v>
      </c>
      <c r="N1794" s="27">
        <v>88</v>
      </c>
      <c r="O1794" s="27">
        <v>77</v>
      </c>
      <c r="P1794" s="27">
        <v>79</v>
      </c>
      <c r="Q1794" s="27">
        <v>89</v>
      </c>
      <c r="R1794" s="27">
        <v>86</v>
      </c>
      <c r="S1794" s="27">
        <v>122</v>
      </c>
      <c r="T1794" s="27">
        <v>100</v>
      </c>
      <c r="U1794" s="27">
        <v>107</v>
      </c>
      <c r="V1794" s="27">
        <v>127</v>
      </c>
      <c r="W1794" s="11"/>
      <c r="X1794" s="11"/>
      <c r="Y1794" s="11"/>
      <c r="Z1794" s="11"/>
      <c r="AA1794" s="11"/>
      <c r="AB1794" s="11"/>
      <c r="AC1794" s="11"/>
      <c r="AD1794" s="11"/>
      <c r="AU1794" s="7"/>
      <c r="AV1794" s="7"/>
    </row>
    <row r="1795" spans="1:48" ht="14.25">
      <c r="A1795">
        <v>2</v>
      </c>
      <c r="B1795" s="26" t="str">
        <f t="shared" si="67"/>
        <v>25086</v>
      </c>
      <c r="C1795" s="26" t="str">
        <f t="shared" si="66"/>
        <v>2_25086</v>
      </c>
      <c r="D1795"/>
      <c r="E1795"/>
      <c r="F1795" s="33"/>
      <c r="G1795" s="26" t="s">
        <v>497</v>
      </c>
      <c r="H1795" s="27">
        <v>11</v>
      </c>
      <c r="I1795" s="27">
        <v>9</v>
      </c>
      <c r="J1795" s="27">
        <v>3</v>
      </c>
      <c r="K1795" s="27">
        <v>6</v>
      </c>
      <c r="L1795" s="27">
        <v>7</v>
      </c>
      <c r="M1795" s="27">
        <v>5</v>
      </c>
      <c r="N1795" s="27">
        <v>17</v>
      </c>
      <c r="O1795" s="27">
        <v>11</v>
      </c>
      <c r="P1795" s="27">
        <v>16</v>
      </c>
      <c r="Q1795" s="27">
        <v>7</v>
      </c>
      <c r="R1795" s="27">
        <v>8</v>
      </c>
      <c r="S1795" s="27">
        <v>12</v>
      </c>
      <c r="T1795" s="27">
        <v>16</v>
      </c>
      <c r="U1795" s="27">
        <v>11</v>
      </c>
      <c r="V1795" s="27">
        <v>8</v>
      </c>
      <c r="W1795" s="11"/>
      <c r="X1795" s="11"/>
      <c r="Y1795" s="11"/>
      <c r="Z1795" s="11"/>
      <c r="AA1795" s="11"/>
      <c r="AB1795" s="11"/>
      <c r="AC1795" s="11"/>
      <c r="AD1795" s="11"/>
      <c r="AU1795" s="7"/>
      <c r="AV1795" s="7"/>
    </row>
    <row r="1796" spans="1:48" ht="14.25">
      <c r="A1796">
        <v>2</v>
      </c>
      <c r="B1796" s="26" t="str">
        <f t="shared" si="67"/>
        <v>25095</v>
      </c>
      <c r="C1796" s="26" t="str">
        <f t="shared" si="66"/>
        <v>2_25095</v>
      </c>
      <c r="D1796"/>
      <c r="E1796"/>
      <c r="F1796" s="33"/>
      <c r="G1796" s="26" t="s">
        <v>498</v>
      </c>
      <c r="H1796" s="27">
        <v>14</v>
      </c>
      <c r="I1796" s="27">
        <v>10</v>
      </c>
      <c r="J1796" s="27">
        <v>11</v>
      </c>
      <c r="K1796" s="27">
        <v>14</v>
      </c>
      <c r="L1796" s="27">
        <v>15</v>
      </c>
      <c r="M1796" s="27">
        <v>15</v>
      </c>
      <c r="N1796" s="27">
        <v>16</v>
      </c>
      <c r="O1796" s="27">
        <v>18</v>
      </c>
      <c r="P1796" s="27">
        <v>18</v>
      </c>
      <c r="Q1796" s="27">
        <v>13</v>
      </c>
      <c r="R1796" s="27">
        <v>25</v>
      </c>
      <c r="S1796" s="27">
        <v>17</v>
      </c>
      <c r="T1796" s="27">
        <v>22</v>
      </c>
      <c r="U1796" s="27">
        <v>9</v>
      </c>
      <c r="V1796" s="27">
        <v>17</v>
      </c>
      <c r="W1796" s="11"/>
      <c r="X1796" s="11"/>
      <c r="Y1796" s="11"/>
      <c r="Z1796" s="11"/>
      <c r="AA1796" s="11"/>
      <c r="AB1796" s="11"/>
      <c r="AC1796" s="11"/>
      <c r="AD1796" s="11"/>
      <c r="AU1796" s="7"/>
      <c r="AV1796" s="7"/>
    </row>
    <row r="1797" spans="1:48" ht="14.25">
      <c r="A1797">
        <v>2</v>
      </c>
      <c r="B1797" s="26" t="str">
        <f t="shared" si="67"/>
        <v>25099</v>
      </c>
      <c r="C1797" s="26" t="str">
        <f t="shared" si="66"/>
        <v>2_25099</v>
      </c>
      <c r="D1797"/>
      <c r="E1797"/>
      <c r="F1797" s="33"/>
      <c r="G1797" s="26" t="s">
        <v>499</v>
      </c>
      <c r="H1797" s="27">
        <v>36</v>
      </c>
      <c r="I1797" s="27">
        <v>33</v>
      </c>
      <c r="J1797" s="27">
        <v>26</v>
      </c>
      <c r="K1797" s="27">
        <v>41</v>
      </c>
      <c r="L1797" s="27">
        <v>40</v>
      </c>
      <c r="M1797" s="27">
        <v>25</v>
      </c>
      <c r="N1797" s="27">
        <v>29</v>
      </c>
      <c r="O1797" s="27">
        <v>32</v>
      </c>
      <c r="P1797" s="27">
        <v>26</v>
      </c>
      <c r="Q1797" s="27">
        <v>33</v>
      </c>
      <c r="R1797" s="27">
        <v>47</v>
      </c>
      <c r="S1797" s="27">
        <v>63</v>
      </c>
      <c r="T1797" s="27">
        <v>47</v>
      </c>
      <c r="U1797" s="27">
        <v>37</v>
      </c>
      <c r="V1797" s="27">
        <v>48</v>
      </c>
      <c r="W1797" s="11"/>
      <c r="X1797" s="11"/>
      <c r="Y1797" s="11"/>
      <c r="Z1797" s="11"/>
      <c r="AA1797" s="11"/>
      <c r="AB1797" s="11"/>
      <c r="AC1797" s="11"/>
      <c r="AD1797" s="11"/>
      <c r="AU1797" s="7"/>
      <c r="AV1797" s="7"/>
    </row>
    <row r="1798" spans="1:48" ht="14.25">
      <c r="A1798">
        <v>2</v>
      </c>
      <c r="B1798" s="26" t="str">
        <f t="shared" si="67"/>
        <v>25120</v>
      </c>
      <c r="C1798" s="26" t="str">
        <f t="shared" si="66"/>
        <v>2_25120</v>
      </c>
      <c r="D1798"/>
      <c r="E1798"/>
      <c r="F1798" s="33"/>
      <c r="G1798" s="26" t="s">
        <v>500</v>
      </c>
      <c r="H1798" s="27">
        <v>21</v>
      </c>
      <c r="I1798" s="27">
        <v>14</v>
      </c>
      <c r="J1798" s="27">
        <v>13</v>
      </c>
      <c r="K1798" s="27">
        <v>21</v>
      </c>
      <c r="L1798" s="27">
        <v>16</v>
      </c>
      <c r="M1798" s="27">
        <v>20</v>
      </c>
      <c r="N1798" s="27">
        <v>21</v>
      </c>
      <c r="O1798" s="27">
        <v>21</v>
      </c>
      <c r="P1798" s="27">
        <v>10</v>
      </c>
      <c r="Q1798" s="27">
        <v>13</v>
      </c>
      <c r="R1798" s="27">
        <v>24</v>
      </c>
      <c r="S1798" s="27">
        <v>24</v>
      </c>
      <c r="T1798" s="27">
        <v>14</v>
      </c>
      <c r="U1798" s="27">
        <v>18</v>
      </c>
      <c r="V1798" s="27">
        <v>18</v>
      </c>
      <c r="W1798" s="11"/>
      <c r="X1798" s="11"/>
      <c r="Y1798" s="11"/>
      <c r="Z1798" s="11"/>
      <c r="AA1798" s="11"/>
      <c r="AB1798" s="11"/>
      <c r="AC1798" s="11"/>
      <c r="AD1798" s="11"/>
      <c r="AU1798" s="7"/>
      <c r="AV1798" s="7"/>
    </row>
    <row r="1799" spans="1:48" ht="14.25">
      <c r="A1799">
        <v>2</v>
      </c>
      <c r="B1799" s="26" t="str">
        <f t="shared" si="67"/>
        <v>25123</v>
      </c>
      <c r="C1799" s="26" t="str">
        <f t="shared" si="66"/>
        <v>2_25123</v>
      </c>
      <c r="D1799"/>
      <c r="E1799"/>
      <c r="F1799" s="33"/>
      <c r="G1799" s="26" t="s">
        <v>501</v>
      </c>
      <c r="H1799" s="27">
        <v>69</v>
      </c>
      <c r="I1799" s="27">
        <v>58</v>
      </c>
      <c r="J1799" s="27">
        <v>66</v>
      </c>
      <c r="K1799" s="27">
        <v>54</v>
      </c>
      <c r="L1799" s="27">
        <v>70</v>
      </c>
      <c r="M1799" s="27">
        <v>54</v>
      </c>
      <c r="N1799" s="27">
        <v>60</v>
      </c>
      <c r="O1799" s="27">
        <v>76</v>
      </c>
      <c r="P1799" s="27">
        <v>72</v>
      </c>
      <c r="Q1799" s="27">
        <v>59</v>
      </c>
      <c r="R1799" s="27">
        <v>74</v>
      </c>
      <c r="S1799" s="27">
        <v>83</v>
      </c>
      <c r="T1799" s="27">
        <v>90</v>
      </c>
      <c r="U1799" s="27">
        <v>66</v>
      </c>
      <c r="V1799" s="27">
        <v>78</v>
      </c>
      <c r="W1799" s="11"/>
      <c r="X1799" s="11"/>
      <c r="Y1799" s="11"/>
      <c r="Z1799" s="11"/>
      <c r="AA1799" s="11"/>
      <c r="AB1799" s="11"/>
      <c r="AC1799" s="11"/>
      <c r="AD1799" s="11"/>
      <c r="AU1799" s="7"/>
      <c r="AV1799" s="7"/>
    </row>
    <row r="1800" spans="1:48" ht="14.25">
      <c r="A1800">
        <v>2</v>
      </c>
      <c r="B1800" s="26" t="str">
        <f t="shared" si="67"/>
        <v>25126</v>
      </c>
      <c r="C1800" s="26" t="str">
        <f t="shared" si="66"/>
        <v>2_25126</v>
      </c>
      <c r="D1800"/>
      <c r="E1800"/>
      <c r="F1800" s="33"/>
      <c r="G1800" s="26" t="s">
        <v>502</v>
      </c>
      <c r="H1800" s="27">
        <v>160</v>
      </c>
      <c r="I1800" s="27">
        <v>181</v>
      </c>
      <c r="J1800" s="27">
        <v>167</v>
      </c>
      <c r="K1800" s="27">
        <v>186</v>
      </c>
      <c r="L1800" s="27">
        <v>224</v>
      </c>
      <c r="M1800" s="27">
        <v>197</v>
      </c>
      <c r="N1800" s="27">
        <v>267</v>
      </c>
      <c r="O1800" s="27">
        <v>246</v>
      </c>
      <c r="P1800" s="27">
        <v>282</v>
      </c>
      <c r="Q1800" s="27">
        <v>285</v>
      </c>
      <c r="R1800" s="27">
        <v>339</v>
      </c>
      <c r="S1800" s="27">
        <v>494</v>
      </c>
      <c r="T1800" s="27">
        <v>425</v>
      </c>
      <c r="U1800" s="27">
        <v>397</v>
      </c>
      <c r="V1800" s="27">
        <v>397</v>
      </c>
      <c r="W1800" s="11"/>
      <c r="X1800" s="11"/>
      <c r="Y1800" s="11"/>
      <c r="Z1800" s="11"/>
      <c r="AA1800" s="11"/>
      <c r="AB1800" s="11"/>
      <c r="AC1800" s="11"/>
      <c r="AD1800" s="11"/>
      <c r="AU1800" s="7"/>
      <c r="AV1800" s="7"/>
    </row>
    <row r="1801" spans="1:48" ht="14.25">
      <c r="A1801">
        <v>2</v>
      </c>
      <c r="B1801" s="26" t="str">
        <f t="shared" si="67"/>
        <v>25148</v>
      </c>
      <c r="C1801" s="26" t="str">
        <f t="shared" si="66"/>
        <v>2_25148</v>
      </c>
      <c r="D1801"/>
      <c r="E1801"/>
      <c r="F1801" s="33"/>
      <c r="G1801" s="26" t="s">
        <v>503</v>
      </c>
      <c r="H1801" s="27">
        <v>116</v>
      </c>
      <c r="I1801" s="27">
        <v>82</v>
      </c>
      <c r="J1801" s="27">
        <v>80</v>
      </c>
      <c r="K1801" s="27">
        <v>83</v>
      </c>
      <c r="L1801" s="27">
        <v>94</v>
      </c>
      <c r="M1801" s="27">
        <v>99</v>
      </c>
      <c r="N1801" s="27">
        <v>99</v>
      </c>
      <c r="O1801" s="27">
        <v>90</v>
      </c>
      <c r="P1801" s="27">
        <v>99</v>
      </c>
      <c r="Q1801" s="27">
        <v>78</v>
      </c>
      <c r="R1801" s="27">
        <v>89</v>
      </c>
      <c r="S1801" s="27">
        <v>104</v>
      </c>
      <c r="T1801" s="27">
        <v>85</v>
      </c>
      <c r="U1801" s="27">
        <v>76</v>
      </c>
      <c r="V1801" s="27">
        <v>94</v>
      </c>
      <c r="W1801" s="11"/>
      <c r="X1801" s="11"/>
      <c r="Y1801" s="11"/>
      <c r="Z1801" s="11"/>
      <c r="AA1801" s="11"/>
      <c r="AB1801" s="11"/>
      <c r="AC1801" s="11"/>
      <c r="AD1801" s="11"/>
      <c r="AU1801" s="7"/>
      <c r="AV1801" s="7"/>
    </row>
    <row r="1802" spans="1:48" ht="14.25">
      <c r="A1802">
        <v>2</v>
      </c>
      <c r="B1802" s="26" t="str">
        <f t="shared" si="67"/>
        <v>25151</v>
      </c>
      <c r="C1802" s="26" t="str">
        <f t="shared" si="66"/>
        <v>2_25151</v>
      </c>
      <c r="D1802"/>
      <c r="E1802"/>
      <c r="F1802" s="33"/>
      <c r="G1802" s="26" t="s">
        <v>504</v>
      </c>
      <c r="H1802" s="27">
        <v>92</v>
      </c>
      <c r="I1802" s="27">
        <v>87</v>
      </c>
      <c r="J1802" s="27">
        <v>94</v>
      </c>
      <c r="K1802" s="27">
        <v>99</v>
      </c>
      <c r="L1802" s="27">
        <v>106</v>
      </c>
      <c r="M1802" s="27">
        <v>123</v>
      </c>
      <c r="N1802" s="27">
        <v>103</v>
      </c>
      <c r="O1802" s="27">
        <v>105</v>
      </c>
      <c r="P1802" s="27">
        <v>133</v>
      </c>
      <c r="Q1802" s="27">
        <v>111</v>
      </c>
      <c r="R1802" s="27">
        <v>133</v>
      </c>
      <c r="S1802" s="27">
        <v>155</v>
      </c>
      <c r="T1802" s="27">
        <v>123</v>
      </c>
      <c r="U1802" s="27">
        <v>98</v>
      </c>
      <c r="V1802" s="27">
        <v>136</v>
      </c>
      <c r="W1802" s="11"/>
      <c r="X1802" s="11"/>
      <c r="Y1802" s="11"/>
      <c r="Z1802" s="11"/>
      <c r="AA1802" s="11"/>
      <c r="AB1802" s="11"/>
      <c r="AC1802" s="11"/>
      <c r="AD1802" s="11"/>
      <c r="AU1802" s="7"/>
      <c r="AV1802" s="7"/>
    </row>
    <row r="1803" spans="1:48" ht="14.25">
      <c r="A1803">
        <v>2</v>
      </c>
      <c r="B1803" s="26" t="str">
        <f t="shared" si="67"/>
        <v>25154</v>
      </c>
      <c r="C1803" s="26" t="str">
        <f t="shared" si="66"/>
        <v>2_25154</v>
      </c>
      <c r="D1803"/>
      <c r="E1803"/>
      <c r="F1803" s="33"/>
      <c r="G1803" s="26" t="s">
        <v>505</v>
      </c>
      <c r="H1803" s="27">
        <v>37</v>
      </c>
      <c r="I1803" s="27">
        <v>46</v>
      </c>
      <c r="J1803" s="27">
        <v>44</v>
      </c>
      <c r="K1803" s="27">
        <v>49</v>
      </c>
      <c r="L1803" s="27">
        <v>47</v>
      </c>
      <c r="M1803" s="27">
        <v>31</v>
      </c>
      <c r="N1803" s="27">
        <v>42</v>
      </c>
      <c r="O1803" s="27">
        <v>37</v>
      </c>
      <c r="P1803" s="27">
        <v>42</v>
      </c>
      <c r="Q1803" s="27">
        <v>58</v>
      </c>
      <c r="R1803" s="27">
        <v>46</v>
      </c>
      <c r="S1803" s="27">
        <v>60</v>
      </c>
      <c r="T1803" s="27">
        <v>44</v>
      </c>
      <c r="U1803" s="27">
        <v>46</v>
      </c>
      <c r="V1803" s="27">
        <v>44</v>
      </c>
      <c r="W1803" s="11"/>
      <c r="X1803" s="11"/>
      <c r="Y1803" s="11"/>
      <c r="Z1803" s="11"/>
      <c r="AA1803" s="11"/>
      <c r="AB1803" s="11"/>
      <c r="AC1803" s="11"/>
      <c r="AD1803" s="11"/>
      <c r="AU1803" s="7"/>
      <c r="AV1803" s="7"/>
    </row>
    <row r="1804" spans="1:48" ht="14.25">
      <c r="A1804">
        <v>2</v>
      </c>
      <c r="B1804" s="26" t="str">
        <f t="shared" si="67"/>
        <v>25168</v>
      </c>
      <c r="C1804" s="26" t="str">
        <f t="shared" si="66"/>
        <v>2_25168</v>
      </c>
      <c r="D1804"/>
      <c r="E1804"/>
      <c r="F1804" s="33"/>
      <c r="G1804" s="26" t="s">
        <v>506</v>
      </c>
      <c r="H1804" s="27">
        <v>26</v>
      </c>
      <c r="I1804" s="27">
        <v>23</v>
      </c>
      <c r="J1804" s="27">
        <v>24</v>
      </c>
      <c r="K1804" s="27">
        <v>22</v>
      </c>
      <c r="L1804" s="27">
        <v>28</v>
      </c>
      <c r="M1804" s="27">
        <v>20</v>
      </c>
      <c r="N1804" s="27">
        <v>28</v>
      </c>
      <c r="O1804" s="27">
        <v>24</v>
      </c>
      <c r="P1804" s="27">
        <v>18</v>
      </c>
      <c r="Q1804" s="27">
        <v>18</v>
      </c>
      <c r="R1804" s="27">
        <v>23</v>
      </c>
      <c r="S1804" s="27">
        <v>27</v>
      </c>
      <c r="T1804" s="27">
        <v>29</v>
      </c>
      <c r="U1804" s="27">
        <v>23</v>
      </c>
      <c r="V1804" s="27">
        <v>27</v>
      </c>
      <c r="W1804" s="11"/>
      <c r="X1804" s="11"/>
      <c r="Y1804" s="11"/>
      <c r="Z1804" s="11"/>
      <c r="AA1804" s="11"/>
      <c r="AB1804" s="11"/>
      <c r="AC1804" s="11"/>
      <c r="AD1804" s="11"/>
      <c r="AU1804" s="7"/>
      <c r="AV1804" s="7"/>
    </row>
    <row r="1805" spans="1:48" ht="14.25">
      <c r="A1805">
        <v>2</v>
      </c>
      <c r="B1805" s="26" t="str">
        <f t="shared" si="67"/>
        <v>25175</v>
      </c>
      <c r="C1805" s="26" t="str">
        <f t="shared" si="66"/>
        <v>2_25175</v>
      </c>
      <c r="D1805"/>
      <c r="E1805"/>
      <c r="F1805" s="33"/>
      <c r="G1805" s="26" t="s">
        <v>507</v>
      </c>
      <c r="H1805" s="27">
        <v>381</v>
      </c>
      <c r="I1805" s="27">
        <v>399</v>
      </c>
      <c r="J1805" s="27">
        <v>428</v>
      </c>
      <c r="K1805" s="27">
        <v>419</v>
      </c>
      <c r="L1805" s="27">
        <v>451</v>
      </c>
      <c r="M1805" s="27">
        <v>498</v>
      </c>
      <c r="N1805" s="27">
        <v>508</v>
      </c>
      <c r="O1805" s="27">
        <v>500</v>
      </c>
      <c r="P1805" s="27">
        <v>530</v>
      </c>
      <c r="Q1805" s="27">
        <v>576</v>
      </c>
      <c r="R1805" s="27">
        <v>698</v>
      </c>
      <c r="S1805" s="27">
        <v>916</v>
      </c>
      <c r="T1805" s="27">
        <v>708</v>
      </c>
      <c r="U1805" s="27">
        <v>624</v>
      </c>
      <c r="V1805" s="27">
        <v>719</v>
      </c>
      <c r="W1805" s="11"/>
      <c r="X1805" s="11"/>
      <c r="Y1805" s="11"/>
      <c r="Z1805" s="11"/>
      <c r="AA1805" s="11"/>
      <c r="AB1805" s="11"/>
      <c r="AC1805" s="11"/>
      <c r="AD1805" s="11"/>
      <c r="AU1805" s="7"/>
      <c r="AV1805" s="7"/>
    </row>
    <row r="1806" spans="1:48" ht="14.25">
      <c r="A1806">
        <v>2</v>
      </c>
      <c r="B1806" s="26" t="str">
        <f t="shared" si="67"/>
        <v>25178</v>
      </c>
      <c r="C1806" s="26" t="str">
        <f t="shared" si="66"/>
        <v>2_25178</v>
      </c>
      <c r="D1806"/>
      <c r="E1806"/>
      <c r="F1806" s="33"/>
      <c r="G1806" s="26" t="s">
        <v>508</v>
      </c>
      <c r="H1806" s="27">
        <v>45</v>
      </c>
      <c r="I1806" s="27">
        <v>50</v>
      </c>
      <c r="J1806" s="27">
        <v>41</v>
      </c>
      <c r="K1806" s="27">
        <v>50</v>
      </c>
      <c r="L1806" s="27">
        <v>49</v>
      </c>
      <c r="M1806" s="27">
        <v>47</v>
      </c>
      <c r="N1806" s="27">
        <v>56</v>
      </c>
      <c r="O1806" s="27">
        <v>59</v>
      </c>
      <c r="P1806" s="27">
        <v>74</v>
      </c>
      <c r="Q1806" s="27">
        <v>71</v>
      </c>
      <c r="R1806" s="27">
        <v>82</v>
      </c>
      <c r="S1806" s="27">
        <v>98</v>
      </c>
      <c r="T1806" s="27">
        <v>78</v>
      </c>
      <c r="U1806" s="27">
        <v>56</v>
      </c>
      <c r="V1806" s="27">
        <v>71</v>
      </c>
      <c r="W1806" s="11"/>
      <c r="X1806" s="11"/>
      <c r="Y1806" s="11"/>
      <c r="Z1806" s="11"/>
      <c r="AA1806" s="11"/>
      <c r="AB1806" s="11"/>
      <c r="AC1806" s="11"/>
      <c r="AD1806" s="11"/>
      <c r="AU1806" s="7"/>
      <c r="AV1806" s="7"/>
    </row>
    <row r="1807" spans="1:48" ht="14.25">
      <c r="A1807">
        <v>2</v>
      </c>
      <c r="B1807" s="26" t="str">
        <f t="shared" si="67"/>
        <v>25181</v>
      </c>
      <c r="C1807" s="26" t="str">
        <f t="shared" si="66"/>
        <v>2_25181</v>
      </c>
      <c r="D1807"/>
      <c r="E1807"/>
      <c r="F1807" s="33"/>
      <c r="G1807" s="26" t="s">
        <v>509</v>
      </c>
      <c r="H1807" s="27">
        <v>60</v>
      </c>
      <c r="I1807" s="27">
        <v>65</v>
      </c>
      <c r="J1807" s="27">
        <v>70</v>
      </c>
      <c r="K1807" s="27">
        <v>77</v>
      </c>
      <c r="L1807" s="27">
        <v>70</v>
      </c>
      <c r="M1807" s="27">
        <v>68</v>
      </c>
      <c r="N1807" s="27">
        <v>70</v>
      </c>
      <c r="O1807" s="27">
        <v>88</v>
      </c>
      <c r="P1807" s="27">
        <v>81</v>
      </c>
      <c r="Q1807" s="27">
        <v>84</v>
      </c>
      <c r="R1807" s="27">
        <v>74</v>
      </c>
      <c r="S1807" s="27">
        <v>102</v>
      </c>
      <c r="T1807" s="27">
        <v>71</v>
      </c>
      <c r="U1807" s="27">
        <v>87</v>
      </c>
      <c r="V1807" s="27">
        <v>79</v>
      </c>
      <c r="W1807" s="11"/>
      <c r="X1807" s="11"/>
      <c r="Y1807" s="11"/>
      <c r="Z1807" s="11"/>
      <c r="AA1807" s="11"/>
      <c r="AB1807" s="11"/>
      <c r="AC1807" s="11"/>
      <c r="AD1807" s="11"/>
      <c r="AU1807" s="7"/>
      <c r="AV1807" s="7"/>
    </row>
    <row r="1808" spans="1:48" ht="14.25">
      <c r="A1808">
        <v>2</v>
      </c>
      <c r="B1808" s="26" t="str">
        <f t="shared" si="67"/>
        <v>25183</v>
      </c>
      <c r="C1808" s="26" t="str">
        <f t="shared" si="66"/>
        <v>2_25183</v>
      </c>
      <c r="D1808"/>
      <c r="E1808"/>
      <c r="F1808" s="33"/>
      <c r="G1808" s="26" t="s">
        <v>510</v>
      </c>
      <c r="H1808" s="27">
        <v>81</v>
      </c>
      <c r="I1808" s="27">
        <v>95</v>
      </c>
      <c r="J1808" s="27">
        <v>72</v>
      </c>
      <c r="K1808" s="27">
        <v>98</v>
      </c>
      <c r="L1808" s="27">
        <v>92</v>
      </c>
      <c r="M1808" s="27">
        <v>95</v>
      </c>
      <c r="N1808" s="27">
        <v>86</v>
      </c>
      <c r="O1808" s="27">
        <v>100</v>
      </c>
      <c r="P1808" s="27">
        <v>78</v>
      </c>
      <c r="Q1808" s="27">
        <v>91</v>
      </c>
      <c r="R1808" s="27">
        <v>93</v>
      </c>
      <c r="S1808" s="27">
        <v>152</v>
      </c>
      <c r="T1808" s="27">
        <v>120</v>
      </c>
      <c r="U1808" s="27">
        <v>112</v>
      </c>
      <c r="V1808" s="27">
        <v>81</v>
      </c>
      <c r="W1808" s="11"/>
      <c r="X1808" s="11"/>
      <c r="Y1808" s="11"/>
      <c r="Z1808" s="11"/>
      <c r="AA1808" s="11"/>
      <c r="AB1808" s="11"/>
      <c r="AC1808" s="11"/>
      <c r="AD1808" s="11"/>
      <c r="AU1808" s="7"/>
      <c r="AV1808" s="7"/>
    </row>
    <row r="1809" spans="1:48" ht="14.25">
      <c r="A1809">
        <v>2</v>
      </c>
      <c r="B1809" s="26" t="str">
        <f t="shared" si="67"/>
        <v>25200</v>
      </c>
      <c r="C1809" s="26" t="str">
        <f t="shared" si="66"/>
        <v>2_25200</v>
      </c>
      <c r="D1809"/>
      <c r="E1809"/>
      <c r="F1809" s="33"/>
      <c r="G1809" s="26" t="s">
        <v>511</v>
      </c>
      <c r="H1809" s="27">
        <v>100</v>
      </c>
      <c r="I1809" s="27">
        <v>114</v>
      </c>
      <c r="J1809" s="27">
        <v>95</v>
      </c>
      <c r="K1809" s="27">
        <v>102</v>
      </c>
      <c r="L1809" s="27">
        <v>110</v>
      </c>
      <c r="M1809" s="27">
        <v>113</v>
      </c>
      <c r="N1809" s="27">
        <v>107</v>
      </c>
      <c r="O1809" s="27">
        <v>122</v>
      </c>
      <c r="P1809" s="27">
        <v>153</v>
      </c>
      <c r="Q1809" s="27">
        <v>149</v>
      </c>
      <c r="R1809" s="27">
        <v>160</v>
      </c>
      <c r="S1809" s="27">
        <v>146</v>
      </c>
      <c r="T1809" s="27">
        <v>136</v>
      </c>
      <c r="U1809" s="27">
        <v>164</v>
      </c>
      <c r="V1809" s="27">
        <v>131</v>
      </c>
      <c r="W1809" s="11"/>
      <c r="X1809" s="11"/>
      <c r="Y1809" s="11"/>
      <c r="Z1809" s="11"/>
      <c r="AA1809" s="11"/>
      <c r="AB1809" s="11"/>
      <c r="AC1809" s="11"/>
      <c r="AD1809" s="11"/>
      <c r="AU1809" s="7"/>
      <c r="AV1809" s="7"/>
    </row>
    <row r="1810" spans="1:48" ht="14.25">
      <c r="A1810">
        <v>2</v>
      </c>
      <c r="B1810" s="26" t="str">
        <f t="shared" si="67"/>
        <v>25214</v>
      </c>
      <c r="C1810" s="26" t="str">
        <f t="shared" si="66"/>
        <v>2_25214</v>
      </c>
      <c r="D1810"/>
      <c r="E1810"/>
      <c r="F1810" s="33"/>
      <c r="G1810" s="26" t="s">
        <v>512</v>
      </c>
      <c r="H1810" s="27">
        <v>66</v>
      </c>
      <c r="I1810" s="27">
        <v>64</v>
      </c>
      <c r="J1810" s="27">
        <v>65</v>
      </c>
      <c r="K1810" s="27">
        <v>82</v>
      </c>
      <c r="L1810" s="27">
        <v>85</v>
      </c>
      <c r="M1810" s="27">
        <v>78</v>
      </c>
      <c r="N1810" s="27">
        <v>103</v>
      </c>
      <c r="O1810" s="27">
        <v>94</v>
      </c>
      <c r="P1810" s="27">
        <v>90</v>
      </c>
      <c r="Q1810" s="27">
        <v>117</v>
      </c>
      <c r="R1810" s="27">
        <v>139</v>
      </c>
      <c r="S1810" s="27">
        <v>168</v>
      </c>
      <c r="T1810" s="27">
        <v>134</v>
      </c>
      <c r="U1810" s="27">
        <v>134</v>
      </c>
      <c r="V1810" s="27">
        <v>147</v>
      </c>
      <c r="W1810" s="11"/>
      <c r="X1810" s="11"/>
      <c r="Y1810" s="11"/>
      <c r="Z1810" s="11"/>
      <c r="AA1810" s="11"/>
      <c r="AB1810" s="11"/>
      <c r="AC1810" s="11"/>
      <c r="AD1810" s="11"/>
      <c r="AU1810" s="7"/>
      <c r="AV1810" s="7"/>
    </row>
    <row r="1811" spans="1:48" ht="14.25">
      <c r="A1811">
        <v>2</v>
      </c>
      <c r="B1811" s="26" t="str">
        <f t="shared" si="67"/>
        <v>25224</v>
      </c>
      <c r="C1811" s="26" t="str">
        <f t="shared" si="66"/>
        <v>2_25224</v>
      </c>
      <c r="D1811"/>
      <c r="E1811"/>
      <c r="F1811" s="33"/>
      <c r="G1811" s="26" t="s">
        <v>513</v>
      </c>
      <c r="H1811" s="27">
        <v>19</v>
      </c>
      <c r="I1811" s="27">
        <v>31</v>
      </c>
      <c r="J1811" s="27">
        <v>30</v>
      </c>
      <c r="K1811" s="27">
        <v>25</v>
      </c>
      <c r="L1811" s="27">
        <v>25</v>
      </c>
      <c r="M1811" s="27">
        <v>31</v>
      </c>
      <c r="N1811" s="27">
        <v>33</v>
      </c>
      <c r="O1811" s="27">
        <v>34</v>
      </c>
      <c r="P1811" s="27">
        <v>31</v>
      </c>
      <c r="Q1811" s="27">
        <v>30</v>
      </c>
      <c r="R1811" s="27">
        <v>45</v>
      </c>
      <c r="S1811" s="27">
        <v>46</v>
      </c>
      <c r="T1811" s="27">
        <v>37</v>
      </c>
      <c r="U1811" s="27">
        <v>36</v>
      </c>
      <c r="V1811" s="27">
        <v>23</v>
      </c>
      <c r="W1811" s="11"/>
      <c r="X1811" s="11"/>
      <c r="Y1811" s="11"/>
      <c r="Z1811" s="11"/>
      <c r="AA1811" s="11"/>
      <c r="AB1811" s="11"/>
      <c r="AC1811" s="11"/>
      <c r="AD1811" s="11"/>
      <c r="AU1811" s="7"/>
      <c r="AV1811" s="7"/>
    </row>
    <row r="1812" spans="1:48" ht="14.25">
      <c r="A1812">
        <v>2</v>
      </c>
      <c r="B1812" s="26" t="str">
        <f t="shared" si="67"/>
        <v>25245</v>
      </c>
      <c r="C1812" s="26" t="str">
        <f t="shared" si="66"/>
        <v>2_25245</v>
      </c>
      <c r="D1812"/>
      <c r="E1812"/>
      <c r="F1812" s="33"/>
      <c r="G1812" s="26" t="s">
        <v>514</v>
      </c>
      <c r="H1812" s="27">
        <v>154</v>
      </c>
      <c r="I1812" s="27">
        <v>165</v>
      </c>
      <c r="J1812" s="27">
        <v>164</v>
      </c>
      <c r="K1812" s="27">
        <v>166</v>
      </c>
      <c r="L1812" s="27">
        <v>163</v>
      </c>
      <c r="M1812" s="27">
        <v>164</v>
      </c>
      <c r="N1812" s="27">
        <v>152</v>
      </c>
      <c r="O1812" s="27">
        <v>158</v>
      </c>
      <c r="P1812" s="27">
        <v>164</v>
      </c>
      <c r="Q1812" s="27">
        <v>193</v>
      </c>
      <c r="R1812" s="27">
        <v>178</v>
      </c>
      <c r="S1812" s="27">
        <v>262</v>
      </c>
      <c r="T1812" s="27">
        <v>218</v>
      </c>
      <c r="U1812" s="27">
        <v>220</v>
      </c>
      <c r="V1812" s="27">
        <v>256</v>
      </c>
      <c r="W1812" s="11"/>
      <c r="X1812" s="11"/>
      <c r="Y1812" s="11"/>
      <c r="Z1812" s="11"/>
      <c r="AA1812" s="11"/>
      <c r="AB1812" s="11"/>
      <c r="AC1812" s="11"/>
      <c r="AD1812" s="11"/>
      <c r="AU1812" s="7"/>
      <c r="AV1812" s="7"/>
    </row>
    <row r="1813" spans="1:48" ht="14.25">
      <c r="A1813">
        <v>2</v>
      </c>
      <c r="B1813" s="26" t="str">
        <f t="shared" si="67"/>
        <v>25258</v>
      </c>
      <c r="C1813" s="26" t="str">
        <f t="shared" si="66"/>
        <v>2_25258</v>
      </c>
      <c r="D1813"/>
      <c r="E1813"/>
      <c r="F1813" s="33"/>
      <c r="G1813" s="26" t="s">
        <v>515</v>
      </c>
      <c r="H1813" s="27">
        <v>36</v>
      </c>
      <c r="I1813" s="27">
        <v>26</v>
      </c>
      <c r="J1813" s="27">
        <v>15</v>
      </c>
      <c r="K1813" s="27">
        <v>32</v>
      </c>
      <c r="L1813" s="27">
        <v>32</v>
      </c>
      <c r="M1813" s="27">
        <v>24</v>
      </c>
      <c r="N1813" s="27">
        <v>27</v>
      </c>
      <c r="O1813" s="27">
        <v>29</v>
      </c>
      <c r="P1813" s="27">
        <v>18</v>
      </c>
      <c r="Q1813" s="27">
        <v>34</v>
      </c>
      <c r="R1813" s="27">
        <v>28</v>
      </c>
      <c r="S1813" s="27">
        <v>38</v>
      </c>
      <c r="T1813" s="27">
        <v>31</v>
      </c>
      <c r="U1813" s="27">
        <v>32</v>
      </c>
      <c r="V1813" s="27">
        <v>21</v>
      </c>
      <c r="W1813" s="11"/>
      <c r="X1813" s="11"/>
      <c r="Y1813" s="11"/>
      <c r="Z1813" s="11"/>
      <c r="AA1813" s="11"/>
      <c r="AB1813" s="11"/>
      <c r="AC1813" s="11"/>
      <c r="AD1813" s="11"/>
      <c r="AU1813" s="7"/>
      <c r="AV1813" s="7"/>
    </row>
    <row r="1814" spans="1:48" ht="14.25">
      <c r="A1814">
        <v>2</v>
      </c>
      <c r="B1814" s="26" t="str">
        <f t="shared" si="67"/>
        <v>25260</v>
      </c>
      <c r="C1814" s="26" t="str">
        <f t="shared" si="66"/>
        <v>2_25260</v>
      </c>
      <c r="D1814"/>
      <c r="E1814"/>
      <c r="F1814" s="33"/>
      <c r="G1814" s="26" t="s">
        <v>516</v>
      </c>
      <c r="H1814" s="27">
        <v>44</v>
      </c>
      <c r="I1814" s="27">
        <v>46</v>
      </c>
      <c r="J1814" s="27">
        <v>39</v>
      </c>
      <c r="K1814" s="27">
        <v>47</v>
      </c>
      <c r="L1814" s="27">
        <v>42</v>
      </c>
      <c r="M1814" s="27">
        <v>49</v>
      </c>
      <c r="N1814" s="27">
        <v>57</v>
      </c>
      <c r="O1814" s="27">
        <v>50</v>
      </c>
      <c r="P1814" s="27">
        <v>51</v>
      </c>
      <c r="Q1814" s="27">
        <v>66</v>
      </c>
      <c r="R1814" s="27">
        <v>77</v>
      </c>
      <c r="S1814" s="27">
        <v>120</v>
      </c>
      <c r="T1814" s="27">
        <v>80</v>
      </c>
      <c r="U1814" s="27">
        <v>72</v>
      </c>
      <c r="V1814" s="27">
        <v>78</v>
      </c>
      <c r="W1814" s="11"/>
      <c r="X1814" s="11"/>
      <c r="Y1814" s="11"/>
      <c r="Z1814" s="11"/>
      <c r="AA1814" s="11"/>
      <c r="AB1814" s="11"/>
      <c r="AC1814" s="11"/>
      <c r="AD1814" s="11"/>
      <c r="AU1814" s="7"/>
      <c r="AV1814" s="7"/>
    </row>
    <row r="1815" spans="1:48" ht="14.25">
      <c r="A1815">
        <v>2</v>
      </c>
      <c r="B1815" s="26" t="str">
        <f t="shared" si="67"/>
        <v>25269</v>
      </c>
      <c r="C1815" s="26" t="str">
        <f t="shared" si="66"/>
        <v>2_25269</v>
      </c>
      <c r="D1815"/>
      <c r="E1815"/>
      <c r="F1815" s="33"/>
      <c r="G1815" s="26" t="s">
        <v>517</v>
      </c>
      <c r="H1815" s="27">
        <v>480</v>
      </c>
      <c r="I1815" s="27">
        <v>486</v>
      </c>
      <c r="J1815" s="27">
        <v>484</v>
      </c>
      <c r="K1815" s="27">
        <v>445</v>
      </c>
      <c r="L1815" s="27">
        <v>491</v>
      </c>
      <c r="M1815" s="27">
        <v>507</v>
      </c>
      <c r="N1815" s="27">
        <v>522</v>
      </c>
      <c r="O1815" s="27">
        <v>591</v>
      </c>
      <c r="P1815" s="27">
        <v>561</v>
      </c>
      <c r="Q1815" s="27">
        <v>545</v>
      </c>
      <c r="R1815" s="27">
        <v>675</v>
      </c>
      <c r="S1815" s="27">
        <v>967</v>
      </c>
      <c r="T1815" s="27">
        <v>706</v>
      </c>
      <c r="U1815" s="27">
        <v>604</v>
      </c>
      <c r="V1815" s="27">
        <v>674</v>
      </c>
      <c r="W1815" s="11"/>
      <c r="X1815" s="11"/>
      <c r="Y1815" s="11"/>
      <c r="Z1815" s="11"/>
      <c r="AA1815" s="11"/>
      <c r="AB1815" s="11"/>
      <c r="AC1815" s="11"/>
      <c r="AD1815" s="11"/>
      <c r="AU1815" s="7"/>
      <c r="AV1815" s="7"/>
    </row>
    <row r="1816" spans="1:48" ht="14.25">
      <c r="A1816">
        <v>2</v>
      </c>
      <c r="B1816" s="26" t="str">
        <f t="shared" si="67"/>
        <v>25279</v>
      </c>
      <c r="C1816" s="26" t="str">
        <f t="shared" si="66"/>
        <v>2_25279</v>
      </c>
      <c r="D1816"/>
      <c r="E1816"/>
      <c r="F1816" s="33"/>
      <c r="G1816" s="26" t="s">
        <v>518</v>
      </c>
      <c r="H1816" s="27">
        <v>65</v>
      </c>
      <c r="I1816" s="27">
        <v>59</v>
      </c>
      <c r="J1816" s="27">
        <v>74</v>
      </c>
      <c r="K1816" s="27">
        <v>63</v>
      </c>
      <c r="L1816" s="27">
        <v>69</v>
      </c>
      <c r="M1816" s="27">
        <v>68</v>
      </c>
      <c r="N1816" s="27">
        <v>70</v>
      </c>
      <c r="O1816" s="27">
        <v>84</v>
      </c>
      <c r="P1816" s="27">
        <v>65</v>
      </c>
      <c r="Q1816" s="27">
        <v>69</v>
      </c>
      <c r="R1816" s="27">
        <v>69</v>
      </c>
      <c r="S1816" s="27">
        <v>105</v>
      </c>
      <c r="T1816" s="27">
        <v>90</v>
      </c>
      <c r="U1816" s="27">
        <v>70</v>
      </c>
      <c r="V1816" s="27">
        <v>73</v>
      </c>
      <c r="W1816" s="11"/>
      <c r="X1816" s="11"/>
      <c r="Y1816" s="11"/>
      <c r="Z1816" s="11"/>
      <c r="AA1816" s="11"/>
      <c r="AB1816" s="11"/>
      <c r="AC1816" s="11"/>
      <c r="AD1816" s="11"/>
      <c r="AU1816" s="7"/>
      <c r="AV1816" s="7"/>
    </row>
    <row r="1817" spans="1:48" ht="14.25">
      <c r="A1817">
        <v>2</v>
      </c>
      <c r="B1817" s="26" t="str">
        <f t="shared" si="67"/>
        <v>25281</v>
      </c>
      <c r="C1817" s="26" t="str">
        <f t="shared" si="66"/>
        <v>2_25281</v>
      </c>
      <c r="D1817"/>
      <c r="E1817"/>
      <c r="F1817" s="33"/>
      <c r="G1817" s="26" t="s">
        <v>519</v>
      </c>
      <c r="H1817" s="27">
        <v>33</v>
      </c>
      <c r="I1817" s="27">
        <v>34</v>
      </c>
      <c r="J1817" s="27">
        <v>37</v>
      </c>
      <c r="K1817" s="27">
        <v>30</v>
      </c>
      <c r="L1817" s="27">
        <v>36</v>
      </c>
      <c r="M1817" s="27">
        <v>25</v>
      </c>
      <c r="N1817" s="27">
        <v>35</v>
      </c>
      <c r="O1817" s="27">
        <v>25</v>
      </c>
      <c r="P1817" s="27">
        <v>35</v>
      </c>
      <c r="Q1817" s="27">
        <v>45</v>
      </c>
      <c r="R1817" s="27">
        <v>38</v>
      </c>
      <c r="S1817" s="27">
        <v>35</v>
      </c>
      <c r="T1817" s="27">
        <v>36</v>
      </c>
      <c r="U1817" s="27">
        <v>46</v>
      </c>
      <c r="V1817" s="27">
        <v>42</v>
      </c>
      <c r="W1817" s="11"/>
      <c r="X1817" s="11"/>
      <c r="Y1817" s="11"/>
      <c r="Z1817" s="11"/>
      <c r="AA1817" s="11"/>
      <c r="AB1817" s="11"/>
      <c r="AC1817" s="11"/>
      <c r="AD1817" s="11"/>
      <c r="AU1817" s="7"/>
      <c r="AV1817" s="7"/>
    </row>
    <row r="1818" spans="1:48" ht="14.25">
      <c r="A1818">
        <v>2</v>
      </c>
      <c r="B1818" s="26" t="str">
        <f t="shared" si="67"/>
        <v>25286</v>
      </c>
      <c r="C1818" s="26" t="str">
        <f t="shared" si="66"/>
        <v>2_25286</v>
      </c>
      <c r="D1818"/>
      <c r="E1818"/>
      <c r="F1818" s="33"/>
      <c r="G1818" s="26" t="s">
        <v>520</v>
      </c>
      <c r="H1818" s="27">
        <v>236</v>
      </c>
      <c r="I1818" s="27">
        <v>203</v>
      </c>
      <c r="J1818" s="27">
        <v>259</v>
      </c>
      <c r="K1818" s="27">
        <v>266</v>
      </c>
      <c r="L1818" s="27">
        <v>231</v>
      </c>
      <c r="M1818" s="27">
        <v>295</v>
      </c>
      <c r="N1818" s="27">
        <v>286</v>
      </c>
      <c r="O1818" s="27">
        <v>279</v>
      </c>
      <c r="P1818" s="27">
        <v>303</v>
      </c>
      <c r="Q1818" s="27">
        <v>306</v>
      </c>
      <c r="R1818" s="27">
        <v>438</v>
      </c>
      <c r="S1818" s="27">
        <v>650</v>
      </c>
      <c r="T1818" s="27">
        <v>400</v>
      </c>
      <c r="U1818" s="27">
        <v>379</v>
      </c>
      <c r="V1818" s="27">
        <v>394</v>
      </c>
      <c r="W1818" s="11"/>
      <c r="X1818" s="11"/>
      <c r="Y1818" s="11"/>
      <c r="Z1818" s="11"/>
      <c r="AA1818" s="11"/>
      <c r="AB1818" s="11"/>
      <c r="AC1818" s="11"/>
      <c r="AD1818" s="11"/>
      <c r="AU1818" s="7"/>
      <c r="AV1818" s="7"/>
    </row>
    <row r="1819" spans="1:48" ht="14.25">
      <c r="A1819">
        <v>2</v>
      </c>
      <c r="B1819" s="26" t="str">
        <f t="shared" si="67"/>
        <v>25288</v>
      </c>
      <c r="C1819" s="26" t="str">
        <f t="shared" si="66"/>
        <v>2_25288</v>
      </c>
      <c r="D1819"/>
      <c r="E1819"/>
      <c r="F1819" s="33"/>
      <c r="G1819" s="26" t="s">
        <v>521</v>
      </c>
      <c r="H1819" s="27">
        <v>29</v>
      </c>
      <c r="I1819" s="27">
        <v>23</v>
      </c>
      <c r="J1819" s="27">
        <v>14</v>
      </c>
      <c r="K1819" s="27">
        <v>30</v>
      </c>
      <c r="L1819" s="27">
        <v>30</v>
      </c>
      <c r="M1819" s="27">
        <v>17</v>
      </c>
      <c r="N1819" s="27">
        <v>20</v>
      </c>
      <c r="O1819" s="27">
        <v>25</v>
      </c>
      <c r="P1819" s="27">
        <v>16</v>
      </c>
      <c r="Q1819" s="27">
        <v>34</v>
      </c>
      <c r="R1819" s="27">
        <v>30</v>
      </c>
      <c r="S1819" s="27">
        <v>41</v>
      </c>
      <c r="T1819" s="27">
        <v>46</v>
      </c>
      <c r="U1819" s="27">
        <v>25</v>
      </c>
      <c r="V1819" s="27">
        <v>28</v>
      </c>
      <c r="W1819" s="11"/>
      <c r="X1819" s="11"/>
      <c r="Y1819" s="11"/>
      <c r="Z1819" s="11"/>
      <c r="AA1819" s="11"/>
      <c r="AB1819" s="11"/>
      <c r="AC1819" s="11"/>
      <c r="AD1819" s="11"/>
      <c r="AU1819" s="7"/>
      <c r="AV1819" s="7"/>
    </row>
    <row r="1820" spans="1:48" ht="14.25">
      <c r="A1820">
        <v>2</v>
      </c>
      <c r="B1820" s="26" t="str">
        <f t="shared" si="67"/>
        <v>25290</v>
      </c>
      <c r="C1820" s="26" t="str">
        <f t="shared" si="66"/>
        <v>2_25290</v>
      </c>
      <c r="D1820"/>
      <c r="E1820"/>
      <c r="F1820" s="33"/>
      <c r="G1820" s="26" t="s">
        <v>522</v>
      </c>
      <c r="H1820" s="27">
        <v>801</v>
      </c>
      <c r="I1820" s="27">
        <v>804</v>
      </c>
      <c r="J1820" s="27">
        <v>825</v>
      </c>
      <c r="K1820" s="27">
        <v>881</v>
      </c>
      <c r="L1820" s="27">
        <v>925</v>
      </c>
      <c r="M1820" s="27">
        <v>980</v>
      </c>
      <c r="N1820" s="27">
        <v>1105</v>
      </c>
      <c r="O1820" s="27">
        <v>1069</v>
      </c>
      <c r="P1820" s="27">
        <v>1095</v>
      </c>
      <c r="Q1820" s="27">
        <v>1079</v>
      </c>
      <c r="R1820" s="27">
        <v>1254</v>
      </c>
      <c r="S1820" s="27">
        <v>1810</v>
      </c>
      <c r="T1820" s="27">
        <v>1378</v>
      </c>
      <c r="U1820" s="27">
        <v>1226</v>
      </c>
      <c r="V1820" s="27">
        <v>1327</v>
      </c>
      <c r="W1820" s="11"/>
      <c r="X1820" s="11"/>
      <c r="Y1820" s="11"/>
      <c r="Z1820" s="11"/>
      <c r="AA1820" s="11"/>
      <c r="AB1820" s="11"/>
      <c r="AC1820" s="11"/>
      <c r="AD1820" s="11"/>
      <c r="AU1820" s="7"/>
      <c r="AV1820" s="7"/>
    </row>
    <row r="1821" spans="1:48" ht="14.25">
      <c r="A1821">
        <v>2</v>
      </c>
      <c r="B1821" s="26" t="str">
        <f t="shared" si="67"/>
        <v>25293</v>
      </c>
      <c r="C1821" s="26" t="str">
        <f t="shared" si="66"/>
        <v>2_25293</v>
      </c>
      <c r="D1821"/>
      <c r="E1821"/>
      <c r="F1821" s="33"/>
      <c r="G1821" s="26" t="s">
        <v>523</v>
      </c>
      <c r="H1821" s="27">
        <v>47</v>
      </c>
      <c r="I1821" s="27">
        <v>31</v>
      </c>
      <c r="J1821" s="27">
        <v>31</v>
      </c>
      <c r="K1821" s="27">
        <v>40</v>
      </c>
      <c r="L1821" s="27">
        <v>26</v>
      </c>
      <c r="M1821" s="27">
        <v>27</v>
      </c>
      <c r="N1821" s="27">
        <v>36</v>
      </c>
      <c r="O1821" s="27">
        <v>32</v>
      </c>
      <c r="P1821" s="27">
        <v>40</v>
      </c>
      <c r="Q1821" s="27">
        <v>36</v>
      </c>
      <c r="R1821" s="27">
        <v>37</v>
      </c>
      <c r="S1821" s="27">
        <v>50</v>
      </c>
      <c r="T1821" s="27">
        <v>33</v>
      </c>
      <c r="U1821" s="27">
        <v>26</v>
      </c>
      <c r="V1821" s="27">
        <v>38</v>
      </c>
      <c r="W1821" s="11"/>
      <c r="X1821" s="11"/>
      <c r="Y1821" s="11"/>
      <c r="Z1821" s="11"/>
      <c r="AA1821" s="11"/>
      <c r="AB1821" s="11"/>
      <c r="AC1821" s="11"/>
      <c r="AD1821" s="11"/>
      <c r="AU1821" s="7"/>
      <c r="AV1821" s="7"/>
    </row>
    <row r="1822" spans="1:48" ht="14.25">
      <c r="A1822">
        <v>2</v>
      </c>
      <c r="B1822" s="26" t="str">
        <f t="shared" si="67"/>
        <v>25295</v>
      </c>
      <c r="C1822" s="26" t="str">
        <f t="shared" ref="C1822:C1885" si="68">A1822&amp;"_"&amp;B1822</f>
        <v>2_25295</v>
      </c>
      <c r="D1822"/>
      <c r="E1822"/>
      <c r="F1822" s="33"/>
      <c r="G1822" s="26" t="s">
        <v>524</v>
      </c>
      <c r="H1822" s="27">
        <v>28</v>
      </c>
      <c r="I1822" s="27">
        <v>37</v>
      </c>
      <c r="J1822" s="27">
        <v>24</v>
      </c>
      <c r="K1822" s="27">
        <v>29</v>
      </c>
      <c r="L1822" s="27">
        <v>44</v>
      </c>
      <c r="M1822" s="27">
        <v>39</v>
      </c>
      <c r="N1822" s="27">
        <v>51</v>
      </c>
      <c r="O1822" s="27">
        <v>47</v>
      </c>
      <c r="P1822" s="27">
        <v>61</v>
      </c>
      <c r="Q1822" s="27">
        <v>54</v>
      </c>
      <c r="R1822" s="27">
        <v>52</v>
      </c>
      <c r="S1822" s="27">
        <v>98</v>
      </c>
      <c r="T1822" s="27">
        <v>75</v>
      </c>
      <c r="U1822" s="27">
        <v>60</v>
      </c>
      <c r="V1822" s="27">
        <v>47</v>
      </c>
      <c r="W1822" s="11"/>
      <c r="X1822" s="11"/>
      <c r="Y1822" s="11"/>
      <c r="Z1822" s="11"/>
      <c r="AA1822" s="11"/>
      <c r="AB1822" s="11"/>
      <c r="AC1822" s="11"/>
      <c r="AD1822" s="11"/>
      <c r="AU1822" s="7"/>
      <c r="AV1822" s="7"/>
    </row>
    <row r="1823" spans="1:48" ht="14.25">
      <c r="A1823">
        <v>2</v>
      </c>
      <c r="B1823" s="26" t="str">
        <f t="shared" ref="B1823:B1886" si="69">IF(G1823="Total",CONCATENATE(MID(G1824,1,2),"000"),MID(G1823,1,5))</f>
        <v>25297</v>
      </c>
      <c r="C1823" s="26" t="str">
        <f t="shared" si="68"/>
        <v>2_25297</v>
      </c>
      <c r="D1823"/>
      <c r="E1823"/>
      <c r="F1823" s="33"/>
      <c r="G1823" s="26" t="s">
        <v>525</v>
      </c>
      <c r="H1823" s="27">
        <v>98</v>
      </c>
      <c r="I1823" s="27">
        <v>89</v>
      </c>
      <c r="J1823" s="27">
        <v>103</v>
      </c>
      <c r="K1823" s="27">
        <v>93</v>
      </c>
      <c r="L1823" s="27">
        <v>85</v>
      </c>
      <c r="M1823" s="27">
        <v>96</v>
      </c>
      <c r="N1823" s="27">
        <v>96</v>
      </c>
      <c r="O1823" s="27">
        <v>70</v>
      </c>
      <c r="P1823" s="27">
        <v>93</v>
      </c>
      <c r="Q1823" s="27">
        <v>78</v>
      </c>
      <c r="R1823" s="27">
        <v>78</v>
      </c>
      <c r="S1823" s="27">
        <v>98</v>
      </c>
      <c r="T1823" s="27">
        <v>115</v>
      </c>
      <c r="U1823" s="27">
        <v>66</v>
      </c>
      <c r="V1823" s="27">
        <v>80</v>
      </c>
      <c r="W1823" s="11"/>
      <c r="X1823" s="11"/>
      <c r="Y1823" s="11"/>
      <c r="Z1823" s="11"/>
      <c r="AA1823" s="11"/>
      <c r="AB1823" s="11"/>
      <c r="AC1823" s="11"/>
      <c r="AD1823" s="11"/>
      <c r="AU1823" s="7"/>
      <c r="AV1823" s="7"/>
    </row>
    <row r="1824" spans="1:48" ht="14.25">
      <c r="A1824">
        <v>2</v>
      </c>
      <c r="B1824" s="26" t="str">
        <f t="shared" si="69"/>
        <v>25299</v>
      </c>
      <c r="C1824" s="26" t="str">
        <f t="shared" si="68"/>
        <v>2_25299</v>
      </c>
      <c r="D1824"/>
      <c r="E1824"/>
      <c r="F1824" s="33"/>
      <c r="G1824" s="26" t="s">
        <v>526</v>
      </c>
      <c r="H1824" s="27">
        <v>24</v>
      </c>
      <c r="I1824" s="27">
        <v>26</v>
      </c>
      <c r="J1824" s="27">
        <v>32</v>
      </c>
      <c r="K1824" s="27">
        <v>19</v>
      </c>
      <c r="L1824" s="27">
        <v>21</v>
      </c>
      <c r="M1824" s="27">
        <v>20</v>
      </c>
      <c r="N1824" s="27">
        <v>36</v>
      </c>
      <c r="O1824" s="27">
        <v>29</v>
      </c>
      <c r="P1824" s="27">
        <v>22</v>
      </c>
      <c r="Q1824" s="27">
        <v>30</v>
      </c>
      <c r="R1824" s="27">
        <v>28</v>
      </c>
      <c r="S1824" s="27">
        <v>28</v>
      </c>
      <c r="T1824" s="27">
        <v>34</v>
      </c>
      <c r="U1824" s="27">
        <v>31</v>
      </c>
      <c r="V1824" s="27">
        <v>36</v>
      </c>
      <c r="W1824" s="11"/>
      <c r="X1824" s="11"/>
      <c r="Y1824" s="11"/>
      <c r="Z1824" s="11"/>
      <c r="AA1824" s="11"/>
      <c r="AB1824" s="11"/>
      <c r="AC1824" s="11"/>
      <c r="AD1824" s="11"/>
      <c r="AU1824" s="7"/>
      <c r="AV1824" s="7"/>
    </row>
    <row r="1825" spans="1:48" ht="14.25">
      <c r="A1825">
        <v>2</v>
      </c>
      <c r="B1825" s="26" t="str">
        <f t="shared" si="69"/>
        <v>25307</v>
      </c>
      <c r="C1825" s="26" t="str">
        <f t="shared" si="68"/>
        <v>2_25307</v>
      </c>
      <c r="D1825"/>
      <c r="E1825"/>
      <c r="F1825" s="33"/>
      <c r="G1825" s="26" t="s">
        <v>527</v>
      </c>
      <c r="H1825" s="27">
        <v>729</v>
      </c>
      <c r="I1825" s="27">
        <v>700</v>
      </c>
      <c r="J1825" s="27">
        <v>764</v>
      </c>
      <c r="K1825" s="27">
        <v>751</v>
      </c>
      <c r="L1825" s="27">
        <v>747</v>
      </c>
      <c r="M1825" s="27">
        <v>921</v>
      </c>
      <c r="N1825" s="27">
        <v>815</v>
      </c>
      <c r="O1825" s="27">
        <v>832</v>
      </c>
      <c r="P1825" s="27">
        <v>846</v>
      </c>
      <c r="Q1825" s="27">
        <v>896</v>
      </c>
      <c r="R1825" s="27">
        <v>1006</v>
      </c>
      <c r="S1825" s="27">
        <v>1195</v>
      </c>
      <c r="T1825" s="27">
        <v>1000</v>
      </c>
      <c r="U1825" s="27">
        <v>941</v>
      </c>
      <c r="V1825" s="27">
        <v>974</v>
      </c>
      <c r="W1825" s="11"/>
      <c r="X1825" s="11"/>
      <c r="Y1825" s="11"/>
      <c r="Z1825" s="11"/>
      <c r="AA1825" s="11"/>
      <c r="AB1825" s="11"/>
      <c r="AC1825" s="11"/>
      <c r="AD1825" s="11"/>
      <c r="AU1825" s="7"/>
      <c r="AV1825" s="7"/>
    </row>
    <row r="1826" spans="1:48" ht="14.25">
      <c r="A1826">
        <v>2</v>
      </c>
      <c r="B1826" s="26" t="str">
        <f t="shared" si="69"/>
        <v>25312</v>
      </c>
      <c r="C1826" s="26" t="str">
        <f t="shared" si="68"/>
        <v>2_25312</v>
      </c>
      <c r="D1826"/>
      <c r="E1826"/>
      <c r="F1826" s="33"/>
      <c r="G1826" s="26" t="s">
        <v>528</v>
      </c>
      <c r="H1826" s="27">
        <v>23</v>
      </c>
      <c r="I1826" s="27">
        <v>21</v>
      </c>
      <c r="J1826" s="27">
        <v>27</v>
      </c>
      <c r="K1826" s="27">
        <v>19</v>
      </c>
      <c r="L1826" s="27">
        <v>19</v>
      </c>
      <c r="M1826" s="27">
        <v>20</v>
      </c>
      <c r="N1826" s="27">
        <v>37</v>
      </c>
      <c r="O1826" s="27">
        <v>32</v>
      </c>
      <c r="P1826" s="27">
        <v>34</v>
      </c>
      <c r="Q1826" s="27">
        <v>31</v>
      </c>
      <c r="R1826" s="27">
        <v>33</v>
      </c>
      <c r="S1826" s="27">
        <v>40</v>
      </c>
      <c r="T1826" s="27">
        <v>24</v>
      </c>
      <c r="U1826" s="27">
        <v>35</v>
      </c>
      <c r="V1826" s="27">
        <v>43</v>
      </c>
      <c r="W1826" s="11"/>
      <c r="X1826" s="11"/>
      <c r="Y1826" s="11"/>
      <c r="Z1826" s="11"/>
      <c r="AA1826" s="11"/>
      <c r="AB1826" s="11"/>
      <c r="AC1826" s="11"/>
      <c r="AD1826" s="11"/>
      <c r="AU1826" s="7"/>
      <c r="AV1826" s="7"/>
    </row>
    <row r="1827" spans="1:48" ht="14.25">
      <c r="A1827">
        <v>2</v>
      </c>
      <c r="B1827" s="26" t="str">
        <f t="shared" si="69"/>
        <v>25317</v>
      </c>
      <c r="C1827" s="26" t="str">
        <f t="shared" si="68"/>
        <v>2_25317</v>
      </c>
      <c r="D1827"/>
      <c r="E1827"/>
      <c r="F1827" s="33"/>
      <c r="G1827" s="26" t="s">
        <v>529</v>
      </c>
      <c r="H1827" s="27">
        <v>67</v>
      </c>
      <c r="I1827" s="27">
        <v>65</v>
      </c>
      <c r="J1827" s="27">
        <v>65</v>
      </c>
      <c r="K1827" s="27">
        <v>57</v>
      </c>
      <c r="L1827" s="27">
        <v>50</v>
      </c>
      <c r="M1827" s="27">
        <v>52</v>
      </c>
      <c r="N1827" s="27">
        <v>44</v>
      </c>
      <c r="O1827" s="27">
        <v>56</v>
      </c>
      <c r="P1827" s="27">
        <v>65</v>
      </c>
      <c r="Q1827" s="27">
        <v>56</v>
      </c>
      <c r="R1827" s="27">
        <v>76</v>
      </c>
      <c r="S1827" s="27">
        <v>98</v>
      </c>
      <c r="T1827" s="27">
        <v>66</v>
      </c>
      <c r="U1827" s="27">
        <v>65</v>
      </c>
      <c r="V1827" s="27">
        <v>66</v>
      </c>
      <c r="W1827" s="11"/>
      <c r="X1827" s="11"/>
      <c r="Y1827" s="11"/>
      <c r="Z1827" s="11"/>
      <c r="AA1827" s="11"/>
      <c r="AB1827" s="11"/>
      <c r="AC1827" s="11"/>
      <c r="AD1827" s="11"/>
      <c r="AU1827" s="7"/>
      <c r="AV1827" s="7"/>
    </row>
    <row r="1828" spans="1:48" ht="14.25">
      <c r="A1828">
        <v>2</v>
      </c>
      <c r="B1828" s="26" t="str">
        <f t="shared" si="69"/>
        <v>25320</v>
      </c>
      <c r="C1828" s="26" t="str">
        <f t="shared" si="68"/>
        <v>2_25320</v>
      </c>
      <c r="D1828"/>
      <c r="E1828"/>
      <c r="F1828" s="33"/>
      <c r="G1828" s="26" t="s">
        <v>530</v>
      </c>
      <c r="H1828" s="27">
        <v>163</v>
      </c>
      <c r="I1828" s="27">
        <v>169</v>
      </c>
      <c r="J1828" s="27">
        <v>177</v>
      </c>
      <c r="K1828" s="27">
        <v>201</v>
      </c>
      <c r="L1828" s="27">
        <v>188</v>
      </c>
      <c r="M1828" s="27">
        <v>199</v>
      </c>
      <c r="N1828" s="27">
        <v>137</v>
      </c>
      <c r="O1828" s="27">
        <v>190</v>
      </c>
      <c r="P1828" s="27">
        <v>164</v>
      </c>
      <c r="Q1828" s="27">
        <v>187</v>
      </c>
      <c r="R1828" s="27">
        <v>179</v>
      </c>
      <c r="S1828" s="27">
        <v>248</v>
      </c>
      <c r="T1828" s="27">
        <v>209</v>
      </c>
      <c r="U1828" s="27">
        <v>206</v>
      </c>
      <c r="V1828" s="27">
        <v>204</v>
      </c>
      <c r="W1828" s="11"/>
      <c r="X1828" s="11"/>
      <c r="Y1828" s="11"/>
      <c r="Z1828" s="11"/>
      <c r="AA1828" s="11"/>
      <c r="AB1828" s="11"/>
      <c r="AC1828" s="11"/>
      <c r="AD1828" s="11"/>
      <c r="AU1828" s="7"/>
      <c r="AV1828" s="7"/>
    </row>
    <row r="1829" spans="1:48" ht="14.25">
      <c r="A1829">
        <v>2</v>
      </c>
      <c r="B1829" s="26" t="str">
        <f t="shared" si="69"/>
        <v>25322</v>
      </c>
      <c r="C1829" s="26" t="str">
        <f t="shared" si="68"/>
        <v>2_25322</v>
      </c>
      <c r="D1829"/>
      <c r="E1829"/>
      <c r="F1829" s="33"/>
      <c r="G1829" s="26" t="s">
        <v>531</v>
      </c>
      <c r="H1829" s="27">
        <v>53</v>
      </c>
      <c r="I1829" s="27">
        <v>48</v>
      </c>
      <c r="J1829" s="27">
        <v>42</v>
      </c>
      <c r="K1829" s="27">
        <v>61</v>
      </c>
      <c r="L1829" s="27">
        <v>63</v>
      </c>
      <c r="M1829" s="27">
        <v>40</v>
      </c>
      <c r="N1829" s="27">
        <v>67</v>
      </c>
      <c r="O1829" s="27">
        <v>48</v>
      </c>
      <c r="P1829" s="27">
        <v>61</v>
      </c>
      <c r="Q1829" s="27">
        <v>69</v>
      </c>
      <c r="R1829" s="27">
        <v>86</v>
      </c>
      <c r="S1829" s="27">
        <v>101</v>
      </c>
      <c r="T1829" s="27">
        <v>70</v>
      </c>
      <c r="U1829" s="27">
        <v>70</v>
      </c>
      <c r="V1829" s="27">
        <v>70</v>
      </c>
      <c r="W1829" s="11"/>
      <c r="X1829" s="11"/>
      <c r="Y1829" s="11"/>
      <c r="Z1829" s="11"/>
      <c r="AA1829" s="11"/>
      <c r="AB1829" s="11"/>
      <c r="AC1829" s="11"/>
      <c r="AD1829" s="11"/>
      <c r="AU1829" s="7"/>
      <c r="AV1829" s="7"/>
    </row>
    <row r="1830" spans="1:48" ht="14.25">
      <c r="A1830">
        <v>2</v>
      </c>
      <c r="B1830" s="26" t="str">
        <f t="shared" si="69"/>
        <v>25324</v>
      </c>
      <c r="C1830" s="26" t="str">
        <f t="shared" si="68"/>
        <v>2_25324</v>
      </c>
      <c r="D1830"/>
      <c r="E1830"/>
      <c r="F1830" s="33"/>
      <c r="G1830" s="26" t="s">
        <v>532</v>
      </c>
      <c r="H1830" s="27">
        <v>18</v>
      </c>
      <c r="I1830" s="27">
        <v>10</v>
      </c>
      <c r="J1830" s="27">
        <v>16</v>
      </c>
      <c r="K1830" s="27">
        <v>14</v>
      </c>
      <c r="L1830" s="27">
        <v>13</v>
      </c>
      <c r="M1830" s="27">
        <v>23</v>
      </c>
      <c r="N1830" s="27">
        <v>11</v>
      </c>
      <c r="O1830" s="27">
        <v>9</v>
      </c>
      <c r="P1830" s="27">
        <v>20</v>
      </c>
      <c r="Q1830" s="27">
        <v>11</v>
      </c>
      <c r="R1830" s="27">
        <v>14</v>
      </c>
      <c r="S1830" s="27">
        <v>20</v>
      </c>
      <c r="T1830" s="27">
        <v>18</v>
      </c>
      <c r="U1830" s="27">
        <v>14</v>
      </c>
      <c r="V1830" s="27">
        <v>17</v>
      </c>
      <c r="W1830" s="11"/>
      <c r="X1830" s="11"/>
      <c r="Y1830" s="11"/>
      <c r="Z1830" s="11"/>
      <c r="AA1830" s="11"/>
      <c r="AB1830" s="11"/>
      <c r="AC1830" s="11"/>
      <c r="AD1830" s="11"/>
      <c r="AU1830" s="7"/>
      <c r="AV1830" s="7"/>
    </row>
    <row r="1831" spans="1:48" ht="14.25">
      <c r="A1831">
        <v>2</v>
      </c>
      <c r="B1831" s="26" t="str">
        <f t="shared" si="69"/>
        <v>25326</v>
      </c>
      <c r="C1831" s="26" t="str">
        <f t="shared" si="68"/>
        <v>2_25326</v>
      </c>
      <c r="D1831"/>
      <c r="E1831"/>
      <c r="F1831" s="33"/>
      <c r="G1831" s="26" t="s">
        <v>533</v>
      </c>
      <c r="H1831" s="27">
        <v>20</v>
      </c>
      <c r="I1831" s="27">
        <v>43</v>
      </c>
      <c r="J1831" s="27">
        <v>27</v>
      </c>
      <c r="K1831" s="27">
        <v>28</v>
      </c>
      <c r="L1831" s="27">
        <v>35</v>
      </c>
      <c r="M1831" s="27">
        <v>32</v>
      </c>
      <c r="N1831" s="27">
        <v>38</v>
      </c>
      <c r="O1831" s="27">
        <v>43</v>
      </c>
      <c r="P1831" s="27">
        <v>34</v>
      </c>
      <c r="Q1831" s="27">
        <v>34</v>
      </c>
      <c r="R1831" s="27">
        <v>25</v>
      </c>
      <c r="S1831" s="27">
        <v>41</v>
      </c>
      <c r="T1831" s="27">
        <v>38</v>
      </c>
      <c r="U1831" s="27">
        <v>34</v>
      </c>
      <c r="V1831" s="27">
        <v>42</v>
      </c>
      <c r="W1831" s="11"/>
      <c r="X1831" s="11"/>
      <c r="Y1831" s="11"/>
      <c r="Z1831" s="11"/>
      <c r="AA1831" s="11"/>
      <c r="AB1831" s="11"/>
      <c r="AC1831" s="11"/>
      <c r="AD1831" s="11"/>
      <c r="AU1831" s="7"/>
      <c r="AV1831" s="7"/>
    </row>
    <row r="1832" spans="1:48" ht="14.25">
      <c r="A1832">
        <v>2</v>
      </c>
      <c r="B1832" s="26" t="str">
        <f t="shared" si="69"/>
        <v>25328</v>
      </c>
      <c r="C1832" s="26" t="str">
        <f t="shared" si="68"/>
        <v>2_25328</v>
      </c>
      <c r="D1832"/>
      <c r="E1832"/>
      <c r="F1832" s="33"/>
      <c r="G1832" s="26" t="s">
        <v>534</v>
      </c>
      <c r="H1832" s="27">
        <v>13</v>
      </c>
      <c r="I1832" s="27">
        <v>17</v>
      </c>
      <c r="J1832" s="27">
        <v>23</v>
      </c>
      <c r="K1832" s="27">
        <v>26</v>
      </c>
      <c r="L1832" s="27">
        <v>31</v>
      </c>
      <c r="M1832" s="27">
        <v>17</v>
      </c>
      <c r="N1832" s="27">
        <v>29</v>
      </c>
      <c r="O1832" s="27">
        <v>27</v>
      </c>
      <c r="P1832" s="27">
        <v>26</v>
      </c>
      <c r="Q1832" s="27">
        <v>32</v>
      </c>
      <c r="R1832" s="27">
        <v>31</v>
      </c>
      <c r="S1832" s="27">
        <v>37</v>
      </c>
      <c r="T1832" s="27">
        <v>37</v>
      </c>
      <c r="U1832" s="27">
        <v>27</v>
      </c>
      <c r="V1832" s="27">
        <v>29</v>
      </c>
      <c r="W1832" s="11"/>
      <c r="X1832" s="11"/>
      <c r="Y1832" s="11"/>
      <c r="Z1832" s="11"/>
      <c r="AA1832" s="11"/>
      <c r="AB1832" s="11"/>
      <c r="AC1832" s="11"/>
      <c r="AD1832" s="11"/>
      <c r="AU1832" s="7"/>
      <c r="AV1832" s="7"/>
    </row>
    <row r="1833" spans="1:48" ht="14.25">
      <c r="A1833">
        <v>2</v>
      </c>
      <c r="B1833" s="26" t="str">
        <f t="shared" si="69"/>
        <v>25335</v>
      </c>
      <c r="C1833" s="26" t="str">
        <f t="shared" si="68"/>
        <v>2_25335</v>
      </c>
      <c r="D1833"/>
      <c r="E1833"/>
      <c r="F1833" s="33"/>
      <c r="G1833" s="26" t="s">
        <v>535</v>
      </c>
      <c r="H1833" s="27">
        <v>22</v>
      </c>
      <c r="I1833" s="27">
        <v>16</v>
      </c>
      <c r="J1833" s="27">
        <v>18</v>
      </c>
      <c r="K1833" s="27">
        <v>19</v>
      </c>
      <c r="L1833" s="27">
        <v>15</v>
      </c>
      <c r="M1833" s="27">
        <v>24</v>
      </c>
      <c r="N1833" s="27">
        <v>27</v>
      </c>
      <c r="O1833" s="27">
        <v>22</v>
      </c>
      <c r="P1833" s="27">
        <v>21</v>
      </c>
      <c r="Q1833" s="27">
        <v>21</v>
      </c>
      <c r="R1833" s="27">
        <v>25</v>
      </c>
      <c r="S1833" s="27">
        <v>31</v>
      </c>
      <c r="T1833" s="27">
        <v>29</v>
      </c>
      <c r="U1833" s="27">
        <v>32</v>
      </c>
      <c r="V1833" s="27">
        <v>24</v>
      </c>
      <c r="W1833" s="11"/>
      <c r="X1833" s="11"/>
      <c r="Y1833" s="11"/>
      <c r="Z1833" s="11"/>
      <c r="AA1833" s="11"/>
      <c r="AB1833" s="11"/>
      <c r="AC1833" s="11"/>
      <c r="AD1833" s="11"/>
      <c r="AU1833" s="7"/>
      <c r="AV1833" s="7"/>
    </row>
    <row r="1834" spans="1:48" ht="14.25">
      <c r="A1834">
        <v>2</v>
      </c>
      <c r="B1834" s="26" t="str">
        <f t="shared" si="69"/>
        <v>25339</v>
      </c>
      <c r="C1834" s="26" t="str">
        <f t="shared" si="68"/>
        <v>2_25339</v>
      </c>
      <c r="D1834"/>
      <c r="E1834"/>
      <c r="F1834" s="33"/>
      <c r="G1834" s="26" t="s">
        <v>536</v>
      </c>
      <c r="H1834" s="27">
        <v>15</v>
      </c>
      <c r="I1834" s="27">
        <v>9</v>
      </c>
      <c r="J1834" s="27">
        <v>8</v>
      </c>
      <c r="K1834" s="27">
        <v>13</v>
      </c>
      <c r="L1834" s="27">
        <v>11</v>
      </c>
      <c r="M1834" s="27">
        <v>16</v>
      </c>
      <c r="N1834" s="27">
        <v>23</v>
      </c>
      <c r="O1834" s="27">
        <v>10</v>
      </c>
      <c r="P1834" s="27">
        <v>14</v>
      </c>
      <c r="Q1834" s="27">
        <v>14</v>
      </c>
      <c r="R1834" s="27">
        <v>14</v>
      </c>
      <c r="S1834" s="27">
        <v>24</v>
      </c>
      <c r="T1834" s="27">
        <v>8</v>
      </c>
      <c r="U1834" s="27">
        <v>11</v>
      </c>
      <c r="V1834" s="27">
        <v>16</v>
      </c>
      <c r="W1834" s="11"/>
      <c r="X1834" s="11"/>
      <c r="Y1834" s="11"/>
      <c r="Z1834" s="11"/>
      <c r="AA1834" s="11"/>
      <c r="AB1834" s="11"/>
      <c r="AC1834" s="11"/>
      <c r="AD1834" s="11"/>
      <c r="AU1834" s="7"/>
      <c r="AV1834" s="7"/>
    </row>
    <row r="1835" spans="1:48" ht="14.25">
      <c r="A1835">
        <v>2</v>
      </c>
      <c r="B1835" s="26" t="str">
        <f t="shared" si="69"/>
        <v>25368</v>
      </c>
      <c r="C1835" s="26" t="str">
        <f t="shared" si="68"/>
        <v>2_25368</v>
      </c>
      <c r="D1835"/>
      <c r="E1835"/>
      <c r="F1835" s="33"/>
      <c r="G1835" s="26" t="s">
        <v>537</v>
      </c>
      <c r="H1835" s="27">
        <v>18</v>
      </c>
      <c r="I1835" s="27">
        <v>9</v>
      </c>
      <c r="J1835" s="27">
        <v>10</v>
      </c>
      <c r="K1835" s="27">
        <v>13</v>
      </c>
      <c r="L1835" s="27">
        <v>12</v>
      </c>
      <c r="M1835" s="27">
        <v>13</v>
      </c>
      <c r="N1835" s="27">
        <v>9</v>
      </c>
      <c r="O1835" s="27">
        <v>12</v>
      </c>
      <c r="P1835" s="27">
        <v>22</v>
      </c>
      <c r="Q1835" s="27">
        <v>19</v>
      </c>
      <c r="R1835" s="27">
        <v>12</v>
      </c>
      <c r="S1835" s="27">
        <v>23</v>
      </c>
      <c r="T1835" s="27">
        <v>20</v>
      </c>
      <c r="U1835" s="27">
        <v>17</v>
      </c>
      <c r="V1835" s="27">
        <v>17</v>
      </c>
      <c r="W1835" s="11"/>
      <c r="X1835" s="11"/>
      <c r="Y1835" s="11"/>
      <c r="Z1835" s="11"/>
      <c r="AA1835" s="11"/>
      <c r="AB1835" s="11"/>
      <c r="AC1835" s="11"/>
      <c r="AD1835" s="11"/>
      <c r="AU1835" s="7"/>
      <c r="AV1835" s="7"/>
    </row>
    <row r="1836" spans="1:48" ht="14.25">
      <c r="A1836">
        <v>2</v>
      </c>
      <c r="B1836" s="26" t="str">
        <f t="shared" si="69"/>
        <v>25372</v>
      </c>
      <c r="C1836" s="26" t="str">
        <f t="shared" si="68"/>
        <v>2_25372</v>
      </c>
      <c r="D1836"/>
      <c r="E1836"/>
      <c r="F1836" s="33"/>
      <c r="G1836" s="26" t="s">
        <v>538</v>
      </c>
      <c r="H1836" s="27">
        <v>50</v>
      </c>
      <c r="I1836" s="27">
        <v>38</v>
      </c>
      <c r="J1836" s="27">
        <v>40</v>
      </c>
      <c r="K1836" s="27">
        <v>48</v>
      </c>
      <c r="L1836" s="27">
        <v>50</v>
      </c>
      <c r="M1836" s="27">
        <v>32</v>
      </c>
      <c r="N1836" s="27">
        <v>43</v>
      </c>
      <c r="O1836" s="27">
        <v>49</v>
      </c>
      <c r="P1836" s="27">
        <v>48</v>
      </c>
      <c r="Q1836" s="27">
        <v>41</v>
      </c>
      <c r="R1836" s="27">
        <v>55</v>
      </c>
      <c r="S1836" s="27">
        <v>61</v>
      </c>
      <c r="T1836" s="27">
        <v>60</v>
      </c>
      <c r="U1836" s="27">
        <v>59</v>
      </c>
      <c r="V1836" s="27">
        <v>48</v>
      </c>
      <c r="W1836" s="11"/>
      <c r="X1836" s="11"/>
      <c r="Y1836" s="11"/>
      <c r="Z1836" s="11"/>
      <c r="AA1836" s="11"/>
      <c r="AB1836" s="11"/>
      <c r="AC1836" s="11"/>
      <c r="AD1836" s="11"/>
      <c r="AU1836" s="7"/>
      <c r="AV1836" s="7"/>
    </row>
    <row r="1837" spans="1:48" ht="14.25">
      <c r="A1837">
        <v>2</v>
      </c>
      <c r="B1837" s="26" t="str">
        <f t="shared" si="69"/>
        <v>25377</v>
      </c>
      <c r="C1837" s="26" t="str">
        <f t="shared" si="68"/>
        <v>2_25377</v>
      </c>
      <c r="D1837"/>
      <c r="E1837"/>
      <c r="F1837" s="33"/>
      <c r="G1837" s="26" t="s">
        <v>539</v>
      </c>
      <c r="H1837" s="27">
        <v>75</v>
      </c>
      <c r="I1837" s="27">
        <v>92</v>
      </c>
      <c r="J1837" s="27">
        <v>105</v>
      </c>
      <c r="K1837" s="27">
        <v>88</v>
      </c>
      <c r="L1837" s="27">
        <v>133</v>
      </c>
      <c r="M1837" s="27">
        <v>114</v>
      </c>
      <c r="N1837" s="27">
        <v>88</v>
      </c>
      <c r="O1837" s="27">
        <v>128</v>
      </c>
      <c r="P1837" s="27">
        <v>95</v>
      </c>
      <c r="Q1837" s="27">
        <v>124</v>
      </c>
      <c r="R1837" s="27">
        <v>133</v>
      </c>
      <c r="S1837" s="27">
        <v>194</v>
      </c>
      <c r="T1837" s="27">
        <v>159</v>
      </c>
      <c r="U1837" s="27">
        <v>138</v>
      </c>
      <c r="V1837" s="27">
        <v>146</v>
      </c>
      <c r="W1837" s="11"/>
      <c r="X1837" s="11"/>
      <c r="Y1837" s="11"/>
      <c r="Z1837" s="11"/>
      <c r="AA1837" s="11"/>
      <c r="AB1837" s="11"/>
      <c r="AC1837" s="11"/>
      <c r="AD1837" s="11"/>
      <c r="AU1837" s="7"/>
      <c r="AV1837" s="7"/>
    </row>
    <row r="1838" spans="1:48" ht="14.25">
      <c r="A1838">
        <v>2</v>
      </c>
      <c r="B1838" s="26" t="str">
        <f t="shared" si="69"/>
        <v>25386</v>
      </c>
      <c r="C1838" s="26" t="str">
        <f t="shared" si="68"/>
        <v>2_25386</v>
      </c>
      <c r="D1838"/>
      <c r="E1838"/>
      <c r="F1838" s="33"/>
      <c r="G1838" s="26" t="s">
        <v>540</v>
      </c>
      <c r="H1838" s="27">
        <v>183</v>
      </c>
      <c r="I1838" s="27">
        <v>182</v>
      </c>
      <c r="J1838" s="27">
        <v>216</v>
      </c>
      <c r="K1838" s="27">
        <v>201</v>
      </c>
      <c r="L1838" s="27">
        <v>199</v>
      </c>
      <c r="M1838" s="27">
        <v>241</v>
      </c>
      <c r="N1838" s="27">
        <v>210</v>
      </c>
      <c r="O1838" s="27">
        <v>231</v>
      </c>
      <c r="P1838" s="27">
        <v>266</v>
      </c>
      <c r="Q1838" s="27">
        <v>233</v>
      </c>
      <c r="R1838" s="27">
        <v>278</v>
      </c>
      <c r="S1838" s="27">
        <v>389</v>
      </c>
      <c r="T1838" s="27">
        <v>295</v>
      </c>
      <c r="U1838" s="27">
        <v>287</v>
      </c>
      <c r="V1838" s="27">
        <v>334</v>
      </c>
      <c r="W1838" s="11"/>
      <c r="X1838" s="11"/>
      <c r="Y1838" s="11"/>
      <c r="Z1838" s="11"/>
      <c r="AA1838" s="11"/>
      <c r="AB1838" s="11"/>
      <c r="AC1838" s="11"/>
      <c r="AD1838" s="11"/>
      <c r="AU1838" s="7"/>
      <c r="AV1838" s="7"/>
    </row>
    <row r="1839" spans="1:48" ht="14.25">
      <c r="A1839">
        <v>2</v>
      </c>
      <c r="B1839" s="26" t="str">
        <f t="shared" si="69"/>
        <v>25394</v>
      </c>
      <c r="C1839" s="26" t="str">
        <f t="shared" si="68"/>
        <v>2_25394</v>
      </c>
      <c r="D1839"/>
      <c r="E1839"/>
      <c r="F1839" s="33"/>
      <c r="G1839" s="26" t="s">
        <v>541</v>
      </c>
      <c r="H1839" s="27">
        <v>73</v>
      </c>
      <c r="I1839" s="27">
        <v>68</v>
      </c>
      <c r="J1839" s="27">
        <v>70</v>
      </c>
      <c r="K1839" s="27">
        <v>87</v>
      </c>
      <c r="L1839" s="27">
        <v>103</v>
      </c>
      <c r="M1839" s="27">
        <v>86</v>
      </c>
      <c r="N1839" s="27">
        <v>73</v>
      </c>
      <c r="O1839" s="27">
        <v>67</v>
      </c>
      <c r="P1839" s="27">
        <v>75</v>
      </c>
      <c r="Q1839" s="27">
        <v>78</v>
      </c>
      <c r="R1839" s="27">
        <v>77</v>
      </c>
      <c r="S1839" s="27">
        <v>90</v>
      </c>
      <c r="T1839" s="27">
        <v>94</v>
      </c>
      <c r="U1839" s="27">
        <v>93</v>
      </c>
      <c r="V1839" s="27">
        <v>87</v>
      </c>
      <c r="W1839" s="11"/>
      <c r="X1839" s="11"/>
      <c r="Y1839" s="11"/>
      <c r="Z1839" s="11"/>
      <c r="AA1839" s="11"/>
      <c r="AB1839" s="11"/>
      <c r="AC1839" s="11"/>
      <c r="AD1839" s="11"/>
      <c r="AU1839" s="7"/>
      <c r="AV1839" s="7"/>
    </row>
    <row r="1840" spans="1:48" ht="14.25">
      <c r="A1840">
        <v>2</v>
      </c>
      <c r="B1840" s="26" t="str">
        <f t="shared" si="69"/>
        <v>25398</v>
      </c>
      <c r="C1840" s="26" t="str">
        <f t="shared" si="68"/>
        <v>2_25398</v>
      </c>
      <c r="D1840"/>
      <c r="E1840"/>
      <c r="F1840" s="33"/>
      <c r="G1840" s="26" t="s">
        <v>542</v>
      </c>
      <c r="H1840" s="27">
        <v>48</v>
      </c>
      <c r="I1840" s="27">
        <v>46</v>
      </c>
      <c r="J1840" s="27">
        <v>45</v>
      </c>
      <c r="K1840" s="27">
        <v>40</v>
      </c>
      <c r="L1840" s="27">
        <v>47</v>
      </c>
      <c r="M1840" s="27">
        <v>50</v>
      </c>
      <c r="N1840" s="27">
        <v>46</v>
      </c>
      <c r="O1840" s="27">
        <v>43</v>
      </c>
      <c r="P1840" s="27">
        <v>41</v>
      </c>
      <c r="Q1840" s="27">
        <v>49</v>
      </c>
      <c r="R1840" s="27">
        <v>42</v>
      </c>
      <c r="S1840" s="27">
        <v>64</v>
      </c>
      <c r="T1840" s="27">
        <v>51</v>
      </c>
      <c r="U1840" s="27">
        <v>48</v>
      </c>
      <c r="V1840" s="27">
        <v>47</v>
      </c>
      <c r="W1840" s="11"/>
      <c r="X1840" s="11"/>
      <c r="Y1840" s="11"/>
      <c r="Z1840" s="11"/>
      <c r="AA1840" s="11"/>
      <c r="AB1840" s="11"/>
      <c r="AC1840" s="11"/>
      <c r="AD1840" s="11"/>
      <c r="AU1840" s="7"/>
      <c r="AV1840" s="7"/>
    </row>
    <row r="1841" spans="1:48" ht="14.25">
      <c r="A1841">
        <v>2</v>
      </c>
      <c r="B1841" s="26" t="str">
        <f t="shared" si="69"/>
        <v>25402</v>
      </c>
      <c r="C1841" s="26" t="str">
        <f t="shared" si="68"/>
        <v>2_25402</v>
      </c>
      <c r="D1841"/>
      <c r="E1841"/>
      <c r="F1841" s="33"/>
      <c r="G1841" s="26" t="s">
        <v>543</v>
      </c>
      <c r="H1841" s="27">
        <v>84</v>
      </c>
      <c r="I1841" s="27">
        <v>71</v>
      </c>
      <c r="J1841" s="27">
        <v>96</v>
      </c>
      <c r="K1841" s="27">
        <v>79</v>
      </c>
      <c r="L1841" s="27">
        <v>101</v>
      </c>
      <c r="M1841" s="27">
        <v>96</v>
      </c>
      <c r="N1841" s="27">
        <v>100</v>
      </c>
      <c r="O1841" s="27">
        <v>65</v>
      </c>
      <c r="P1841" s="27">
        <v>103</v>
      </c>
      <c r="Q1841" s="27">
        <v>108</v>
      </c>
      <c r="R1841" s="27">
        <v>117</v>
      </c>
      <c r="S1841" s="27">
        <v>124</v>
      </c>
      <c r="T1841" s="27">
        <v>132</v>
      </c>
      <c r="U1841" s="27">
        <v>130</v>
      </c>
      <c r="V1841" s="27">
        <v>129</v>
      </c>
      <c r="W1841" s="11"/>
      <c r="X1841" s="11"/>
      <c r="Y1841" s="11"/>
      <c r="Z1841" s="11"/>
      <c r="AA1841" s="11"/>
      <c r="AB1841" s="11"/>
      <c r="AC1841" s="11"/>
      <c r="AD1841" s="11"/>
      <c r="AU1841" s="7"/>
      <c r="AV1841" s="7"/>
    </row>
    <row r="1842" spans="1:48" ht="14.25">
      <c r="A1842">
        <v>2</v>
      </c>
      <c r="B1842" s="26" t="str">
        <f t="shared" si="69"/>
        <v>25407</v>
      </c>
      <c r="C1842" s="26" t="str">
        <f t="shared" si="68"/>
        <v>2_25407</v>
      </c>
      <c r="D1842"/>
      <c r="E1842"/>
      <c r="F1842" s="33"/>
      <c r="G1842" s="26" t="s">
        <v>544</v>
      </c>
      <c r="H1842" s="27">
        <v>42</v>
      </c>
      <c r="I1842" s="27">
        <v>59</v>
      </c>
      <c r="J1842" s="27">
        <v>56</v>
      </c>
      <c r="K1842" s="27">
        <v>52</v>
      </c>
      <c r="L1842" s="27">
        <v>36</v>
      </c>
      <c r="M1842" s="27">
        <v>38</v>
      </c>
      <c r="N1842" s="27">
        <v>43</v>
      </c>
      <c r="O1842" s="27">
        <v>51</v>
      </c>
      <c r="P1842" s="27">
        <v>65</v>
      </c>
      <c r="Q1842" s="27">
        <v>36</v>
      </c>
      <c r="R1842" s="27">
        <v>56</v>
      </c>
      <c r="S1842" s="27">
        <v>49</v>
      </c>
      <c r="T1842" s="27">
        <v>48</v>
      </c>
      <c r="U1842" s="27">
        <v>53</v>
      </c>
      <c r="V1842" s="27">
        <v>52</v>
      </c>
      <c r="W1842" s="11"/>
      <c r="X1842" s="11"/>
      <c r="Y1842" s="11"/>
      <c r="Z1842" s="11"/>
      <c r="AA1842" s="11"/>
      <c r="AB1842" s="11"/>
      <c r="AC1842" s="11"/>
      <c r="AD1842" s="11"/>
      <c r="AU1842" s="7"/>
      <c r="AV1842" s="7"/>
    </row>
    <row r="1843" spans="1:48" ht="14.25">
      <c r="A1843">
        <v>2</v>
      </c>
      <c r="B1843" s="26" t="str">
        <f t="shared" si="69"/>
        <v>25426</v>
      </c>
      <c r="C1843" s="26" t="str">
        <f t="shared" si="68"/>
        <v>2_25426</v>
      </c>
      <c r="D1843"/>
      <c r="E1843"/>
      <c r="F1843" s="33"/>
      <c r="G1843" s="26" t="s">
        <v>545</v>
      </c>
      <c r="H1843" s="27">
        <v>35</v>
      </c>
      <c r="I1843" s="27">
        <v>51</v>
      </c>
      <c r="J1843" s="27">
        <v>70</v>
      </c>
      <c r="K1843" s="27">
        <v>58</v>
      </c>
      <c r="L1843" s="27">
        <v>36</v>
      </c>
      <c r="M1843" s="27">
        <v>49</v>
      </c>
      <c r="N1843" s="27">
        <v>42</v>
      </c>
      <c r="O1843" s="27">
        <v>36</v>
      </c>
      <c r="P1843" s="27">
        <v>49</v>
      </c>
      <c r="Q1843" s="27">
        <v>50</v>
      </c>
      <c r="R1843" s="27">
        <v>53</v>
      </c>
      <c r="S1843" s="27">
        <v>60</v>
      </c>
      <c r="T1843" s="27">
        <v>49</v>
      </c>
      <c r="U1843" s="27">
        <v>42</v>
      </c>
      <c r="V1843" s="27">
        <v>42</v>
      </c>
      <c r="W1843" s="11"/>
      <c r="X1843" s="11"/>
      <c r="Y1843" s="11"/>
      <c r="Z1843" s="11"/>
      <c r="AA1843" s="11"/>
      <c r="AB1843" s="11"/>
      <c r="AC1843" s="11"/>
      <c r="AD1843" s="11"/>
      <c r="AU1843" s="7"/>
      <c r="AV1843" s="7"/>
    </row>
    <row r="1844" spans="1:48" ht="14.25">
      <c r="A1844">
        <v>2</v>
      </c>
      <c r="B1844" s="26" t="str">
        <f t="shared" si="69"/>
        <v>25430</v>
      </c>
      <c r="C1844" s="26" t="str">
        <f t="shared" si="68"/>
        <v>2_25430</v>
      </c>
      <c r="D1844"/>
      <c r="E1844"/>
      <c r="F1844" s="33"/>
      <c r="G1844" s="26" t="s">
        <v>546</v>
      </c>
      <c r="H1844" s="27">
        <v>210</v>
      </c>
      <c r="I1844" s="27">
        <v>201</v>
      </c>
      <c r="J1844" s="27">
        <v>212</v>
      </c>
      <c r="K1844" s="27">
        <v>226</v>
      </c>
      <c r="L1844" s="27">
        <v>225</v>
      </c>
      <c r="M1844" s="27">
        <v>309</v>
      </c>
      <c r="N1844" s="27">
        <v>237</v>
      </c>
      <c r="O1844" s="27">
        <v>269</v>
      </c>
      <c r="P1844" s="27">
        <v>298</v>
      </c>
      <c r="Q1844" s="27">
        <v>330</v>
      </c>
      <c r="R1844" s="27">
        <v>430</v>
      </c>
      <c r="S1844" s="27">
        <v>616</v>
      </c>
      <c r="T1844" s="27">
        <v>478</v>
      </c>
      <c r="U1844" s="27">
        <v>403</v>
      </c>
      <c r="V1844" s="27">
        <v>437</v>
      </c>
      <c r="W1844" s="11"/>
      <c r="X1844" s="11"/>
      <c r="Y1844" s="11"/>
      <c r="Z1844" s="11"/>
      <c r="AA1844" s="11"/>
      <c r="AB1844" s="11"/>
      <c r="AC1844" s="11"/>
      <c r="AD1844" s="11"/>
      <c r="AU1844" s="7"/>
      <c r="AV1844" s="7"/>
    </row>
    <row r="1845" spans="1:48" ht="14.25">
      <c r="A1845">
        <v>2</v>
      </c>
      <c r="B1845" s="26" t="str">
        <f t="shared" si="69"/>
        <v>25436</v>
      </c>
      <c r="C1845" s="26" t="str">
        <f t="shared" si="68"/>
        <v>2_25436</v>
      </c>
      <c r="D1845"/>
      <c r="E1845"/>
      <c r="F1845" s="33"/>
      <c r="G1845" s="26" t="s">
        <v>547</v>
      </c>
      <c r="H1845" s="27">
        <v>32</v>
      </c>
      <c r="I1845" s="27">
        <v>42</v>
      </c>
      <c r="J1845" s="27">
        <v>36</v>
      </c>
      <c r="K1845" s="27">
        <v>41</v>
      </c>
      <c r="L1845" s="27">
        <v>28</v>
      </c>
      <c r="M1845" s="27">
        <v>34</v>
      </c>
      <c r="N1845" s="27">
        <v>32</v>
      </c>
      <c r="O1845" s="27">
        <v>40</v>
      </c>
      <c r="P1845" s="27">
        <v>41</v>
      </c>
      <c r="Q1845" s="27">
        <v>27</v>
      </c>
      <c r="R1845" s="27">
        <v>37</v>
      </c>
      <c r="S1845" s="27">
        <v>31</v>
      </c>
      <c r="T1845" s="27">
        <v>44</v>
      </c>
      <c r="U1845" s="27">
        <v>35</v>
      </c>
      <c r="V1845" s="27">
        <v>44</v>
      </c>
      <c r="W1845" s="11"/>
      <c r="X1845" s="11"/>
      <c r="Y1845" s="11"/>
      <c r="Z1845" s="11"/>
      <c r="AA1845" s="11"/>
      <c r="AB1845" s="11"/>
      <c r="AC1845" s="11"/>
      <c r="AD1845" s="11"/>
      <c r="AU1845" s="7"/>
      <c r="AV1845" s="7"/>
    </row>
    <row r="1846" spans="1:48" ht="14.25">
      <c r="A1846">
        <v>2</v>
      </c>
      <c r="B1846" s="26" t="str">
        <f t="shared" si="69"/>
        <v>25438</v>
      </c>
      <c r="C1846" s="26" t="str">
        <f t="shared" si="68"/>
        <v>2_25438</v>
      </c>
      <c r="D1846"/>
      <c r="E1846"/>
      <c r="F1846" s="33"/>
      <c r="G1846" s="26" t="s">
        <v>548</v>
      </c>
      <c r="H1846" s="27">
        <v>32</v>
      </c>
      <c r="I1846" s="27">
        <v>42</v>
      </c>
      <c r="J1846" s="27">
        <v>51</v>
      </c>
      <c r="K1846" s="27">
        <v>43</v>
      </c>
      <c r="L1846" s="27">
        <v>40</v>
      </c>
      <c r="M1846" s="27">
        <v>42</v>
      </c>
      <c r="N1846" s="27">
        <v>47</v>
      </c>
      <c r="O1846" s="27">
        <v>54</v>
      </c>
      <c r="P1846" s="27">
        <v>46</v>
      </c>
      <c r="Q1846" s="27">
        <v>51</v>
      </c>
      <c r="R1846" s="27">
        <v>37</v>
      </c>
      <c r="S1846" s="27">
        <v>71</v>
      </c>
      <c r="T1846" s="27">
        <v>50</v>
      </c>
      <c r="U1846" s="27">
        <v>35</v>
      </c>
      <c r="V1846" s="27">
        <v>33</v>
      </c>
      <c r="W1846" s="11"/>
      <c r="X1846" s="11"/>
      <c r="Y1846" s="11"/>
      <c r="Z1846" s="11"/>
      <c r="AA1846" s="11"/>
      <c r="AB1846" s="11"/>
      <c r="AC1846" s="11"/>
      <c r="AD1846" s="11"/>
      <c r="AU1846" s="7"/>
      <c r="AV1846" s="7"/>
    </row>
    <row r="1847" spans="1:48" ht="14.25">
      <c r="A1847">
        <v>2</v>
      </c>
      <c r="B1847" s="26" t="str">
        <f t="shared" si="69"/>
        <v>25473</v>
      </c>
      <c r="C1847" s="26" t="str">
        <f t="shared" si="68"/>
        <v>2_25473</v>
      </c>
      <c r="D1847"/>
      <c r="E1847"/>
      <c r="F1847" s="33"/>
      <c r="G1847" s="26" t="s">
        <v>549</v>
      </c>
      <c r="H1847" s="27">
        <v>194</v>
      </c>
      <c r="I1847" s="27">
        <v>202</v>
      </c>
      <c r="J1847" s="27">
        <v>217</v>
      </c>
      <c r="K1847" s="27">
        <v>204</v>
      </c>
      <c r="L1847" s="27">
        <v>256</v>
      </c>
      <c r="M1847" s="27">
        <v>259</v>
      </c>
      <c r="N1847" s="27">
        <v>329</v>
      </c>
      <c r="O1847" s="27">
        <v>280</v>
      </c>
      <c r="P1847" s="27">
        <v>344</v>
      </c>
      <c r="Q1847" s="27">
        <v>358</v>
      </c>
      <c r="R1847" s="27">
        <v>517</v>
      </c>
      <c r="S1847" s="27">
        <v>698</v>
      </c>
      <c r="T1847" s="27">
        <v>506</v>
      </c>
      <c r="U1847" s="27">
        <v>483</v>
      </c>
      <c r="V1847" s="27">
        <v>471</v>
      </c>
      <c r="W1847" s="11"/>
      <c r="X1847" s="11"/>
      <c r="Y1847" s="11"/>
      <c r="Z1847" s="11"/>
      <c r="AA1847" s="11"/>
      <c r="AB1847" s="11"/>
      <c r="AC1847" s="11"/>
      <c r="AD1847" s="11"/>
      <c r="AU1847" s="7"/>
      <c r="AV1847" s="7"/>
    </row>
    <row r="1848" spans="1:48" ht="14.25">
      <c r="A1848">
        <v>2</v>
      </c>
      <c r="B1848" s="26" t="str">
        <f t="shared" si="69"/>
        <v>25483</v>
      </c>
      <c r="C1848" s="26" t="str">
        <f t="shared" si="68"/>
        <v>2_25483</v>
      </c>
      <c r="D1848"/>
      <c r="E1848"/>
      <c r="F1848" s="33"/>
      <c r="G1848" s="26" t="s">
        <v>550</v>
      </c>
      <c r="H1848" s="27">
        <v>11</v>
      </c>
      <c r="I1848" s="27">
        <v>19</v>
      </c>
      <c r="J1848" s="27">
        <v>14</v>
      </c>
      <c r="K1848" s="27">
        <v>18</v>
      </c>
      <c r="L1848" s="27">
        <v>14</v>
      </c>
      <c r="M1848" s="27">
        <v>16</v>
      </c>
      <c r="N1848" s="27">
        <v>8</v>
      </c>
      <c r="O1848" s="27">
        <v>11</v>
      </c>
      <c r="P1848" s="27">
        <v>5</v>
      </c>
      <c r="Q1848" s="27">
        <v>16</v>
      </c>
      <c r="R1848" s="27">
        <v>25</v>
      </c>
      <c r="S1848" s="27">
        <v>26</v>
      </c>
      <c r="T1848" s="27">
        <v>27</v>
      </c>
      <c r="U1848" s="27">
        <v>14</v>
      </c>
      <c r="V1848" s="27">
        <v>16</v>
      </c>
      <c r="W1848" s="11"/>
      <c r="X1848" s="11"/>
      <c r="Y1848" s="11"/>
      <c r="Z1848" s="11"/>
      <c r="AA1848" s="11"/>
      <c r="AB1848" s="11"/>
      <c r="AC1848" s="11"/>
      <c r="AD1848" s="11"/>
      <c r="AU1848" s="7"/>
      <c r="AV1848" s="7"/>
    </row>
    <row r="1849" spans="1:48" ht="14.25">
      <c r="A1849">
        <v>2</v>
      </c>
      <c r="B1849" s="26" t="str">
        <f t="shared" si="69"/>
        <v>25486</v>
      </c>
      <c r="C1849" s="26" t="str">
        <f t="shared" si="68"/>
        <v>2_25486</v>
      </c>
      <c r="D1849"/>
      <c r="E1849"/>
      <c r="F1849" s="33"/>
      <c r="G1849" s="26" t="s">
        <v>551</v>
      </c>
      <c r="H1849" s="27">
        <v>66</v>
      </c>
      <c r="I1849" s="27">
        <v>50</v>
      </c>
      <c r="J1849" s="27">
        <v>49</v>
      </c>
      <c r="K1849" s="27">
        <v>54</v>
      </c>
      <c r="L1849" s="27">
        <v>47</v>
      </c>
      <c r="M1849" s="27">
        <v>55</v>
      </c>
      <c r="N1849" s="27">
        <v>53</v>
      </c>
      <c r="O1849" s="27">
        <v>56</v>
      </c>
      <c r="P1849" s="27">
        <v>51</v>
      </c>
      <c r="Q1849" s="27">
        <v>71</v>
      </c>
      <c r="R1849" s="27">
        <v>67</v>
      </c>
      <c r="S1849" s="27">
        <v>92</v>
      </c>
      <c r="T1849" s="27">
        <v>68</v>
      </c>
      <c r="U1849" s="27">
        <v>66</v>
      </c>
      <c r="V1849" s="27">
        <v>74</v>
      </c>
      <c r="W1849" s="11"/>
      <c r="X1849" s="11"/>
      <c r="Y1849" s="11"/>
      <c r="Z1849" s="11"/>
      <c r="AA1849" s="11"/>
      <c r="AB1849" s="11"/>
      <c r="AC1849" s="11"/>
      <c r="AD1849" s="11"/>
      <c r="AU1849" s="7"/>
      <c r="AV1849" s="7"/>
    </row>
    <row r="1850" spans="1:48" ht="14.25">
      <c r="A1850">
        <v>2</v>
      </c>
      <c r="B1850" s="26" t="str">
        <f t="shared" si="69"/>
        <v>25488</v>
      </c>
      <c r="C1850" s="26" t="str">
        <f t="shared" si="68"/>
        <v>2_25488</v>
      </c>
      <c r="D1850"/>
      <c r="E1850"/>
      <c r="F1850" s="33"/>
      <c r="G1850" s="26" t="s">
        <v>552</v>
      </c>
      <c r="H1850" s="27">
        <v>32</v>
      </c>
      <c r="I1850" s="27">
        <v>33</v>
      </c>
      <c r="J1850" s="27">
        <v>33</v>
      </c>
      <c r="K1850" s="27">
        <v>31</v>
      </c>
      <c r="L1850" s="27">
        <v>23</v>
      </c>
      <c r="M1850" s="27">
        <v>24</v>
      </c>
      <c r="N1850" s="27">
        <v>27</v>
      </c>
      <c r="O1850" s="27">
        <v>21</v>
      </c>
      <c r="P1850" s="27">
        <v>30</v>
      </c>
      <c r="Q1850" s="27">
        <v>23</v>
      </c>
      <c r="R1850" s="27">
        <v>42</v>
      </c>
      <c r="S1850" s="27">
        <v>48</v>
      </c>
      <c r="T1850" s="27">
        <v>33</v>
      </c>
      <c r="U1850" s="27">
        <v>50</v>
      </c>
      <c r="V1850" s="27">
        <v>35</v>
      </c>
      <c r="W1850" s="11"/>
      <c r="X1850" s="11"/>
      <c r="Y1850" s="11"/>
      <c r="Z1850" s="11"/>
      <c r="AA1850" s="11"/>
      <c r="AB1850" s="11"/>
      <c r="AC1850" s="11"/>
      <c r="AD1850" s="11"/>
      <c r="AU1850" s="7"/>
      <c r="AV1850" s="7"/>
    </row>
    <row r="1851" spans="1:48" ht="14.25">
      <c r="A1851">
        <v>2</v>
      </c>
      <c r="B1851" s="26" t="str">
        <f t="shared" si="69"/>
        <v>25489</v>
      </c>
      <c r="C1851" s="26" t="str">
        <f t="shared" si="68"/>
        <v>2_25489</v>
      </c>
      <c r="D1851"/>
      <c r="E1851"/>
      <c r="F1851" s="33"/>
      <c r="G1851" s="26" t="s">
        <v>553</v>
      </c>
      <c r="H1851" s="27">
        <v>21</v>
      </c>
      <c r="I1851" s="27">
        <v>24</v>
      </c>
      <c r="J1851" s="27">
        <v>16</v>
      </c>
      <c r="K1851" s="27">
        <v>15</v>
      </c>
      <c r="L1851" s="27">
        <v>16</v>
      </c>
      <c r="M1851" s="27">
        <v>24</v>
      </c>
      <c r="N1851" s="27">
        <v>20</v>
      </c>
      <c r="O1851" s="27">
        <v>26</v>
      </c>
      <c r="P1851" s="27">
        <v>25</v>
      </c>
      <c r="Q1851" s="27">
        <v>29</v>
      </c>
      <c r="R1851" s="27">
        <v>18</v>
      </c>
      <c r="S1851" s="27">
        <v>34</v>
      </c>
      <c r="T1851" s="27">
        <v>27</v>
      </c>
      <c r="U1851" s="27">
        <v>32</v>
      </c>
      <c r="V1851" s="27">
        <v>23</v>
      </c>
      <c r="W1851" s="11"/>
      <c r="X1851" s="11"/>
      <c r="Y1851" s="11"/>
      <c r="Z1851" s="11"/>
      <c r="AA1851" s="11"/>
      <c r="AB1851" s="11"/>
      <c r="AC1851" s="11"/>
      <c r="AD1851" s="11"/>
      <c r="AU1851" s="7"/>
      <c r="AV1851" s="7"/>
    </row>
    <row r="1852" spans="1:48" ht="14.25">
      <c r="A1852">
        <v>2</v>
      </c>
      <c r="B1852" s="26" t="str">
        <f t="shared" si="69"/>
        <v>25491</v>
      </c>
      <c r="C1852" s="26" t="str">
        <f t="shared" si="68"/>
        <v>2_25491</v>
      </c>
      <c r="D1852"/>
      <c r="E1852"/>
      <c r="F1852" s="33"/>
      <c r="G1852" s="26" t="s">
        <v>554</v>
      </c>
      <c r="H1852" s="27">
        <v>37</v>
      </c>
      <c r="I1852" s="27">
        <v>35</v>
      </c>
      <c r="J1852" s="27">
        <v>45</v>
      </c>
      <c r="K1852" s="27">
        <v>39</v>
      </c>
      <c r="L1852" s="27">
        <v>36</v>
      </c>
      <c r="M1852" s="27">
        <v>28</v>
      </c>
      <c r="N1852" s="27">
        <v>27</v>
      </c>
      <c r="O1852" s="27">
        <v>35</v>
      </c>
      <c r="P1852" s="27">
        <v>20</v>
      </c>
      <c r="Q1852" s="27">
        <v>41</v>
      </c>
      <c r="R1852" s="27">
        <v>38</v>
      </c>
      <c r="S1852" s="27">
        <v>60</v>
      </c>
      <c r="T1852" s="27">
        <v>36</v>
      </c>
      <c r="U1852" s="27">
        <v>42</v>
      </c>
      <c r="V1852" s="27">
        <v>29</v>
      </c>
      <c r="W1852" s="11"/>
      <c r="X1852" s="11"/>
      <c r="Y1852" s="11"/>
      <c r="Z1852" s="11"/>
      <c r="AA1852" s="11"/>
      <c r="AB1852" s="11"/>
      <c r="AC1852" s="11"/>
      <c r="AD1852" s="11"/>
      <c r="AU1852" s="7"/>
      <c r="AV1852" s="7"/>
    </row>
    <row r="1853" spans="1:48" ht="14.25">
      <c r="A1853">
        <v>2</v>
      </c>
      <c r="B1853" s="26" t="str">
        <f t="shared" si="69"/>
        <v>25506</v>
      </c>
      <c r="C1853" s="26" t="str">
        <f t="shared" si="68"/>
        <v>2_25506</v>
      </c>
      <c r="D1853"/>
      <c r="E1853"/>
      <c r="F1853" s="33"/>
      <c r="G1853" s="26" t="s">
        <v>555</v>
      </c>
      <c r="H1853" s="27">
        <v>27</v>
      </c>
      <c r="I1853" s="27">
        <v>18</v>
      </c>
      <c r="J1853" s="27">
        <v>13</v>
      </c>
      <c r="K1853" s="27">
        <v>18</v>
      </c>
      <c r="L1853" s="27">
        <v>10</v>
      </c>
      <c r="M1853" s="27">
        <v>14</v>
      </c>
      <c r="N1853" s="27">
        <v>17</v>
      </c>
      <c r="O1853" s="27">
        <v>21</v>
      </c>
      <c r="P1853" s="27">
        <v>17</v>
      </c>
      <c r="Q1853" s="27">
        <v>15</v>
      </c>
      <c r="R1853" s="27">
        <v>29</v>
      </c>
      <c r="S1853" s="27">
        <v>18</v>
      </c>
      <c r="T1853" s="27">
        <v>26</v>
      </c>
      <c r="U1853" s="27">
        <v>29</v>
      </c>
      <c r="V1853" s="27">
        <v>17</v>
      </c>
      <c r="W1853" s="11"/>
      <c r="X1853" s="11"/>
      <c r="Y1853" s="11"/>
      <c r="Z1853" s="11"/>
      <c r="AA1853" s="11"/>
      <c r="AB1853" s="11"/>
      <c r="AC1853" s="11"/>
      <c r="AD1853" s="11"/>
      <c r="AU1853" s="7"/>
      <c r="AV1853" s="7"/>
    </row>
    <row r="1854" spans="1:48" ht="14.25">
      <c r="A1854">
        <v>2</v>
      </c>
      <c r="B1854" s="26" t="str">
        <f t="shared" si="69"/>
        <v>25513</v>
      </c>
      <c r="C1854" s="26" t="str">
        <f t="shared" si="68"/>
        <v>2_25513</v>
      </c>
      <c r="D1854"/>
      <c r="E1854"/>
      <c r="F1854" s="33"/>
      <c r="G1854" s="26" t="s">
        <v>556</v>
      </c>
      <c r="H1854" s="27">
        <v>181</v>
      </c>
      <c r="I1854" s="27">
        <v>186</v>
      </c>
      <c r="J1854" s="27">
        <v>156</v>
      </c>
      <c r="K1854" s="27">
        <v>175</v>
      </c>
      <c r="L1854" s="27">
        <v>183</v>
      </c>
      <c r="M1854" s="27">
        <v>188</v>
      </c>
      <c r="N1854" s="27">
        <v>171</v>
      </c>
      <c r="O1854" s="27">
        <v>202</v>
      </c>
      <c r="P1854" s="27">
        <v>154</v>
      </c>
      <c r="Q1854" s="27">
        <v>159</v>
      </c>
      <c r="R1854" s="27">
        <v>167</v>
      </c>
      <c r="S1854" s="27">
        <v>216</v>
      </c>
      <c r="T1854" s="27">
        <v>212</v>
      </c>
      <c r="U1854" s="27">
        <v>184</v>
      </c>
      <c r="V1854" s="27">
        <v>201</v>
      </c>
      <c r="W1854" s="11"/>
      <c r="X1854" s="11"/>
      <c r="Y1854" s="11"/>
      <c r="Z1854" s="11"/>
      <c r="AA1854" s="11"/>
      <c r="AB1854" s="11"/>
      <c r="AC1854" s="11"/>
      <c r="AD1854" s="11"/>
      <c r="AU1854" s="7"/>
      <c r="AV1854" s="7"/>
    </row>
    <row r="1855" spans="1:48" ht="14.25">
      <c r="A1855">
        <v>2</v>
      </c>
      <c r="B1855" s="26" t="str">
        <f t="shared" si="69"/>
        <v>25518</v>
      </c>
      <c r="C1855" s="26" t="str">
        <f t="shared" si="68"/>
        <v>2_25518</v>
      </c>
      <c r="D1855"/>
      <c r="E1855"/>
      <c r="F1855" s="33"/>
      <c r="G1855" s="26" t="s">
        <v>557</v>
      </c>
      <c r="H1855" s="27">
        <v>26</v>
      </c>
      <c r="I1855" s="27">
        <v>23</v>
      </c>
      <c r="J1855" s="27">
        <v>30</v>
      </c>
      <c r="K1855" s="27">
        <v>26</v>
      </c>
      <c r="L1855" s="27">
        <v>28</v>
      </c>
      <c r="M1855" s="27">
        <v>23</v>
      </c>
      <c r="N1855" s="27">
        <v>17</v>
      </c>
      <c r="O1855" s="27">
        <v>26</v>
      </c>
      <c r="P1855" s="27">
        <v>36</v>
      </c>
      <c r="Q1855" s="27">
        <v>27</v>
      </c>
      <c r="R1855" s="27">
        <v>17</v>
      </c>
      <c r="S1855" s="27">
        <v>21</v>
      </c>
      <c r="T1855" s="27">
        <v>26</v>
      </c>
      <c r="U1855" s="27">
        <v>26</v>
      </c>
      <c r="V1855" s="27">
        <v>24</v>
      </c>
      <c r="W1855" s="11"/>
      <c r="X1855" s="11"/>
      <c r="Y1855" s="11"/>
      <c r="Z1855" s="11"/>
      <c r="AA1855" s="11"/>
      <c r="AB1855" s="11"/>
      <c r="AC1855" s="11"/>
      <c r="AD1855" s="11"/>
      <c r="AU1855" s="7"/>
      <c r="AV1855" s="7"/>
    </row>
    <row r="1856" spans="1:48" ht="14.25">
      <c r="A1856">
        <v>2</v>
      </c>
      <c r="B1856" s="26" t="str">
        <f t="shared" si="69"/>
        <v>25524</v>
      </c>
      <c r="C1856" s="26" t="str">
        <f t="shared" si="68"/>
        <v>2_25524</v>
      </c>
      <c r="D1856"/>
      <c r="E1856"/>
      <c r="F1856" s="33"/>
      <c r="G1856" s="26" t="s">
        <v>558</v>
      </c>
      <c r="H1856" s="27">
        <v>22</v>
      </c>
      <c r="I1856" s="27">
        <v>20</v>
      </c>
      <c r="J1856" s="27">
        <v>25</v>
      </c>
      <c r="K1856" s="27">
        <v>19</v>
      </c>
      <c r="L1856" s="27">
        <v>27</v>
      </c>
      <c r="M1856" s="27">
        <v>24</v>
      </c>
      <c r="N1856" s="27">
        <v>22</v>
      </c>
      <c r="O1856" s="27">
        <v>19</v>
      </c>
      <c r="P1856" s="27">
        <v>24</v>
      </c>
      <c r="Q1856" s="27">
        <v>26</v>
      </c>
      <c r="R1856" s="27">
        <v>16</v>
      </c>
      <c r="S1856" s="27">
        <v>39</v>
      </c>
      <c r="T1856" s="27">
        <v>29</v>
      </c>
      <c r="U1856" s="27">
        <v>22</v>
      </c>
      <c r="V1856" s="27">
        <v>31</v>
      </c>
      <c r="W1856" s="11"/>
      <c r="X1856" s="11"/>
      <c r="Y1856" s="11"/>
      <c r="Z1856" s="11"/>
      <c r="AA1856" s="11"/>
      <c r="AB1856" s="11"/>
      <c r="AC1856" s="11"/>
      <c r="AD1856" s="11"/>
      <c r="AU1856" s="7"/>
      <c r="AV1856" s="7"/>
    </row>
    <row r="1857" spans="1:48" ht="14.25">
      <c r="A1857">
        <v>2</v>
      </c>
      <c r="B1857" s="26" t="str">
        <f t="shared" si="69"/>
        <v>25530</v>
      </c>
      <c r="C1857" s="26" t="str">
        <f t="shared" si="68"/>
        <v>2_25530</v>
      </c>
      <c r="D1857"/>
      <c r="E1857"/>
      <c r="F1857" s="33"/>
      <c r="G1857" s="26" t="s">
        <v>559</v>
      </c>
      <c r="H1857" s="27">
        <v>23</v>
      </c>
      <c r="I1857" s="27">
        <v>26</v>
      </c>
      <c r="J1857" s="27">
        <v>37</v>
      </c>
      <c r="K1857" s="27">
        <v>42</v>
      </c>
      <c r="L1857" s="27">
        <v>28</v>
      </c>
      <c r="M1857" s="27">
        <v>36</v>
      </c>
      <c r="N1857" s="27">
        <v>45</v>
      </c>
      <c r="O1857" s="27">
        <v>35</v>
      </c>
      <c r="P1857" s="27">
        <v>30</v>
      </c>
      <c r="Q1857" s="27">
        <v>34</v>
      </c>
      <c r="R1857" s="27">
        <v>31</v>
      </c>
      <c r="S1857" s="27">
        <v>43</v>
      </c>
      <c r="T1857" s="27">
        <v>48</v>
      </c>
      <c r="U1857" s="27">
        <v>36</v>
      </c>
      <c r="V1857" s="27">
        <v>32</v>
      </c>
      <c r="W1857" s="11"/>
      <c r="X1857" s="11"/>
      <c r="Y1857" s="11"/>
      <c r="Z1857" s="11"/>
      <c r="AA1857" s="11"/>
      <c r="AB1857" s="11"/>
      <c r="AC1857" s="11"/>
      <c r="AD1857" s="11"/>
      <c r="AU1857" s="7"/>
      <c r="AV1857" s="7"/>
    </row>
    <row r="1858" spans="1:48" ht="14.25">
      <c r="A1858">
        <v>2</v>
      </c>
      <c r="B1858" s="26" t="str">
        <f t="shared" si="69"/>
        <v>25535</v>
      </c>
      <c r="C1858" s="26" t="str">
        <f t="shared" si="68"/>
        <v>2_25535</v>
      </c>
      <c r="D1858"/>
      <c r="E1858"/>
      <c r="F1858" s="33"/>
      <c r="G1858" s="26" t="s">
        <v>560</v>
      </c>
      <c r="H1858" s="27">
        <v>34</v>
      </c>
      <c r="I1858" s="27">
        <v>34</v>
      </c>
      <c r="J1858" s="27">
        <v>47</v>
      </c>
      <c r="K1858" s="27">
        <v>50</v>
      </c>
      <c r="L1858" s="27">
        <v>45</v>
      </c>
      <c r="M1858" s="27">
        <v>35</v>
      </c>
      <c r="N1858" s="27">
        <v>47</v>
      </c>
      <c r="O1858" s="27">
        <v>38</v>
      </c>
      <c r="P1858" s="27">
        <v>33</v>
      </c>
      <c r="Q1858" s="27">
        <v>49</v>
      </c>
      <c r="R1858" s="27">
        <v>38</v>
      </c>
      <c r="S1858" s="27">
        <v>53</v>
      </c>
      <c r="T1858" s="27">
        <v>38</v>
      </c>
      <c r="U1858" s="27">
        <v>35</v>
      </c>
      <c r="V1858" s="27">
        <v>49</v>
      </c>
      <c r="W1858" s="11"/>
      <c r="X1858" s="11"/>
      <c r="Y1858" s="11"/>
      <c r="Z1858" s="11"/>
      <c r="AA1858" s="11"/>
      <c r="AB1858" s="11"/>
      <c r="AC1858" s="11"/>
      <c r="AD1858" s="11"/>
      <c r="AU1858" s="7"/>
      <c r="AV1858" s="7"/>
    </row>
    <row r="1859" spans="1:48" ht="14.25">
      <c r="A1859">
        <v>2</v>
      </c>
      <c r="B1859" s="26" t="str">
        <f t="shared" si="69"/>
        <v>25572</v>
      </c>
      <c r="C1859" s="26" t="str">
        <f t="shared" si="68"/>
        <v>2_25572</v>
      </c>
      <c r="D1859"/>
      <c r="E1859"/>
      <c r="F1859" s="33"/>
      <c r="G1859" s="26" t="s">
        <v>561</v>
      </c>
      <c r="H1859" s="27">
        <v>90</v>
      </c>
      <c r="I1859" s="27">
        <v>78</v>
      </c>
      <c r="J1859" s="27">
        <v>90</v>
      </c>
      <c r="K1859" s="27">
        <v>68</v>
      </c>
      <c r="L1859" s="27">
        <v>93</v>
      </c>
      <c r="M1859" s="27">
        <v>79</v>
      </c>
      <c r="N1859" s="27">
        <v>75</v>
      </c>
      <c r="O1859" s="27">
        <v>79</v>
      </c>
      <c r="P1859" s="27">
        <v>91</v>
      </c>
      <c r="Q1859" s="27">
        <v>83</v>
      </c>
      <c r="R1859" s="27">
        <v>74</v>
      </c>
      <c r="S1859" s="27">
        <v>119</v>
      </c>
      <c r="T1859" s="27">
        <v>110</v>
      </c>
      <c r="U1859" s="27">
        <v>79</v>
      </c>
      <c r="V1859" s="27">
        <v>101</v>
      </c>
      <c r="W1859" s="11"/>
      <c r="X1859" s="11"/>
      <c r="Y1859" s="11"/>
      <c r="Z1859" s="11"/>
      <c r="AA1859" s="11"/>
      <c r="AB1859" s="11"/>
      <c r="AC1859" s="11"/>
      <c r="AD1859" s="11"/>
      <c r="AU1859" s="7"/>
      <c r="AV1859" s="7"/>
    </row>
    <row r="1860" spans="1:48" ht="14.25">
      <c r="A1860">
        <v>2</v>
      </c>
      <c r="B1860" s="26" t="str">
        <f t="shared" si="69"/>
        <v>25580</v>
      </c>
      <c r="C1860" s="26" t="str">
        <f t="shared" si="68"/>
        <v>2_25580</v>
      </c>
      <c r="D1860"/>
      <c r="E1860"/>
      <c r="F1860" s="33"/>
      <c r="G1860" s="26" t="s">
        <v>562</v>
      </c>
      <c r="H1860" s="27">
        <v>18</v>
      </c>
      <c r="I1860" s="27">
        <v>17</v>
      </c>
      <c r="J1860" s="27">
        <v>11</v>
      </c>
      <c r="K1860" s="27">
        <v>16</v>
      </c>
      <c r="L1860" s="27">
        <v>17</v>
      </c>
      <c r="M1860" s="27">
        <v>16</v>
      </c>
      <c r="N1860" s="27">
        <v>10</v>
      </c>
      <c r="O1860" s="27">
        <v>13</v>
      </c>
      <c r="P1860" s="27">
        <v>22</v>
      </c>
      <c r="Q1860" s="27">
        <v>19</v>
      </c>
      <c r="R1860" s="27">
        <v>21</v>
      </c>
      <c r="S1860" s="27">
        <v>27</v>
      </c>
      <c r="T1860" s="27">
        <v>20</v>
      </c>
      <c r="U1860" s="27">
        <v>21</v>
      </c>
      <c r="V1860" s="27">
        <v>12</v>
      </c>
      <c r="W1860" s="11"/>
      <c r="X1860" s="11"/>
      <c r="Y1860" s="11"/>
      <c r="Z1860" s="11"/>
      <c r="AA1860" s="11"/>
      <c r="AB1860" s="11"/>
      <c r="AC1860" s="11"/>
      <c r="AD1860" s="11"/>
      <c r="AU1860" s="7"/>
      <c r="AV1860" s="7"/>
    </row>
    <row r="1861" spans="1:48" ht="14.25">
      <c r="A1861">
        <v>2</v>
      </c>
      <c r="B1861" s="26" t="str">
        <f t="shared" si="69"/>
        <v>25592</v>
      </c>
      <c r="C1861" s="26" t="str">
        <f t="shared" si="68"/>
        <v>2_25592</v>
      </c>
      <c r="D1861"/>
      <c r="E1861"/>
      <c r="F1861" s="33"/>
      <c r="G1861" s="26" t="s">
        <v>563</v>
      </c>
      <c r="H1861" s="27">
        <v>27</v>
      </c>
      <c r="I1861" s="27">
        <v>19</v>
      </c>
      <c r="J1861" s="27">
        <v>24</v>
      </c>
      <c r="K1861" s="27">
        <v>18</v>
      </c>
      <c r="L1861" s="27">
        <v>14</v>
      </c>
      <c r="M1861" s="27">
        <v>23</v>
      </c>
      <c r="N1861" s="27">
        <v>22</v>
      </c>
      <c r="O1861" s="27">
        <v>28</v>
      </c>
      <c r="P1861" s="27">
        <v>19</v>
      </c>
      <c r="Q1861" s="27">
        <v>28</v>
      </c>
      <c r="R1861" s="27">
        <v>28</v>
      </c>
      <c r="S1861" s="27">
        <v>44</v>
      </c>
      <c r="T1861" s="27">
        <v>20</v>
      </c>
      <c r="U1861" s="27">
        <v>28</v>
      </c>
      <c r="V1861" s="27">
        <v>23</v>
      </c>
      <c r="W1861" s="11"/>
      <c r="X1861" s="11"/>
      <c r="Y1861" s="11"/>
      <c r="Z1861" s="11"/>
      <c r="AA1861" s="11"/>
      <c r="AB1861" s="11"/>
      <c r="AC1861" s="11"/>
      <c r="AD1861" s="11"/>
      <c r="AU1861" s="7"/>
      <c r="AV1861" s="7"/>
    </row>
    <row r="1862" spans="1:48" ht="14.25">
      <c r="A1862">
        <v>2</v>
      </c>
      <c r="B1862" s="26" t="str">
        <f t="shared" si="69"/>
        <v>25594</v>
      </c>
      <c r="C1862" s="26" t="str">
        <f t="shared" si="68"/>
        <v>2_25594</v>
      </c>
      <c r="D1862"/>
      <c r="E1862"/>
      <c r="F1862" s="33"/>
      <c r="G1862" s="26" t="s">
        <v>564</v>
      </c>
      <c r="H1862" s="27">
        <v>24</v>
      </c>
      <c r="I1862" s="27">
        <v>30</v>
      </c>
      <c r="J1862" s="27">
        <v>21</v>
      </c>
      <c r="K1862" s="27">
        <v>30</v>
      </c>
      <c r="L1862" s="27">
        <v>28</v>
      </c>
      <c r="M1862" s="27">
        <v>34</v>
      </c>
      <c r="N1862" s="27">
        <v>39</v>
      </c>
      <c r="O1862" s="27">
        <v>33</v>
      </c>
      <c r="P1862" s="27">
        <v>25</v>
      </c>
      <c r="Q1862" s="27">
        <v>30</v>
      </c>
      <c r="R1862" s="27">
        <v>35</v>
      </c>
      <c r="S1862" s="27">
        <v>37</v>
      </c>
      <c r="T1862" s="27">
        <v>32</v>
      </c>
      <c r="U1862" s="27">
        <v>38</v>
      </c>
      <c r="V1862" s="27">
        <v>34</v>
      </c>
      <c r="W1862" s="11"/>
      <c r="X1862" s="11"/>
      <c r="Y1862" s="11"/>
      <c r="Z1862" s="11"/>
      <c r="AA1862" s="11"/>
      <c r="AB1862" s="11"/>
      <c r="AC1862" s="11"/>
      <c r="AD1862" s="11"/>
      <c r="AU1862" s="7"/>
      <c r="AV1862" s="7"/>
    </row>
    <row r="1863" spans="1:48" ht="14.25">
      <c r="A1863">
        <v>2</v>
      </c>
      <c r="B1863" s="26" t="str">
        <f t="shared" si="69"/>
        <v>25596</v>
      </c>
      <c r="C1863" s="26" t="str">
        <f t="shared" si="68"/>
        <v>2_25596</v>
      </c>
      <c r="D1863"/>
      <c r="E1863"/>
      <c r="F1863" s="33"/>
      <c r="G1863" s="26" t="s">
        <v>565</v>
      </c>
      <c r="H1863" s="27">
        <v>54</v>
      </c>
      <c r="I1863" s="27">
        <v>52</v>
      </c>
      <c r="J1863" s="27">
        <v>36</v>
      </c>
      <c r="K1863" s="27">
        <v>49</v>
      </c>
      <c r="L1863" s="27">
        <v>53</v>
      </c>
      <c r="M1863" s="27">
        <v>37</v>
      </c>
      <c r="N1863" s="27">
        <v>41</v>
      </c>
      <c r="O1863" s="27">
        <v>47</v>
      </c>
      <c r="P1863" s="27">
        <v>48</v>
      </c>
      <c r="Q1863" s="27">
        <v>55</v>
      </c>
      <c r="R1863" s="27">
        <v>48</v>
      </c>
      <c r="S1863" s="27">
        <v>59</v>
      </c>
      <c r="T1863" s="27">
        <v>47</v>
      </c>
      <c r="U1863" s="27">
        <v>43</v>
      </c>
      <c r="V1863" s="27">
        <v>46</v>
      </c>
      <c r="W1863" s="11"/>
      <c r="X1863" s="11"/>
      <c r="Y1863" s="11"/>
      <c r="Z1863" s="11"/>
      <c r="AA1863" s="11"/>
      <c r="AB1863" s="11"/>
      <c r="AC1863" s="11"/>
      <c r="AD1863" s="11"/>
      <c r="AU1863" s="7"/>
      <c r="AV1863" s="7"/>
    </row>
    <row r="1864" spans="1:48" ht="14.25">
      <c r="A1864">
        <v>2</v>
      </c>
      <c r="B1864" s="26" t="str">
        <f t="shared" si="69"/>
        <v>25599</v>
      </c>
      <c r="C1864" s="26" t="str">
        <f t="shared" si="68"/>
        <v>2_25599</v>
      </c>
      <c r="D1864"/>
      <c r="E1864"/>
      <c r="F1864" s="33"/>
      <c r="G1864" s="26" t="s">
        <v>566</v>
      </c>
      <c r="H1864" s="27">
        <v>42</v>
      </c>
      <c r="I1864" s="27">
        <v>43</v>
      </c>
      <c r="J1864" s="27">
        <v>35</v>
      </c>
      <c r="K1864" s="27">
        <v>38</v>
      </c>
      <c r="L1864" s="27">
        <v>67</v>
      </c>
      <c r="M1864" s="27">
        <v>35</v>
      </c>
      <c r="N1864" s="27">
        <v>38</v>
      </c>
      <c r="O1864" s="27">
        <v>42</v>
      </c>
      <c r="P1864" s="27">
        <v>47</v>
      </c>
      <c r="Q1864" s="27">
        <v>33</v>
      </c>
      <c r="R1864" s="27">
        <v>57</v>
      </c>
      <c r="S1864" s="27">
        <v>56</v>
      </c>
      <c r="T1864" s="27">
        <v>59</v>
      </c>
      <c r="U1864" s="27">
        <v>53</v>
      </c>
      <c r="V1864" s="27">
        <v>50</v>
      </c>
      <c r="W1864" s="11"/>
      <c r="X1864" s="11"/>
      <c r="Y1864" s="11"/>
      <c r="Z1864" s="11"/>
      <c r="AA1864" s="11"/>
      <c r="AB1864" s="11"/>
      <c r="AC1864" s="11"/>
      <c r="AD1864" s="11"/>
      <c r="AU1864" s="7"/>
      <c r="AV1864" s="7"/>
    </row>
    <row r="1865" spans="1:48" ht="14.25">
      <c r="A1865">
        <v>2</v>
      </c>
      <c r="B1865" s="26" t="str">
        <f t="shared" si="69"/>
        <v>25612</v>
      </c>
      <c r="C1865" s="26" t="str">
        <f t="shared" si="68"/>
        <v>2_25612</v>
      </c>
      <c r="D1865"/>
      <c r="E1865"/>
      <c r="F1865" s="33"/>
      <c r="G1865" s="26" t="s">
        <v>567</v>
      </c>
      <c r="H1865" s="27">
        <v>48</v>
      </c>
      <c r="I1865" s="27">
        <v>49</v>
      </c>
      <c r="J1865" s="27">
        <v>31</v>
      </c>
      <c r="K1865" s="27">
        <v>43</v>
      </c>
      <c r="L1865" s="27">
        <v>51</v>
      </c>
      <c r="M1865" s="27">
        <v>58</v>
      </c>
      <c r="N1865" s="27">
        <v>48</v>
      </c>
      <c r="O1865" s="27">
        <v>46</v>
      </c>
      <c r="P1865" s="27">
        <v>53</v>
      </c>
      <c r="Q1865" s="27">
        <v>74</v>
      </c>
      <c r="R1865" s="27">
        <v>72</v>
      </c>
      <c r="S1865" s="27">
        <v>90</v>
      </c>
      <c r="T1865" s="27">
        <v>99</v>
      </c>
      <c r="U1865" s="27">
        <v>108</v>
      </c>
      <c r="V1865" s="27">
        <v>101</v>
      </c>
      <c r="W1865" s="11"/>
      <c r="X1865" s="11"/>
      <c r="Y1865" s="11"/>
      <c r="Z1865" s="11"/>
      <c r="AA1865" s="11"/>
      <c r="AB1865" s="11"/>
      <c r="AC1865" s="11"/>
      <c r="AD1865" s="11"/>
      <c r="AU1865" s="7"/>
      <c r="AV1865" s="7"/>
    </row>
    <row r="1866" spans="1:48" ht="14.25">
      <c r="A1866">
        <v>2</v>
      </c>
      <c r="B1866" s="26" t="str">
        <f t="shared" si="69"/>
        <v>25645</v>
      </c>
      <c r="C1866" s="26" t="str">
        <f t="shared" si="68"/>
        <v>2_25645</v>
      </c>
      <c r="D1866"/>
      <c r="E1866"/>
      <c r="F1866" s="33"/>
      <c r="G1866" s="26" t="s">
        <v>568</v>
      </c>
      <c r="H1866" s="27">
        <v>63</v>
      </c>
      <c r="I1866" s="27">
        <v>54</v>
      </c>
      <c r="J1866" s="27">
        <v>66</v>
      </c>
      <c r="K1866" s="27">
        <v>52</v>
      </c>
      <c r="L1866" s="27">
        <v>70</v>
      </c>
      <c r="M1866" s="27">
        <v>60</v>
      </c>
      <c r="N1866" s="27">
        <v>54</v>
      </c>
      <c r="O1866" s="27">
        <v>64</v>
      </c>
      <c r="P1866" s="27">
        <v>67</v>
      </c>
      <c r="Q1866" s="27">
        <v>61</v>
      </c>
      <c r="R1866" s="27">
        <v>86</v>
      </c>
      <c r="S1866" s="27">
        <v>85</v>
      </c>
      <c r="T1866" s="27">
        <v>95</v>
      </c>
      <c r="U1866" s="27">
        <v>71</v>
      </c>
      <c r="V1866" s="27">
        <v>60</v>
      </c>
      <c r="W1866" s="11"/>
      <c r="X1866" s="11"/>
      <c r="Y1866" s="11"/>
      <c r="Z1866" s="11"/>
      <c r="AA1866" s="11"/>
      <c r="AB1866" s="11"/>
      <c r="AC1866" s="11"/>
      <c r="AD1866" s="11"/>
      <c r="AU1866" s="7"/>
      <c r="AV1866" s="7"/>
    </row>
    <row r="1867" spans="1:48" ht="14.25">
      <c r="A1867">
        <v>2</v>
      </c>
      <c r="B1867" s="26" t="str">
        <f t="shared" si="69"/>
        <v>25649</v>
      </c>
      <c r="C1867" s="26" t="str">
        <f t="shared" si="68"/>
        <v>2_25649</v>
      </c>
      <c r="D1867"/>
      <c r="E1867"/>
      <c r="F1867" s="33"/>
      <c r="G1867" s="26" t="s">
        <v>569</v>
      </c>
      <c r="H1867" s="27">
        <v>45</v>
      </c>
      <c r="I1867" s="27">
        <v>52</v>
      </c>
      <c r="J1867" s="27">
        <v>29</v>
      </c>
      <c r="K1867" s="27">
        <v>40</v>
      </c>
      <c r="L1867" s="27">
        <v>48</v>
      </c>
      <c r="M1867" s="27">
        <v>38</v>
      </c>
      <c r="N1867" s="27">
        <v>45</v>
      </c>
      <c r="O1867" s="27">
        <v>45</v>
      </c>
      <c r="P1867" s="27">
        <v>44</v>
      </c>
      <c r="Q1867" s="27">
        <v>41</v>
      </c>
      <c r="R1867" s="27">
        <v>53</v>
      </c>
      <c r="S1867" s="27">
        <v>58</v>
      </c>
      <c r="T1867" s="27">
        <v>37</v>
      </c>
      <c r="U1867" s="27">
        <v>40</v>
      </c>
      <c r="V1867" s="27">
        <v>37</v>
      </c>
      <c r="W1867" s="11"/>
      <c r="X1867" s="11"/>
      <c r="Y1867" s="11"/>
      <c r="Z1867" s="11"/>
      <c r="AA1867" s="11"/>
      <c r="AB1867" s="11"/>
      <c r="AC1867" s="11"/>
      <c r="AD1867" s="11"/>
      <c r="AU1867" s="7"/>
      <c r="AV1867" s="7"/>
    </row>
    <row r="1868" spans="1:48" ht="14.25">
      <c r="A1868">
        <v>2</v>
      </c>
      <c r="B1868" s="26" t="str">
        <f t="shared" si="69"/>
        <v>25653</v>
      </c>
      <c r="C1868" s="26" t="str">
        <f t="shared" si="68"/>
        <v>2_25653</v>
      </c>
      <c r="D1868"/>
      <c r="E1868"/>
      <c r="F1868" s="33"/>
      <c r="G1868" s="26" t="s">
        <v>570</v>
      </c>
      <c r="H1868" s="27">
        <v>25</v>
      </c>
      <c r="I1868" s="27">
        <v>26</v>
      </c>
      <c r="J1868" s="27">
        <v>10</v>
      </c>
      <c r="K1868" s="27">
        <v>20</v>
      </c>
      <c r="L1868" s="27">
        <v>26</v>
      </c>
      <c r="M1868" s="27">
        <v>17</v>
      </c>
      <c r="N1868" s="27">
        <v>21</v>
      </c>
      <c r="O1868" s="27">
        <v>23</v>
      </c>
      <c r="P1868" s="27">
        <v>19</v>
      </c>
      <c r="Q1868" s="27">
        <v>21</v>
      </c>
      <c r="R1868" s="27">
        <v>24</v>
      </c>
      <c r="S1868" s="27">
        <v>24</v>
      </c>
      <c r="T1868" s="27">
        <v>26</v>
      </c>
      <c r="U1868" s="27">
        <v>21</v>
      </c>
      <c r="V1868" s="27">
        <v>17</v>
      </c>
      <c r="W1868" s="11"/>
      <c r="X1868" s="11"/>
      <c r="Y1868" s="11"/>
      <c r="Z1868" s="11"/>
      <c r="AA1868" s="11"/>
      <c r="AB1868" s="11"/>
      <c r="AC1868" s="11"/>
      <c r="AD1868" s="11"/>
      <c r="AU1868" s="7"/>
      <c r="AV1868" s="7"/>
    </row>
    <row r="1869" spans="1:48" ht="14.25">
      <c r="A1869">
        <v>2</v>
      </c>
      <c r="B1869" s="26" t="str">
        <f t="shared" si="69"/>
        <v>25658</v>
      </c>
      <c r="C1869" s="26" t="str">
        <f t="shared" si="68"/>
        <v>2_25658</v>
      </c>
      <c r="D1869"/>
      <c r="E1869"/>
      <c r="F1869" s="33"/>
      <c r="G1869" s="26" t="s">
        <v>571</v>
      </c>
      <c r="H1869" s="27">
        <v>44</v>
      </c>
      <c r="I1869" s="27">
        <v>50</v>
      </c>
      <c r="J1869" s="27">
        <v>52</v>
      </c>
      <c r="K1869" s="27">
        <v>61</v>
      </c>
      <c r="L1869" s="27">
        <v>58</v>
      </c>
      <c r="M1869" s="27">
        <v>56</v>
      </c>
      <c r="N1869" s="27">
        <v>52</v>
      </c>
      <c r="O1869" s="27">
        <v>52</v>
      </c>
      <c r="P1869" s="27">
        <v>41</v>
      </c>
      <c r="Q1869" s="27">
        <v>56</v>
      </c>
      <c r="R1869" s="27">
        <v>81</v>
      </c>
      <c r="S1869" s="27">
        <v>92</v>
      </c>
      <c r="T1869" s="27">
        <v>96</v>
      </c>
      <c r="U1869" s="27">
        <v>75</v>
      </c>
      <c r="V1869" s="27">
        <v>93</v>
      </c>
      <c r="W1869" s="11"/>
      <c r="X1869" s="11"/>
      <c r="Y1869" s="11"/>
      <c r="Z1869" s="11"/>
      <c r="AA1869" s="11"/>
      <c r="AB1869" s="11"/>
      <c r="AC1869" s="11"/>
      <c r="AD1869" s="11"/>
      <c r="AU1869" s="7"/>
      <c r="AV1869" s="7"/>
    </row>
    <row r="1870" spans="1:48" ht="14.25">
      <c r="A1870">
        <v>2</v>
      </c>
      <c r="B1870" s="26" t="str">
        <f t="shared" si="69"/>
        <v>25662</v>
      </c>
      <c r="C1870" s="26" t="str">
        <f t="shared" si="68"/>
        <v>2_25662</v>
      </c>
      <c r="D1870"/>
      <c r="E1870"/>
      <c r="F1870" s="33"/>
      <c r="G1870" s="26" t="s">
        <v>572</v>
      </c>
      <c r="H1870" s="27">
        <v>75</v>
      </c>
      <c r="I1870" s="27">
        <v>80</v>
      </c>
      <c r="J1870" s="27">
        <v>70</v>
      </c>
      <c r="K1870" s="27">
        <v>60</v>
      </c>
      <c r="L1870" s="27">
        <v>75</v>
      </c>
      <c r="M1870" s="27">
        <v>73</v>
      </c>
      <c r="N1870" s="27">
        <v>71</v>
      </c>
      <c r="O1870" s="27">
        <v>70</v>
      </c>
      <c r="P1870" s="27">
        <v>71</v>
      </c>
      <c r="Q1870" s="27">
        <v>51</v>
      </c>
      <c r="R1870" s="27">
        <v>60</v>
      </c>
      <c r="S1870" s="27">
        <v>97</v>
      </c>
      <c r="T1870" s="27">
        <v>78</v>
      </c>
      <c r="U1870" s="27">
        <v>63</v>
      </c>
      <c r="V1870" s="27">
        <v>84</v>
      </c>
      <c r="W1870" s="11"/>
      <c r="X1870" s="11"/>
      <c r="Y1870" s="11"/>
      <c r="Z1870" s="11"/>
      <c r="AA1870" s="11"/>
      <c r="AB1870" s="11"/>
      <c r="AC1870" s="11"/>
      <c r="AD1870" s="11"/>
      <c r="AU1870" s="7"/>
      <c r="AV1870" s="7"/>
    </row>
    <row r="1871" spans="1:48" ht="14.25">
      <c r="A1871">
        <v>2</v>
      </c>
      <c r="B1871" s="26" t="str">
        <f t="shared" si="69"/>
        <v>25718</v>
      </c>
      <c r="C1871" s="26" t="str">
        <f t="shared" si="68"/>
        <v>2_25718</v>
      </c>
      <c r="D1871"/>
      <c r="E1871"/>
      <c r="F1871" s="33"/>
      <c r="G1871" s="26" t="s">
        <v>573</v>
      </c>
      <c r="H1871" s="27">
        <v>83</v>
      </c>
      <c r="I1871" s="27">
        <v>71</v>
      </c>
      <c r="J1871" s="27">
        <v>80</v>
      </c>
      <c r="K1871" s="27">
        <v>75</v>
      </c>
      <c r="L1871" s="27">
        <v>73</v>
      </c>
      <c r="M1871" s="27">
        <v>79</v>
      </c>
      <c r="N1871" s="27">
        <v>99</v>
      </c>
      <c r="O1871" s="27">
        <v>99</v>
      </c>
      <c r="P1871" s="27">
        <v>87</v>
      </c>
      <c r="Q1871" s="27">
        <v>106</v>
      </c>
      <c r="R1871" s="27">
        <v>107</v>
      </c>
      <c r="S1871" s="27">
        <v>110</v>
      </c>
      <c r="T1871" s="27">
        <v>79</v>
      </c>
      <c r="U1871" s="27">
        <v>97</v>
      </c>
      <c r="V1871" s="27">
        <v>95</v>
      </c>
      <c r="W1871" s="11"/>
      <c r="X1871" s="11"/>
      <c r="Y1871" s="11"/>
      <c r="Z1871" s="11"/>
      <c r="AA1871" s="11"/>
      <c r="AB1871" s="11"/>
      <c r="AC1871" s="11"/>
      <c r="AD1871" s="11"/>
      <c r="AU1871" s="7"/>
      <c r="AV1871" s="7"/>
    </row>
    <row r="1872" spans="1:48" ht="14.25">
      <c r="A1872">
        <v>2</v>
      </c>
      <c r="B1872" s="26" t="str">
        <f t="shared" si="69"/>
        <v>25736</v>
      </c>
      <c r="C1872" s="26" t="str">
        <f t="shared" si="68"/>
        <v>2_25736</v>
      </c>
      <c r="D1872"/>
      <c r="E1872"/>
      <c r="F1872" s="33"/>
      <c r="G1872" s="26" t="s">
        <v>574</v>
      </c>
      <c r="H1872" s="27">
        <v>26</v>
      </c>
      <c r="I1872" s="27">
        <v>28</v>
      </c>
      <c r="J1872" s="27">
        <v>44</v>
      </c>
      <c r="K1872" s="27">
        <v>28</v>
      </c>
      <c r="L1872" s="27">
        <v>41</v>
      </c>
      <c r="M1872" s="27">
        <v>40</v>
      </c>
      <c r="N1872" s="27">
        <v>44</v>
      </c>
      <c r="O1872" s="27">
        <v>51</v>
      </c>
      <c r="P1872" s="27">
        <v>44</v>
      </c>
      <c r="Q1872" s="27">
        <v>55</v>
      </c>
      <c r="R1872" s="27">
        <v>67</v>
      </c>
      <c r="S1872" s="27">
        <v>72</v>
      </c>
      <c r="T1872" s="27">
        <v>59</v>
      </c>
      <c r="U1872" s="27">
        <v>48</v>
      </c>
      <c r="V1872" s="27">
        <v>54</v>
      </c>
      <c r="W1872" s="11"/>
      <c r="X1872" s="11"/>
      <c r="Y1872" s="11"/>
      <c r="Z1872" s="11"/>
      <c r="AA1872" s="11"/>
      <c r="AB1872" s="11"/>
      <c r="AC1872" s="11"/>
      <c r="AD1872" s="11"/>
      <c r="AU1872" s="7"/>
      <c r="AV1872" s="7"/>
    </row>
    <row r="1873" spans="1:48" ht="14.25">
      <c r="A1873">
        <v>2</v>
      </c>
      <c r="B1873" s="26" t="str">
        <f t="shared" si="69"/>
        <v>25740</v>
      </c>
      <c r="C1873" s="26" t="str">
        <f t="shared" si="68"/>
        <v>2_25740</v>
      </c>
      <c r="D1873"/>
      <c r="E1873"/>
      <c r="F1873" s="33"/>
      <c r="G1873" s="26" t="s">
        <v>575</v>
      </c>
      <c r="H1873" s="27">
        <v>167</v>
      </c>
      <c r="I1873" s="27">
        <v>176</v>
      </c>
      <c r="J1873" s="27">
        <v>112</v>
      </c>
      <c r="K1873" s="27">
        <v>114</v>
      </c>
      <c r="L1873" s="27">
        <v>126</v>
      </c>
      <c r="M1873" s="27">
        <v>148</v>
      </c>
      <c r="N1873" s="27">
        <v>168</v>
      </c>
      <c r="O1873" s="27">
        <v>176</v>
      </c>
      <c r="P1873" s="27">
        <v>243</v>
      </c>
      <c r="Q1873" s="27">
        <v>252</v>
      </c>
      <c r="R1873" s="27">
        <v>276</v>
      </c>
      <c r="S1873" s="27">
        <v>296</v>
      </c>
      <c r="T1873" s="27">
        <v>186</v>
      </c>
      <c r="U1873" s="27">
        <v>173</v>
      </c>
      <c r="V1873" s="27">
        <v>154</v>
      </c>
      <c r="W1873" s="11"/>
      <c r="X1873" s="11"/>
      <c r="Y1873" s="11"/>
      <c r="Z1873" s="11"/>
      <c r="AA1873" s="11"/>
      <c r="AB1873" s="11"/>
      <c r="AC1873" s="11"/>
      <c r="AD1873" s="11"/>
      <c r="AU1873" s="7"/>
      <c r="AV1873" s="7"/>
    </row>
    <row r="1874" spans="1:48" ht="14.25">
      <c r="A1874">
        <v>2</v>
      </c>
      <c r="B1874" s="26" t="str">
        <f t="shared" si="69"/>
        <v>25743</v>
      </c>
      <c r="C1874" s="26" t="str">
        <f t="shared" si="68"/>
        <v>2_25743</v>
      </c>
      <c r="D1874"/>
      <c r="E1874"/>
      <c r="F1874" s="33"/>
      <c r="G1874" s="26" t="s">
        <v>576</v>
      </c>
      <c r="H1874" s="27">
        <v>97</v>
      </c>
      <c r="I1874" s="27">
        <v>87</v>
      </c>
      <c r="J1874" s="27">
        <v>88</v>
      </c>
      <c r="K1874" s="27">
        <v>97</v>
      </c>
      <c r="L1874" s="27">
        <v>107</v>
      </c>
      <c r="M1874" s="27">
        <v>105</v>
      </c>
      <c r="N1874" s="27">
        <v>123</v>
      </c>
      <c r="O1874" s="27">
        <v>108</v>
      </c>
      <c r="P1874" s="27">
        <v>137</v>
      </c>
      <c r="Q1874" s="27">
        <v>150</v>
      </c>
      <c r="R1874" s="27">
        <v>126</v>
      </c>
      <c r="S1874" s="27">
        <v>148</v>
      </c>
      <c r="T1874" s="27">
        <v>134</v>
      </c>
      <c r="U1874" s="27">
        <v>128</v>
      </c>
      <c r="V1874" s="27">
        <v>145</v>
      </c>
      <c r="W1874" s="11"/>
      <c r="X1874" s="11"/>
      <c r="Y1874" s="11"/>
      <c r="Z1874" s="11"/>
      <c r="AA1874" s="11"/>
      <c r="AB1874" s="11"/>
      <c r="AC1874" s="11"/>
      <c r="AD1874" s="11"/>
      <c r="AU1874" s="7"/>
      <c r="AV1874" s="7"/>
    </row>
    <row r="1875" spans="1:48" ht="14.25">
      <c r="A1875">
        <v>2</v>
      </c>
      <c r="B1875" s="26" t="str">
        <f t="shared" si="69"/>
        <v>25745</v>
      </c>
      <c r="C1875" s="26" t="str">
        <f t="shared" si="68"/>
        <v>2_25745</v>
      </c>
      <c r="D1875"/>
      <c r="E1875"/>
      <c r="F1875" s="33"/>
      <c r="G1875" s="26" t="s">
        <v>577</v>
      </c>
      <c r="H1875" s="27">
        <v>55</v>
      </c>
      <c r="I1875" s="27">
        <v>54</v>
      </c>
      <c r="J1875" s="27">
        <v>48</v>
      </c>
      <c r="K1875" s="27">
        <v>61</v>
      </c>
      <c r="L1875" s="27">
        <v>57</v>
      </c>
      <c r="M1875" s="27">
        <v>60</v>
      </c>
      <c r="N1875" s="27">
        <v>60</v>
      </c>
      <c r="O1875" s="27">
        <v>62</v>
      </c>
      <c r="P1875" s="27">
        <v>56</v>
      </c>
      <c r="Q1875" s="27">
        <v>60</v>
      </c>
      <c r="R1875" s="27">
        <v>61</v>
      </c>
      <c r="S1875" s="27">
        <v>103</v>
      </c>
      <c r="T1875" s="27">
        <v>74</v>
      </c>
      <c r="U1875" s="27">
        <v>73</v>
      </c>
      <c r="V1875" s="27">
        <v>71</v>
      </c>
      <c r="W1875" s="11"/>
      <c r="X1875" s="11"/>
      <c r="Y1875" s="11"/>
      <c r="Z1875" s="11"/>
      <c r="AA1875" s="11"/>
      <c r="AB1875" s="11"/>
      <c r="AC1875" s="11"/>
      <c r="AD1875" s="11"/>
      <c r="AU1875" s="7"/>
      <c r="AV1875" s="7"/>
    </row>
    <row r="1876" spans="1:48" ht="14.25">
      <c r="A1876">
        <v>2</v>
      </c>
      <c r="B1876" s="26" t="str">
        <f t="shared" si="69"/>
        <v>25754</v>
      </c>
      <c r="C1876" s="26" t="str">
        <f t="shared" si="68"/>
        <v>2_25754</v>
      </c>
      <c r="D1876"/>
      <c r="E1876"/>
      <c r="F1876" s="33"/>
      <c r="G1876" s="26" t="s">
        <v>578</v>
      </c>
      <c r="H1876" s="27">
        <v>1315</v>
      </c>
      <c r="I1876" s="27">
        <v>1490</v>
      </c>
      <c r="J1876" s="27">
        <v>1438</v>
      </c>
      <c r="K1876" s="27">
        <v>1689</v>
      </c>
      <c r="L1876" s="27">
        <v>1688</v>
      </c>
      <c r="M1876" s="27">
        <v>1814</v>
      </c>
      <c r="N1876" s="27">
        <v>2114</v>
      </c>
      <c r="O1876" s="27">
        <v>1998</v>
      </c>
      <c r="P1876" s="27">
        <v>2019</v>
      </c>
      <c r="Q1876" s="27">
        <v>2166</v>
      </c>
      <c r="R1876" s="27">
        <v>3163</v>
      </c>
      <c r="S1876" s="27">
        <v>3967</v>
      </c>
      <c r="T1876" s="27">
        <v>2745</v>
      </c>
      <c r="U1876" s="27">
        <v>2620</v>
      </c>
      <c r="V1876" s="27">
        <v>2814</v>
      </c>
      <c r="W1876" s="11"/>
      <c r="X1876" s="11"/>
      <c r="Y1876" s="11"/>
      <c r="Z1876" s="11"/>
      <c r="AA1876" s="11"/>
      <c r="AB1876" s="11"/>
      <c r="AC1876" s="11"/>
      <c r="AD1876" s="11"/>
      <c r="AU1876" s="7"/>
      <c r="AV1876" s="7"/>
    </row>
    <row r="1877" spans="1:48" ht="14.25">
      <c r="A1877">
        <v>2</v>
      </c>
      <c r="B1877" s="26" t="str">
        <f t="shared" si="69"/>
        <v>25758</v>
      </c>
      <c r="C1877" s="26" t="str">
        <f t="shared" si="68"/>
        <v>2_25758</v>
      </c>
      <c r="D1877"/>
      <c r="E1877"/>
      <c r="F1877" s="33"/>
      <c r="G1877" s="26" t="s">
        <v>579</v>
      </c>
      <c r="H1877" s="27">
        <v>67</v>
      </c>
      <c r="I1877" s="27">
        <v>64</v>
      </c>
      <c r="J1877" s="27">
        <v>52</v>
      </c>
      <c r="K1877" s="27">
        <v>76</v>
      </c>
      <c r="L1877" s="27">
        <v>61</v>
      </c>
      <c r="M1877" s="27">
        <v>77</v>
      </c>
      <c r="N1877" s="27">
        <v>92</v>
      </c>
      <c r="O1877" s="27">
        <v>85</v>
      </c>
      <c r="P1877" s="27">
        <v>90</v>
      </c>
      <c r="Q1877" s="27">
        <v>87</v>
      </c>
      <c r="R1877" s="27">
        <v>133</v>
      </c>
      <c r="S1877" s="27">
        <v>150</v>
      </c>
      <c r="T1877" s="27">
        <v>105</v>
      </c>
      <c r="U1877" s="27">
        <v>80</v>
      </c>
      <c r="V1877" s="27">
        <v>126</v>
      </c>
      <c r="W1877" s="11"/>
      <c r="X1877" s="11"/>
      <c r="Y1877" s="11"/>
      <c r="Z1877" s="11"/>
      <c r="AA1877" s="11"/>
      <c r="AB1877" s="11"/>
      <c r="AC1877" s="11"/>
      <c r="AD1877" s="11"/>
      <c r="AU1877" s="7"/>
      <c r="AV1877" s="7"/>
    </row>
    <row r="1878" spans="1:48" ht="14.25">
      <c r="A1878">
        <v>2</v>
      </c>
      <c r="B1878" s="26" t="str">
        <f t="shared" si="69"/>
        <v>25769</v>
      </c>
      <c r="C1878" s="26" t="str">
        <f t="shared" si="68"/>
        <v>2_25769</v>
      </c>
      <c r="D1878"/>
      <c r="E1878"/>
      <c r="F1878" s="33"/>
      <c r="G1878" s="26" t="s">
        <v>580</v>
      </c>
      <c r="H1878" s="27">
        <v>63</v>
      </c>
      <c r="I1878" s="27">
        <v>44</v>
      </c>
      <c r="J1878" s="27">
        <v>66</v>
      </c>
      <c r="K1878" s="27">
        <v>49</v>
      </c>
      <c r="L1878" s="27">
        <v>41</v>
      </c>
      <c r="M1878" s="27">
        <v>47</v>
      </c>
      <c r="N1878" s="27">
        <v>57</v>
      </c>
      <c r="O1878" s="27">
        <v>51</v>
      </c>
      <c r="P1878" s="27">
        <v>63</v>
      </c>
      <c r="Q1878" s="27">
        <v>61</v>
      </c>
      <c r="R1878" s="27">
        <v>56</v>
      </c>
      <c r="S1878" s="27">
        <v>98</v>
      </c>
      <c r="T1878" s="27">
        <v>66</v>
      </c>
      <c r="U1878" s="27">
        <v>68</v>
      </c>
      <c r="V1878" s="27">
        <v>62</v>
      </c>
      <c r="W1878" s="11"/>
      <c r="X1878" s="11"/>
      <c r="Y1878" s="11"/>
      <c r="Z1878" s="11"/>
      <c r="AA1878" s="11"/>
      <c r="AB1878" s="11"/>
      <c r="AC1878" s="11"/>
      <c r="AD1878" s="11"/>
      <c r="AU1878" s="7"/>
      <c r="AV1878" s="7"/>
    </row>
    <row r="1879" spans="1:48" ht="14.25">
      <c r="A1879">
        <v>2</v>
      </c>
      <c r="B1879" s="26" t="str">
        <f t="shared" si="69"/>
        <v>25772</v>
      </c>
      <c r="C1879" s="26" t="str">
        <f t="shared" si="68"/>
        <v>2_25772</v>
      </c>
      <c r="D1879"/>
      <c r="E1879"/>
      <c r="F1879" s="33"/>
      <c r="G1879" s="26" t="s">
        <v>581</v>
      </c>
      <c r="H1879" s="27">
        <v>41</v>
      </c>
      <c r="I1879" s="27">
        <v>48</v>
      </c>
      <c r="J1879" s="27">
        <v>64</v>
      </c>
      <c r="K1879" s="27">
        <v>64</v>
      </c>
      <c r="L1879" s="27">
        <v>56</v>
      </c>
      <c r="M1879" s="27">
        <v>60</v>
      </c>
      <c r="N1879" s="27">
        <v>62</v>
      </c>
      <c r="O1879" s="27">
        <v>59</v>
      </c>
      <c r="P1879" s="27">
        <v>72</v>
      </c>
      <c r="Q1879" s="27">
        <v>64</v>
      </c>
      <c r="R1879" s="27">
        <v>86</v>
      </c>
      <c r="S1879" s="27">
        <v>101</v>
      </c>
      <c r="T1879" s="27">
        <v>89</v>
      </c>
      <c r="U1879" s="27">
        <v>68</v>
      </c>
      <c r="V1879" s="27">
        <v>73</v>
      </c>
      <c r="W1879" s="11"/>
      <c r="X1879" s="11"/>
      <c r="Y1879" s="11"/>
      <c r="Z1879" s="11"/>
      <c r="AA1879" s="11"/>
      <c r="AB1879" s="11"/>
      <c r="AC1879" s="11"/>
      <c r="AD1879" s="11"/>
      <c r="AU1879" s="7"/>
      <c r="AV1879" s="7"/>
    </row>
    <row r="1880" spans="1:48" ht="14.25">
      <c r="A1880">
        <v>2</v>
      </c>
      <c r="B1880" s="26" t="str">
        <f t="shared" si="69"/>
        <v>25777</v>
      </c>
      <c r="C1880" s="26" t="str">
        <f t="shared" si="68"/>
        <v>2_25777</v>
      </c>
      <c r="D1880"/>
      <c r="E1880"/>
      <c r="F1880" s="33"/>
      <c r="G1880" s="26" t="s">
        <v>582</v>
      </c>
      <c r="H1880" s="27">
        <v>29</v>
      </c>
      <c r="I1880" s="27">
        <v>27</v>
      </c>
      <c r="J1880" s="27">
        <v>24</v>
      </c>
      <c r="K1880" s="27">
        <v>26</v>
      </c>
      <c r="L1880" s="27">
        <v>27</v>
      </c>
      <c r="M1880" s="27">
        <v>30</v>
      </c>
      <c r="N1880" s="27">
        <v>22</v>
      </c>
      <c r="O1880" s="27">
        <v>21</v>
      </c>
      <c r="P1880" s="27">
        <v>24</v>
      </c>
      <c r="Q1880" s="27">
        <v>22</v>
      </c>
      <c r="R1880" s="27">
        <v>22</v>
      </c>
      <c r="S1880" s="27">
        <v>31</v>
      </c>
      <c r="T1880" s="27">
        <v>45</v>
      </c>
      <c r="U1880" s="27">
        <v>35</v>
      </c>
      <c r="V1880" s="27">
        <v>26</v>
      </c>
      <c r="W1880" s="11"/>
      <c r="X1880" s="11"/>
      <c r="Y1880" s="11"/>
      <c r="Z1880" s="11"/>
      <c r="AA1880" s="11"/>
      <c r="AB1880" s="11"/>
      <c r="AC1880" s="11"/>
      <c r="AD1880" s="11"/>
      <c r="AU1880" s="7"/>
      <c r="AV1880" s="7"/>
    </row>
    <row r="1881" spans="1:48" ht="14.25">
      <c r="A1881">
        <v>2</v>
      </c>
      <c r="B1881" s="26" t="str">
        <f t="shared" si="69"/>
        <v>25779</v>
      </c>
      <c r="C1881" s="26" t="str">
        <f t="shared" si="68"/>
        <v>2_25779</v>
      </c>
      <c r="D1881"/>
      <c r="E1881"/>
      <c r="F1881" s="33"/>
      <c r="G1881" s="26" t="s">
        <v>583</v>
      </c>
      <c r="H1881" s="27">
        <v>46</v>
      </c>
      <c r="I1881" s="27">
        <v>42</v>
      </c>
      <c r="J1881" s="27">
        <v>31</v>
      </c>
      <c r="K1881" s="27">
        <v>43</v>
      </c>
      <c r="L1881" s="27">
        <v>40</v>
      </c>
      <c r="M1881" s="27">
        <v>30</v>
      </c>
      <c r="N1881" s="27">
        <v>36</v>
      </c>
      <c r="O1881" s="27">
        <v>31</v>
      </c>
      <c r="P1881" s="27">
        <v>36</v>
      </c>
      <c r="Q1881" s="27">
        <v>34</v>
      </c>
      <c r="R1881" s="27">
        <v>35</v>
      </c>
      <c r="S1881" s="27">
        <v>65</v>
      </c>
      <c r="T1881" s="27">
        <v>47</v>
      </c>
      <c r="U1881" s="27">
        <v>40</v>
      </c>
      <c r="V1881" s="27">
        <v>44</v>
      </c>
      <c r="W1881" s="11"/>
      <c r="X1881" s="11"/>
      <c r="Y1881" s="11"/>
      <c r="Z1881" s="11"/>
      <c r="AA1881" s="11"/>
      <c r="AB1881" s="11"/>
      <c r="AC1881" s="11"/>
      <c r="AD1881" s="11"/>
      <c r="AU1881" s="7"/>
      <c r="AV1881" s="7"/>
    </row>
    <row r="1882" spans="1:48" ht="14.25">
      <c r="A1882">
        <v>2</v>
      </c>
      <c r="B1882" s="26" t="str">
        <f t="shared" si="69"/>
        <v>25781</v>
      </c>
      <c r="C1882" s="26" t="str">
        <f t="shared" si="68"/>
        <v>2_25781</v>
      </c>
      <c r="D1882"/>
      <c r="E1882"/>
      <c r="F1882" s="33"/>
      <c r="G1882" s="26" t="s">
        <v>584</v>
      </c>
      <c r="H1882" s="27">
        <v>18</v>
      </c>
      <c r="I1882" s="27">
        <v>29</v>
      </c>
      <c r="J1882" s="27">
        <v>15</v>
      </c>
      <c r="K1882" s="27">
        <v>21</v>
      </c>
      <c r="L1882" s="27">
        <v>24</v>
      </c>
      <c r="M1882" s="27">
        <v>19</v>
      </c>
      <c r="N1882" s="27">
        <v>29</v>
      </c>
      <c r="O1882" s="27">
        <v>31</v>
      </c>
      <c r="P1882" s="27">
        <v>20</v>
      </c>
      <c r="Q1882" s="27">
        <v>31</v>
      </c>
      <c r="R1882" s="27">
        <v>29</v>
      </c>
      <c r="S1882" s="27">
        <v>37</v>
      </c>
      <c r="T1882" s="27">
        <v>30</v>
      </c>
      <c r="U1882" s="27">
        <v>35</v>
      </c>
      <c r="V1882" s="27">
        <v>19</v>
      </c>
      <c r="W1882" s="11"/>
      <c r="X1882" s="11"/>
      <c r="Y1882" s="11"/>
      <c r="Z1882" s="11"/>
      <c r="AA1882" s="11"/>
      <c r="AB1882" s="11"/>
      <c r="AC1882" s="11"/>
      <c r="AD1882" s="11"/>
      <c r="AU1882" s="7"/>
      <c r="AV1882" s="7"/>
    </row>
    <row r="1883" spans="1:48" ht="14.25">
      <c r="A1883">
        <v>2</v>
      </c>
      <c r="B1883" s="26" t="str">
        <f t="shared" si="69"/>
        <v>25785</v>
      </c>
      <c r="C1883" s="26" t="str">
        <f t="shared" si="68"/>
        <v>2_25785</v>
      </c>
      <c r="D1883"/>
      <c r="E1883"/>
      <c r="F1883" s="33"/>
      <c r="G1883" s="26" t="s">
        <v>585</v>
      </c>
      <c r="H1883" s="27">
        <v>77</v>
      </c>
      <c r="I1883" s="27">
        <v>70</v>
      </c>
      <c r="J1883" s="27">
        <v>56</v>
      </c>
      <c r="K1883" s="27">
        <v>66</v>
      </c>
      <c r="L1883" s="27">
        <v>72</v>
      </c>
      <c r="M1883" s="27">
        <v>66</v>
      </c>
      <c r="N1883" s="27">
        <v>73</v>
      </c>
      <c r="O1883" s="27">
        <v>70</v>
      </c>
      <c r="P1883" s="27">
        <v>75</v>
      </c>
      <c r="Q1883" s="27">
        <v>87</v>
      </c>
      <c r="R1883" s="27">
        <v>90</v>
      </c>
      <c r="S1883" s="27">
        <v>126</v>
      </c>
      <c r="T1883" s="27">
        <v>99</v>
      </c>
      <c r="U1883" s="27">
        <v>90</v>
      </c>
      <c r="V1883" s="27">
        <v>111</v>
      </c>
      <c r="W1883" s="11"/>
      <c r="X1883" s="11"/>
      <c r="Y1883" s="11"/>
      <c r="Z1883" s="11"/>
      <c r="AA1883" s="11"/>
      <c r="AB1883" s="11"/>
      <c r="AC1883" s="11"/>
      <c r="AD1883" s="11"/>
      <c r="AU1883" s="7"/>
      <c r="AV1883" s="7"/>
    </row>
    <row r="1884" spans="1:48" ht="14.25">
      <c r="A1884">
        <v>2</v>
      </c>
      <c r="B1884" s="26" t="str">
        <f t="shared" si="69"/>
        <v>25793</v>
      </c>
      <c r="C1884" s="26" t="str">
        <f t="shared" si="68"/>
        <v>2_25793</v>
      </c>
      <c r="D1884"/>
      <c r="E1884"/>
      <c r="F1884" s="33"/>
      <c r="G1884" s="26" t="s">
        <v>586</v>
      </c>
      <c r="H1884" s="27">
        <v>26</v>
      </c>
      <c r="I1884" s="27">
        <v>20</v>
      </c>
      <c r="J1884" s="27">
        <v>39</v>
      </c>
      <c r="K1884" s="27">
        <v>23</v>
      </c>
      <c r="L1884" s="27">
        <v>33</v>
      </c>
      <c r="M1884" s="27">
        <v>33</v>
      </c>
      <c r="N1884" s="27">
        <v>26</v>
      </c>
      <c r="O1884" s="27">
        <v>28</v>
      </c>
      <c r="P1884" s="27">
        <v>31</v>
      </c>
      <c r="Q1884" s="27">
        <v>31</v>
      </c>
      <c r="R1884" s="27">
        <v>36</v>
      </c>
      <c r="S1884" s="27">
        <v>61</v>
      </c>
      <c r="T1884" s="27">
        <v>35</v>
      </c>
      <c r="U1884" s="27">
        <v>47</v>
      </c>
      <c r="V1884" s="27">
        <v>36</v>
      </c>
      <c r="W1884" s="11"/>
      <c r="X1884" s="11"/>
      <c r="Y1884" s="11"/>
      <c r="Z1884" s="11"/>
      <c r="AA1884" s="11"/>
      <c r="AB1884" s="11"/>
      <c r="AC1884" s="11"/>
      <c r="AD1884" s="11"/>
      <c r="AU1884" s="7"/>
      <c r="AV1884" s="7"/>
    </row>
    <row r="1885" spans="1:48" ht="14.25">
      <c r="A1885">
        <v>2</v>
      </c>
      <c r="B1885" s="26" t="str">
        <f t="shared" si="69"/>
        <v>25797</v>
      </c>
      <c r="C1885" s="26" t="str">
        <f t="shared" si="68"/>
        <v>2_25797</v>
      </c>
      <c r="D1885"/>
      <c r="E1885"/>
      <c r="F1885" s="33"/>
      <c r="G1885" s="26" t="s">
        <v>587</v>
      </c>
      <c r="H1885" s="27">
        <v>35</v>
      </c>
      <c r="I1885" s="27">
        <v>38</v>
      </c>
      <c r="J1885" s="27">
        <v>34</v>
      </c>
      <c r="K1885" s="27">
        <v>44</v>
      </c>
      <c r="L1885" s="27">
        <v>35</v>
      </c>
      <c r="M1885" s="27">
        <v>31</v>
      </c>
      <c r="N1885" s="27">
        <v>52</v>
      </c>
      <c r="O1885" s="27">
        <v>35</v>
      </c>
      <c r="P1885" s="27">
        <v>40</v>
      </c>
      <c r="Q1885" s="27">
        <v>40</v>
      </c>
      <c r="R1885" s="27">
        <v>60</v>
      </c>
      <c r="S1885" s="27">
        <v>74</v>
      </c>
      <c r="T1885" s="27">
        <v>67</v>
      </c>
      <c r="U1885" s="27">
        <v>60</v>
      </c>
      <c r="V1885" s="27">
        <v>61</v>
      </c>
      <c r="W1885" s="11"/>
      <c r="X1885" s="11"/>
      <c r="Y1885" s="11"/>
      <c r="Z1885" s="11"/>
      <c r="AA1885" s="11"/>
      <c r="AB1885" s="11"/>
      <c r="AC1885" s="11"/>
      <c r="AD1885" s="11"/>
      <c r="AU1885" s="7"/>
      <c r="AV1885" s="7"/>
    </row>
    <row r="1886" spans="1:48" ht="14.25">
      <c r="A1886">
        <v>2</v>
      </c>
      <c r="B1886" s="26" t="str">
        <f t="shared" si="69"/>
        <v>25799</v>
      </c>
      <c r="C1886" s="26" t="str">
        <f t="shared" ref="C1886:C1950" si="70">A1886&amp;"_"&amp;B1886</f>
        <v>2_25799</v>
      </c>
      <c r="D1886"/>
      <c r="E1886"/>
      <c r="F1886" s="33"/>
      <c r="G1886" s="26" t="s">
        <v>588</v>
      </c>
      <c r="H1886" s="27">
        <v>67</v>
      </c>
      <c r="I1886" s="27">
        <v>79</v>
      </c>
      <c r="J1886" s="27">
        <v>52</v>
      </c>
      <c r="K1886" s="27">
        <v>62</v>
      </c>
      <c r="L1886" s="27">
        <v>62</v>
      </c>
      <c r="M1886" s="27">
        <v>62</v>
      </c>
      <c r="N1886" s="27">
        <v>70</v>
      </c>
      <c r="O1886" s="27">
        <v>93</v>
      </c>
      <c r="P1886" s="27">
        <v>94</v>
      </c>
      <c r="Q1886" s="27">
        <v>71</v>
      </c>
      <c r="R1886" s="27">
        <v>93</v>
      </c>
      <c r="S1886" s="27">
        <v>165</v>
      </c>
      <c r="T1886" s="27">
        <v>106</v>
      </c>
      <c r="U1886" s="27">
        <v>94</v>
      </c>
      <c r="V1886" s="27">
        <v>105</v>
      </c>
      <c r="W1886" s="11"/>
      <c r="X1886" s="11"/>
      <c r="Y1886" s="11"/>
      <c r="Z1886" s="11"/>
      <c r="AA1886" s="11"/>
      <c r="AB1886" s="11"/>
      <c r="AC1886" s="11"/>
      <c r="AD1886" s="11"/>
      <c r="AU1886" s="7"/>
      <c r="AV1886" s="7"/>
    </row>
    <row r="1887" spans="1:48" ht="14.25">
      <c r="A1887">
        <v>2</v>
      </c>
      <c r="B1887" s="26" t="str">
        <f t="shared" ref="B1887:B1951" si="71">IF(G1887="Total",CONCATENATE(MID(G1888,1,2),"000"),MID(G1887,1,5))</f>
        <v>25805</v>
      </c>
      <c r="C1887" s="26" t="str">
        <f t="shared" si="70"/>
        <v>2_25805</v>
      </c>
      <c r="D1887"/>
      <c r="E1887"/>
      <c r="F1887" s="33"/>
      <c r="G1887" s="26" t="s">
        <v>589</v>
      </c>
      <c r="H1887" s="27">
        <v>20</v>
      </c>
      <c r="I1887" s="27">
        <v>40</v>
      </c>
      <c r="J1887" s="27">
        <v>33</v>
      </c>
      <c r="K1887" s="27">
        <v>36</v>
      </c>
      <c r="L1887" s="27">
        <v>24</v>
      </c>
      <c r="M1887" s="27">
        <v>35</v>
      </c>
      <c r="N1887" s="27">
        <v>20</v>
      </c>
      <c r="O1887" s="27">
        <v>29</v>
      </c>
      <c r="P1887" s="27">
        <v>25</v>
      </c>
      <c r="Q1887" s="27">
        <v>29</v>
      </c>
      <c r="R1887" s="27">
        <v>36</v>
      </c>
      <c r="S1887" s="27">
        <v>28</v>
      </c>
      <c r="T1887" s="27">
        <v>22</v>
      </c>
      <c r="U1887" s="27">
        <v>23</v>
      </c>
      <c r="V1887" s="27">
        <v>23</v>
      </c>
      <c r="W1887" s="11"/>
      <c r="X1887" s="11"/>
      <c r="Y1887" s="11"/>
      <c r="Z1887" s="11"/>
      <c r="AA1887" s="11"/>
      <c r="AB1887" s="11"/>
      <c r="AC1887" s="11"/>
      <c r="AD1887" s="11"/>
      <c r="AU1887" s="7"/>
      <c r="AV1887" s="7"/>
    </row>
    <row r="1888" spans="1:48" ht="14.25">
      <c r="A1888">
        <v>2</v>
      </c>
      <c r="B1888" s="26" t="str">
        <f t="shared" si="71"/>
        <v>25807</v>
      </c>
      <c r="C1888" s="26" t="str">
        <f t="shared" si="70"/>
        <v>2_25807</v>
      </c>
      <c r="D1888"/>
      <c r="E1888"/>
      <c r="F1888" s="33"/>
      <c r="G1888" s="26" t="s">
        <v>590</v>
      </c>
      <c r="H1888" s="27">
        <v>20</v>
      </c>
      <c r="I1888" s="27">
        <v>20</v>
      </c>
      <c r="J1888" s="27">
        <v>24</v>
      </c>
      <c r="K1888" s="27">
        <v>33</v>
      </c>
      <c r="L1888" s="27">
        <v>27</v>
      </c>
      <c r="M1888" s="27">
        <v>20</v>
      </c>
      <c r="N1888" s="27">
        <v>31</v>
      </c>
      <c r="O1888" s="27">
        <v>18</v>
      </c>
      <c r="P1888" s="27">
        <v>28</v>
      </c>
      <c r="Q1888" s="27">
        <v>13</v>
      </c>
      <c r="R1888" s="27">
        <v>16</v>
      </c>
      <c r="S1888" s="27">
        <v>29</v>
      </c>
      <c r="T1888" s="27">
        <v>28</v>
      </c>
      <c r="U1888" s="27">
        <v>16</v>
      </c>
      <c r="V1888" s="27">
        <v>26</v>
      </c>
      <c r="W1888" s="11"/>
      <c r="X1888" s="11"/>
      <c r="Y1888" s="11"/>
      <c r="Z1888" s="11"/>
      <c r="AA1888" s="11"/>
      <c r="AB1888" s="11"/>
      <c r="AC1888" s="11"/>
      <c r="AD1888" s="11"/>
      <c r="AU1888" s="7"/>
      <c r="AV1888" s="7"/>
    </row>
    <row r="1889" spans="1:48" ht="14.25">
      <c r="A1889">
        <v>2</v>
      </c>
      <c r="B1889" s="26" t="str">
        <f t="shared" si="71"/>
        <v>25815</v>
      </c>
      <c r="C1889" s="26" t="str">
        <f t="shared" si="70"/>
        <v>2_25815</v>
      </c>
      <c r="D1889"/>
      <c r="E1889"/>
      <c r="F1889" s="33"/>
      <c r="G1889" s="26" t="s">
        <v>591</v>
      </c>
      <c r="H1889" s="27">
        <v>122</v>
      </c>
      <c r="I1889" s="27">
        <v>140</v>
      </c>
      <c r="J1889" s="27">
        <v>127</v>
      </c>
      <c r="K1889" s="27">
        <v>121</v>
      </c>
      <c r="L1889" s="27">
        <v>133</v>
      </c>
      <c r="M1889" s="27">
        <v>130</v>
      </c>
      <c r="N1889" s="27">
        <v>138</v>
      </c>
      <c r="O1889" s="27">
        <v>110</v>
      </c>
      <c r="P1889" s="27">
        <v>140</v>
      </c>
      <c r="Q1889" s="27">
        <v>129</v>
      </c>
      <c r="R1889" s="27">
        <v>128</v>
      </c>
      <c r="S1889" s="27">
        <v>174</v>
      </c>
      <c r="T1889" s="27">
        <v>148</v>
      </c>
      <c r="U1889" s="27">
        <v>128</v>
      </c>
      <c r="V1889" s="27">
        <v>151</v>
      </c>
      <c r="W1889" s="11"/>
      <c r="X1889" s="11"/>
      <c r="Y1889" s="11"/>
      <c r="Z1889" s="11"/>
      <c r="AA1889" s="11"/>
      <c r="AB1889" s="11"/>
      <c r="AC1889" s="11"/>
      <c r="AD1889" s="11"/>
      <c r="AU1889" s="7"/>
      <c r="AV1889" s="7"/>
    </row>
    <row r="1890" spans="1:48" ht="14.25">
      <c r="A1890">
        <v>2</v>
      </c>
      <c r="B1890" s="26" t="str">
        <f t="shared" si="71"/>
        <v>25817</v>
      </c>
      <c r="C1890" s="26" t="str">
        <f t="shared" si="70"/>
        <v>2_25817</v>
      </c>
      <c r="D1890"/>
      <c r="E1890"/>
      <c r="F1890" s="33"/>
      <c r="G1890" s="26" t="s">
        <v>592</v>
      </c>
      <c r="H1890" s="27">
        <v>78</v>
      </c>
      <c r="I1890" s="27">
        <v>68</v>
      </c>
      <c r="J1890" s="27">
        <v>53</v>
      </c>
      <c r="K1890" s="27">
        <v>75</v>
      </c>
      <c r="L1890" s="27">
        <v>58</v>
      </c>
      <c r="M1890" s="27">
        <v>63</v>
      </c>
      <c r="N1890" s="27">
        <v>69</v>
      </c>
      <c r="O1890" s="27">
        <v>78</v>
      </c>
      <c r="P1890" s="27">
        <v>73</v>
      </c>
      <c r="Q1890" s="27">
        <v>120</v>
      </c>
      <c r="R1890" s="27">
        <v>130</v>
      </c>
      <c r="S1890" s="27">
        <v>219</v>
      </c>
      <c r="T1890" s="27">
        <v>154</v>
      </c>
      <c r="U1890" s="27">
        <v>112</v>
      </c>
      <c r="V1890" s="27">
        <v>161</v>
      </c>
      <c r="W1890" s="11"/>
      <c r="X1890" s="11"/>
      <c r="Y1890" s="11"/>
      <c r="Z1890" s="11"/>
      <c r="AA1890" s="11"/>
      <c r="AB1890" s="11"/>
      <c r="AC1890" s="11"/>
      <c r="AD1890" s="11"/>
      <c r="AU1890" s="7"/>
      <c r="AV1890" s="7"/>
    </row>
    <row r="1891" spans="1:48" ht="14.25">
      <c r="A1891">
        <v>2</v>
      </c>
      <c r="B1891" s="26" t="str">
        <f t="shared" si="71"/>
        <v>25823</v>
      </c>
      <c r="C1891" s="26" t="str">
        <f t="shared" si="70"/>
        <v>2_25823</v>
      </c>
      <c r="D1891"/>
      <c r="E1891"/>
      <c r="F1891" s="33"/>
      <c r="G1891" s="26" t="s">
        <v>593</v>
      </c>
      <c r="H1891" s="27">
        <v>24</v>
      </c>
      <c r="I1891" s="27">
        <v>30</v>
      </c>
      <c r="J1891" s="27">
        <v>24</v>
      </c>
      <c r="K1891" s="27">
        <v>30</v>
      </c>
      <c r="L1891" s="27">
        <v>29</v>
      </c>
      <c r="M1891" s="27">
        <v>35</v>
      </c>
      <c r="N1891" s="27">
        <v>28</v>
      </c>
      <c r="O1891" s="27">
        <v>34</v>
      </c>
      <c r="P1891" s="27">
        <v>23</v>
      </c>
      <c r="Q1891" s="27">
        <v>30</v>
      </c>
      <c r="R1891" s="27">
        <v>17</v>
      </c>
      <c r="S1891" s="27">
        <v>30</v>
      </c>
      <c r="T1891" s="27">
        <v>34</v>
      </c>
      <c r="U1891" s="27">
        <v>25</v>
      </c>
      <c r="V1891" s="27">
        <v>32</v>
      </c>
      <c r="W1891" s="11"/>
      <c r="X1891" s="11"/>
      <c r="Y1891" s="11"/>
      <c r="Z1891" s="11"/>
      <c r="AA1891" s="11"/>
      <c r="AB1891" s="11"/>
      <c r="AC1891" s="11"/>
      <c r="AD1891" s="11"/>
      <c r="AU1891" s="7"/>
      <c r="AV1891" s="7"/>
    </row>
    <row r="1892" spans="1:48" ht="14.25">
      <c r="A1892">
        <v>2</v>
      </c>
      <c r="B1892" s="26" t="str">
        <f t="shared" si="71"/>
        <v>25839</v>
      </c>
      <c r="C1892" s="26" t="str">
        <f t="shared" si="70"/>
        <v>2_25839</v>
      </c>
      <c r="D1892"/>
      <c r="E1892"/>
      <c r="F1892" s="33"/>
      <c r="G1892" s="26" t="s">
        <v>594</v>
      </c>
      <c r="H1892" s="27">
        <v>57</v>
      </c>
      <c r="I1892" s="27">
        <v>75</v>
      </c>
      <c r="J1892" s="27">
        <v>70</v>
      </c>
      <c r="K1892" s="27">
        <v>57</v>
      </c>
      <c r="L1892" s="27">
        <v>66</v>
      </c>
      <c r="M1892" s="27">
        <v>56</v>
      </c>
      <c r="N1892" s="27">
        <v>45</v>
      </c>
      <c r="O1892" s="27">
        <v>54</v>
      </c>
      <c r="P1892" s="27">
        <v>55</v>
      </c>
      <c r="Q1892" s="27">
        <v>53</v>
      </c>
      <c r="R1892" s="27">
        <v>54</v>
      </c>
      <c r="S1892" s="27">
        <v>70</v>
      </c>
      <c r="T1892" s="27">
        <v>62</v>
      </c>
      <c r="U1892" s="27">
        <v>67</v>
      </c>
      <c r="V1892" s="27">
        <v>59</v>
      </c>
      <c r="W1892" s="11"/>
      <c r="X1892" s="11"/>
      <c r="Y1892" s="11"/>
      <c r="Z1892" s="11"/>
      <c r="AA1892" s="11"/>
      <c r="AB1892" s="11"/>
      <c r="AC1892" s="11"/>
      <c r="AD1892" s="11"/>
      <c r="AU1892" s="7"/>
      <c r="AV1892" s="7"/>
    </row>
    <row r="1893" spans="1:48" ht="14.25">
      <c r="A1893">
        <v>2</v>
      </c>
      <c r="B1893" s="26" t="str">
        <f t="shared" si="71"/>
        <v>25841</v>
      </c>
      <c r="C1893" s="26" t="str">
        <f t="shared" si="70"/>
        <v>2_25841</v>
      </c>
      <c r="D1893"/>
      <c r="E1893"/>
      <c r="F1893" s="33"/>
      <c r="G1893" s="26" t="s">
        <v>595</v>
      </c>
      <c r="H1893" s="27">
        <v>48</v>
      </c>
      <c r="I1893" s="27">
        <v>47</v>
      </c>
      <c r="J1893" s="27">
        <v>57</v>
      </c>
      <c r="K1893" s="27">
        <v>56</v>
      </c>
      <c r="L1893" s="27">
        <v>50</v>
      </c>
      <c r="M1893" s="27">
        <v>50</v>
      </c>
      <c r="N1893" s="27">
        <v>59</v>
      </c>
      <c r="O1893" s="27">
        <v>52</v>
      </c>
      <c r="P1893" s="27">
        <v>59</v>
      </c>
      <c r="Q1893" s="27">
        <v>63</v>
      </c>
      <c r="R1893" s="27">
        <v>64</v>
      </c>
      <c r="S1893" s="27">
        <v>80</v>
      </c>
      <c r="T1893" s="27">
        <v>76</v>
      </c>
      <c r="U1893" s="27">
        <v>63</v>
      </c>
      <c r="V1893" s="27">
        <v>76</v>
      </c>
      <c r="W1893" s="11"/>
      <c r="X1893" s="11"/>
      <c r="Y1893" s="11"/>
      <c r="Z1893" s="11"/>
      <c r="AA1893" s="11"/>
      <c r="AB1893" s="11"/>
      <c r="AC1893" s="11"/>
      <c r="AD1893" s="11"/>
      <c r="AU1893" s="7"/>
      <c r="AV1893" s="7"/>
    </row>
    <row r="1894" spans="1:48" ht="14.25">
      <c r="A1894">
        <v>2</v>
      </c>
      <c r="B1894" s="26" t="str">
        <f t="shared" si="71"/>
        <v>25843</v>
      </c>
      <c r="C1894" s="26" t="str">
        <f t="shared" si="70"/>
        <v>2_25843</v>
      </c>
      <c r="D1894"/>
      <c r="E1894"/>
      <c r="F1894" s="33"/>
      <c r="G1894" s="26" t="s">
        <v>596</v>
      </c>
      <c r="H1894" s="27">
        <v>172</v>
      </c>
      <c r="I1894" s="27">
        <v>158</v>
      </c>
      <c r="J1894" s="27">
        <v>174</v>
      </c>
      <c r="K1894" s="27">
        <v>166</v>
      </c>
      <c r="L1894" s="27">
        <v>170</v>
      </c>
      <c r="M1894" s="27">
        <v>189</v>
      </c>
      <c r="N1894" s="27">
        <v>191</v>
      </c>
      <c r="O1894" s="27">
        <v>195</v>
      </c>
      <c r="P1894" s="27">
        <v>186</v>
      </c>
      <c r="Q1894" s="27">
        <v>191</v>
      </c>
      <c r="R1894" s="27">
        <v>237</v>
      </c>
      <c r="S1894" s="27">
        <v>302</v>
      </c>
      <c r="T1894" s="27">
        <v>211</v>
      </c>
      <c r="U1894" s="27">
        <v>198</v>
      </c>
      <c r="V1894" s="27">
        <v>203</v>
      </c>
      <c r="W1894" s="11"/>
      <c r="X1894" s="11"/>
      <c r="Y1894" s="11"/>
      <c r="Z1894" s="11"/>
      <c r="AA1894" s="11"/>
      <c r="AB1894" s="11"/>
      <c r="AC1894" s="11"/>
      <c r="AD1894" s="11"/>
      <c r="AU1894" s="7"/>
      <c r="AV1894" s="7"/>
    </row>
    <row r="1895" spans="1:48" ht="14.25">
      <c r="A1895">
        <v>2</v>
      </c>
      <c r="B1895" s="26" t="str">
        <f t="shared" si="71"/>
        <v>25845</v>
      </c>
      <c r="C1895" s="26" t="str">
        <f t="shared" si="70"/>
        <v>2_25845</v>
      </c>
      <c r="D1895"/>
      <c r="E1895"/>
      <c r="F1895" s="33"/>
      <c r="G1895" s="26" t="s">
        <v>597</v>
      </c>
      <c r="H1895" s="27">
        <v>17</v>
      </c>
      <c r="I1895" s="27">
        <v>31</v>
      </c>
      <c r="J1895" s="27">
        <v>35</v>
      </c>
      <c r="K1895" s="27">
        <v>32</v>
      </c>
      <c r="L1895" s="27">
        <v>32</v>
      </c>
      <c r="M1895" s="27">
        <v>30</v>
      </c>
      <c r="N1895" s="27">
        <v>37</v>
      </c>
      <c r="O1895" s="27">
        <v>47</v>
      </c>
      <c r="P1895" s="27">
        <v>44</v>
      </c>
      <c r="Q1895" s="27">
        <v>30</v>
      </c>
      <c r="R1895" s="27">
        <v>44</v>
      </c>
      <c r="S1895" s="27">
        <v>52</v>
      </c>
      <c r="T1895" s="27">
        <v>41</v>
      </c>
      <c r="U1895" s="27">
        <v>43</v>
      </c>
      <c r="V1895" s="27">
        <v>44</v>
      </c>
      <c r="W1895" s="11"/>
      <c r="X1895" s="11"/>
      <c r="Y1895" s="11"/>
      <c r="Z1895" s="11"/>
      <c r="AA1895" s="11"/>
      <c r="AB1895" s="11"/>
      <c r="AC1895" s="11"/>
      <c r="AD1895" s="11"/>
      <c r="AU1895" s="7"/>
      <c r="AV1895" s="7"/>
    </row>
    <row r="1896" spans="1:48" ht="14.25">
      <c r="A1896">
        <v>2</v>
      </c>
      <c r="B1896" s="26" t="str">
        <f t="shared" si="71"/>
        <v>25851</v>
      </c>
      <c r="C1896" s="26" t="str">
        <f t="shared" si="70"/>
        <v>2_25851</v>
      </c>
      <c r="D1896"/>
      <c r="E1896"/>
      <c r="F1896" s="33"/>
      <c r="G1896" s="26" t="s">
        <v>598</v>
      </c>
      <c r="H1896" s="27">
        <v>30</v>
      </c>
      <c r="I1896" s="27">
        <v>38</v>
      </c>
      <c r="J1896" s="27">
        <v>19</v>
      </c>
      <c r="K1896" s="27">
        <v>29</v>
      </c>
      <c r="L1896" s="27">
        <v>34</v>
      </c>
      <c r="M1896" s="27">
        <v>33</v>
      </c>
      <c r="N1896" s="27">
        <v>26</v>
      </c>
      <c r="O1896" s="27">
        <v>33</v>
      </c>
      <c r="P1896" s="27">
        <v>33</v>
      </c>
      <c r="Q1896" s="27">
        <v>41</v>
      </c>
      <c r="R1896" s="27">
        <v>32</v>
      </c>
      <c r="S1896" s="27">
        <v>43</v>
      </c>
      <c r="T1896" s="27">
        <v>40</v>
      </c>
      <c r="U1896" s="27">
        <v>36</v>
      </c>
      <c r="V1896" s="27">
        <v>28</v>
      </c>
      <c r="W1896" s="11"/>
      <c r="X1896" s="11"/>
      <c r="Y1896" s="11"/>
      <c r="Z1896" s="11"/>
      <c r="AA1896" s="11"/>
      <c r="AB1896" s="11"/>
      <c r="AC1896" s="11"/>
      <c r="AD1896" s="11"/>
      <c r="AU1896" s="7"/>
      <c r="AV1896" s="7"/>
    </row>
    <row r="1897" spans="1:48" ht="14.25">
      <c r="A1897">
        <v>2</v>
      </c>
      <c r="B1897" s="26" t="str">
        <f t="shared" si="71"/>
        <v>25862</v>
      </c>
      <c r="C1897" s="26" t="str">
        <f t="shared" si="70"/>
        <v>2_25862</v>
      </c>
      <c r="D1897"/>
      <c r="E1897"/>
      <c r="F1897" s="33"/>
      <c r="G1897" s="26" t="s">
        <v>599</v>
      </c>
      <c r="H1897" s="27">
        <v>40</v>
      </c>
      <c r="I1897" s="27">
        <v>47</v>
      </c>
      <c r="J1897" s="27">
        <v>52</v>
      </c>
      <c r="K1897" s="27">
        <v>41</v>
      </c>
      <c r="L1897" s="27">
        <v>48</v>
      </c>
      <c r="M1897" s="27">
        <v>51</v>
      </c>
      <c r="N1897" s="27">
        <v>56</v>
      </c>
      <c r="O1897" s="27">
        <v>46</v>
      </c>
      <c r="P1897" s="27">
        <v>48</v>
      </c>
      <c r="Q1897" s="27">
        <v>61</v>
      </c>
      <c r="R1897" s="27">
        <v>48</v>
      </c>
      <c r="S1897" s="27">
        <v>60</v>
      </c>
      <c r="T1897" s="27">
        <v>59</v>
      </c>
      <c r="U1897" s="27">
        <v>47</v>
      </c>
      <c r="V1897" s="27">
        <v>57</v>
      </c>
      <c r="W1897" s="11"/>
      <c r="X1897" s="11"/>
      <c r="Y1897" s="11"/>
      <c r="Z1897" s="11"/>
      <c r="AA1897" s="11"/>
      <c r="AB1897" s="11"/>
      <c r="AC1897" s="11"/>
      <c r="AD1897" s="11"/>
      <c r="AU1897" s="7"/>
      <c r="AV1897" s="7"/>
    </row>
    <row r="1898" spans="1:48" ht="14.25">
      <c r="A1898">
        <v>2</v>
      </c>
      <c r="B1898" s="26" t="str">
        <f t="shared" si="71"/>
        <v>25867</v>
      </c>
      <c r="C1898" s="26" t="str">
        <f t="shared" si="70"/>
        <v>2_25867</v>
      </c>
      <c r="D1898"/>
      <c r="E1898"/>
      <c r="F1898" s="33"/>
      <c r="G1898" s="26" t="s">
        <v>600</v>
      </c>
      <c r="H1898" s="27">
        <v>26</v>
      </c>
      <c r="I1898" s="27">
        <v>24</v>
      </c>
      <c r="J1898" s="27">
        <v>25</v>
      </c>
      <c r="K1898" s="27">
        <v>24</v>
      </c>
      <c r="L1898" s="27">
        <v>26</v>
      </c>
      <c r="M1898" s="27">
        <v>24</v>
      </c>
      <c r="N1898" s="27">
        <v>25</v>
      </c>
      <c r="O1898" s="27">
        <v>27</v>
      </c>
      <c r="P1898" s="27">
        <v>31</v>
      </c>
      <c r="Q1898" s="27">
        <v>21</v>
      </c>
      <c r="R1898" s="27">
        <v>35</v>
      </c>
      <c r="S1898" s="27">
        <v>38</v>
      </c>
      <c r="T1898" s="27">
        <v>32</v>
      </c>
      <c r="U1898" s="27">
        <v>28</v>
      </c>
      <c r="V1898" s="27">
        <v>25</v>
      </c>
      <c r="W1898" s="11"/>
      <c r="X1898" s="11"/>
      <c r="Y1898" s="11"/>
      <c r="Z1898" s="11"/>
      <c r="AA1898" s="11"/>
      <c r="AB1898" s="11"/>
      <c r="AC1898" s="11"/>
      <c r="AD1898" s="11"/>
      <c r="AU1898" s="7"/>
      <c r="AV1898" s="7"/>
    </row>
    <row r="1899" spans="1:48" ht="14.25">
      <c r="A1899">
        <v>2</v>
      </c>
      <c r="B1899" s="26" t="str">
        <f t="shared" si="71"/>
        <v>25871</v>
      </c>
      <c r="C1899" s="26" t="str">
        <f t="shared" si="70"/>
        <v>2_25871</v>
      </c>
      <c r="D1899"/>
      <c r="E1899"/>
      <c r="F1899" s="33"/>
      <c r="G1899" s="26" t="s">
        <v>601</v>
      </c>
      <c r="H1899" s="27">
        <v>11</v>
      </c>
      <c r="I1899" s="27">
        <v>7</v>
      </c>
      <c r="J1899" s="27">
        <v>8</v>
      </c>
      <c r="K1899" s="27">
        <v>6</v>
      </c>
      <c r="L1899" s="27">
        <v>9</v>
      </c>
      <c r="M1899" s="27">
        <v>8</v>
      </c>
      <c r="N1899" s="27">
        <v>10</v>
      </c>
      <c r="O1899" s="27">
        <v>10</v>
      </c>
      <c r="P1899" s="27">
        <v>4</v>
      </c>
      <c r="Q1899" s="27">
        <v>18</v>
      </c>
      <c r="R1899" s="27">
        <v>12</v>
      </c>
      <c r="S1899" s="27">
        <v>17</v>
      </c>
      <c r="T1899" s="27">
        <v>12</v>
      </c>
      <c r="U1899" s="27">
        <v>10</v>
      </c>
      <c r="V1899" s="27">
        <v>13</v>
      </c>
      <c r="W1899" s="11"/>
      <c r="X1899" s="11"/>
      <c r="Y1899" s="11"/>
      <c r="Z1899" s="11"/>
      <c r="AA1899" s="11"/>
      <c r="AB1899" s="11"/>
      <c r="AC1899" s="11"/>
      <c r="AD1899" s="11"/>
      <c r="AU1899" s="7"/>
      <c r="AV1899" s="7"/>
    </row>
    <row r="1900" spans="1:48" ht="14.25">
      <c r="A1900">
        <v>2</v>
      </c>
      <c r="B1900" s="26" t="str">
        <f t="shared" si="71"/>
        <v>25873</v>
      </c>
      <c r="C1900" s="26" t="str">
        <f t="shared" si="70"/>
        <v>2_25873</v>
      </c>
      <c r="D1900"/>
      <c r="E1900"/>
      <c r="F1900" s="33"/>
      <c r="G1900" s="26" t="s">
        <v>602</v>
      </c>
      <c r="H1900" s="27">
        <v>57</v>
      </c>
      <c r="I1900" s="27">
        <v>55</v>
      </c>
      <c r="J1900" s="27">
        <v>67</v>
      </c>
      <c r="K1900" s="27">
        <v>57</v>
      </c>
      <c r="L1900" s="27">
        <v>65</v>
      </c>
      <c r="M1900" s="27">
        <v>65</v>
      </c>
      <c r="N1900" s="27">
        <v>49</v>
      </c>
      <c r="O1900" s="27">
        <v>52</v>
      </c>
      <c r="P1900" s="27">
        <v>64</v>
      </c>
      <c r="Q1900" s="27">
        <v>61</v>
      </c>
      <c r="R1900" s="27">
        <v>75</v>
      </c>
      <c r="S1900" s="27">
        <v>108</v>
      </c>
      <c r="T1900" s="27">
        <v>84</v>
      </c>
      <c r="U1900" s="27">
        <v>91</v>
      </c>
      <c r="V1900" s="27">
        <v>86</v>
      </c>
      <c r="W1900" s="11"/>
      <c r="X1900" s="11"/>
      <c r="Y1900" s="11"/>
      <c r="Z1900" s="11"/>
      <c r="AA1900" s="11"/>
      <c r="AB1900" s="11"/>
      <c r="AC1900" s="11"/>
      <c r="AD1900" s="11"/>
      <c r="AU1900" s="7"/>
      <c r="AV1900" s="7"/>
    </row>
    <row r="1901" spans="1:48" ht="14.25">
      <c r="A1901">
        <v>2</v>
      </c>
      <c r="B1901" s="26" t="str">
        <f t="shared" si="71"/>
        <v>25875</v>
      </c>
      <c r="C1901" s="26" t="str">
        <f t="shared" si="70"/>
        <v>2_25875</v>
      </c>
      <c r="D1901"/>
      <c r="E1901"/>
      <c r="F1901" s="33"/>
      <c r="G1901" s="26" t="s">
        <v>603</v>
      </c>
      <c r="H1901" s="27">
        <v>144</v>
      </c>
      <c r="I1901" s="27">
        <v>152</v>
      </c>
      <c r="J1901" s="27">
        <v>168</v>
      </c>
      <c r="K1901" s="27">
        <v>153</v>
      </c>
      <c r="L1901" s="27">
        <v>134</v>
      </c>
      <c r="M1901" s="27">
        <v>211</v>
      </c>
      <c r="N1901" s="27">
        <v>185</v>
      </c>
      <c r="O1901" s="27">
        <v>191</v>
      </c>
      <c r="P1901" s="27">
        <v>163</v>
      </c>
      <c r="Q1901" s="27">
        <v>193</v>
      </c>
      <c r="R1901" s="27">
        <v>220</v>
      </c>
      <c r="S1901" s="27">
        <v>243</v>
      </c>
      <c r="T1901" s="27">
        <v>241</v>
      </c>
      <c r="U1901" s="27">
        <v>244</v>
      </c>
      <c r="V1901" s="27">
        <v>204</v>
      </c>
      <c r="W1901" s="11"/>
      <c r="X1901" s="11"/>
      <c r="Y1901" s="11"/>
      <c r="Z1901" s="11"/>
      <c r="AA1901" s="11"/>
      <c r="AB1901" s="11"/>
      <c r="AC1901" s="11"/>
      <c r="AD1901" s="11"/>
      <c r="AU1901" s="7"/>
      <c r="AV1901" s="7"/>
    </row>
    <row r="1902" spans="1:48" ht="14.25">
      <c r="A1902">
        <v>2</v>
      </c>
      <c r="B1902" s="26" t="str">
        <f t="shared" si="71"/>
        <v>25878</v>
      </c>
      <c r="C1902" s="26" t="str">
        <f t="shared" si="70"/>
        <v>2_25878</v>
      </c>
      <c r="D1902"/>
      <c r="E1902"/>
      <c r="F1902" s="33"/>
      <c r="G1902" s="26" t="s">
        <v>604</v>
      </c>
      <c r="H1902" s="27">
        <v>99</v>
      </c>
      <c r="I1902" s="27">
        <v>85</v>
      </c>
      <c r="J1902" s="27">
        <v>110</v>
      </c>
      <c r="K1902" s="27">
        <v>86</v>
      </c>
      <c r="L1902" s="27">
        <v>89</v>
      </c>
      <c r="M1902" s="27">
        <v>89</v>
      </c>
      <c r="N1902" s="27">
        <v>85</v>
      </c>
      <c r="O1902" s="27">
        <v>94</v>
      </c>
      <c r="P1902" s="27">
        <v>76</v>
      </c>
      <c r="Q1902" s="27">
        <v>89</v>
      </c>
      <c r="R1902" s="27">
        <v>93</v>
      </c>
      <c r="S1902" s="27">
        <v>121</v>
      </c>
      <c r="T1902" s="27">
        <v>133</v>
      </c>
      <c r="U1902" s="27">
        <v>96</v>
      </c>
      <c r="V1902" s="27">
        <v>118</v>
      </c>
      <c r="W1902" s="11"/>
      <c r="X1902" s="11"/>
      <c r="Y1902" s="11"/>
      <c r="Z1902" s="11"/>
      <c r="AA1902" s="11"/>
      <c r="AB1902" s="11"/>
      <c r="AC1902" s="11"/>
      <c r="AD1902" s="11"/>
      <c r="AU1902" s="7"/>
      <c r="AV1902" s="7"/>
    </row>
    <row r="1903" spans="1:48" ht="14.25">
      <c r="A1903">
        <v>2</v>
      </c>
      <c r="B1903" s="26" t="str">
        <f t="shared" si="71"/>
        <v>25885</v>
      </c>
      <c r="C1903" s="26" t="str">
        <f t="shared" si="70"/>
        <v>2_25885</v>
      </c>
      <c r="D1903"/>
      <c r="E1903"/>
      <c r="F1903" s="33"/>
      <c r="G1903" s="26" t="s">
        <v>605</v>
      </c>
      <c r="H1903" s="27">
        <v>78</v>
      </c>
      <c r="I1903" s="27">
        <v>85</v>
      </c>
      <c r="J1903" s="27">
        <v>81</v>
      </c>
      <c r="K1903" s="27">
        <v>89</v>
      </c>
      <c r="L1903" s="27">
        <v>95</v>
      </c>
      <c r="M1903" s="27">
        <v>75</v>
      </c>
      <c r="N1903" s="27">
        <v>80</v>
      </c>
      <c r="O1903" s="27">
        <v>82</v>
      </c>
      <c r="P1903" s="27">
        <v>83</v>
      </c>
      <c r="Q1903" s="27">
        <v>83</v>
      </c>
      <c r="R1903" s="27">
        <v>75</v>
      </c>
      <c r="S1903" s="27">
        <v>78</v>
      </c>
      <c r="T1903" s="27">
        <v>104</v>
      </c>
      <c r="U1903" s="27">
        <v>90</v>
      </c>
      <c r="V1903" s="27">
        <v>93</v>
      </c>
      <c r="W1903" s="11"/>
      <c r="X1903" s="11"/>
      <c r="Y1903" s="11"/>
      <c r="Z1903" s="11"/>
      <c r="AA1903" s="11"/>
      <c r="AB1903" s="11"/>
      <c r="AC1903" s="11"/>
      <c r="AD1903" s="11"/>
      <c r="AU1903" s="7"/>
      <c r="AV1903" s="7"/>
    </row>
    <row r="1904" spans="1:48" ht="14.25">
      <c r="A1904">
        <v>2</v>
      </c>
      <c r="B1904" s="26" t="str">
        <f t="shared" si="71"/>
        <v>25898</v>
      </c>
      <c r="C1904" s="26" t="str">
        <f t="shared" si="70"/>
        <v>2_25898</v>
      </c>
      <c r="D1904"/>
      <c r="E1904"/>
      <c r="F1904" s="33"/>
      <c r="G1904" s="26" t="s">
        <v>606</v>
      </c>
      <c r="H1904" s="27">
        <v>22</v>
      </c>
      <c r="I1904" s="27">
        <v>12</v>
      </c>
      <c r="J1904" s="27">
        <v>30</v>
      </c>
      <c r="K1904" s="27">
        <v>15</v>
      </c>
      <c r="L1904" s="27">
        <v>23</v>
      </c>
      <c r="M1904" s="27">
        <v>21</v>
      </c>
      <c r="N1904" s="27">
        <v>22</v>
      </c>
      <c r="O1904" s="27">
        <v>27</v>
      </c>
      <c r="P1904" s="27">
        <v>22</v>
      </c>
      <c r="Q1904" s="27">
        <v>34</v>
      </c>
      <c r="R1904" s="27">
        <v>20</v>
      </c>
      <c r="S1904" s="27">
        <v>28</v>
      </c>
      <c r="T1904" s="27">
        <v>27</v>
      </c>
      <c r="U1904" s="27">
        <v>26</v>
      </c>
      <c r="V1904" s="27">
        <v>25</v>
      </c>
      <c r="W1904" s="11"/>
      <c r="X1904" s="11"/>
      <c r="Y1904" s="11"/>
      <c r="Z1904" s="11"/>
      <c r="AA1904" s="11"/>
      <c r="AB1904" s="11"/>
      <c r="AC1904" s="11"/>
      <c r="AD1904" s="11"/>
      <c r="AU1904" s="7"/>
      <c r="AV1904" s="7"/>
    </row>
    <row r="1905" spans="1:48" ht="14.25">
      <c r="A1905">
        <v>2</v>
      </c>
      <c r="B1905" s="26" t="str">
        <f t="shared" si="71"/>
        <v>25899</v>
      </c>
      <c r="C1905" s="26" t="str">
        <f t="shared" si="70"/>
        <v>2_25899</v>
      </c>
      <c r="D1905"/>
      <c r="E1905"/>
      <c r="F1905" s="33"/>
      <c r="G1905" s="26" t="s">
        <v>607</v>
      </c>
      <c r="H1905" s="27">
        <v>409</v>
      </c>
      <c r="I1905" s="27">
        <v>488</v>
      </c>
      <c r="J1905" s="27">
        <v>482</v>
      </c>
      <c r="K1905" s="27">
        <v>436</v>
      </c>
      <c r="L1905" s="27">
        <v>431</v>
      </c>
      <c r="M1905" s="27">
        <v>464</v>
      </c>
      <c r="N1905" s="27">
        <v>478</v>
      </c>
      <c r="O1905" s="27">
        <v>567</v>
      </c>
      <c r="P1905" s="27">
        <v>561</v>
      </c>
      <c r="Q1905" s="27">
        <v>585</v>
      </c>
      <c r="R1905" s="27">
        <v>781</v>
      </c>
      <c r="S1905" s="27">
        <v>1046</v>
      </c>
      <c r="T1905" s="27">
        <v>720</v>
      </c>
      <c r="U1905" s="27">
        <v>651</v>
      </c>
      <c r="V1905" s="27">
        <v>729</v>
      </c>
      <c r="W1905" s="11"/>
      <c r="X1905" s="11"/>
      <c r="Y1905" s="11"/>
      <c r="Z1905" s="11"/>
      <c r="AA1905" s="11"/>
      <c r="AB1905" s="11"/>
      <c r="AC1905" s="11"/>
      <c r="AD1905" s="11"/>
      <c r="AU1905" s="7"/>
      <c r="AV1905" s="7"/>
    </row>
    <row r="1906" spans="1:48" ht="14.25">
      <c r="A1906">
        <v>2</v>
      </c>
      <c r="B1906" s="26" t="str">
        <f t="shared" si="71"/>
        <v>25999</v>
      </c>
      <c r="C1906" s="26" t="str">
        <f t="shared" si="70"/>
        <v>2_25999</v>
      </c>
      <c r="D1906"/>
      <c r="E1906"/>
      <c r="F1906" s="33"/>
      <c r="G1906" s="26" t="s">
        <v>1296</v>
      </c>
      <c r="H1906" s="27">
        <v>84</v>
      </c>
      <c r="I1906" s="27">
        <v>23</v>
      </c>
      <c r="J1906" s="27">
        <v>25</v>
      </c>
      <c r="K1906" s="27">
        <v>21</v>
      </c>
      <c r="L1906" s="27">
        <v>17</v>
      </c>
      <c r="M1906" s="27">
        <v>8</v>
      </c>
      <c r="N1906" s="27">
        <v>17</v>
      </c>
      <c r="O1906" s="27">
        <v>2</v>
      </c>
      <c r="P1906" s="27">
        <v>0</v>
      </c>
      <c r="Q1906" s="27">
        <v>0</v>
      </c>
      <c r="R1906" s="27">
        <v>0</v>
      </c>
      <c r="S1906" s="27">
        <v>0</v>
      </c>
      <c r="T1906" s="27">
        <v>0</v>
      </c>
      <c r="U1906" s="27">
        <v>0</v>
      </c>
      <c r="V1906" s="27">
        <v>0</v>
      </c>
      <c r="W1906" s="11"/>
      <c r="X1906" s="11"/>
      <c r="Y1906" s="11"/>
      <c r="Z1906" s="11"/>
      <c r="AA1906" s="11"/>
      <c r="AB1906" s="11"/>
      <c r="AC1906" s="11"/>
      <c r="AD1906" s="11"/>
      <c r="AU1906" s="7"/>
      <c r="AV1906" s="7"/>
    </row>
    <row r="1907" spans="1:48" ht="14.25">
      <c r="A1907">
        <v>2</v>
      </c>
      <c r="B1907" s="26" t="str">
        <f t="shared" si="71"/>
        <v>27000</v>
      </c>
      <c r="C1907" s="26" t="str">
        <f t="shared" si="70"/>
        <v>2_27000</v>
      </c>
      <c r="D1907"/>
      <c r="E1907"/>
      <c r="F1907" s="33" t="s">
        <v>609</v>
      </c>
      <c r="G1907" s="26" t="s">
        <v>13</v>
      </c>
      <c r="H1907" s="27">
        <v>1235</v>
      </c>
      <c r="I1907" s="27">
        <v>1240</v>
      </c>
      <c r="J1907" s="27">
        <v>1259</v>
      </c>
      <c r="K1907" s="27">
        <v>1200</v>
      </c>
      <c r="L1907" s="27">
        <v>1317</v>
      </c>
      <c r="M1907" s="27">
        <v>1391</v>
      </c>
      <c r="N1907" s="27">
        <v>1370</v>
      </c>
      <c r="O1907" s="27">
        <v>1338</v>
      </c>
      <c r="P1907" s="27">
        <v>1406</v>
      </c>
      <c r="Q1907" s="27">
        <v>1528</v>
      </c>
      <c r="R1907" s="27">
        <v>1956</v>
      </c>
      <c r="S1907" s="27">
        <v>2359</v>
      </c>
      <c r="T1907" s="27">
        <v>2081</v>
      </c>
      <c r="U1907" s="27">
        <v>1919</v>
      </c>
      <c r="V1907" s="27">
        <v>1952</v>
      </c>
      <c r="W1907" s="11"/>
      <c r="X1907" s="11"/>
      <c r="Y1907" s="11"/>
      <c r="Z1907" s="11"/>
      <c r="AA1907" s="11"/>
      <c r="AB1907" s="11"/>
      <c r="AC1907" s="11"/>
      <c r="AD1907" s="11"/>
      <c r="AU1907" s="7"/>
      <c r="AV1907" s="7"/>
    </row>
    <row r="1908" spans="1:48" ht="14.25">
      <c r="A1908">
        <v>2</v>
      </c>
      <c r="B1908" s="26" t="str">
        <f t="shared" si="71"/>
        <v>27001</v>
      </c>
      <c r="C1908" s="26" t="str">
        <f t="shared" si="70"/>
        <v>2_27001</v>
      </c>
      <c r="D1908"/>
      <c r="E1908"/>
      <c r="F1908" s="33"/>
      <c r="G1908" s="26" t="s">
        <v>610</v>
      </c>
      <c r="H1908" s="27">
        <v>535</v>
      </c>
      <c r="I1908" s="27">
        <v>512</v>
      </c>
      <c r="J1908" s="27">
        <v>587</v>
      </c>
      <c r="K1908" s="27">
        <v>571</v>
      </c>
      <c r="L1908" s="27">
        <v>606</v>
      </c>
      <c r="M1908" s="27">
        <v>673</v>
      </c>
      <c r="N1908" s="27">
        <v>617</v>
      </c>
      <c r="O1908" s="27">
        <v>567</v>
      </c>
      <c r="P1908" s="27">
        <v>572</v>
      </c>
      <c r="Q1908" s="27">
        <v>625</v>
      </c>
      <c r="R1908" s="27">
        <v>860</v>
      </c>
      <c r="S1908" s="27">
        <v>1038</v>
      </c>
      <c r="T1908" s="27">
        <v>871</v>
      </c>
      <c r="U1908" s="27">
        <v>782</v>
      </c>
      <c r="V1908" s="27">
        <v>797</v>
      </c>
      <c r="W1908" s="11"/>
      <c r="X1908" s="11"/>
      <c r="Y1908" s="11"/>
      <c r="Z1908" s="11"/>
      <c r="AA1908" s="11"/>
      <c r="AB1908" s="11"/>
      <c r="AC1908" s="11"/>
      <c r="AD1908" s="11"/>
      <c r="AU1908" s="7"/>
      <c r="AV1908" s="7"/>
    </row>
    <row r="1909" spans="1:48" ht="14.25">
      <c r="A1909">
        <v>2</v>
      </c>
      <c r="B1909" s="26" t="str">
        <f t="shared" si="71"/>
        <v>27006</v>
      </c>
      <c r="C1909" s="26" t="str">
        <f t="shared" si="70"/>
        <v>2_27006</v>
      </c>
      <c r="D1909"/>
      <c r="E1909"/>
      <c r="F1909" s="33"/>
      <c r="G1909" s="26" t="s">
        <v>611</v>
      </c>
      <c r="H1909" s="27">
        <v>30</v>
      </c>
      <c r="I1909" s="27">
        <v>36</v>
      </c>
      <c r="J1909" s="27">
        <v>42</v>
      </c>
      <c r="K1909" s="27">
        <v>41</v>
      </c>
      <c r="L1909" s="27">
        <v>35</v>
      </c>
      <c r="M1909" s="27">
        <v>45</v>
      </c>
      <c r="N1909" s="27">
        <v>30</v>
      </c>
      <c r="O1909" s="27">
        <v>32</v>
      </c>
      <c r="P1909" s="27">
        <v>44</v>
      </c>
      <c r="Q1909" s="27">
        <v>35</v>
      </c>
      <c r="R1909" s="27">
        <v>58</v>
      </c>
      <c r="S1909" s="27">
        <v>85</v>
      </c>
      <c r="T1909" s="27">
        <v>38</v>
      </c>
      <c r="U1909" s="27">
        <v>40</v>
      </c>
      <c r="V1909" s="27">
        <v>53</v>
      </c>
      <c r="W1909" s="11"/>
      <c r="X1909" s="11"/>
      <c r="Y1909" s="11"/>
      <c r="Z1909" s="11"/>
      <c r="AA1909" s="11"/>
      <c r="AB1909" s="11"/>
      <c r="AC1909" s="11"/>
      <c r="AD1909" s="11"/>
      <c r="AU1909" s="7"/>
      <c r="AV1909" s="7"/>
    </row>
    <row r="1910" spans="1:48" ht="14.25">
      <c r="A1910">
        <v>2</v>
      </c>
      <c r="B1910" s="26" t="str">
        <f t="shared" si="71"/>
        <v>27025</v>
      </c>
      <c r="C1910" s="26" t="str">
        <f t="shared" si="70"/>
        <v>2_27025</v>
      </c>
      <c r="D1910"/>
      <c r="E1910"/>
      <c r="F1910" s="33"/>
      <c r="G1910" s="26" t="s">
        <v>612</v>
      </c>
      <c r="H1910" s="27">
        <v>21</v>
      </c>
      <c r="I1910" s="27">
        <v>18</v>
      </c>
      <c r="J1910" s="27">
        <v>9</v>
      </c>
      <c r="K1910" s="27">
        <v>21</v>
      </c>
      <c r="L1910" s="27">
        <v>28</v>
      </c>
      <c r="M1910" s="27">
        <v>27</v>
      </c>
      <c r="N1910" s="27">
        <v>27</v>
      </c>
      <c r="O1910" s="27">
        <v>35</v>
      </c>
      <c r="P1910" s="27">
        <v>33</v>
      </c>
      <c r="Q1910" s="27">
        <v>17</v>
      </c>
      <c r="R1910" s="27">
        <v>43</v>
      </c>
      <c r="S1910" s="27">
        <v>45</v>
      </c>
      <c r="T1910" s="27">
        <v>43</v>
      </c>
      <c r="U1910" s="27">
        <v>33</v>
      </c>
      <c r="V1910" s="27">
        <v>43</v>
      </c>
      <c r="W1910" s="11"/>
      <c r="X1910" s="11"/>
      <c r="Y1910" s="11"/>
      <c r="Z1910" s="11"/>
      <c r="AA1910" s="11"/>
      <c r="AB1910" s="11"/>
      <c r="AC1910" s="11"/>
      <c r="AD1910" s="11"/>
      <c r="AU1910" s="7"/>
      <c r="AV1910" s="7"/>
    </row>
    <row r="1911" spans="1:48" ht="14.25">
      <c r="A1911">
        <v>2</v>
      </c>
      <c r="B1911" s="26" t="str">
        <f t="shared" si="71"/>
        <v>27050</v>
      </c>
      <c r="C1911" s="26" t="str">
        <f t="shared" si="70"/>
        <v>2_27050</v>
      </c>
      <c r="D1911"/>
      <c r="E1911"/>
      <c r="F1911" s="33"/>
      <c r="G1911" s="26" t="s">
        <v>613</v>
      </c>
      <c r="H1911" s="27">
        <v>13</v>
      </c>
      <c r="I1911" s="27">
        <v>23</v>
      </c>
      <c r="J1911" s="27">
        <v>15</v>
      </c>
      <c r="K1911" s="27">
        <v>17</v>
      </c>
      <c r="L1911" s="27">
        <v>18</v>
      </c>
      <c r="M1911" s="27">
        <v>16</v>
      </c>
      <c r="N1911" s="27">
        <v>16</v>
      </c>
      <c r="O1911" s="27">
        <v>18</v>
      </c>
      <c r="P1911" s="27">
        <v>20</v>
      </c>
      <c r="Q1911" s="27">
        <v>24</v>
      </c>
      <c r="R1911" s="27">
        <v>24</v>
      </c>
      <c r="S1911" s="27">
        <v>27</v>
      </c>
      <c r="T1911" s="27">
        <v>16</v>
      </c>
      <c r="U1911" s="27">
        <v>19</v>
      </c>
      <c r="V1911" s="27">
        <v>27</v>
      </c>
      <c r="W1911" s="11"/>
      <c r="X1911" s="11"/>
      <c r="Y1911" s="11"/>
      <c r="Z1911" s="11"/>
      <c r="AA1911" s="11"/>
      <c r="AB1911" s="11"/>
      <c r="AC1911" s="11"/>
      <c r="AD1911" s="11"/>
      <c r="AU1911" s="7"/>
      <c r="AV1911" s="7"/>
    </row>
    <row r="1912" spans="1:48" ht="14.25">
      <c r="A1912">
        <v>2</v>
      </c>
      <c r="B1912" s="26" t="str">
        <f t="shared" si="71"/>
        <v>27073</v>
      </c>
      <c r="C1912" s="26" t="str">
        <f t="shared" si="70"/>
        <v>2_27073</v>
      </c>
      <c r="D1912"/>
      <c r="E1912"/>
      <c r="F1912" s="33"/>
      <c r="G1912" s="26" t="s">
        <v>614</v>
      </c>
      <c r="H1912" s="27">
        <v>12</v>
      </c>
      <c r="I1912" s="27">
        <v>28</v>
      </c>
      <c r="J1912" s="27">
        <v>13</v>
      </c>
      <c r="K1912" s="27">
        <v>11</v>
      </c>
      <c r="L1912" s="27">
        <v>43</v>
      </c>
      <c r="M1912" s="27">
        <v>26</v>
      </c>
      <c r="N1912" s="27">
        <v>25</v>
      </c>
      <c r="O1912" s="27">
        <v>31</v>
      </c>
      <c r="P1912" s="27">
        <v>12</v>
      </c>
      <c r="Q1912" s="27">
        <v>31</v>
      </c>
      <c r="R1912" s="27">
        <v>35</v>
      </c>
      <c r="S1912" s="27">
        <v>32</v>
      </c>
      <c r="T1912" s="27">
        <v>43</v>
      </c>
      <c r="U1912" s="27">
        <v>32</v>
      </c>
      <c r="V1912" s="27">
        <v>34</v>
      </c>
      <c r="W1912" s="11"/>
      <c r="X1912" s="11"/>
      <c r="Y1912" s="11"/>
      <c r="Z1912" s="11"/>
      <c r="AA1912" s="11"/>
      <c r="AB1912" s="11"/>
      <c r="AC1912" s="11"/>
      <c r="AD1912" s="11"/>
      <c r="AU1912" s="7"/>
      <c r="AV1912" s="7"/>
    </row>
    <row r="1913" spans="1:48" ht="14.25">
      <c r="A1913">
        <v>2</v>
      </c>
      <c r="B1913" s="26" t="str">
        <f t="shared" si="71"/>
        <v>27075</v>
      </c>
      <c r="C1913" s="26" t="str">
        <f t="shared" si="70"/>
        <v>2_27075</v>
      </c>
      <c r="D1913"/>
      <c r="E1913"/>
      <c r="F1913" s="33"/>
      <c r="G1913" s="26" t="s">
        <v>615</v>
      </c>
      <c r="H1913" s="27">
        <v>20</v>
      </c>
      <c r="I1913" s="27">
        <v>28</v>
      </c>
      <c r="J1913" s="27">
        <v>24</v>
      </c>
      <c r="K1913" s="27">
        <v>35</v>
      </c>
      <c r="L1913" s="27">
        <v>36</v>
      </c>
      <c r="M1913" s="27">
        <v>11</v>
      </c>
      <c r="N1913" s="27">
        <v>20</v>
      </c>
      <c r="O1913" s="27">
        <v>37</v>
      </c>
      <c r="P1913" s="27">
        <v>39</v>
      </c>
      <c r="Q1913" s="27">
        <v>49</v>
      </c>
      <c r="R1913" s="27">
        <v>71</v>
      </c>
      <c r="S1913" s="27">
        <v>65</v>
      </c>
      <c r="T1913" s="27">
        <v>45</v>
      </c>
      <c r="U1913" s="27">
        <v>35</v>
      </c>
      <c r="V1913" s="27">
        <v>35</v>
      </c>
      <c r="W1913" s="11"/>
      <c r="X1913" s="11"/>
      <c r="Y1913" s="11"/>
      <c r="Z1913" s="11"/>
      <c r="AA1913" s="11"/>
      <c r="AB1913" s="11"/>
      <c r="AC1913" s="11"/>
      <c r="AD1913" s="11"/>
      <c r="AU1913" s="7"/>
      <c r="AV1913" s="7"/>
    </row>
    <row r="1914" spans="1:48" ht="14.25">
      <c r="A1914">
        <v>2</v>
      </c>
      <c r="B1914" s="26" t="str">
        <f t="shared" si="71"/>
        <v>27077</v>
      </c>
      <c r="C1914" s="26" t="str">
        <f t="shared" si="70"/>
        <v>2_27077</v>
      </c>
      <c r="D1914"/>
      <c r="E1914"/>
      <c r="F1914" s="33"/>
      <c r="G1914" s="26" t="s">
        <v>616</v>
      </c>
      <c r="H1914" s="27">
        <v>34</v>
      </c>
      <c r="I1914" s="27">
        <v>23</v>
      </c>
      <c r="J1914" s="27">
        <v>23</v>
      </c>
      <c r="K1914" s="27">
        <v>18</v>
      </c>
      <c r="L1914" s="27">
        <v>19</v>
      </c>
      <c r="M1914" s="27">
        <v>31</v>
      </c>
      <c r="N1914" s="27">
        <v>31</v>
      </c>
      <c r="O1914" s="27">
        <v>21</v>
      </c>
      <c r="P1914" s="27">
        <v>38</v>
      </c>
      <c r="Q1914" s="27">
        <v>36</v>
      </c>
      <c r="R1914" s="27">
        <v>40</v>
      </c>
      <c r="S1914" s="27">
        <v>50</v>
      </c>
      <c r="T1914" s="27">
        <v>25</v>
      </c>
      <c r="U1914" s="27">
        <v>58</v>
      </c>
      <c r="V1914" s="27">
        <v>32</v>
      </c>
      <c r="W1914" s="11"/>
      <c r="X1914" s="11"/>
      <c r="Y1914" s="11"/>
      <c r="Z1914" s="11"/>
      <c r="AA1914" s="11"/>
      <c r="AB1914" s="11"/>
      <c r="AC1914" s="11"/>
      <c r="AD1914" s="11"/>
      <c r="AU1914" s="7"/>
      <c r="AV1914" s="7"/>
    </row>
    <row r="1915" spans="1:48" ht="14.25">
      <c r="A1915">
        <v>2</v>
      </c>
      <c r="B1915" s="26" t="str">
        <f t="shared" si="71"/>
        <v>27099</v>
      </c>
      <c r="C1915" s="26" t="str">
        <f t="shared" si="70"/>
        <v>2_27099</v>
      </c>
      <c r="D1915"/>
      <c r="E1915"/>
      <c r="F1915" s="33"/>
      <c r="G1915" s="26" t="s">
        <v>617</v>
      </c>
      <c r="H1915" s="27">
        <v>12</v>
      </c>
      <c r="I1915" s="27">
        <v>18</v>
      </c>
      <c r="J1915" s="27">
        <v>16</v>
      </c>
      <c r="K1915" s="27">
        <v>9</v>
      </c>
      <c r="L1915" s="27">
        <v>9</v>
      </c>
      <c r="M1915" s="27">
        <v>30</v>
      </c>
      <c r="N1915" s="27">
        <v>46</v>
      </c>
      <c r="O1915" s="27">
        <v>27</v>
      </c>
      <c r="P1915" s="27">
        <v>28</v>
      </c>
      <c r="Q1915" s="27">
        <v>29</v>
      </c>
      <c r="R1915" s="27">
        <v>35</v>
      </c>
      <c r="S1915" s="27">
        <v>34</v>
      </c>
      <c r="T1915" s="27">
        <v>22</v>
      </c>
      <c r="U1915" s="27">
        <v>30</v>
      </c>
      <c r="V1915" s="27">
        <v>40</v>
      </c>
      <c r="W1915" s="11"/>
      <c r="X1915" s="11"/>
      <c r="Y1915" s="11"/>
      <c r="Z1915" s="11"/>
      <c r="AA1915" s="11"/>
      <c r="AB1915" s="11"/>
      <c r="AC1915" s="11"/>
      <c r="AD1915" s="11"/>
      <c r="AU1915" s="7"/>
      <c r="AV1915" s="7"/>
    </row>
    <row r="1916" spans="1:48" ht="14.25">
      <c r="A1916">
        <v>2</v>
      </c>
      <c r="B1916" s="26" t="str">
        <f t="shared" si="71"/>
        <v>27135</v>
      </c>
      <c r="C1916" s="26" t="str">
        <f t="shared" si="70"/>
        <v>2_27135</v>
      </c>
      <c r="D1916"/>
      <c r="E1916"/>
      <c r="F1916" s="33"/>
      <c r="G1916" s="26" t="s">
        <v>618</v>
      </c>
      <c r="H1916" s="27">
        <v>13</v>
      </c>
      <c r="I1916" s="27">
        <v>6</v>
      </c>
      <c r="J1916" s="27">
        <v>6</v>
      </c>
      <c r="K1916" s="27">
        <v>2</v>
      </c>
      <c r="L1916" s="27">
        <v>11</v>
      </c>
      <c r="M1916" s="27">
        <v>14</v>
      </c>
      <c r="N1916" s="27">
        <v>8</v>
      </c>
      <c r="O1916" s="27">
        <v>11</v>
      </c>
      <c r="P1916" s="27">
        <v>14</v>
      </c>
      <c r="Q1916" s="27">
        <v>15</v>
      </c>
      <c r="R1916" s="27">
        <v>21</v>
      </c>
      <c r="S1916" s="27">
        <v>25</v>
      </c>
      <c r="T1916" s="27">
        <v>18</v>
      </c>
      <c r="U1916" s="27">
        <v>22</v>
      </c>
      <c r="V1916" s="27">
        <v>10</v>
      </c>
      <c r="W1916" s="11"/>
      <c r="X1916" s="11"/>
      <c r="Y1916" s="11"/>
      <c r="Z1916" s="11"/>
      <c r="AA1916" s="11"/>
      <c r="AB1916" s="11"/>
      <c r="AC1916" s="11"/>
      <c r="AD1916" s="11"/>
      <c r="AU1916" s="7"/>
      <c r="AV1916" s="7"/>
    </row>
    <row r="1917" spans="1:48" ht="14.25">
      <c r="A1917">
        <v>2</v>
      </c>
      <c r="B1917" s="26" t="str">
        <f t="shared" si="71"/>
        <v>27150</v>
      </c>
      <c r="C1917" s="26" t="str">
        <f t="shared" si="70"/>
        <v>2_27150</v>
      </c>
      <c r="D1917"/>
      <c r="E1917"/>
      <c r="F1917" s="33"/>
      <c r="G1917" s="26" t="s">
        <v>619</v>
      </c>
      <c r="H1917" s="27">
        <v>12</v>
      </c>
      <c r="I1917" s="27">
        <v>12</v>
      </c>
      <c r="J1917" s="27">
        <v>8</v>
      </c>
      <c r="K1917" s="27">
        <v>5</v>
      </c>
      <c r="L1917" s="27">
        <v>7</v>
      </c>
      <c r="M1917" s="27">
        <v>3</v>
      </c>
      <c r="N1917" s="27">
        <v>7</v>
      </c>
      <c r="O1917" s="27">
        <v>14</v>
      </c>
      <c r="P1917" s="27">
        <v>16</v>
      </c>
      <c r="Q1917" s="27">
        <v>22</v>
      </c>
      <c r="R1917" s="27">
        <v>19</v>
      </c>
      <c r="S1917" s="27">
        <v>21</v>
      </c>
      <c r="T1917" s="27">
        <v>12</v>
      </c>
      <c r="U1917" s="27">
        <v>18</v>
      </c>
      <c r="V1917" s="27">
        <v>19</v>
      </c>
      <c r="W1917" s="11"/>
      <c r="X1917" s="11"/>
      <c r="Y1917" s="11"/>
      <c r="Z1917" s="11"/>
      <c r="AA1917" s="11"/>
      <c r="AB1917" s="11"/>
      <c r="AC1917" s="11"/>
      <c r="AD1917" s="11"/>
      <c r="AU1917" s="7"/>
      <c r="AV1917" s="7"/>
    </row>
    <row r="1918" spans="1:48" ht="14.25">
      <c r="A1918">
        <v>2</v>
      </c>
      <c r="B1918" s="26" t="str">
        <f t="shared" si="71"/>
        <v>27160</v>
      </c>
      <c r="C1918" s="26" t="str">
        <f t="shared" si="70"/>
        <v>2_27160</v>
      </c>
      <c r="D1918"/>
      <c r="E1918"/>
      <c r="F1918" s="33"/>
      <c r="G1918" s="26" t="s">
        <v>620</v>
      </c>
      <c r="H1918" s="27">
        <v>10</v>
      </c>
      <c r="I1918" s="27">
        <v>14</v>
      </c>
      <c r="J1918" s="27">
        <v>13</v>
      </c>
      <c r="K1918" s="27">
        <v>3</v>
      </c>
      <c r="L1918" s="27">
        <v>11</v>
      </c>
      <c r="M1918" s="27">
        <v>11</v>
      </c>
      <c r="N1918" s="27">
        <v>9</v>
      </c>
      <c r="O1918" s="27">
        <v>11</v>
      </c>
      <c r="P1918" s="27">
        <v>9</v>
      </c>
      <c r="Q1918" s="27">
        <v>20</v>
      </c>
      <c r="R1918" s="27">
        <v>16</v>
      </c>
      <c r="S1918" s="27">
        <v>14</v>
      </c>
      <c r="T1918" s="27">
        <v>20</v>
      </c>
      <c r="U1918" s="27">
        <v>19</v>
      </c>
      <c r="V1918" s="27">
        <v>19</v>
      </c>
      <c r="W1918" s="11"/>
      <c r="X1918" s="11"/>
      <c r="Y1918" s="11"/>
      <c r="Z1918" s="11"/>
      <c r="AA1918" s="11"/>
      <c r="AB1918" s="11"/>
      <c r="AC1918" s="11"/>
      <c r="AD1918" s="11"/>
      <c r="AU1918" s="7"/>
      <c r="AV1918" s="7"/>
    </row>
    <row r="1919" spans="1:48" ht="14.25">
      <c r="A1919">
        <v>2</v>
      </c>
      <c r="B1919" s="26" t="str">
        <f t="shared" si="71"/>
        <v>27205</v>
      </c>
      <c r="C1919" s="26" t="str">
        <f t="shared" si="70"/>
        <v>2_27205</v>
      </c>
      <c r="D1919"/>
      <c r="E1919"/>
      <c r="F1919" s="33"/>
      <c r="G1919" s="26" t="s">
        <v>621</v>
      </c>
      <c r="H1919" s="27">
        <v>44</v>
      </c>
      <c r="I1919" s="27">
        <v>36</v>
      </c>
      <c r="J1919" s="27">
        <v>46</v>
      </c>
      <c r="K1919" s="27">
        <v>45</v>
      </c>
      <c r="L1919" s="27">
        <v>51</v>
      </c>
      <c r="M1919" s="27">
        <v>62</v>
      </c>
      <c r="N1919" s="27">
        <v>63</v>
      </c>
      <c r="O1919" s="27">
        <v>61</v>
      </c>
      <c r="P1919" s="27">
        <v>50</v>
      </c>
      <c r="Q1919" s="27">
        <v>63</v>
      </c>
      <c r="R1919" s="27">
        <v>79</v>
      </c>
      <c r="S1919" s="27">
        <v>89</v>
      </c>
      <c r="T1919" s="27">
        <v>72</v>
      </c>
      <c r="U1919" s="27">
        <v>63</v>
      </c>
      <c r="V1919" s="27">
        <v>68</v>
      </c>
      <c r="W1919" s="11"/>
      <c r="X1919" s="11"/>
      <c r="Y1919" s="11"/>
      <c r="Z1919" s="11"/>
      <c r="AA1919" s="11"/>
      <c r="AB1919" s="11"/>
      <c r="AC1919" s="11"/>
      <c r="AD1919" s="11"/>
      <c r="AU1919" s="7"/>
      <c r="AV1919" s="7"/>
    </row>
    <row r="1920" spans="1:48" ht="14.25">
      <c r="A1920">
        <v>2</v>
      </c>
      <c r="B1920" s="26" t="str">
        <f t="shared" si="71"/>
        <v>27245</v>
      </c>
      <c r="C1920" s="26" t="str">
        <f t="shared" si="70"/>
        <v>2_27245</v>
      </c>
      <c r="D1920"/>
      <c r="E1920"/>
      <c r="F1920" s="33"/>
      <c r="G1920" s="26" t="s">
        <v>622</v>
      </c>
      <c r="H1920" s="27">
        <v>28</v>
      </c>
      <c r="I1920" s="27">
        <v>36</v>
      </c>
      <c r="J1920" s="27">
        <v>28</v>
      </c>
      <c r="K1920" s="27">
        <v>34</v>
      </c>
      <c r="L1920" s="27">
        <v>44</v>
      </c>
      <c r="M1920" s="27">
        <v>24</v>
      </c>
      <c r="N1920" s="27">
        <v>35</v>
      </c>
      <c r="O1920" s="27">
        <v>42</v>
      </c>
      <c r="P1920" s="27">
        <v>42</v>
      </c>
      <c r="Q1920" s="27">
        <v>40</v>
      </c>
      <c r="R1920" s="27">
        <v>44</v>
      </c>
      <c r="S1920" s="27">
        <v>60</v>
      </c>
      <c r="T1920" s="27">
        <v>53</v>
      </c>
      <c r="U1920" s="27">
        <v>44</v>
      </c>
      <c r="V1920" s="27">
        <v>42</v>
      </c>
      <c r="W1920" s="11"/>
      <c r="X1920" s="11"/>
      <c r="Y1920" s="11"/>
      <c r="Z1920" s="11"/>
      <c r="AA1920" s="11"/>
      <c r="AB1920" s="11"/>
      <c r="AC1920" s="11"/>
      <c r="AD1920" s="11"/>
      <c r="AU1920" s="7"/>
      <c r="AV1920" s="7"/>
    </row>
    <row r="1921" spans="1:48" ht="14.25">
      <c r="A1921">
        <v>2</v>
      </c>
      <c r="B1921" s="26" t="str">
        <f t="shared" si="71"/>
        <v>27250</v>
      </c>
      <c r="C1921" s="26" t="str">
        <f t="shared" si="70"/>
        <v>2_27250</v>
      </c>
      <c r="D1921"/>
      <c r="E1921"/>
      <c r="F1921" s="33"/>
      <c r="G1921" s="26" t="s">
        <v>623</v>
      </c>
      <c r="H1921" s="27">
        <v>5</v>
      </c>
      <c r="I1921" s="27">
        <v>6</v>
      </c>
      <c r="J1921" s="27">
        <v>4</v>
      </c>
      <c r="K1921" s="27">
        <v>8</v>
      </c>
      <c r="L1921" s="27">
        <v>7</v>
      </c>
      <c r="M1921" s="27">
        <v>8</v>
      </c>
      <c r="N1921" s="27">
        <v>17</v>
      </c>
      <c r="O1921" s="27">
        <v>17</v>
      </c>
      <c r="P1921" s="27">
        <v>23</v>
      </c>
      <c r="Q1921" s="27">
        <v>13</v>
      </c>
      <c r="R1921" s="27">
        <v>31</v>
      </c>
      <c r="S1921" s="27">
        <v>21</v>
      </c>
      <c r="T1921" s="27">
        <v>28</v>
      </c>
      <c r="U1921" s="27">
        <v>17</v>
      </c>
      <c r="V1921" s="27">
        <v>6</v>
      </c>
      <c r="W1921" s="11"/>
      <c r="X1921" s="11"/>
      <c r="Y1921" s="11"/>
      <c r="Z1921" s="11"/>
      <c r="AA1921" s="11"/>
      <c r="AB1921" s="11"/>
      <c r="AC1921" s="11"/>
      <c r="AD1921" s="11"/>
      <c r="AU1921" s="7"/>
      <c r="AV1921" s="7"/>
    </row>
    <row r="1922" spans="1:48" ht="14.25">
      <c r="A1922">
        <v>2</v>
      </c>
      <c r="B1922" s="26" t="str">
        <f t="shared" si="71"/>
        <v>27361</v>
      </c>
      <c r="C1922" s="26" t="str">
        <f t="shared" si="70"/>
        <v>2_27361</v>
      </c>
      <c r="D1922"/>
      <c r="E1922"/>
      <c r="F1922" s="33"/>
      <c r="G1922" s="26" t="s">
        <v>624</v>
      </c>
      <c r="H1922" s="27">
        <v>88</v>
      </c>
      <c r="I1922" s="27">
        <v>88</v>
      </c>
      <c r="J1922" s="27">
        <v>91</v>
      </c>
      <c r="K1922" s="27">
        <v>84</v>
      </c>
      <c r="L1922" s="27">
        <v>107</v>
      </c>
      <c r="M1922" s="27">
        <v>84</v>
      </c>
      <c r="N1922" s="27">
        <v>80</v>
      </c>
      <c r="O1922" s="27">
        <v>67</v>
      </c>
      <c r="P1922" s="27">
        <v>147</v>
      </c>
      <c r="Q1922" s="27">
        <v>132</v>
      </c>
      <c r="R1922" s="27">
        <v>140</v>
      </c>
      <c r="S1922" s="27">
        <v>164</v>
      </c>
      <c r="T1922" s="27">
        <v>186</v>
      </c>
      <c r="U1922" s="27">
        <v>143</v>
      </c>
      <c r="V1922" s="27">
        <v>181</v>
      </c>
      <c r="W1922" s="11"/>
      <c r="X1922" s="11"/>
      <c r="Y1922" s="11"/>
      <c r="Z1922" s="11"/>
      <c r="AA1922" s="11"/>
      <c r="AB1922" s="11"/>
      <c r="AC1922" s="11"/>
      <c r="AD1922" s="11"/>
      <c r="AU1922" s="7"/>
      <c r="AV1922" s="7"/>
    </row>
    <row r="1923" spans="1:48" ht="14.25">
      <c r="A1923">
        <v>2</v>
      </c>
      <c r="B1923" s="26" t="str">
        <f t="shared" si="71"/>
        <v>27372</v>
      </c>
      <c r="C1923" s="26" t="str">
        <f t="shared" si="70"/>
        <v>2_27372</v>
      </c>
      <c r="D1923"/>
      <c r="E1923"/>
      <c r="F1923" s="33"/>
      <c r="G1923" s="26" t="s">
        <v>625</v>
      </c>
      <c r="H1923" s="27">
        <v>5</v>
      </c>
      <c r="I1923" s="27">
        <v>3</v>
      </c>
      <c r="J1923" s="27">
        <v>14</v>
      </c>
      <c r="K1923" s="27">
        <v>8</v>
      </c>
      <c r="L1923" s="27">
        <v>10</v>
      </c>
      <c r="M1923" s="27">
        <v>7</v>
      </c>
      <c r="N1923" s="27">
        <v>8</v>
      </c>
      <c r="O1923" s="27">
        <v>8</v>
      </c>
      <c r="P1923" s="27">
        <v>3</v>
      </c>
      <c r="Q1923" s="27">
        <v>3</v>
      </c>
      <c r="R1923" s="27">
        <v>6</v>
      </c>
      <c r="S1923" s="27">
        <v>6</v>
      </c>
      <c r="T1923" s="27">
        <v>13</v>
      </c>
      <c r="U1923" s="27">
        <v>6</v>
      </c>
      <c r="V1923" s="27">
        <v>13</v>
      </c>
      <c r="W1923" s="11"/>
      <c r="X1923" s="11"/>
      <c r="Y1923" s="11"/>
      <c r="Z1923" s="11"/>
      <c r="AA1923" s="11"/>
      <c r="AB1923" s="11"/>
      <c r="AC1923" s="11"/>
      <c r="AD1923" s="11"/>
      <c r="AU1923" s="7"/>
      <c r="AV1923" s="7"/>
    </row>
    <row r="1924" spans="1:48" ht="14.25">
      <c r="A1924">
        <v>2</v>
      </c>
      <c r="B1924" s="26" t="str">
        <f t="shared" si="71"/>
        <v>27413</v>
      </c>
      <c r="C1924" s="26" t="str">
        <f t="shared" si="70"/>
        <v>2_27413</v>
      </c>
      <c r="D1924"/>
      <c r="E1924"/>
      <c r="F1924" s="33"/>
      <c r="G1924" s="26" t="s">
        <v>626</v>
      </c>
      <c r="H1924" s="27">
        <v>17</v>
      </c>
      <c r="I1924" s="27">
        <v>12</v>
      </c>
      <c r="J1924" s="27">
        <v>31</v>
      </c>
      <c r="K1924" s="27">
        <v>12</v>
      </c>
      <c r="L1924" s="27">
        <v>32</v>
      </c>
      <c r="M1924" s="27">
        <v>27</v>
      </c>
      <c r="N1924" s="27">
        <v>31</v>
      </c>
      <c r="O1924" s="27">
        <v>33</v>
      </c>
      <c r="P1924" s="27">
        <v>34</v>
      </c>
      <c r="Q1924" s="27">
        <v>29</v>
      </c>
      <c r="R1924" s="27">
        <v>24</v>
      </c>
      <c r="S1924" s="27">
        <v>27</v>
      </c>
      <c r="T1924" s="27">
        <v>44</v>
      </c>
      <c r="U1924" s="27">
        <v>65</v>
      </c>
      <c r="V1924" s="27">
        <v>37</v>
      </c>
      <c r="W1924" s="11"/>
      <c r="X1924" s="11"/>
      <c r="Y1924" s="11"/>
      <c r="Z1924" s="11"/>
      <c r="AA1924" s="11"/>
      <c r="AB1924" s="11"/>
      <c r="AC1924" s="11"/>
      <c r="AD1924" s="11"/>
      <c r="AU1924" s="7"/>
      <c r="AV1924" s="7"/>
    </row>
    <row r="1925" spans="1:48" ht="14.25">
      <c r="A1925">
        <v>2</v>
      </c>
      <c r="B1925" s="26" t="str">
        <f t="shared" si="71"/>
        <v>27425</v>
      </c>
      <c r="C1925" s="26" t="str">
        <f t="shared" si="70"/>
        <v>2_27425</v>
      </c>
      <c r="D1925"/>
      <c r="E1925"/>
      <c r="F1925" s="33"/>
      <c r="G1925" s="26" t="s">
        <v>627</v>
      </c>
      <c r="H1925" s="27">
        <v>9</v>
      </c>
      <c r="I1925" s="27">
        <v>13</v>
      </c>
      <c r="J1925" s="27">
        <v>14</v>
      </c>
      <c r="K1925" s="27">
        <v>14</v>
      </c>
      <c r="L1925" s="27">
        <v>12</v>
      </c>
      <c r="M1925" s="27">
        <v>15</v>
      </c>
      <c r="N1925" s="27">
        <v>9</v>
      </c>
      <c r="O1925" s="27">
        <v>13</v>
      </c>
      <c r="P1925" s="27">
        <v>11</v>
      </c>
      <c r="Q1925" s="27">
        <v>16</v>
      </c>
      <c r="R1925" s="27">
        <v>13</v>
      </c>
      <c r="S1925" s="27">
        <v>13</v>
      </c>
      <c r="T1925" s="27">
        <v>10</v>
      </c>
      <c r="U1925" s="27">
        <v>12</v>
      </c>
      <c r="V1925" s="27">
        <v>20</v>
      </c>
      <c r="W1925" s="11"/>
      <c r="X1925" s="11"/>
      <c r="Y1925" s="11"/>
      <c r="Z1925" s="11"/>
      <c r="AA1925" s="11"/>
      <c r="AB1925" s="11"/>
      <c r="AC1925" s="11"/>
      <c r="AD1925" s="11"/>
      <c r="AU1925" s="7"/>
      <c r="AV1925" s="7"/>
    </row>
    <row r="1926" spans="1:48" ht="14.25">
      <c r="A1926">
        <v>2</v>
      </c>
      <c r="B1926" s="26" t="str">
        <f t="shared" si="71"/>
        <v>27430</v>
      </c>
      <c r="C1926" s="26" t="str">
        <f t="shared" si="70"/>
        <v>2_27430</v>
      </c>
      <c r="D1926"/>
      <c r="E1926"/>
      <c r="F1926" s="33"/>
      <c r="G1926" s="26" t="s">
        <v>628</v>
      </c>
      <c r="H1926" s="27">
        <v>15</v>
      </c>
      <c r="I1926" s="27">
        <v>9</v>
      </c>
      <c r="J1926" s="27">
        <v>17</v>
      </c>
      <c r="K1926" s="27">
        <v>15</v>
      </c>
      <c r="L1926" s="27">
        <v>9</v>
      </c>
      <c r="M1926" s="27">
        <v>13</v>
      </c>
      <c r="N1926" s="27">
        <v>17</v>
      </c>
      <c r="O1926" s="27">
        <v>20</v>
      </c>
      <c r="P1926" s="27">
        <v>18</v>
      </c>
      <c r="Q1926" s="27">
        <v>22</v>
      </c>
      <c r="R1926" s="27">
        <v>18</v>
      </c>
      <c r="S1926" s="27">
        <v>22</v>
      </c>
      <c r="T1926" s="27">
        <v>22</v>
      </c>
      <c r="U1926" s="27">
        <v>28</v>
      </c>
      <c r="V1926" s="27">
        <v>35</v>
      </c>
      <c r="W1926" s="11"/>
      <c r="X1926" s="11"/>
      <c r="Y1926" s="11"/>
      <c r="Z1926" s="11"/>
      <c r="AA1926" s="11"/>
      <c r="AB1926" s="11"/>
      <c r="AC1926" s="11"/>
      <c r="AD1926" s="11"/>
      <c r="AU1926" s="7"/>
      <c r="AV1926" s="7"/>
    </row>
    <row r="1927" spans="1:48" ht="14.25">
      <c r="A1927">
        <v>2</v>
      </c>
      <c r="B1927" s="26" t="str">
        <f t="shared" si="71"/>
        <v>27450</v>
      </c>
      <c r="C1927" s="26" t="str">
        <f t="shared" si="70"/>
        <v>2_27450</v>
      </c>
      <c r="D1927"/>
      <c r="E1927"/>
      <c r="F1927" s="33"/>
      <c r="G1927" s="26" t="s">
        <v>629</v>
      </c>
      <c r="H1927" s="27">
        <v>31</v>
      </c>
      <c r="I1927" s="27">
        <v>34</v>
      </c>
      <c r="J1927" s="27">
        <v>22</v>
      </c>
      <c r="K1927" s="27">
        <v>20</v>
      </c>
      <c r="L1927" s="27">
        <v>11</v>
      </c>
      <c r="M1927" s="27">
        <v>23</v>
      </c>
      <c r="N1927" s="27">
        <v>28</v>
      </c>
      <c r="O1927" s="27">
        <v>32</v>
      </c>
      <c r="P1927" s="27">
        <v>22</v>
      </c>
      <c r="Q1927" s="27">
        <v>24</v>
      </c>
      <c r="R1927" s="27">
        <v>29</v>
      </c>
      <c r="S1927" s="27">
        <v>30</v>
      </c>
      <c r="T1927" s="27">
        <v>31</v>
      </c>
      <c r="U1927" s="27">
        <v>24</v>
      </c>
      <c r="V1927" s="27">
        <v>36</v>
      </c>
      <c r="W1927" s="11"/>
      <c r="X1927" s="11"/>
      <c r="Y1927" s="11"/>
      <c r="Z1927" s="11"/>
      <c r="AA1927" s="11"/>
      <c r="AB1927" s="11"/>
      <c r="AC1927" s="11"/>
      <c r="AD1927" s="11"/>
      <c r="AU1927" s="7"/>
      <c r="AV1927" s="7"/>
    </row>
    <row r="1928" spans="1:48" ht="14.25">
      <c r="A1928">
        <v>2</v>
      </c>
      <c r="B1928" s="26" t="str">
        <f>IF(G1928="Total",CONCATENATE(MID(G1930,1,2),"000"),MID(G1928,1,5))</f>
        <v>27491</v>
      </c>
      <c r="C1928" s="26" t="str">
        <f t="shared" si="70"/>
        <v>2_27491</v>
      </c>
      <c r="D1928"/>
      <c r="E1928"/>
      <c r="F1928" s="33"/>
      <c r="G1928" s="26" t="s">
        <v>630</v>
      </c>
      <c r="H1928" s="27">
        <v>19</v>
      </c>
      <c r="I1928" s="27">
        <v>24</v>
      </c>
      <c r="J1928" s="27">
        <v>12</v>
      </c>
      <c r="K1928" s="27">
        <v>23</v>
      </c>
      <c r="L1928" s="27">
        <v>15</v>
      </c>
      <c r="M1928" s="27">
        <v>20</v>
      </c>
      <c r="N1928" s="27">
        <v>13</v>
      </c>
      <c r="O1928" s="27">
        <v>14</v>
      </c>
      <c r="P1928" s="27">
        <v>10</v>
      </c>
      <c r="Q1928" s="27">
        <v>18</v>
      </c>
      <c r="R1928" s="27">
        <v>22</v>
      </c>
      <c r="S1928" s="27">
        <v>45</v>
      </c>
      <c r="T1928" s="27">
        <v>42</v>
      </c>
      <c r="U1928" s="27">
        <v>29</v>
      </c>
      <c r="V1928" s="27">
        <v>27</v>
      </c>
      <c r="W1928" s="11"/>
      <c r="X1928" s="11"/>
      <c r="Y1928" s="11"/>
      <c r="Z1928" s="11"/>
      <c r="AA1928" s="11"/>
      <c r="AB1928" s="11"/>
      <c r="AC1928" s="11"/>
      <c r="AD1928" s="11"/>
      <c r="AU1928" s="7"/>
      <c r="AV1928" s="7"/>
    </row>
    <row r="1929" spans="1:48" ht="14.25">
      <c r="A1929">
        <v>2</v>
      </c>
      <c r="B1929" s="26" t="str">
        <f>IF(G1929="Total",CONCATENATE(MID(G1931,1,2),"000"),MID(G1929,1,5))</f>
        <v>27493</v>
      </c>
      <c r="C1929" s="26" t="str">
        <f t="shared" si="70"/>
        <v>2_27493</v>
      </c>
      <c r="D1929"/>
      <c r="E1929"/>
      <c r="F1929" s="33"/>
      <c r="G1929" s="26" t="s">
        <v>4545</v>
      </c>
      <c r="H1929" s="27">
        <v>0</v>
      </c>
      <c r="I1929" s="27">
        <v>0</v>
      </c>
      <c r="J1929" s="27">
        <v>0</v>
      </c>
      <c r="K1929" s="27">
        <v>0</v>
      </c>
      <c r="L1929" s="27">
        <v>0</v>
      </c>
      <c r="M1929" s="27">
        <v>0</v>
      </c>
      <c r="N1929" s="27">
        <v>0</v>
      </c>
      <c r="O1929" s="27">
        <v>0</v>
      </c>
      <c r="P1929" s="27">
        <v>0</v>
      </c>
      <c r="Q1929" s="27">
        <v>0</v>
      </c>
      <c r="R1929" s="27">
        <v>0</v>
      </c>
      <c r="S1929" s="27">
        <v>0</v>
      </c>
      <c r="T1929" s="27">
        <v>0</v>
      </c>
      <c r="U1929" s="27">
        <v>0</v>
      </c>
      <c r="V1929" s="27">
        <v>49</v>
      </c>
      <c r="W1929" s="11"/>
      <c r="X1929" s="11"/>
      <c r="Y1929" s="11"/>
      <c r="Z1929" s="11"/>
      <c r="AA1929" s="11"/>
      <c r="AB1929" s="11"/>
      <c r="AC1929" s="11"/>
      <c r="AD1929" s="11"/>
      <c r="AU1929" s="7"/>
      <c r="AV1929" s="7"/>
    </row>
    <row r="1930" spans="1:48" ht="14.25">
      <c r="A1930">
        <v>2</v>
      </c>
      <c r="B1930" s="26" t="str">
        <f t="shared" si="71"/>
        <v>27495</v>
      </c>
      <c r="C1930" s="26" t="str">
        <f t="shared" si="70"/>
        <v>2_27495</v>
      </c>
      <c r="D1930"/>
      <c r="E1930"/>
      <c r="F1930" s="33"/>
      <c r="G1930" s="26" t="s">
        <v>631</v>
      </c>
      <c r="H1930" s="27">
        <v>15</v>
      </c>
      <c r="I1930" s="27">
        <v>8</v>
      </c>
      <c r="J1930" s="27">
        <v>2</v>
      </c>
      <c r="K1930" s="27">
        <v>3</v>
      </c>
      <c r="L1930" s="27">
        <v>3</v>
      </c>
      <c r="M1930" s="27">
        <v>4</v>
      </c>
      <c r="N1930" s="27">
        <v>8</v>
      </c>
      <c r="O1930" s="27">
        <v>11</v>
      </c>
      <c r="P1930" s="27">
        <v>4</v>
      </c>
      <c r="Q1930" s="27">
        <v>5</v>
      </c>
      <c r="R1930" s="27">
        <v>14</v>
      </c>
      <c r="S1930" s="27">
        <v>28</v>
      </c>
      <c r="T1930" s="27">
        <v>21</v>
      </c>
      <c r="U1930" s="27">
        <v>25</v>
      </c>
      <c r="V1930" s="27">
        <v>29</v>
      </c>
      <c r="W1930" s="11"/>
      <c r="X1930" s="11"/>
      <c r="Y1930" s="11"/>
      <c r="Z1930" s="11"/>
      <c r="AA1930" s="11"/>
      <c r="AB1930" s="11"/>
      <c r="AC1930" s="11"/>
      <c r="AD1930" s="11"/>
      <c r="AU1930" s="7"/>
      <c r="AV1930" s="7"/>
    </row>
    <row r="1931" spans="1:48" ht="14.25">
      <c r="A1931">
        <v>2</v>
      </c>
      <c r="B1931" s="26" t="str">
        <f t="shared" si="71"/>
        <v>27580</v>
      </c>
      <c r="C1931" s="26" t="str">
        <f t="shared" si="70"/>
        <v>2_27580</v>
      </c>
      <c r="D1931"/>
      <c r="E1931"/>
      <c r="F1931" s="33"/>
      <c r="G1931" s="26" t="s">
        <v>632</v>
      </c>
      <c r="H1931" s="27">
        <v>6</v>
      </c>
      <c r="I1931" s="27">
        <v>12</v>
      </c>
      <c r="J1931" s="27">
        <v>2</v>
      </c>
      <c r="K1931" s="27">
        <v>13</v>
      </c>
      <c r="L1931" s="27">
        <v>10</v>
      </c>
      <c r="M1931" s="27">
        <v>4</v>
      </c>
      <c r="N1931" s="27">
        <v>6</v>
      </c>
      <c r="O1931" s="27">
        <v>7</v>
      </c>
      <c r="P1931" s="27">
        <v>7</v>
      </c>
      <c r="Q1931" s="27">
        <v>16</v>
      </c>
      <c r="R1931" s="27">
        <v>11</v>
      </c>
      <c r="S1931" s="27">
        <v>18</v>
      </c>
      <c r="T1931" s="27">
        <v>13</v>
      </c>
      <c r="U1931" s="27">
        <v>19</v>
      </c>
      <c r="V1931" s="27">
        <v>15</v>
      </c>
      <c r="W1931" s="11"/>
      <c r="X1931" s="11"/>
      <c r="Y1931" s="11"/>
      <c r="Z1931" s="11"/>
      <c r="AA1931" s="11"/>
      <c r="AB1931" s="11"/>
      <c r="AC1931" s="11"/>
      <c r="AD1931" s="11"/>
      <c r="AU1931" s="7"/>
      <c r="AV1931" s="7"/>
    </row>
    <row r="1932" spans="1:48" ht="14.25">
      <c r="A1932">
        <v>2</v>
      </c>
      <c r="B1932" s="26" t="str">
        <f t="shared" si="71"/>
        <v>27600</v>
      </c>
      <c r="C1932" s="26" t="str">
        <f t="shared" si="70"/>
        <v>2_27600</v>
      </c>
      <c r="D1932"/>
      <c r="E1932"/>
      <c r="F1932" s="33"/>
      <c r="G1932" s="26" t="s">
        <v>633</v>
      </c>
      <c r="H1932" s="27">
        <v>17</v>
      </c>
      <c r="I1932" s="27">
        <v>16</v>
      </c>
      <c r="J1932" s="27">
        <v>14</v>
      </c>
      <c r="K1932" s="27">
        <v>24</v>
      </c>
      <c r="L1932" s="27">
        <v>17</v>
      </c>
      <c r="M1932" s="27">
        <v>23</v>
      </c>
      <c r="N1932" s="27">
        <v>16</v>
      </c>
      <c r="O1932" s="27">
        <v>7</v>
      </c>
      <c r="P1932" s="27">
        <v>7</v>
      </c>
      <c r="Q1932" s="27">
        <v>11</v>
      </c>
      <c r="R1932" s="27">
        <v>20</v>
      </c>
      <c r="S1932" s="27">
        <v>28</v>
      </c>
      <c r="T1932" s="27">
        <v>26</v>
      </c>
      <c r="U1932" s="27">
        <v>24</v>
      </c>
      <c r="V1932" s="27">
        <v>18</v>
      </c>
      <c r="W1932" s="11"/>
      <c r="X1932" s="11"/>
      <c r="Y1932" s="11"/>
      <c r="Z1932" s="11"/>
      <c r="AA1932" s="11"/>
      <c r="AB1932" s="11"/>
      <c r="AC1932" s="11"/>
      <c r="AD1932" s="11"/>
      <c r="AU1932" s="7"/>
      <c r="AV1932" s="7"/>
    </row>
    <row r="1933" spans="1:48" ht="14.25">
      <c r="A1933">
        <v>2</v>
      </c>
      <c r="B1933" s="26" t="str">
        <f t="shared" si="71"/>
        <v>27615</v>
      </c>
      <c r="C1933" s="26" t="str">
        <f t="shared" si="70"/>
        <v>2_27615</v>
      </c>
      <c r="D1933"/>
      <c r="E1933"/>
      <c r="F1933" s="33"/>
      <c r="G1933" s="26" t="s">
        <v>634</v>
      </c>
      <c r="H1933" s="27">
        <v>44</v>
      </c>
      <c r="I1933" s="27">
        <v>46</v>
      </c>
      <c r="J1933" s="27">
        <v>48</v>
      </c>
      <c r="K1933" s="27">
        <v>45</v>
      </c>
      <c r="L1933" s="27">
        <v>33</v>
      </c>
      <c r="M1933" s="27">
        <v>54</v>
      </c>
      <c r="N1933" s="27">
        <v>60</v>
      </c>
      <c r="O1933" s="27">
        <v>47</v>
      </c>
      <c r="P1933" s="27">
        <v>81</v>
      </c>
      <c r="Q1933" s="27">
        <v>77</v>
      </c>
      <c r="R1933" s="27">
        <v>108</v>
      </c>
      <c r="S1933" s="27">
        <v>149</v>
      </c>
      <c r="T1933" s="27">
        <v>156</v>
      </c>
      <c r="U1933" s="27">
        <v>119</v>
      </c>
      <c r="V1933" s="27">
        <v>64</v>
      </c>
      <c r="W1933" s="11"/>
      <c r="X1933" s="11"/>
      <c r="Y1933" s="11"/>
      <c r="Z1933" s="11"/>
      <c r="AA1933" s="11"/>
      <c r="AB1933" s="11"/>
      <c r="AC1933" s="11"/>
      <c r="AD1933" s="11"/>
      <c r="AU1933" s="7"/>
      <c r="AV1933" s="7"/>
    </row>
    <row r="1934" spans="1:48" ht="14.25">
      <c r="A1934">
        <v>2</v>
      </c>
      <c r="B1934" s="26" t="str">
        <f t="shared" si="71"/>
        <v>27660</v>
      </c>
      <c r="C1934" s="26" t="str">
        <f t="shared" si="70"/>
        <v>2_27660</v>
      </c>
      <c r="D1934"/>
      <c r="E1934"/>
      <c r="F1934" s="33"/>
      <c r="G1934" s="26" t="s">
        <v>635</v>
      </c>
      <c r="H1934" s="27">
        <v>20</v>
      </c>
      <c r="I1934" s="27">
        <v>19</v>
      </c>
      <c r="J1934" s="27">
        <v>26</v>
      </c>
      <c r="K1934" s="27">
        <v>24</v>
      </c>
      <c r="L1934" s="27">
        <v>24</v>
      </c>
      <c r="M1934" s="27">
        <v>22</v>
      </c>
      <c r="N1934" s="27">
        <v>12</v>
      </c>
      <c r="O1934" s="27">
        <v>21</v>
      </c>
      <c r="P1934" s="27">
        <v>19</v>
      </c>
      <c r="Q1934" s="27">
        <v>27</v>
      </c>
      <c r="R1934" s="27">
        <v>25</v>
      </c>
      <c r="S1934" s="27">
        <v>23</v>
      </c>
      <c r="T1934" s="27">
        <v>32</v>
      </c>
      <c r="U1934" s="27">
        <v>25</v>
      </c>
      <c r="V1934" s="27">
        <v>20</v>
      </c>
      <c r="W1934" s="11"/>
      <c r="X1934" s="11"/>
      <c r="Y1934" s="11"/>
      <c r="Z1934" s="11"/>
      <c r="AA1934" s="11"/>
      <c r="AB1934" s="11"/>
      <c r="AC1934" s="11"/>
      <c r="AD1934" s="11"/>
      <c r="AU1934" s="7"/>
      <c r="AV1934" s="7"/>
    </row>
    <row r="1935" spans="1:48" ht="14.25">
      <c r="A1935">
        <v>2</v>
      </c>
      <c r="B1935" s="26" t="str">
        <f t="shared" si="71"/>
        <v>27745</v>
      </c>
      <c r="C1935" s="26" t="str">
        <f t="shared" si="70"/>
        <v>2_27745</v>
      </c>
      <c r="D1935"/>
      <c r="E1935"/>
      <c r="F1935" s="33"/>
      <c r="G1935" s="26" t="s">
        <v>636</v>
      </c>
      <c r="H1935" s="27">
        <v>6</v>
      </c>
      <c r="I1935" s="27">
        <v>5</v>
      </c>
      <c r="J1935" s="27">
        <v>15</v>
      </c>
      <c r="K1935" s="27">
        <v>5</v>
      </c>
      <c r="L1935" s="27">
        <v>4</v>
      </c>
      <c r="M1935" s="27">
        <v>5</v>
      </c>
      <c r="N1935" s="27">
        <v>4</v>
      </c>
      <c r="O1935" s="27">
        <v>1</v>
      </c>
      <c r="P1935" s="27">
        <v>9</v>
      </c>
      <c r="Q1935" s="27">
        <v>4</v>
      </c>
      <c r="R1935" s="27">
        <v>7</v>
      </c>
      <c r="S1935" s="27">
        <v>9</v>
      </c>
      <c r="T1935" s="27">
        <v>4</v>
      </c>
      <c r="U1935" s="27">
        <v>8</v>
      </c>
      <c r="V1935" s="27">
        <v>6</v>
      </c>
      <c r="W1935" s="11"/>
      <c r="X1935" s="11"/>
      <c r="Y1935" s="11"/>
      <c r="Z1935" s="11"/>
      <c r="AA1935" s="11"/>
      <c r="AB1935" s="11"/>
      <c r="AC1935" s="11"/>
      <c r="AD1935" s="11"/>
      <c r="AU1935" s="7"/>
      <c r="AV1935" s="7"/>
    </row>
    <row r="1936" spans="1:48" ht="14.25">
      <c r="A1936">
        <v>2</v>
      </c>
      <c r="B1936" s="26" t="str">
        <f t="shared" si="71"/>
        <v>27787</v>
      </c>
      <c r="C1936" s="26" t="str">
        <f t="shared" si="70"/>
        <v>2_27787</v>
      </c>
      <c r="D1936"/>
      <c r="E1936"/>
      <c r="F1936" s="33"/>
      <c r="G1936" s="26" t="s">
        <v>637</v>
      </c>
      <c r="H1936" s="27">
        <v>75</v>
      </c>
      <c r="I1936" s="27">
        <v>92</v>
      </c>
      <c r="J1936" s="27">
        <v>66</v>
      </c>
      <c r="K1936" s="27">
        <v>41</v>
      </c>
      <c r="L1936" s="27">
        <v>67</v>
      </c>
      <c r="M1936" s="27">
        <v>65</v>
      </c>
      <c r="N1936" s="27">
        <v>95</v>
      </c>
      <c r="O1936" s="27">
        <v>90</v>
      </c>
      <c r="P1936" s="27">
        <v>73</v>
      </c>
      <c r="Q1936" s="27">
        <v>83</v>
      </c>
      <c r="R1936" s="27">
        <v>92</v>
      </c>
      <c r="S1936" s="27">
        <v>111</v>
      </c>
      <c r="T1936" s="27">
        <v>99</v>
      </c>
      <c r="U1936" s="27">
        <v>116</v>
      </c>
      <c r="V1936" s="27">
        <v>113</v>
      </c>
      <c r="W1936" s="11"/>
      <c r="X1936" s="11"/>
      <c r="Y1936" s="11"/>
      <c r="Z1936" s="11"/>
      <c r="AA1936" s="11"/>
      <c r="AB1936" s="11"/>
      <c r="AC1936" s="11"/>
      <c r="AD1936" s="11"/>
      <c r="AU1936" s="7"/>
      <c r="AV1936" s="7"/>
    </row>
    <row r="1937" spans="1:48" ht="14.25">
      <c r="A1937">
        <v>2</v>
      </c>
      <c r="B1937" s="26" t="str">
        <f t="shared" si="71"/>
        <v>27800</v>
      </c>
      <c r="C1937" s="26" t="str">
        <f t="shared" si="70"/>
        <v>2_27800</v>
      </c>
      <c r="D1937"/>
      <c r="E1937"/>
      <c r="F1937" s="33"/>
      <c r="G1937" s="26" t="s">
        <v>638</v>
      </c>
      <c r="H1937" s="27">
        <v>42</v>
      </c>
      <c r="I1937" s="27">
        <v>28</v>
      </c>
      <c r="J1937" s="27">
        <v>27</v>
      </c>
      <c r="K1937" s="27">
        <v>37</v>
      </c>
      <c r="L1937" s="27">
        <v>21</v>
      </c>
      <c r="M1937" s="27">
        <v>29</v>
      </c>
      <c r="N1937" s="27">
        <v>12</v>
      </c>
      <c r="O1937" s="27">
        <v>27</v>
      </c>
      <c r="P1937" s="27">
        <v>13</v>
      </c>
      <c r="Q1937" s="27">
        <v>20</v>
      </c>
      <c r="R1937" s="27">
        <v>26</v>
      </c>
      <c r="S1937" s="27">
        <v>56</v>
      </c>
      <c r="T1937" s="27">
        <v>42</v>
      </c>
      <c r="U1937" s="27">
        <v>37</v>
      </c>
      <c r="V1937" s="27">
        <v>28</v>
      </c>
      <c r="W1937" s="11"/>
      <c r="X1937" s="11"/>
      <c r="Y1937" s="11"/>
      <c r="Z1937" s="11"/>
      <c r="AA1937" s="11"/>
      <c r="AB1937" s="11"/>
      <c r="AC1937" s="11"/>
      <c r="AD1937" s="11"/>
      <c r="AU1937" s="7"/>
      <c r="AV1937" s="7"/>
    </row>
    <row r="1938" spans="1:48" ht="14.25">
      <c r="A1938">
        <v>2</v>
      </c>
      <c r="B1938" s="26" t="str">
        <f t="shared" si="71"/>
        <v>27810</v>
      </c>
      <c r="C1938" s="26" t="str">
        <f t="shared" si="70"/>
        <v>2_27810</v>
      </c>
      <c r="D1938"/>
      <c r="E1938"/>
      <c r="F1938" s="33"/>
      <c r="G1938" s="26" t="s">
        <v>639</v>
      </c>
      <c r="H1938" s="27">
        <v>22</v>
      </c>
      <c r="I1938" s="27">
        <v>23</v>
      </c>
      <c r="J1938" s="27">
        <v>15</v>
      </c>
      <c r="K1938" s="27">
        <v>10</v>
      </c>
      <c r="L1938" s="27">
        <v>16</v>
      </c>
      <c r="M1938" s="27">
        <v>14</v>
      </c>
      <c r="N1938" s="27">
        <v>18</v>
      </c>
      <c r="O1938" s="27">
        <v>16</v>
      </c>
      <c r="P1938" s="27">
        <v>8</v>
      </c>
      <c r="Q1938" s="27">
        <v>22</v>
      </c>
      <c r="R1938" s="27">
        <v>25</v>
      </c>
      <c r="S1938" s="27">
        <v>24</v>
      </c>
      <c r="T1938" s="27">
        <v>34</v>
      </c>
      <c r="U1938" s="27">
        <v>27</v>
      </c>
      <c r="V1938" s="27">
        <v>36</v>
      </c>
      <c r="W1938" s="11"/>
      <c r="X1938" s="11"/>
      <c r="Y1938" s="11"/>
      <c r="Z1938" s="11"/>
      <c r="AA1938" s="11"/>
      <c r="AB1938" s="11"/>
      <c r="AC1938" s="11"/>
      <c r="AD1938" s="11"/>
      <c r="AU1938" s="7"/>
      <c r="AV1938" s="7"/>
    </row>
    <row r="1939" spans="1:48" ht="14.25">
      <c r="A1939">
        <v>2</v>
      </c>
      <c r="B1939" s="26" t="str">
        <f t="shared" si="71"/>
        <v>27999</v>
      </c>
      <c r="C1939" s="26" t="str">
        <f t="shared" si="70"/>
        <v>2_27999</v>
      </c>
      <c r="D1939"/>
      <c r="E1939"/>
      <c r="F1939" s="33"/>
      <c r="G1939" s="26" t="s">
        <v>1297</v>
      </c>
      <c r="H1939" s="27">
        <v>15</v>
      </c>
      <c r="I1939" s="27">
        <v>12</v>
      </c>
      <c r="J1939" s="27">
        <v>9</v>
      </c>
      <c r="K1939" s="27">
        <v>2</v>
      </c>
      <c r="L1939" s="27">
        <v>1</v>
      </c>
      <c r="M1939" s="27">
        <v>1</v>
      </c>
      <c r="N1939" s="27">
        <v>2</v>
      </c>
      <c r="O1939" s="27">
        <v>0</v>
      </c>
      <c r="P1939" s="27">
        <v>0</v>
      </c>
      <c r="Q1939" s="27">
        <v>0</v>
      </c>
      <c r="R1939" s="27">
        <v>0</v>
      </c>
      <c r="S1939" s="27">
        <v>0</v>
      </c>
      <c r="T1939" s="27">
        <v>0</v>
      </c>
      <c r="U1939" s="27">
        <v>0</v>
      </c>
      <c r="V1939" s="27">
        <v>0</v>
      </c>
      <c r="W1939" s="11"/>
      <c r="X1939" s="11"/>
      <c r="Y1939" s="11"/>
      <c r="Z1939" s="11"/>
      <c r="AA1939" s="11"/>
      <c r="AB1939" s="11"/>
      <c r="AC1939" s="11"/>
      <c r="AD1939" s="11"/>
      <c r="AU1939" s="7"/>
      <c r="AV1939" s="7"/>
    </row>
    <row r="1940" spans="1:48" ht="14.25">
      <c r="A1940">
        <v>2</v>
      </c>
      <c r="B1940" s="26" t="str">
        <f t="shared" si="71"/>
        <v>41000</v>
      </c>
      <c r="C1940" s="26" t="str">
        <f t="shared" si="70"/>
        <v>2_41000</v>
      </c>
      <c r="D1940"/>
      <c r="E1940"/>
      <c r="F1940" s="33" t="s">
        <v>641</v>
      </c>
      <c r="G1940" s="26" t="s">
        <v>13</v>
      </c>
      <c r="H1940" s="27">
        <v>4779</v>
      </c>
      <c r="I1940" s="27">
        <v>4736</v>
      </c>
      <c r="J1940" s="27">
        <v>4885</v>
      </c>
      <c r="K1940" s="27">
        <v>4938</v>
      </c>
      <c r="L1940" s="27">
        <v>5092</v>
      </c>
      <c r="M1940" s="27">
        <v>5688</v>
      </c>
      <c r="N1940" s="27">
        <v>5795</v>
      </c>
      <c r="O1940" s="27">
        <v>5594</v>
      </c>
      <c r="P1940" s="27">
        <v>5767</v>
      </c>
      <c r="Q1940" s="27">
        <v>5859</v>
      </c>
      <c r="R1940" s="27">
        <v>7252</v>
      </c>
      <c r="S1940" s="27">
        <v>8493</v>
      </c>
      <c r="T1940" s="27">
        <v>6972</v>
      </c>
      <c r="U1940" s="27">
        <v>6614</v>
      </c>
      <c r="V1940" s="27">
        <v>6680</v>
      </c>
      <c r="W1940" s="11"/>
      <c r="X1940" s="11"/>
      <c r="Y1940" s="11"/>
      <c r="Z1940" s="11"/>
      <c r="AA1940" s="11"/>
      <c r="AB1940" s="11"/>
      <c r="AC1940" s="11"/>
      <c r="AD1940" s="11"/>
      <c r="AU1940" s="7"/>
      <c r="AV1940" s="7"/>
    </row>
    <row r="1941" spans="1:48" ht="14.25">
      <c r="A1941">
        <v>2</v>
      </c>
      <c r="B1941" s="26" t="str">
        <f t="shared" si="71"/>
        <v>41001</v>
      </c>
      <c r="C1941" s="26" t="str">
        <f t="shared" si="70"/>
        <v>2_41001</v>
      </c>
      <c r="D1941"/>
      <c r="E1941"/>
      <c r="F1941" s="33"/>
      <c r="G1941" s="26" t="s">
        <v>642</v>
      </c>
      <c r="H1941" s="27">
        <v>1702</v>
      </c>
      <c r="I1941" s="27">
        <v>1702</v>
      </c>
      <c r="J1941" s="27">
        <v>1808</v>
      </c>
      <c r="K1941" s="27">
        <v>1723</v>
      </c>
      <c r="L1941" s="27">
        <v>1872</v>
      </c>
      <c r="M1941" s="27">
        <v>2159</v>
      </c>
      <c r="N1941" s="27">
        <v>2073</v>
      </c>
      <c r="O1941" s="27">
        <v>2079</v>
      </c>
      <c r="P1941" s="27">
        <v>2115</v>
      </c>
      <c r="Q1941" s="27">
        <v>2191</v>
      </c>
      <c r="R1941" s="27">
        <v>2904</v>
      </c>
      <c r="S1941" s="27">
        <v>3280</v>
      </c>
      <c r="T1941" s="27">
        <v>2515</v>
      </c>
      <c r="U1941" s="27">
        <v>2569</v>
      </c>
      <c r="V1941" s="27">
        <v>2440</v>
      </c>
      <c r="W1941" s="11"/>
      <c r="X1941" s="11"/>
      <c r="Y1941" s="11"/>
      <c r="Z1941" s="11"/>
      <c r="AA1941" s="11"/>
      <c r="AB1941" s="11"/>
      <c r="AC1941" s="11"/>
      <c r="AD1941" s="11"/>
      <c r="AU1941" s="7"/>
      <c r="AV1941" s="7"/>
    </row>
    <row r="1942" spans="1:48" ht="14.25">
      <c r="A1942">
        <v>2</v>
      </c>
      <c r="B1942" s="26" t="str">
        <f t="shared" si="71"/>
        <v>41006</v>
      </c>
      <c r="C1942" s="26" t="str">
        <f t="shared" si="70"/>
        <v>2_41006</v>
      </c>
      <c r="D1942"/>
      <c r="E1942"/>
      <c r="F1942" s="33"/>
      <c r="G1942" s="26" t="s">
        <v>643</v>
      </c>
      <c r="H1942" s="27">
        <v>76</v>
      </c>
      <c r="I1942" s="27">
        <v>73</v>
      </c>
      <c r="J1942" s="27">
        <v>107</v>
      </c>
      <c r="K1942" s="27">
        <v>117</v>
      </c>
      <c r="L1942" s="27">
        <v>97</v>
      </c>
      <c r="M1942" s="27">
        <v>120</v>
      </c>
      <c r="N1942" s="27">
        <v>130</v>
      </c>
      <c r="O1942" s="27">
        <v>131</v>
      </c>
      <c r="P1942" s="27">
        <v>128</v>
      </c>
      <c r="Q1942" s="27">
        <v>110</v>
      </c>
      <c r="R1942" s="27">
        <v>163</v>
      </c>
      <c r="S1942" s="27">
        <v>182</v>
      </c>
      <c r="T1942" s="27">
        <v>137</v>
      </c>
      <c r="U1942" s="27">
        <v>136</v>
      </c>
      <c r="V1942" s="27">
        <v>127</v>
      </c>
      <c r="W1942" s="11"/>
      <c r="X1942" s="11"/>
      <c r="Y1942" s="11"/>
      <c r="Z1942" s="11"/>
      <c r="AA1942" s="11"/>
      <c r="AB1942" s="11"/>
      <c r="AC1942" s="11"/>
      <c r="AD1942" s="11"/>
      <c r="AU1942" s="7"/>
      <c r="AV1942" s="7"/>
    </row>
    <row r="1943" spans="1:48" ht="14.25">
      <c r="A1943">
        <v>2</v>
      </c>
      <c r="B1943" s="26" t="str">
        <f t="shared" si="71"/>
        <v>41013</v>
      </c>
      <c r="C1943" s="26" t="str">
        <f t="shared" si="70"/>
        <v>2_41013</v>
      </c>
      <c r="D1943"/>
      <c r="E1943"/>
      <c r="F1943" s="33"/>
      <c r="G1943" s="26" t="s">
        <v>644</v>
      </c>
      <c r="H1943" s="27">
        <v>38</v>
      </c>
      <c r="I1943" s="27">
        <v>43</v>
      </c>
      <c r="J1943" s="27">
        <v>34</v>
      </c>
      <c r="K1943" s="27">
        <v>52</v>
      </c>
      <c r="L1943" s="27">
        <v>50</v>
      </c>
      <c r="M1943" s="27">
        <v>54</v>
      </c>
      <c r="N1943" s="27">
        <v>43</v>
      </c>
      <c r="O1943" s="27">
        <v>53</v>
      </c>
      <c r="P1943" s="27">
        <v>54</v>
      </c>
      <c r="Q1943" s="27">
        <v>49</v>
      </c>
      <c r="R1943" s="27">
        <v>75</v>
      </c>
      <c r="S1943" s="27">
        <v>81</v>
      </c>
      <c r="T1943" s="27">
        <v>50</v>
      </c>
      <c r="U1943" s="27">
        <v>53</v>
      </c>
      <c r="V1943" s="27">
        <v>50</v>
      </c>
      <c r="W1943" s="11"/>
      <c r="X1943" s="11"/>
      <c r="Y1943" s="11"/>
      <c r="Z1943" s="11"/>
      <c r="AA1943" s="11"/>
      <c r="AB1943" s="11"/>
      <c r="AC1943" s="11"/>
      <c r="AD1943" s="11"/>
      <c r="AU1943" s="7"/>
      <c r="AV1943" s="7"/>
    </row>
    <row r="1944" spans="1:48" ht="14.25">
      <c r="A1944">
        <v>2</v>
      </c>
      <c r="B1944" s="26" t="str">
        <f t="shared" si="71"/>
        <v>41016</v>
      </c>
      <c r="C1944" s="26" t="str">
        <f t="shared" si="70"/>
        <v>2_41016</v>
      </c>
      <c r="D1944"/>
      <c r="E1944"/>
      <c r="F1944" s="33"/>
      <c r="G1944" s="26" t="s">
        <v>645</v>
      </c>
      <c r="H1944" s="27">
        <v>88</v>
      </c>
      <c r="I1944" s="27">
        <v>68</v>
      </c>
      <c r="J1944" s="27">
        <v>78</v>
      </c>
      <c r="K1944" s="27">
        <v>74</v>
      </c>
      <c r="L1944" s="27">
        <v>85</v>
      </c>
      <c r="M1944" s="27">
        <v>86</v>
      </c>
      <c r="N1944" s="27">
        <v>88</v>
      </c>
      <c r="O1944" s="27">
        <v>68</v>
      </c>
      <c r="P1944" s="27">
        <v>90</v>
      </c>
      <c r="Q1944" s="27">
        <v>87</v>
      </c>
      <c r="R1944" s="27">
        <v>99</v>
      </c>
      <c r="S1944" s="27">
        <v>102</v>
      </c>
      <c r="T1944" s="27">
        <v>105</v>
      </c>
      <c r="U1944" s="27">
        <v>101</v>
      </c>
      <c r="V1944" s="27">
        <v>105</v>
      </c>
      <c r="W1944" s="11"/>
      <c r="X1944" s="11"/>
      <c r="Y1944" s="11"/>
      <c r="Z1944" s="11"/>
      <c r="AA1944" s="11"/>
      <c r="AB1944" s="11"/>
      <c r="AC1944" s="11"/>
      <c r="AD1944" s="11"/>
      <c r="AU1944" s="7"/>
      <c r="AV1944" s="7"/>
    </row>
    <row r="1945" spans="1:48" ht="14.25">
      <c r="A1945">
        <v>2</v>
      </c>
      <c r="B1945" s="26" t="str">
        <f t="shared" si="71"/>
        <v>41020</v>
      </c>
      <c r="C1945" s="26" t="str">
        <f t="shared" si="70"/>
        <v>2_41020</v>
      </c>
      <c r="D1945"/>
      <c r="E1945"/>
      <c r="F1945" s="33"/>
      <c r="G1945" s="26" t="s">
        <v>646</v>
      </c>
      <c r="H1945" s="27">
        <v>127</v>
      </c>
      <c r="I1945" s="27">
        <v>91</v>
      </c>
      <c r="J1945" s="27">
        <v>99</v>
      </c>
      <c r="K1945" s="27">
        <v>97</v>
      </c>
      <c r="L1945" s="27">
        <v>95</v>
      </c>
      <c r="M1945" s="27">
        <v>99</v>
      </c>
      <c r="N1945" s="27">
        <v>120</v>
      </c>
      <c r="O1945" s="27">
        <v>99</v>
      </c>
      <c r="P1945" s="27">
        <v>116</v>
      </c>
      <c r="Q1945" s="27">
        <v>115</v>
      </c>
      <c r="R1945" s="27">
        <v>130</v>
      </c>
      <c r="S1945" s="27">
        <v>165</v>
      </c>
      <c r="T1945" s="27">
        <v>130</v>
      </c>
      <c r="U1945" s="27">
        <v>134</v>
      </c>
      <c r="V1945" s="27">
        <v>160</v>
      </c>
      <c r="W1945" s="11"/>
      <c r="X1945" s="11"/>
      <c r="Y1945" s="11"/>
      <c r="Z1945" s="11"/>
      <c r="AA1945" s="11"/>
      <c r="AB1945" s="11"/>
      <c r="AC1945" s="11"/>
      <c r="AD1945" s="11"/>
      <c r="AU1945" s="7"/>
      <c r="AV1945" s="7"/>
    </row>
    <row r="1946" spans="1:48" ht="14.25">
      <c r="A1946">
        <v>2</v>
      </c>
      <c r="B1946" s="26" t="str">
        <f t="shared" si="71"/>
        <v>41026</v>
      </c>
      <c r="C1946" s="26" t="str">
        <f t="shared" si="70"/>
        <v>2_41026</v>
      </c>
      <c r="D1946"/>
      <c r="E1946"/>
      <c r="F1946" s="33"/>
      <c r="G1946" s="26" t="s">
        <v>647</v>
      </c>
      <c r="H1946" s="27">
        <v>18</v>
      </c>
      <c r="I1946" s="27">
        <v>18</v>
      </c>
      <c r="J1946" s="27">
        <v>12</v>
      </c>
      <c r="K1946" s="27">
        <v>18</v>
      </c>
      <c r="L1946" s="27">
        <v>14</v>
      </c>
      <c r="M1946" s="27">
        <v>16</v>
      </c>
      <c r="N1946" s="27">
        <v>18</v>
      </c>
      <c r="O1946" s="27">
        <v>21</v>
      </c>
      <c r="P1946" s="27">
        <v>13</v>
      </c>
      <c r="Q1946" s="27">
        <v>17</v>
      </c>
      <c r="R1946" s="27">
        <v>24</v>
      </c>
      <c r="S1946" s="27">
        <v>29</v>
      </c>
      <c r="T1946" s="27">
        <v>30</v>
      </c>
      <c r="U1946" s="27">
        <v>19</v>
      </c>
      <c r="V1946" s="27">
        <v>16</v>
      </c>
      <c r="W1946" s="11"/>
      <c r="X1946" s="11"/>
      <c r="Y1946" s="11"/>
      <c r="Z1946" s="11"/>
      <c r="AA1946" s="11"/>
      <c r="AB1946" s="11"/>
      <c r="AC1946" s="11"/>
      <c r="AD1946" s="11"/>
      <c r="AU1946" s="7"/>
      <c r="AV1946" s="7"/>
    </row>
    <row r="1947" spans="1:48" ht="14.25">
      <c r="A1947">
        <v>2</v>
      </c>
      <c r="B1947" s="26" t="str">
        <f t="shared" si="71"/>
        <v>41078</v>
      </c>
      <c r="C1947" s="26" t="str">
        <f t="shared" si="70"/>
        <v>2_41078</v>
      </c>
      <c r="D1947"/>
      <c r="E1947"/>
      <c r="F1947" s="33"/>
      <c r="G1947" s="26" t="s">
        <v>648</v>
      </c>
      <c r="H1947" s="27">
        <v>33</v>
      </c>
      <c r="I1947" s="27">
        <v>41</v>
      </c>
      <c r="J1947" s="27">
        <v>35</v>
      </c>
      <c r="K1947" s="27">
        <v>40</v>
      </c>
      <c r="L1947" s="27">
        <v>42</v>
      </c>
      <c r="M1947" s="27">
        <v>39</v>
      </c>
      <c r="N1947" s="27">
        <v>31</v>
      </c>
      <c r="O1947" s="27">
        <v>32</v>
      </c>
      <c r="P1947" s="27">
        <v>36</v>
      </c>
      <c r="Q1947" s="27">
        <v>43</v>
      </c>
      <c r="R1947" s="27">
        <v>37</v>
      </c>
      <c r="S1947" s="27">
        <v>41</v>
      </c>
      <c r="T1947" s="27">
        <v>45</v>
      </c>
      <c r="U1947" s="27">
        <v>41</v>
      </c>
      <c r="V1947" s="27">
        <v>36</v>
      </c>
      <c r="W1947" s="11"/>
      <c r="X1947" s="11"/>
      <c r="Y1947" s="11"/>
      <c r="Z1947" s="11"/>
      <c r="AA1947" s="11"/>
      <c r="AB1947" s="11"/>
      <c r="AC1947" s="11"/>
      <c r="AD1947" s="11"/>
      <c r="AU1947" s="7"/>
      <c r="AV1947" s="7"/>
    </row>
    <row r="1948" spans="1:48" ht="14.25">
      <c r="A1948">
        <v>2</v>
      </c>
      <c r="B1948" s="26" t="str">
        <f t="shared" si="71"/>
        <v>41132</v>
      </c>
      <c r="C1948" s="26" t="str">
        <f t="shared" si="70"/>
        <v>2_41132</v>
      </c>
      <c r="D1948"/>
      <c r="E1948"/>
      <c r="F1948" s="33"/>
      <c r="G1948" s="26" t="s">
        <v>649</v>
      </c>
      <c r="H1948" s="27">
        <v>171</v>
      </c>
      <c r="I1948" s="27">
        <v>164</v>
      </c>
      <c r="J1948" s="27">
        <v>169</v>
      </c>
      <c r="K1948" s="27">
        <v>199</v>
      </c>
      <c r="L1948" s="27">
        <v>192</v>
      </c>
      <c r="M1948" s="27">
        <v>200</v>
      </c>
      <c r="N1948" s="27">
        <v>209</v>
      </c>
      <c r="O1948" s="27">
        <v>196</v>
      </c>
      <c r="P1948" s="27">
        <v>212</v>
      </c>
      <c r="Q1948" s="27">
        <v>193</v>
      </c>
      <c r="R1948" s="27">
        <v>227</v>
      </c>
      <c r="S1948" s="27">
        <v>278</v>
      </c>
      <c r="T1948" s="27">
        <v>234</v>
      </c>
      <c r="U1948" s="27">
        <v>216</v>
      </c>
      <c r="V1948" s="27">
        <v>204</v>
      </c>
      <c r="W1948" s="11"/>
      <c r="X1948" s="11"/>
      <c r="Y1948" s="11"/>
      <c r="Z1948" s="11"/>
      <c r="AA1948" s="11"/>
      <c r="AB1948" s="11"/>
      <c r="AC1948" s="11"/>
      <c r="AD1948" s="11"/>
      <c r="AU1948" s="7"/>
      <c r="AV1948" s="7"/>
    </row>
    <row r="1949" spans="1:48" ht="14.25">
      <c r="A1949">
        <v>2</v>
      </c>
      <c r="B1949" s="26" t="str">
        <f t="shared" si="71"/>
        <v>41206</v>
      </c>
      <c r="C1949" s="26" t="str">
        <f t="shared" si="70"/>
        <v>2_41206</v>
      </c>
      <c r="D1949"/>
      <c r="E1949"/>
      <c r="F1949" s="33"/>
      <c r="G1949" s="26" t="s">
        <v>650</v>
      </c>
      <c r="H1949" s="27">
        <v>29</v>
      </c>
      <c r="I1949" s="27">
        <v>37</v>
      </c>
      <c r="J1949" s="27">
        <v>32</v>
      </c>
      <c r="K1949" s="27">
        <v>36</v>
      </c>
      <c r="L1949" s="27">
        <v>36</v>
      </c>
      <c r="M1949" s="27">
        <v>44</v>
      </c>
      <c r="N1949" s="27">
        <v>31</v>
      </c>
      <c r="O1949" s="27">
        <v>48</v>
      </c>
      <c r="P1949" s="27">
        <v>43</v>
      </c>
      <c r="Q1949" s="27">
        <v>36</v>
      </c>
      <c r="R1949" s="27">
        <v>47</v>
      </c>
      <c r="S1949" s="27">
        <v>60</v>
      </c>
      <c r="T1949" s="27">
        <v>46</v>
      </c>
      <c r="U1949" s="27">
        <v>32</v>
      </c>
      <c r="V1949" s="27">
        <v>35</v>
      </c>
      <c r="W1949" s="11"/>
      <c r="X1949" s="11"/>
      <c r="Y1949" s="11"/>
      <c r="Z1949" s="11"/>
      <c r="AA1949" s="11"/>
      <c r="AB1949" s="11"/>
      <c r="AC1949" s="11"/>
      <c r="AD1949" s="11"/>
      <c r="AU1949" s="7"/>
      <c r="AV1949" s="7"/>
    </row>
    <row r="1950" spans="1:48" ht="14.25">
      <c r="A1950">
        <v>2</v>
      </c>
      <c r="B1950" s="26" t="str">
        <f t="shared" si="71"/>
        <v>41244</v>
      </c>
      <c r="C1950" s="26" t="str">
        <f t="shared" si="70"/>
        <v>2_41244</v>
      </c>
      <c r="D1950"/>
      <c r="E1950"/>
      <c r="F1950" s="33"/>
      <c r="G1950" s="26" t="s">
        <v>651</v>
      </c>
      <c r="H1950" s="27">
        <v>8</v>
      </c>
      <c r="I1950" s="27">
        <v>16</v>
      </c>
      <c r="J1950" s="27">
        <v>6</v>
      </c>
      <c r="K1950" s="27">
        <v>11</v>
      </c>
      <c r="L1950" s="27">
        <v>31</v>
      </c>
      <c r="M1950" s="27">
        <v>13</v>
      </c>
      <c r="N1950" s="27">
        <v>19</v>
      </c>
      <c r="O1950" s="27">
        <v>12</v>
      </c>
      <c r="P1950" s="27">
        <v>14</v>
      </c>
      <c r="Q1950" s="27">
        <v>27</v>
      </c>
      <c r="R1950" s="27">
        <v>21</v>
      </c>
      <c r="S1950" s="27">
        <v>24</v>
      </c>
      <c r="T1950" s="27">
        <v>23</v>
      </c>
      <c r="U1950" s="27">
        <v>25</v>
      </c>
      <c r="V1950" s="27">
        <v>31</v>
      </c>
      <c r="W1950" s="11"/>
      <c r="X1950" s="11"/>
      <c r="Y1950" s="11"/>
      <c r="Z1950" s="11"/>
      <c r="AA1950" s="11"/>
      <c r="AB1950" s="11"/>
      <c r="AC1950" s="11"/>
      <c r="AD1950" s="11"/>
      <c r="AU1950" s="7"/>
      <c r="AV1950" s="7"/>
    </row>
    <row r="1951" spans="1:48" ht="14.25">
      <c r="A1951">
        <v>2</v>
      </c>
      <c r="B1951" s="26" t="str">
        <f t="shared" si="71"/>
        <v>41298</v>
      </c>
      <c r="C1951" s="26" t="str">
        <f t="shared" ref="C1951:C2014" si="72">A1951&amp;"_"&amp;B1951</f>
        <v>2_41298</v>
      </c>
      <c r="D1951"/>
      <c r="E1951"/>
      <c r="F1951" s="33"/>
      <c r="G1951" s="26" t="s">
        <v>652</v>
      </c>
      <c r="H1951" s="27">
        <v>285</v>
      </c>
      <c r="I1951" s="27">
        <v>291</v>
      </c>
      <c r="J1951" s="27">
        <v>304</v>
      </c>
      <c r="K1951" s="27">
        <v>329</v>
      </c>
      <c r="L1951" s="27">
        <v>284</v>
      </c>
      <c r="M1951" s="27">
        <v>346</v>
      </c>
      <c r="N1951" s="27">
        <v>360</v>
      </c>
      <c r="O1951" s="27">
        <v>318</v>
      </c>
      <c r="P1951" s="27">
        <v>333</v>
      </c>
      <c r="Q1951" s="27">
        <v>375</v>
      </c>
      <c r="R1951" s="27">
        <v>426</v>
      </c>
      <c r="S1951" s="27">
        <v>501</v>
      </c>
      <c r="T1951" s="27">
        <v>418</v>
      </c>
      <c r="U1951" s="27">
        <v>317</v>
      </c>
      <c r="V1951" s="27">
        <v>387</v>
      </c>
      <c r="W1951" s="11"/>
      <c r="X1951" s="11"/>
      <c r="Y1951" s="11"/>
      <c r="Z1951" s="11"/>
      <c r="AA1951" s="11"/>
      <c r="AB1951" s="11"/>
      <c r="AC1951" s="11"/>
      <c r="AD1951" s="11"/>
      <c r="AU1951" s="7"/>
      <c r="AV1951" s="7"/>
    </row>
    <row r="1952" spans="1:48" ht="14.25">
      <c r="A1952">
        <v>2</v>
      </c>
      <c r="B1952" s="26" t="str">
        <f t="shared" ref="B1952:B2015" si="73">IF(G1952="Total",CONCATENATE(MID(G1953,1,2),"000"),MID(G1952,1,5))</f>
        <v>41306</v>
      </c>
      <c r="C1952" s="26" t="str">
        <f t="shared" si="72"/>
        <v>2_41306</v>
      </c>
      <c r="D1952"/>
      <c r="E1952"/>
      <c r="F1952" s="33"/>
      <c r="G1952" s="26" t="s">
        <v>653</v>
      </c>
      <c r="H1952" s="27">
        <v>135</v>
      </c>
      <c r="I1952" s="27">
        <v>126</v>
      </c>
      <c r="J1952" s="27">
        <v>133</v>
      </c>
      <c r="K1952" s="27">
        <v>142</v>
      </c>
      <c r="L1952" s="27">
        <v>125</v>
      </c>
      <c r="M1952" s="27">
        <v>134</v>
      </c>
      <c r="N1952" s="27">
        <v>157</v>
      </c>
      <c r="O1952" s="27">
        <v>141</v>
      </c>
      <c r="P1952" s="27">
        <v>129</v>
      </c>
      <c r="Q1952" s="27">
        <v>126</v>
      </c>
      <c r="R1952" s="27">
        <v>137</v>
      </c>
      <c r="S1952" s="27">
        <v>176</v>
      </c>
      <c r="T1952" s="27">
        <v>162</v>
      </c>
      <c r="U1952" s="27">
        <v>166</v>
      </c>
      <c r="V1952" s="27">
        <v>158</v>
      </c>
      <c r="W1952" s="11"/>
      <c r="X1952" s="11"/>
      <c r="Y1952" s="11"/>
      <c r="Z1952" s="11"/>
      <c r="AA1952" s="11"/>
      <c r="AB1952" s="11"/>
      <c r="AC1952" s="11"/>
      <c r="AD1952" s="11"/>
      <c r="AU1952" s="7"/>
      <c r="AV1952" s="7"/>
    </row>
    <row r="1953" spans="1:48" ht="14.25">
      <c r="A1953">
        <v>2</v>
      </c>
      <c r="B1953" s="26" t="str">
        <f t="shared" si="73"/>
        <v>41319</v>
      </c>
      <c r="C1953" s="26" t="str">
        <f t="shared" si="72"/>
        <v>2_41319</v>
      </c>
      <c r="D1953"/>
      <c r="E1953"/>
      <c r="F1953" s="33"/>
      <c r="G1953" s="26" t="s">
        <v>654</v>
      </c>
      <c r="H1953" s="27">
        <v>65</v>
      </c>
      <c r="I1953" s="27">
        <v>65</v>
      </c>
      <c r="J1953" s="27">
        <v>71</v>
      </c>
      <c r="K1953" s="27">
        <v>70</v>
      </c>
      <c r="L1953" s="27">
        <v>75</v>
      </c>
      <c r="M1953" s="27">
        <v>83</v>
      </c>
      <c r="N1953" s="27">
        <v>78</v>
      </c>
      <c r="O1953" s="27">
        <v>91</v>
      </c>
      <c r="P1953" s="27">
        <v>82</v>
      </c>
      <c r="Q1953" s="27">
        <v>92</v>
      </c>
      <c r="R1953" s="27">
        <v>107</v>
      </c>
      <c r="S1953" s="27">
        <v>115</v>
      </c>
      <c r="T1953" s="27">
        <v>104</v>
      </c>
      <c r="U1953" s="27">
        <v>94</v>
      </c>
      <c r="V1953" s="27">
        <v>85</v>
      </c>
      <c r="W1953" s="11"/>
      <c r="X1953" s="11"/>
      <c r="Y1953" s="11"/>
      <c r="Z1953" s="11"/>
      <c r="AA1953" s="11"/>
      <c r="AB1953" s="11"/>
      <c r="AC1953" s="11"/>
      <c r="AD1953" s="11"/>
      <c r="AU1953" s="7"/>
      <c r="AV1953" s="7"/>
    </row>
    <row r="1954" spans="1:48" ht="14.25">
      <c r="A1954">
        <v>2</v>
      </c>
      <c r="B1954" s="26" t="str">
        <f t="shared" si="73"/>
        <v>41349</v>
      </c>
      <c r="C1954" s="26" t="str">
        <f t="shared" si="72"/>
        <v>2_41349</v>
      </c>
      <c r="D1954"/>
      <c r="E1954"/>
      <c r="F1954" s="33"/>
      <c r="G1954" s="26" t="s">
        <v>655</v>
      </c>
      <c r="H1954" s="27">
        <v>44</v>
      </c>
      <c r="I1954" s="27">
        <v>48</v>
      </c>
      <c r="J1954" s="27">
        <v>42</v>
      </c>
      <c r="K1954" s="27">
        <v>29</v>
      </c>
      <c r="L1954" s="27">
        <v>45</v>
      </c>
      <c r="M1954" s="27">
        <v>42</v>
      </c>
      <c r="N1954" s="27">
        <v>37</v>
      </c>
      <c r="O1954" s="27">
        <v>39</v>
      </c>
      <c r="P1954" s="27">
        <v>33</v>
      </c>
      <c r="Q1954" s="27">
        <v>46</v>
      </c>
      <c r="R1954" s="27">
        <v>49</v>
      </c>
      <c r="S1954" s="27">
        <v>63</v>
      </c>
      <c r="T1954" s="27">
        <v>47</v>
      </c>
      <c r="U1954" s="27">
        <v>61</v>
      </c>
      <c r="V1954" s="27">
        <v>61</v>
      </c>
      <c r="W1954" s="11"/>
      <c r="X1954" s="11"/>
      <c r="Y1954" s="11"/>
      <c r="Z1954" s="11"/>
      <c r="AA1954" s="11"/>
      <c r="AB1954" s="11"/>
      <c r="AC1954" s="11"/>
      <c r="AD1954" s="11"/>
      <c r="AU1954" s="7"/>
      <c r="AV1954" s="7"/>
    </row>
    <row r="1955" spans="1:48" ht="14.25">
      <c r="A1955">
        <v>2</v>
      </c>
      <c r="B1955" s="26" t="str">
        <f t="shared" si="73"/>
        <v>41357</v>
      </c>
      <c r="C1955" s="26" t="str">
        <f t="shared" si="72"/>
        <v>2_41357</v>
      </c>
      <c r="D1955"/>
      <c r="E1955"/>
      <c r="F1955" s="33"/>
      <c r="G1955" s="26" t="s">
        <v>656</v>
      </c>
      <c r="H1955" s="27">
        <v>39</v>
      </c>
      <c r="I1955" s="27">
        <v>35</v>
      </c>
      <c r="J1955" s="27">
        <v>28</v>
      </c>
      <c r="K1955" s="27">
        <v>40</v>
      </c>
      <c r="L1955" s="27">
        <v>45</v>
      </c>
      <c r="M1955" s="27">
        <v>41</v>
      </c>
      <c r="N1955" s="27">
        <v>46</v>
      </c>
      <c r="O1955" s="27">
        <v>41</v>
      </c>
      <c r="P1955" s="27">
        <v>50</v>
      </c>
      <c r="Q1955" s="27">
        <v>49</v>
      </c>
      <c r="R1955" s="27">
        <v>54</v>
      </c>
      <c r="S1955" s="27">
        <v>48</v>
      </c>
      <c r="T1955" s="27">
        <v>58</v>
      </c>
      <c r="U1955" s="27">
        <v>55</v>
      </c>
      <c r="V1955" s="27">
        <v>59</v>
      </c>
      <c r="W1955" s="11"/>
      <c r="X1955" s="11"/>
      <c r="Y1955" s="11"/>
      <c r="Z1955" s="11"/>
      <c r="AA1955" s="11"/>
      <c r="AB1955" s="11"/>
      <c r="AC1955" s="11"/>
      <c r="AD1955" s="11"/>
      <c r="AU1955" s="7"/>
      <c r="AV1955" s="7"/>
    </row>
    <row r="1956" spans="1:48" ht="14.25">
      <c r="A1956">
        <v>2</v>
      </c>
      <c r="B1956" s="26" t="str">
        <f t="shared" si="73"/>
        <v>41359</v>
      </c>
      <c r="C1956" s="26" t="str">
        <f t="shared" si="72"/>
        <v>2_41359</v>
      </c>
      <c r="D1956"/>
      <c r="E1956"/>
      <c r="F1956" s="33"/>
      <c r="G1956" s="26" t="s">
        <v>657</v>
      </c>
      <c r="H1956" s="27">
        <v>95</v>
      </c>
      <c r="I1956" s="27">
        <v>79</v>
      </c>
      <c r="J1956" s="27">
        <v>125</v>
      </c>
      <c r="K1956" s="27">
        <v>98</v>
      </c>
      <c r="L1956" s="27">
        <v>109</v>
      </c>
      <c r="M1956" s="27">
        <v>107</v>
      </c>
      <c r="N1956" s="27">
        <v>148</v>
      </c>
      <c r="O1956" s="27">
        <v>120</v>
      </c>
      <c r="P1956" s="27">
        <v>132</v>
      </c>
      <c r="Q1956" s="27">
        <v>105</v>
      </c>
      <c r="R1956" s="27">
        <v>155</v>
      </c>
      <c r="S1956" s="27">
        <v>172</v>
      </c>
      <c r="T1956" s="27">
        <v>141</v>
      </c>
      <c r="U1956" s="27">
        <v>131</v>
      </c>
      <c r="V1956" s="27">
        <v>132</v>
      </c>
      <c r="W1956" s="11"/>
      <c r="X1956" s="11"/>
      <c r="Y1956" s="11"/>
      <c r="Z1956" s="11"/>
      <c r="AA1956" s="11"/>
      <c r="AB1956" s="11"/>
      <c r="AC1956" s="11"/>
      <c r="AD1956" s="11"/>
      <c r="AU1956" s="7"/>
      <c r="AV1956" s="7"/>
    </row>
    <row r="1957" spans="1:48" ht="14.25">
      <c r="A1957">
        <v>2</v>
      </c>
      <c r="B1957" s="26" t="str">
        <f t="shared" si="73"/>
        <v>41378</v>
      </c>
      <c r="C1957" s="26" t="str">
        <f t="shared" si="72"/>
        <v>2_41378</v>
      </c>
      <c r="D1957"/>
      <c r="E1957"/>
      <c r="F1957" s="33"/>
      <c r="G1957" s="26" t="s">
        <v>658</v>
      </c>
      <c r="H1957" s="27">
        <v>45</v>
      </c>
      <c r="I1957" s="27">
        <v>45</v>
      </c>
      <c r="J1957" s="27">
        <v>42</v>
      </c>
      <c r="K1957" s="27">
        <v>52</v>
      </c>
      <c r="L1957" s="27">
        <v>51</v>
      </c>
      <c r="M1957" s="27">
        <v>59</v>
      </c>
      <c r="N1957" s="27">
        <v>54</v>
      </c>
      <c r="O1957" s="27">
        <v>57</v>
      </c>
      <c r="P1957" s="27">
        <v>53</v>
      </c>
      <c r="Q1957" s="27">
        <v>50</v>
      </c>
      <c r="R1957" s="27">
        <v>53</v>
      </c>
      <c r="S1957" s="27">
        <v>60</v>
      </c>
      <c r="T1957" s="27">
        <v>69</v>
      </c>
      <c r="U1957" s="27">
        <v>55</v>
      </c>
      <c r="V1957" s="27">
        <v>62</v>
      </c>
      <c r="W1957" s="11"/>
      <c r="X1957" s="11"/>
      <c r="Y1957" s="11"/>
      <c r="Z1957" s="11"/>
      <c r="AA1957" s="11"/>
      <c r="AB1957" s="11"/>
      <c r="AC1957" s="11"/>
      <c r="AD1957" s="11"/>
      <c r="AU1957" s="7"/>
      <c r="AV1957" s="7"/>
    </row>
    <row r="1958" spans="1:48" ht="14.25">
      <c r="A1958">
        <v>2</v>
      </c>
      <c r="B1958" s="26" t="str">
        <f t="shared" si="73"/>
        <v>41396</v>
      </c>
      <c r="C1958" s="26" t="str">
        <f t="shared" si="72"/>
        <v>2_41396</v>
      </c>
      <c r="D1958"/>
      <c r="E1958"/>
      <c r="F1958" s="33"/>
      <c r="G1958" s="26" t="s">
        <v>659</v>
      </c>
      <c r="H1958" s="27">
        <v>196</v>
      </c>
      <c r="I1958" s="27">
        <v>219</v>
      </c>
      <c r="J1958" s="27">
        <v>183</v>
      </c>
      <c r="K1958" s="27">
        <v>180</v>
      </c>
      <c r="L1958" s="27">
        <v>213</v>
      </c>
      <c r="M1958" s="27">
        <v>254</v>
      </c>
      <c r="N1958" s="27">
        <v>266</v>
      </c>
      <c r="O1958" s="27">
        <v>274</v>
      </c>
      <c r="P1958" s="27">
        <v>288</v>
      </c>
      <c r="Q1958" s="27">
        <v>290</v>
      </c>
      <c r="R1958" s="27">
        <v>328</v>
      </c>
      <c r="S1958" s="27">
        <v>387</v>
      </c>
      <c r="T1958" s="27">
        <v>352</v>
      </c>
      <c r="U1958" s="27">
        <v>348</v>
      </c>
      <c r="V1958" s="27">
        <v>338</v>
      </c>
      <c r="W1958" s="11"/>
      <c r="X1958" s="11"/>
      <c r="Y1958" s="11"/>
      <c r="Z1958" s="11"/>
      <c r="AA1958" s="11"/>
      <c r="AB1958" s="11"/>
      <c r="AC1958" s="11"/>
      <c r="AD1958" s="11"/>
      <c r="AU1958" s="7"/>
      <c r="AV1958" s="7"/>
    </row>
    <row r="1959" spans="1:48" ht="14.25">
      <c r="A1959">
        <v>2</v>
      </c>
      <c r="B1959" s="26" t="str">
        <f t="shared" si="73"/>
        <v>41483</v>
      </c>
      <c r="C1959" s="26" t="str">
        <f t="shared" si="72"/>
        <v>2_41483</v>
      </c>
      <c r="D1959"/>
      <c r="E1959"/>
      <c r="F1959" s="33"/>
      <c r="G1959" s="26" t="s">
        <v>660</v>
      </c>
      <c r="H1959" s="27">
        <v>27</v>
      </c>
      <c r="I1959" s="27">
        <v>37</v>
      </c>
      <c r="J1959" s="27">
        <v>28</v>
      </c>
      <c r="K1959" s="27">
        <v>27</v>
      </c>
      <c r="L1959" s="27">
        <v>14</v>
      </c>
      <c r="M1959" s="27">
        <v>25</v>
      </c>
      <c r="N1959" s="27">
        <v>35</v>
      </c>
      <c r="O1959" s="27">
        <v>30</v>
      </c>
      <c r="P1959" s="27">
        <v>26</v>
      </c>
      <c r="Q1959" s="27">
        <v>31</v>
      </c>
      <c r="R1959" s="27">
        <v>32</v>
      </c>
      <c r="S1959" s="27">
        <v>50</v>
      </c>
      <c r="T1959" s="27">
        <v>31</v>
      </c>
      <c r="U1959" s="27">
        <v>24</v>
      </c>
      <c r="V1959" s="27">
        <v>39</v>
      </c>
      <c r="W1959" s="11"/>
      <c r="X1959" s="11"/>
      <c r="Y1959" s="11"/>
      <c r="Z1959" s="11"/>
      <c r="AA1959" s="11"/>
      <c r="AB1959" s="11"/>
      <c r="AC1959" s="11"/>
      <c r="AD1959" s="11"/>
      <c r="AU1959" s="7"/>
      <c r="AV1959" s="7"/>
    </row>
    <row r="1960" spans="1:48" ht="14.25">
      <c r="A1960">
        <v>2</v>
      </c>
      <c r="B1960" s="26" t="str">
        <f t="shared" si="73"/>
        <v>41503</v>
      </c>
      <c r="C1960" s="26" t="str">
        <f t="shared" si="72"/>
        <v>2_41503</v>
      </c>
      <c r="D1960"/>
      <c r="E1960"/>
      <c r="F1960" s="33"/>
      <c r="G1960" s="26" t="s">
        <v>661</v>
      </c>
      <c r="H1960" s="27">
        <v>36</v>
      </c>
      <c r="I1960" s="27">
        <v>49</v>
      </c>
      <c r="J1960" s="27">
        <v>40</v>
      </c>
      <c r="K1960" s="27">
        <v>47</v>
      </c>
      <c r="L1960" s="27">
        <v>34</v>
      </c>
      <c r="M1960" s="27">
        <v>45</v>
      </c>
      <c r="N1960" s="27">
        <v>36</v>
      </c>
      <c r="O1960" s="27">
        <v>43</v>
      </c>
      <c r="P1960" s="27">
        <v>39</v>
      </c>
      <c r="Q1960" s="27">
        <v>41</v>
      </c>
      <c r="R1960" s="27">
        <v>54</v>
      </c>
      <c r="S1960" s="27">
        <v>48</v>
      </c>
      <c r="T1960" s="27">
        <v>65</v>
      </c>
      <c r="U1960" s="27">
        <v>56</v>
      </c>
      <c r="V1960" s="27">
        <v>47</v>
      </c>
      <c r="W1960" s="11"/>
      <c r="X1960" s="11"/>
      <c r="Y1960" s="11"/>
      <c r="Z1960" s="11"/>
      <c r="AA1960" s="11"/>
      <c r="AB1960" s="11"/>
      <c r="AC1960" s="11"/>
      <c r="AD1960" s="11"/>
      <c r="AU1960" s="7"/>
      <c r="AV1960" s="7"/>
    </row>
    <row r="1961" spans="1:48" ht="14.25">
      <c r="A1961">
        <v>2</v>
      </c>
      <c r="B1961" s="26" t="str">
        <f t="shared" si="73"/>
        <v>41518</v>
      </c>
      <c r="C1961" s="26" t="str">
        <f t="shared" si="72"/>
        <v>2_41518</v>
      </c>
      <c r="D1961"/>
      <c r="E1961"/>
      <c r="F1961" s="33"/>
      <c r="G1961" s="26" t="s">
        <v>662</v>
      </c>
      <c r="H1961" s="27">
        <v>23</v>
      </c>
      <c r="I1961" s="27">
        <v>30</v>
      </c>
      <c r="J1961" s="27">
        <v>21</v>
      </c>
      <c r="K1961" s="27">
        <v>28</v>
      </c>
      <c r="L1961" s="27">
        <v>20</v>
      </c>
      <c r="M1961" s="27">
        <v>26</v>
      </c>
      <c r="N1961" s="27">
        <v>23</v>
      </c>
      <c r="O1961" s="27">
        <v>31</v>
      </c>
      <c r="P1961" s="27">
        <v>25</v>
      </c>
      <c r="Q1961" s="27">
        <v>24</v>
      </c>
      <c r="R1961" s="27">
        <v>33</v>
      </c>
      <c r="S1961" s="27">
        <v>42</v>
      </c>
      <c r="T1961" s="27">
        <v>41</v>
      </c>
      <c r="U1961" s="27">
        <v>24</v>
      </c>
      <c r="V1961" s="27">
        <v>29</v>
      </c>
      <c r="W1961" s="11"/>
      <c r="X1961" s="11"/>
      <c r="Y1961" s="11"/>
      <c r="Z1961" s="11"/>
      <c r="AA1961" s="11"/>
      <c r="AB1961" s="11"/>
      <c r="AC1961" s="11"/>
      <c r="AD1961" s="11"/>
      <c r="AU1961" s="7"/>
      <c r="AV1961" s="7"/>
    </row>
    <row r="1962" spans="1:48" ht="14.25">
      <c r="A1962">
        <v>2</v>
      </c>
      <c r="B1962" s="26" t="str">
        <f t="shared" si="73"/>
        <v>41524</v>
      </c>
      <c r="C1962" s="26" t="str">
        <f t="shared" si="72"/>
        <v>2_41524</v>
      </c>
      <c r="D1962"/>
      <c r="E1962"/>
      <c r="F1962" s="33"/>
      <c r="G1962" s="26" t="s">
        <v>663</v>
      </c>
      <c r="H1962" s="27">
        <v>128</v>
      </c>
      <c r="I1962" s="27">
        <v>112</v>
      </c>
      <c r="J1962" s="27">
        <v>123</v>
      </c>
      <c r="K1962" s="27">
        <v>114</v>
      </c>
      <c r="L1962" s="27">
        <v>100</v>
      </c>
      <c r="M1962" s="27">
        <v>130</v>
      </c>
      <c r="N1962" s="27">
        <v>136</v>
      </c>
      <c r="O1962" s="27">
        <v>141</v>
      </c>
      <c r="P1962" s="27">
        <v>141</v>
      </c>
      <c r="Q1962" s="27">
        <v>122</v>
      </c>
      <c r="R1962" s="27">
        <v>147</v>
      </c>
      <c r="S1962" s="27">
        <v>158</v>
      </c>
      <c r="T1962" s="27">
        <v>177</v>
      </c>
      <c r="U1962" s="27">
        <v>149</v>
      </c>
      <c r="V1962" s="27">
        <v>154</v>
      </c>
      <c r="W1962" s="11"/>
      <c r="X1962" s="11"/>
      <c r="Y1962" s="11"/>
      <c r="Z1962" s="11"/>
      <c r="AA1962" s="11"/>
      <c r="AB1962" s="11"/>
      <c r="AC1962" s="11"/>
      <c r="AD1962" s="11"/>
      <c r="AU1962" s="7"/>
      <c r="AV1962" s="7"/>
    </row>
    <row r="1963" spans="1:48" ht="14.25">
      <c r="A1963">
        <v>2</v>
      </c>
      <c r="B1963" s="26" t="str">
        <f t="shared" si="73"/>
        <v>41530</v>
      </c>
      <c r="C1963" s="26" t="str">
        <f t="shared" si="72"/>
        <v>2_41530</v>
      </c>
      <c r="D1963"/>
      <c r="E1963"/>
      <c r="F1963" s="33"/>
      <c r="G1963" s="26" t="s">
        <v>664</v>
      </c>
      <c r="H1963" s="27">
        <v>31</v>
      </c>
      <c r="I1963" s="27">
        <v>28</v>
      </c>
      <c r="J1963" s="27">
        <v>28</v>
      </c>
      <c r="K1963" s="27">
        <v>28</v>
      </c>
      <c r="L1963" s="27">
        <v>53</v>
      </c>
      <c r="M1963" s="27">
        <v>36</v>
      </c>
      <c r="N1963" s="27">
        <v>44</v>
      </c>
      <c r="O1963" s="27">
        <v>59</v>
      </c>
      <c r="P1963" s="27">
        <v>42</v>
      </c>
      <c r="Q1963" s="27">
        <v>38</v>
      </c>
      <c r="R1963" s="27">
        <v>61</v>
      </c>
      <c r="S1963" s="27">
        <v>60</v>
      </c>
      <c r="T1963" s="27">
        <v>54</v>
      </c>
      <c r="U1963" s="27">
        <v>55</v>
      </c>
      <c r="V1963" s="27">
        <v>51</v>
      </c>
      <c r="W1963" s="11"/>
      <c r="X1963" s="11"/>
      <c r="Y1963" s="11"/>
      <c r="Z1963" s="11"/>
      <c r="AA1963" s="11"/>
      <c r="AB1963" s="11"/>
      <c r="AC1963" s="11"/>
      <c r="AD1963" s="11"/>
      <c r="AU1963" s="7"/>
      <c r="AV1963" s="7"/>
    </row>
    <row r="1964" spans="1:48" ht="14.25">
      <c r="A1964">
        <v>2</v>
      </c>
      <c r="B1964" s="26" t="str">
        <f t="shared" si="73"/>
        <v>41548</v>
      </c>
      <c r="C1964" s="26" t="str">
        <f t="shared" si="72"/>
        <v>2_41548</v>
      </c>
      <c r="D1964"/>
      <c r="E1964"/>
      <c r="F1964" s="33"/>
      <c r="G1964" s="26" t="s">
        <v>665</v>
      </c>
      <c r="H1964" s="27">
        <v>62</v>
      </c>
      <c r="I1964" s="27">
        <v>67</v>
      </c>
      <c r="J1964" s="27">
        <v>43</v>
      </c>
      <c r="K1964" s="27">
        <v>42</v>
      </c>
      <c r="L1964" s="27">
        <v>48</v>
      </c>
      <c r="M1964" s="27">
        <v>48</v>
      </c>
      <c r="N1964" s="27">
        <v>65</v>
      </c>
      <c r="O1964" s="27">
        <v>49</v>
      </c>
      <c r="P1964" s="27">
        <v>54</v>
      </c>
      <c r="Q1964" s="27">
        <v>48</v>
      </c>
      <c r="R1964" s="27">
        <v>66</v>
      </c>
      <c r="S1964" s="27">
        <v>82</v>
      </c>
      <c r="T1964" s="27">
        <v>72</v>
      </c>
      <c r="U1964" s="27">
        <v>60</v>
      </c>
      <c r="V1964" s="27">
        <v>65</v>
      </c>
      <c r="W1964" s="11"/>
      <c r="X1964" s="11"/>
      <c r="Y1964" s="11"/>
      <c r="Z1964" s="11"/>
      <c r="AA1964" s="11"/>
      <c r="AB1964" s="11"/>
      <c r="AC1964" s="11"/>
      <c r="AD1964" s="11"/>
      <c r="AU1964" s="7"/>
      <c r="AV1964" s="7"/>
    </row>
    <row r="1965" spans="1:48" ht="14.25">
      <c r="A1965">
        <v>2</v>
      </c>
      <c r="B1965" s="26" t="str">
        <f t="shared" si="73"/>
        <v>41551</v>
      </c>
      <c r="C1965" s="26" t="str">
        <f t="shared" si="72"/>
        <v>2_41551</v>
      </c>
      <c r="D1965"/>
      <c r="E1965"/>
      <c r="F1965" s="33"/>
      <c r="G1965" s="26" t="s">
        <v>666</v>
      </c>
      <c r="H1965" s="27">
        <v>524</v>
      </c>
      <c r="I1965" s="27">
        <v>551</v>
      </c>
      <c r="J1965" s="27">
        <v>546</v>
      </c>
      <c r="K1965" s="27">
        <v>556</v>
      </c>
      <c r="L1965" s="27">
        <v>566</v>
      </c>
      <c r="M1965" s="27">
        <v>569</v>
      </c>
      <c r="N1965" s="27">
        <v>670</v>
      </c>
      <c r="O1965" s="27">
        <v>653</v>
      </c>
      <c r="P1965" s="27">
        <v>599</v>
      </c>
      <c r="Q1965" s="27">
        <v>656</v>
      </c>
      <c r="R1965" s="27">
        <v>857</v>
      </c>
      <c r="S1965" s="27">
        <v>1021</v>
      </c>
      <c r="T1965" s="27">
        <v>796</v>
      </c>
      <c r="U1965" s="27">
        <v>768</v>
      </c>
      <c r="V1965" s="27">
        <v>808</v>
      </c>
      <c r="W1965" s="11"/>
      <c r="X1965" s="11"/>
      <c r="Y1965" s="11"/>
      <c r="Z1965" s="11"/>
      <c r="AA1965" s="11"/>
      <c r="AB1965" s="11"/>
      <c r="AC1965" s="11"/>
      <c r="AD1965" s="11"/>
      <c r="AU1965" s="7"/>
      <c r="AV1965" s="7"/>
    </row>
    <row r="1966" spans="1:48" ht="14.25">
      <c r="A1966">
        <v>2</v>
      </c>
      <c r="B1966" s="26" t="str">
        <f t="shared" si="73"/>
        <v>41615</v>
      </c>
      <c r="C1966" s="26" t="str">
        <f t="shared" si="72"/>
        <v>2_41615</v>
      </c>
      <c r="D1966"/>
      <c r="E1966"/>
      <c r="F1966" s="33"/>
      <c r="G1966" s="26" t="s">
        <v>667</v>
      </c>
      <c r="H1966" s="27">
        <v>97</v>
      </c>
      <c r="I1966" s="27">
        <v>95</v>
      </c>
      <c r="J1966" s="27">
        <v>89</v>
      </c>
      <c r="K1966" s="27">
        <v>117</v>
      </c>
      <c r="L1966" s="27">
        <v>108</v>
      </c>
      <c r="M1966" s="27">
        <v>104</v>
      </c>
      <c r="N1966" s="27">
        <v>118</v>
      </c>
      <c r="O1966" s="27">
        <v>100</v>
      </c>
      <c r="P1966" s="27">
        <v>126</v>
      </c>
      <c r="Q1966" s="27">
        <v>123</v>
      </c>
      <c r="R1966" s="27">
        <v>148</v>
      </c>
      <c r="S1966" s="27">
        <v>169</v>
      </c>
      <c r="T1966" s="27">
        <v>145</v>
      </c>
      <c r="U1966" s="27">
        <v>118</v>
      </c>
      <c r="V1966" s="27">
        <v>130</v>
      </c>
      <c r="W1966" s="11"/>
      <c r="X1966" s="11"/>
      <c r="Y1966" s="11"/>
      <c r="Z1966" s="11"/>
      <c r="AA1966" s="11"/>
      <c r="AB1966" s="11"/>
      <c r="AC1966" s="11"/>
      <c r="AD1966" s="11"/>
      <c r="AU1966" s="7"/>
      <c r="AV1966" s="7"/>
    </row>
    <row r="1967" spans="1:48" ht="14.25">
      <c r="A1967">
        <v>2</v>
      </c>
      <c r="B1967" s="26" t="str">
        <f t="shared" si="73"/>
        <v>41660</v>
      </c>
      <c r="C1967" s="26" t="str">
        <f t="shared" si="72"/>
        <v>2_41660</v>
      </c>
      <c r="D1967"/>
      <c r="E1967"/>
      <c r="F1967" s="33"/>
      <c r="G1967" s="26" t="s">
        <v>668</v>
      </c>
      <c r="H1967" s="27">
        <v>47</v>
      </c>
      <c r="I1967" s="27">
        <v>27</v>
      </c>
      <c r="J1967" s="27">
        <v>50</v>
      </c>
      <c r="K1967" s="27">
        <v>55</v>
      </c>
      <c r="L1967" s="27">
        <v>46</v>
      </c>
      <c r="M1967" s="27">
        <v>48</v>
      </c>
      <c r="N1967" s="27">
        <v>45</v>
      </c>
      <c r="O1967" s="27">
        <v>43</v>
      </c>
      <c r="P1967" s="27">
        <v>48</v>
      </c>
      <c r="Q1967" s="27">
        <v>52</v>
      </c>
      <c r="R1967" s="27">
        <v>47</v>
      </c>
      <c r="S1967" s="27">
        <v>66</v>
      </c>
      <c r="T1967" s="27">
        <v>54</v>
      </c>
      <c r="U1967" s="27">
        <v>59</v>
      </c>
      <c r="V1967" s="27">
        <v>50</v>
      </c>
      <c r="W1967" s="11"/>
      <c r="X1967" s="11"/>
      <c r="Y1967" s="11"/>
      <c r="Z1967" s="11"/>
      <c r="AA1967" s="11"/>
      <c r="AB1967" s="11"/>
      <c r="AC1967" s="11"/>
      <c r="AD1967" s="11"/>
      <c r="AU1967" s="7"/>
      <c r="AV1967" s="7"/>
    </row>
    <row r="1968" spans="1:48" ht="14.25">
      <c r="A1968">
        <v>2</v>
      </c>
      <c r="B1968" s="26" t="str">
        <f t="shared" si="73"/>
        <v>41668</v>
      </c>
      <c r="C1968" s="26" t="str">
        <f t="shared" si="72"/>
        <v>2_41668</v>
      </c>
      <c r="D1968"/>
      <c r="E1968"/>
      <c r="F1968" s="33"/>
      <c r="G1968" s="26" t="s">
        <v>669</v>
      </c>
      <c r="H1968" s="27">
        <v>141</v>
      </c>
      <c r="I1968" s="27">
        <v>132</v>
      </c>
      <c r="J1968" s="27">
        <v>143</v>
      </c>
      <c r="K1968" s="27">
        <v>135</v>
      </c>
      <c r="L1968" s="27">
        <v>140</v>
      </c>
      <c r="M1968" s="27">
        <v>184</v>
      </c>
      <c r="N1968" s="27">
        <v>177</v>
      </c>
      <c r="O1968" s="27">
        <v>125</v>
      </c>
      <c r="P1968" s="27">
        <v>182</v>
      </c>
      <c r="Q1968" s="27">
        <v>145</v>
      </c>
      <c r="R1968" s="27">
        <v>170</v>
      </c>
      <c r="S1968" s="27">
        <v>236</v>
      </c>
      <c r="T1968" s="27">
        <v>190</v>
      </c>
      <c r="U1968" s="27">
        <v>152</v>
      </c>
      <c r="V1968" s="27">
        <v>190</v>
      </c>
      <c r="W1968" s="11"/>
      <c r="X1968" s="11"/>
      <c r="Y1968" s="11"/>
      <c r="Z1968" s="11"/>
      <c r="AA1968" s="11"/>
      <c r="AB1968" s="11"/>
      <c r="AC1968" s="11"/>
      <c r="AD1968" s="11"/>
      <c r="AU1968" s="7"/>
      <c r="AV1968" s="7"/>
    </row>
    <row r="1969" spans="1:48" ht="14.25">
      <c r="A1969">
        <v>2</v>
      </c>
      <c r="B1969" s="26" t="str">
        <f t="shared" si="73"/>
        <v>41676</v>
      </c>
      <c r="C1969" s="26" t="str">
        <f t="shared" si="72"/>
        <v>2_41676</v>
      </c>
      <c r="D1969"/>
      <c r="E1969"/>
      <c r="F1969" s="33"/>
      <c r="G1969" s="26" t="s">
        <v>670</v>
      </c>
      <c r="H1969" s="27">
        <v>34</v>
      </c>
      <c r="I1969" s="27">
        <v>25</v>
      </c>
      <c r="J1969" s="27">
        <v>31</v>
      </c>
      <c r="K1969" s="27">
        <v>37</v>
      </c>
      <c r="L1969" s="27">
        <v>48</v>
      </c>
      <c r="M1969" s="27">
        <v>50</v>
      </c>
      <c r="N1969" s="27">
        <v>40</v>
      </c>
      <c r="O1969" s="27">
        <v>41</v>
      </c>
      <c r="P1969" s="27">
        <v>45</v>
      </c>
      <c r="Q1969" s="27">
        <v>36</v>
      </c>
      <c r="R1969" s="27">
        <v>45</v>
      </c>
      <c r="S1969" s="27">
        <v>62</v>
      </c>
      <c r="T1969" s="27">
        <v>58</v>
      </c>
      <c r="U1969" s="27">
        <v>39</v>
      </c>
      <c r="V1969" s="27">
        <v>47</v>
      </c>
      <c r="W1969" s="11"/>
      <c r="X1969" s="11"/>
      <c r="Y1969" s="11"/>
      <c r="Z1969" s="11"/>
      <c r="AA1969" s="11"/>
      <c r="AB1969" s="11"/>
      <c r="AC1969" s="11"/>
      <c r="AD1969" s="11"/>
      <c r="AU1969" s="7"/>
      <c r="AV1969" s="7"/>
    </row>
    <row r="1970" spans="1:48" ht="14.25">
      <c r="A1970">
        <v>2</v>
      </c>
      <c r="B1970" s="26" t="str">
        <f t="shared" si="73"/>
        <v>41770</v>
      </c>
      <c r="C1970" s="26" t="str">
        <f t="shared" si="72"/>
        <v>2_41770</v>
      </c>
      <c r="D1970"/>
      <c r="E1970"/>
      <c r="F1970" s="33"/>
      <c r="G1970" s="26" t="s">
        <v>671</v>
      </c>
      <c r="H1970" s="27">
        <v>62</v>
      </c>
      <c r="I1970" s="27">
        <v>67</v>
      </c>
      <c r="J1970" s="27">
        <v>61</v>
      </c>
      <c r="K1970" s="27">
        <v>77</v>
      </c>
      <c r="L1970" s="27">
        <v>73</v>
      </c>
      <c r="M1970" s="27">
        <v>67</v>
      </c>
      <c r="N1970" s="27">
        <v>88</v>
      </c>
      <c r="O1970" s="27">
        <v>77</v>
      </c>
      <c r="P1970" s="27">
        <v>71</v>
      </c>
      <c r="Q1970" s="27">
        <v>88</v>
      </c>
      <c r="R1970" s="27">
        <v>98</v>
      </c>
      <c r="S1970" s="27">
        <v>130</v>
      </c>
      <c r="T1970" s="27">
        <v>110</v>
      </c>
      <c r="U1970" s="27">
        <v>107</v>
      </c>
      <c r="V1970" s="27">
        <v>115</v>
      </c>
      <c r="W1970" s="11"/>
      <c r="X1970" s="11"/>
      <c r="Y1970" s="11"/>
      <c r="Z1970" s="11"/>
      <c r="AA1970" s="11"/>
      <c r="AB1970" s="11"/>
      <c r="AC1970" s="11"/>
      <c r="AD1970" s="11"/>
      <c r="AU1970" s="7"/>
      <c r="AV1970" s="7"/>
    </row>
    <row r="1971" spans="1:48" ht="14.25">
      <c r="A1971">
        <v>2</v>
      </c>
      <c r="B1971" s="26" t="str">
        <f t="shared" si="73"/>
        <v>41791</v>
      </c>
      <c r="C1971" s="26" t="str">
        <f t="shared" si="72"/>
        <v>2_41791</v>
      </c>
      <c r="D1971"/>
      <c r="E1971"/>
      <c r="F1971" s="33"/>
      <c r="G1971" s="26" t="s">
        <v>672</v>
      </c>
      <c r="H1971" s="27">
        <v>57</v>
      </c>
      <c r="I1971" s="27">
        <v>52</v>
      </c>
      <c r="J1971" s="27">
        <v>77</v>
      </c>
      <c r="K1971" s="27">
        <v>66</v>
      </c>
      <c r="L1971" s="27">
        <v>72</v>
      </c>
      <c r="M1971" s="27">
        <v>72</v>
      </c>
      <c r="N1971" s="27">
        <v>75</v>
      </c>
      <c r="O1971" s="27">
        <v>73</v>
      </c>
      <c r="P1971" s="27">
        <v>78</v>
      </c>
      <c r="Q1971" s="27">
        <v>84</v>
      </c>
      <c r="R1971" s="27">
        <v>69</v>
      </c>
      <c r="S1971" s="27">
        <v>100</v>
      </c>
      <c r="T1971" s="27">
        <v>101</v>
      </c>
      <c r="U1971" s="27">
        <v>86</v>
      </c>
      <c r="V1971" s="27">
        <v>96</v>
      </c>
      <c r="W1971" s="11"/>
      <c r="X1971" s="11"/>
      <c r="Y1971" s="11"/>
      <c r="Z1971" s="11"/>
      <c r="AA1971" s="11"/>
      <c r="AB1971" s="11"/>
      <c r="AC1971" s="11"/>
      <c r="AD1971" s="11"/>
      <c r="AU1971" s="7"/>
      <c r="AV1971" s="7"/>
    </row>
    <row r="1972" spans="1:48" ht="14.25">
      <c r="A1972">
        <v>2</v>
      </c>
      <c r="B1972" s="26" t="str">
        <f t="shared" si="73"/>
        <v>41797</v>
      </c>
      <c r="C1972" s="26" t="str">
        <f t="shared" si="72"/>
        <v>2_41797</v>
      </c>
      <c r="D1972"/>
      <c r="E1972"/>
      <c r="F1972" s="33"/>
      <c r="G1972" s="26" t="s">
        <v>673</v>
      </c>
      <c r="H1972" s="27">
        <v>52</v>
      </c>
      <c r="I1972" s="27">
        <v>37</v>
      </c>
      <c r="J1972" s="27">
        <v>35</v>
      </c>
      <c r="K1972" s="27">
        <v>55</v>
      </c>
      <c r="L1972" s="27">
        <v>54</v>
      </c>
      <c r="M1972" s="27">
        <v>67</v>
      </c>
      <c r="N1972" s="27">
        <v>54</v>
      </c>
      <c r="O1972" s="27">
        <v>47</v>
      </c>
      <c r="P1972" s="27">
        <v>57</v>
      </c>
      <c r="Q1972" s="27">
        <v>58</v>
      </c>
      <c r="R1972" s="27">
        <v>63</v>
      </c>
      <c r="S1972" s="27">
        <v>68</v>
      </c>
      <c r="T1972" s="27">
        <v>65</v>
      </c>
      <c r="U1972" s="27">
        <v>49</v>
      </c>
      <c r="V1972" s="27">
        <v>57</v>
      </c>
      <c r="W1972" s="11"/>
      <c r="X1972" s="11"/>
      <c r="Y1972" s="11"/>
      <c r="Z1972" s="11"/>
      <c r="AA1972" s="11"/>
      <c r="AB1972" s="11"/>
      <c r="AC1972" s="11"/>
      <c r="AD1972" s="11"/>
      <c r="AU1972" s="7"/>
      <c r="AV1972" s="7"/>
    </row>
    <row r="1973" spans="1:48" ht="14.25">
      <c r="A1973">
        <v>2</v>
      </c>
      <c r="B1973" s="26" t="str">
        <f t="shared" si="73"/>
        <v>41799</v>
      </c>
      <c r="C1973" s="26" t="str">
        <f t="shared" si="72"/>
        <v>2_41799</v>
      </c>
      <c r="D1973"/>
      <c r="E1973"/>
      <c r="F1973" s="33"/>
      <c r="G1973" s="26" t="s">
        <v>674</v>
      </c>
      <c r="H1973" s="27">
        <v>58</v>
      </c>
      <c r="I1973" s="27">
        <v>47</v>
      </c>
      <c r="J1973" s="27">
        <v>51</v>
      </c>
      <c r="K1973" s="27">
        <v>44</v>
      </c>
      <c r="L1973" s="27">
        <v>45</v>
      </c>
      <c r="M1973" s="27">
        <v>54</v>
      </c>
      <c r="N1973" s="27">
        <v>49</v>
      </c>
      <c r="O1973" s="27">
        <v>58</v>
      </c>
      <c r="P1973" s="27">
        <v>56</v>
      </c>
      <c r="Q1973" s="27">
        <v>60</v>
      </c>
      <c r="R1973" s="27">
        <v>64</v>
      </c>
      <c r="S1973" s="27">
        <v>91</v>
      </c>
      <c r="T1973" s="27">
        <v>66</v>
      </c>
      <c r="U1973" s="27">
        <v>69</v>
      </c>
      <c r="V1973" s="27">
        <v>67</v>
      </c>
      <c r="W1973" s="11"/>
      <c r="X1973" s="11"/>
      <c r="Y1973" s="11"/>
      <c r="Z1973" s="11"/>
      <c r="AA1973" s="11"/>
      <c r="AB1973" s="11"/>
      <c r="AC1973" s="11"/>
      <c r="AD1973" s="11"/>
      <c r="AU1973" s="7"/>
      <c r="AV1973" s="7"/>
    </row>
    <row r="1974" spans="1:48" ht="14.25">
      <c r="A1974">
        <v>2</v>
      </c>
      <c r="B1974" s="26" t="str">
        <f t="shared" si="73"/>
        <v>41801</v>
      </c>
      <c r="C1974" s="26" t="str">
        <f t="shared" si="72"/>
        <v>2_41801</v>
      </c>
      <c r="D1974"/>
      <c r="E1974"/>
      <c r="F1974" s="33"/>
      <c r="G1974" s="26" t="s">
        <v>675</v>
      </c>
      <c r="H1974" s="27">
        <v>36</v>
      </c>
      <c r="I1974" s="27">
        <v>40</v>
      </c>
      <c r="J1974" s="27">
        <v>25</v>
      </c>
      <c r="K1974" s="27">
        <v>37</v>
      </c>
      <c r="L1974" s="27">
        <v>32</v>
      </c>
      <c r="M1974" s="27">
        <v>60</v>
      </c>
      <c r="N1974" s="27">
        <v>33</v>
      </c>
      <c r="O1974" s="27">
        <v>34</v>
      </c>
      <c r="P1974" s="27">
        <v>53</v>
      </c>
      <c r="Q1974" s="27">
        <v>45</v>
      </c>
      <c r="R1974" s="27">
        <v>45</v>
      </c>
      <c r="S1974" s="27">
        <v>69</v>
      </c>
      <c r="T1974" s="27">
        <v>42</v>
      </c>
      <c r="U1974" s="27">
        <v>50</v>
      </c>
      <c r="V1974" s="27">
        <v>44</v>
      </c>
      <c r="W1974" s="11"/>
      <c r="X1974" s="11"/>
      <c r="Y1974" s="11"/>
      <c r="Z1974" s="11"/>
      <c r="AA1974" s="11"/>
      <c r="AB1974" s="11"/>
      <c r="AC1974" s="11"/>
      <c r="AD1974" s="11"/>
      <c r="AU1974" s="7"/>
      <c r="AV1974" s="7"/>
    </row>
    <row r="1975" spans="1:48" ht="14.25">
      <c r="A1975">
        <v>2</v>
      </c>
      <c r="B1975" s="26" t="str">
        <f t="shared" si="73"/>
        <v>41807</v>
      </c>
      <c r="C1975" s="26" t="str">
        <f t="shared" si="72"/>
        <v>2_41807</v>
      </c>
      <c r="D1975"/>
      <c r="E1975"/>
      <c r="F1975" s="33"/>
      <c r="G1975" s="26" t="s">
        <v>676</v>
      </c>
      <c r="H1975" s="27">
        <v>93</v>
      </c>
      <c r="I1975" s="27">
        <v>94</v>
      </c>
      <c r="J1975" s="27">
        <v>112</v>
      </c>
      <c r="K1975" s="27">
        <v>98</v>
      </c>
      <c r="L1975" s="27">
        <v>96</v>
      </c>
      <c r="M1975" s="27">
        <v>108</v>
      </c>
      <c r="N1975" s="27">
        <v>108</v>
      </c>
      <c r="O1975" s="27">
        <v>103</v>
      </c>
      <c r="P1975" s="27">
        <v>108</v>
      </c>
      <c r="Q1975" s="27">
        <v>110</v>
      </c>
      <c r="R1975" s="27">
        <v>124</v>
      </c>
      <c r="S1975" s="27">
        <v>169</v>
      </c>
      <c r="T1975" s="27">
        <v>136</v>
      </c>
      <c r="U1975" s="27">
        <v>113</v>
      </c>
      <c r="V1975" s="27">
        <v>114</v>
      </c>
      <c r="W1975" s="11"/>
      <c r="X1975" s="11"/>
      <c r="Y1975" s="11"/>
      <c r="Z1975" s="11"/>
      <c r="AA1975" s="11"/>
      <c r="AB1975" s="11"/>
      <c r="AC1975" s="11"/>
      <c r="AD1975" s="11"/>
      <c r="AU1975" s="7"/>
      <c r="AV1975" s="7"/>
    </row>
    <row r="1976" spans="1:48" ht="14.25">
      <c r="A1976">
        <v>2</v>
      </c>
      <c r="B1976" s="26" t="str">
        <f t="shared" si="73"/>
        <v>41872</v>
      </c>
      <c r="C1976" s="26" t="str">
        <f t="shared" si="72"/>
        <v>2_41872</v>
      </c>
      <c r="D1976"/>
      <c r="E1976"/>
      <c r="F1976" s="33"/>
      <c r="G1976" s="26" t="s">
        <v>677</v>
      </c>
      <c r="H1976" s="27">
        <v>37</v>
      </c>
      <c r="I1976" s="27">
        <v>51</v>
      </c>
      <c r="J1976" s="27">
        <v>38</v>
      </c>
      <c r="K1976" s="27">
        <v>23</v>
      </c>
      <c r="L1976" s="27">
        <v>28</v>
      </c>
      <c r="M1976" s="27">
        <v>51</v>
      </c>
      <c r="N1976" s="27">
        <v>44</v>
      </c>
      <c r="O1976" s="27">
        <v>35</v>
      </c>
      <c r="P1976" s="27">
        <v>39</v>
      </c>
      <c r="Q1976" s="27">
        <v>52</v>
      </c>
      <c r="R1976" s="27">
        <v>48</v>
      </c>
      <c r="S1976" s="27">
        <v>50</v>
      </c>
      <c r="T1976" s="27">
        <v>54</v>
      </c>
      <c r="U1976" s="27">
        <v>39</v>
      </c>
      <c r="V1976" s="27">
        <v>41</v>
      </c>
      <c r="W1976" s="11"/>
      <c r="X1976" s="11"/>
      <c r="Y1976" s="11"/>
      <c r="Z1976" s="11"/>
      <c r="AA1976" s="11"/>
      <c r="AB1976" s="11"/>
      <c r="AC1976" s="11"/>
      <c r="AD1976" s="11"/>
      <c r="AU1976" s="7"/>
      <c r="AV1976" s="7"/>
    </row>
    <row r="1977" spans="1:48" ht="14.25">
      <c r="A1977">
        <v>2</v>
      </c>
      <c r="B1977" s="26" t="str">
        <f t="shared" si="73"/>
        <v>41885</v>
      </c>
      <c r="C1977" s="26" t="str">
        <f t="shared" si="72"/>
        <v>2_41885</v>
      </c>
      <c r="D1977"/>
      <c r="E1977"/>
      <c r="F1977" s="33"/>
      <c r="G1977" s="26" t="s">
        <v>678</v>
      </c>
      <c r="H1977" s="27">
        <v>36</v>
      </c>
      <c r="I1977" s="27">
        <v>31</v>
      </c>
      <c r="J1977" s="27">
        <v>33</v>
      </c>
      <c r="K1977" s="27">
        <v>45</v>
      </c>
      <c r="L1977" s="27">
        <v>53</v>
      </c>
      <c r="M1977" s="27">
        <v>48</v>
      </c>
      <c r="N1977" s="27">
        <v>47</v>
      </c>
      <c r="O1977" s="27">
        <v>32</v>
      </c>
      <c r="P1977" s="27">
        <v>57</v>
      </c>
      <c r="Q1977" s="27">
        <v>45</v>
      </c>
      <c r="R1977" s="27">
        <v>45</v>
      </c>
      <c r="S1977" s="27">
        <v>58</v>
      </c>
      <c r="T1977" s="27">
        <v>49</v>
      </c>
      <c r="U1977" s="27">
        <v>44</v>
      </c>
      <c r="V1977" s="27">
        <v>50</v>
      </c>
      <c r="W1977" s="11"/>
      <c r="X1977" s="11"/>
      <c r="Y1977" s="11"/>
      <c r="Z1977" s="11"/>
      <c r="AA1977" s="11"/>
      <c r="AB1977" s="11"/>
      <c r="AC1977" s="11"/>
      <c r="AD1977" s="11"/>
      <c r="AU1977" s="7"/>
      <c r="AV1977" s="7"/>
    </row>
    <row r="1978" spans="1:48" ht="14.25">
      <c r="A1978">
        <v>2</v>
      </c>
      <c r="B1978" s="26" t="str">
        <f t="shared" si="73"/>
        <v>41999</v>
      </c>
      <c r="C1978" s="26" t="str">
        <f t="shared" si="72"/>
        <v>2_41999</v>
      </c>
      <c r="D1978"/>
      <c r="E1978"/>
      <c r="F1978" s="33"/>
      <c r="G1978" s="26" t="s">
        <v>1298</v>
      </c>
      <c r="H1978" s="27">
        <v>4</v>
      </c>
      <c r="I1978" s="27">
        <v>3</v>
      </c>
      <c r="J1978" s="27">
        <v>3</v>
      </c>
      <c r="K1978" s="27">
        <v>0</v>
      </c>
      <c r="L1978" s="27">
        <v>1</v>
      </c>
      <c r="M1978" s="27">
        <v>0</v>
      </c>
      <c r="N1978" s="27">
        <v>0</v>
      </c>
      <c r="O1978" s="27">
        <v>0</v>
      </c>
      <c r="P1978" s="27">
        <v>0</v>
      </c>
      <c r="Q1978" s="27">
        <v>0</v>
      </c>
      <c r="R1978" s="27">
        <v>0</v>
      </c>
      <c r="S1978" s="27">
        <v>0</v>
      </c>
      <c r="T1978" s="27">
        <v>0</v>
      </c>
      <c r="U1978" s="27">
        <v>0</v>
      </c>
      <c r="V1978" s="27">
        <v>0</v>
      </c>
      <c r="W1978" s="11"/>
      <c r="X1978" s="11"/>
      <c r="Y1978" s="11"/>
      <c r="Z1978" s="11"/>
      <c r="AA1978" s="11"/>
      <c r="AB1978" s="11"/>
      <c r="AC1978" s="11"/>
      <c r="AD1978" s="11"/>
      <c r="AU1978" s="7"/>
      <c r="AV1978" s="7"/>
    </row>
    <row r="1979" spans="1:48" ht="14.25">
      <c r="A1979">
        <v>2</v>
      </c>
      <c r="B1979" s="26" t="str">
        <f t="shared" si="73"/>
        <v>44000</v>
      </c>
      <c r="C1979" s="26" t="str">
        <f t="shared" si="72"/>
        <v>2_44000</v>
      </c>
      <c r="D1979"/>
      <c r="E1979"/>
      <c r="F1979" s="33" t="s">
        <v>680</v>
      </c>
      <c r="G1979" s="26" t="s">
        <v>13</v>
      </c>
      <c r="H1979" s="27">
        <v>1745</v>
      </c>
      <c r="I1979" s="27">
        <v>1703</v>
      </c>
      <c r="J1979" s="27">
        <v>1628</v>
      </c>
      <c r="K1979" s="27">
        <v>1646</v>
      </c>
      <c r="L1979" s="27">
        <v>1825</v>
      </c>
      <c r="M1979" s="27">
        <v>1920</v>
      </c>
      <c r="N1979" s="27">
        <v>2154</v>
      </c>
      <c r="O1979" s="27">
        <v>2204</v>
      </c>
      <c r="P1979" s="27">
        <v>2759</v>
      </c>
      <c r="Q1979" s="27">
        <v>3056</v>
      </c>
      <c r="R1979" s="27">
        <v>3542</v>
      </c>
      <c r="S1979" s="27">
        <v>4313</v>
      </c>
      <c r="T1979" s="27">
        <v>3396</v>
      </c>
      <c r="U1979" s="27">
        <v>3198</v>
      </c>
      <c r="V1979" s="27">
        <v>3128</v>
      </c>
      <c r="W1979" s="11"/>
      <c r="X1979" s="11"/>
      <c r="Y1979" s="11"/>
      <c r="Z1979" s="11"/>
      <c r="AA1979" s="11"/>
      <c r="AB1979" s="11"/>
      <c r="AC1979" s="11"/>
      <c r="AD1979" s="11"/>
      <c r="AU1979" s="7"/>
      <c r="AV1979" s="7"/>
    </row>
    <row r="1980" spans="1:48" ht="14.25">
      <c r="A1980">
        <v>2</v>
      </c>
      <c r="B1980" s="26" t="str">
        <f t="shared" si="73"/>
        <v>44001</v>
      </c>
      <c r="C1980" s="26" t="str">
        <f t="shared" si="72"/>
        <v>2_44001</v>
      </c>
      <c r="D1980"/>
      <c r="E1980"/>
      <c r="F1980" s="33"/>
      <c r="G1980" s="26" t="s">
        <v>681</v>
      </c>
      <c r="H1980" s="27">
        <v>542</v>
      </c>
      <c r="I1980" s="27">
        <v>600</v>
      </c>
      <c r="J1980" s="27">
        <v>579</v>
      </c>
      <c r="K1980" s="27">
        <v>541</v>
      </c>
      <c r="L1980" s="27">
        <v>604</v>
      </c>
      <c r="M1980" s="27">
        <v>620</v>
      </c>
      <c r="N1980" s="27">
        <v>620</v>
      </c>
      <c r="O1980" s="27">
        <v>678</v>
      </c>
      <c r="P1980" s="27">
        <v>856</v>
      </c>
      <c r="Q1980" s="27">
        <v>872</v>
      </c>
      <c r="R1980" s="27">
        <v>1080</v>
      </c>
      <c r="S1980" s="27">
        <v>1181</v>
      </c>
      <c r="T1980" s="27">
        <v>1035</v>
      </c>
      <c r="U1980" s="27">
        <v>939</v>
      </c>
      <c r="V1980" s="27">
        <v>994</v>
      </c>
      <c r="W1980" s="11"/>
      <c r="X1980" s="11"/>
      <c r="Y1980" s="11"/>
      <c r="Z1980" s="11"/>
      <c r="AA1980" s="11"/>
      <c r="AB1980" s="11"/>
      <c r="AC1980" s="11"/>
      <c r="AD1980" s="11"/>
      <c r="AU1980" s="7"/>
      <c r="AV1980" s="7"/>
    </row>
    <row r="1981" spans="1:48" ht="14.25">
      <c r="A1981">
        <v>2</v>
      </c>
      <c r="B1981" s="26" t="str">
        <f t="shared" si="73"/>
        <v>44035</v>
      </c>
      <c r="C1981" s="26" t="str">
        <f t="shared" si="72"/>
        <v>2_44035</v>
      </c>
      <c r="D1981"/>
      <c r="E1981"/>
      <c r="F1981" s="33"/>
      <c r="G1981" s="26" t="s">
        <v>682</v>
      </c>
      <c r="H1981" s="27">
        <v>39</v>
      </c>
      <c r="I1981" s="27">
        <v>28</v>
      </c>
      <c r="J1981" s="27">
        <v>27</v>
      </c>
      <c r="K1981" s="27">
        <v>40</v>
      </c>
      <c r="L1981" s="27">
        <v>36</v>
      </c>
      <c r="M1981" s="27">
        <v>31</v>
      </c>
      <c r="N1981" s="27">
        <v>42</v>
      </c>
      <c r="O1981" s="27">
        <v>35</v>
      </c>
      <c r="P1981" s="27">
        <v>51</v>
      </c>
      <c r="Q1981" s="27">
        <v>57</v>
      </c>
      <c r="R1981" s="27">
        <v>72</v>
      </c>
      <c r="S1981" s="27">
        <v>67</v>
      </c>
      <c r="T1981" s="27">
        <v>68</v>
      </c>
      <c r="U1981" s="27">
        <v>52</v>
      </c>
      <c r="V1981" s="27">
        <v>64</v>
      </c>
      <c r="W1981" s="11"/>
      <c r="X1981" s="11"/>
      <c r="Y1981" s="11"/>
      <c r="Z1981" s="11"/>
      <c r="AA1981" s="11"/>
      <c r="AB1981" s="11"/>
      <c r="AC1981" s="11"/>
      <c r="AD1981" s="11"/>
      <c r="AU1981" s="7"/>
      <c r="AV1981" s="7"/>
    </row>
    <row r="1982" spans="1:48" ht="14.25">
      <c r="A1982">
        <v>2</v>
      </c>
      <c r="B1982" s="26" t="str">
        <f t="shared" si="73"/>
        <v>44078</v>
      </c>
      <c r="C1982" s="26" t="str">
        <f t="shared" si="72"/>
        <v>2_44078</v>
      </c>
      <c r="D1982"/>
      <c r="E1982"/>
      <c r="F1982" s="33"/>
      <c r="G1982" s="26" t="s">
        <v>683</v>
      </c>
      <c r="H1982" s="27">
        <v>65</v>
      </c>
      <c r="I1982" s="27">
        <v>59</v>
      </c>
      <c r="J1982" s="27">
        <v>72</v>
      </c>
      <c r="K1982" s="27">
        <v>77</v>
      </c>
      <c r="L1982" s="27">
        <v>68</v>
      </c>
      <c r="M1982" s="27">
        <v>70</v>
      </c>
      <c r="N1982" s="27">
        <v>78</v>
      </c>
      <c r="O1982" s="27">
        <v>75</v>
      </c>
      <c r="P1982" s="27">
        <v>77</v>
      </c>
      <c r="Q1982" s="27">
        <v>106</v>
      </c>
      <c r="R1982" s="27">
        <v>123</v>
      </c>
      <c r="S1982" s="27">
        <v>182</v>
      </c>
      <c r="T1982" s="27">
        <v>115</v>
      </c>
      <c r="U1982" s="27">
        <v>110</v>
      </c>
      <c r="V1982" s="27">
        <v>122</v>
      </c>
      <c r="W1982" s="11"/>
      <c r="X1982" s="11"/>
      <c r="Y1982" s="11"/>
      <c r="Z1982" s="11"/>
      <c r="AA1982" s="11"/>
      <c r="AB1982" s="11"/>
      <c r="AC1982" s="11"/>
      <c r="AD1982" s="11"/>
      <c r="AU1982" s="7"/>
      <c r="AV1982" s="7"/>
    </row>
    <row r="1983" spans="1:48" ht="14.25">
      <c r="A1983">
        <v>2</v>
      </c>
      <c r="B1983" s="26" t="str">
        <f t="shared" si="73"/>
        <v>44090</v>
      </c>
      <c r="C1983" s="26" t="str">
        <f t="shared" si="72"/>
        <v>2_44090</v>
      </c>
      <c r="D1983"/>
      <c r="E1983"/>
      <c r="F1983" s="33"/>
      <c r="G1983" s="26" t="s">
        <v>684</v>
      </c>
      <c r="H1983" s="27">
        <v>66</v>
      </c>
      <c r="I1983" s="27">
        <v>37</v>
      </c>
      <c r="J1983" s="27">
        <v>63</v>
      </c>
      <c r="K1983" s="27">
        <v>61</v>
      </c>
      <c r="L1983" s="27">
        <v>59</v>
      </c>
      <c r="M1983" s="27">
        <v>51</v>
      </c>
      <c r="N1983" s="27">
        <v>70</v>
      </c>
      <c r="O1983" s="27">
        <v>65</v>
      </c>
      <c r="P1983" s="27">
        <v>98</v>
      </c>
      <c r="Q1983" s="27">
        <v>109</v>
      </c>
      <c r="R1983" s="27">
        <v>105</v>
      </c>
      <c r="S1983" s="27">
        <v>114</v>
      </c>
      <c r="T1983" s="27">
        <v>113</v>
      </c>
      <c r="U1983" s="27">
        <v>156</v>
      </c>
      <c r="V1983" s="27">
        <v>108</v>
      </c>
      <c r="W1983" s="11"/>
      <c r="X1983" s="11"/>
      <c r="Y1983" s="11"/>
      <c r="Z1983" s="11"/>
      <c r="AA1983" s="11"/>
      <c r="AB1983" s="11"/>
      <c r="AC1983" s="11"/>
      <c r="AD1983" s="11"/>
      <c r="AU1983" s="7"/>
      <c r="AV1983" s="7"/>
    </row>
    <row r="1984" spans="1:48" ht="14.25">
      <c r="A1984">
        <v>2</v>
      </c>
      <c r="B1984" s="26" t="str">
        <f t="shared" si="73"/>
        <v>44098</v>
      </c>
      <c r="C1984" s="26" t="str">
        <f t="shared" si="72"/>
        <v>2_44098</v>
      </c>
      <c r="D1984"/>
      <c r="E1984"/>
      <c r="F1984" s="33"/>
      <c r="G1984" s="26" t="s">
        <v>685</v>
      </c>
      <c r="H1984" s="27">
        <v>33</v>
      </c>
      <c r="I1984" s="27">
        <v>31</v>
      </c>
      <c r="J1984" s="27">
        <v>23</v>
      </c>
      <c r="K1984" s="27">
        <v>31</v>
      </c>
      <c r="L1984" s="27">
        <v>27</v>
      </c>
      <c r="M1984" s="27">
        <v>23</v>
      </c>
      <c r="N1984" s="27">
        <v>31</v>
      </c>
      <c r="O1984" s="27">
        <v>34</v>
      </c>
      <c r="P1984" s="27">
        <v>30</v>
      </c>
      <c r="Q1984" s="27">
        <v>34</v>
      </c>
      <c r="R1984" s="27">
        <v>56</v>
      </c>
      <c r="S1984" s="27">
        <v>64</v>
      </c>
      <c r="T1984" s="27">
        <v>52</v>
      </c>
      <c r="U1984" s="27">
        <v>42</v>
      </c>
      <c r="V1984" s="27">
        <v>44</v>
      </c>
      <c r="W1984" s="11"/>
      <c r="X1984" s="11"/>
      <c r="Y1984" s="11"/>
      <c r="Z1984" s="11"/>
      <c r="AA1984" s="11"/>
      <c r="AB1984" s="11"/>
      <c r="AC1984" s="11"/>
      <c r="AD1984" s="11"/>
      <c r="AU1984" s="7"/>
      <c r="AV1984" s="7"/>
    </row>
    <row r="1985" spans="1:48" ht="14.25">
      <c r="A1985">
        <v>2</v>
      </c>
      <c r="B1985" s="26" t="str">
        <f t="shared" si="73"/>
        <v>44110</v>
      </c>
      <c r="C1985" s="26" t="str">
        <f t="shared" si="72"/>
        <v>2_44110</v>
      </c>
      <c r="D1985"/>
      <c r="E1985"/>
      <c r="F1985" s="33"/>
      <c r="G1985" s="26" t="s">
        <v>686</v>
      </c>
      <c r="H1985" s="27">
        <v>23</v>
      </c>
      <c r="I1985" s="27">
        <v>15</v>
      </c>
      <c r="J1985" s="27">
        <v>15</v>
      </c>
      <c r="K1985" s="27">
        <v>28</v>
      </c>
      <c r="L1985" s="27">
        <v>29</v>
      </c>
      <c r="M1985" s="27">
        <v>13</v>
      </c>
      <c r="N1985" s="27">
        <v>14</v>
      </c>
      <c r="O1985" s="27">
        <v>20</v>
      </c>
      <c r="P1985" s="27">
        <v>25</v>
      </c>
      <c r="Q1985" s="27">
        <v>26</v>
      </c>
      <c r="R1985" s="27">
        <v>43</v>
      </c>
      <c r="S1985" s="27">
        <v>61</v>
      </c>
      <c r="T1985" s="27">
        <v>42</v>
      </c>
      <c r="U1985" s="27">
        <v>39</v>
      </c>
      <c r="V1985" s="27">
        <v>36</v>
      </c>
      <c r="W1985" s="11"/>
      <c r="X1985" s="11"/>
      <c r="Y1985" s="11"/>
      <c r="Z1985" s="11"/>
      <c r="AA1985" s="11"/>
      <c r="AB1985" s="11"/>
      <c r="AC1985" s="11"/>
      <c r="AD1985" s="11"/>
      <c r="AU1985" s="7"/>
      <c r="AV1985" s="7"/>
    </row>
    <row r="1986" spans="1:48" ht="14.25">
      <c r="A1986">
        <v>2</v>
      </c>
      <c r="B1986" s="26" t="str">
        <f t="shared" si="73"/>
        <v>44279</v>
      </c>
      <c r="C1986" s="26" t="str">
        <f t="shared" si="72"/>
        <v>2_44279</v>
      </c>
      <c r="D1986"/>
      <c r="E1986"/>
      <c r="F1986" s="33"/>
      <c r="G1986" s="26" t="s">
        <v>687</v>
      </c>
      <c r="H1986" s="27">
        <v>134</v>
      </c>
      <c r="I1986" s="27">
        <v>71</v>
      </c>
      <c r="J1986" s="27">
        <v>88</v>
      </c>
      <c r="K1986" s="27">
        <v>91</v>
      </c>
      <c r="L1986" s="27">
        <v>123</v>
      </c>
      <c r="M1986" s="27">
        <v>123</v>
      </c>
      <c r="N1986" s="27">
        <v>144</v>
      </c>
      <c r="O1986" s="27">
        <v>132</v>
      </c>
      <c r="P1986" s="27">
        <v>162</v>
      </c>
      <c r="Q1986" s="27">
        <v>193</v>
      </c>
      <c r="R1986" s="27">
        <v>199</v>
      </c>
      <c r="S1986" s="27">
        <v>273</v>
      </c>
      <c r="T1986" s="27">
        <v>186</v>
      </c>
      <c r="U1986" s="27">
        <v>188</v>
      </c>
      <c r="V1986" s="27">
        <v>184</v>
      </c>
      <c r="W1986" s="11"/>
      <c r="X1986" s="11"/>
      <c r="Y1986" s="11"/>
      <c r="Z1986" s="11"/>
      <c r="AA1986" s="11"/>
      <c r="AB1986" s="11"/>
      <c r="AC1986" s="11"/>
      <c r="AD1986" s="11"/>
      <c r="AU1986" s="7"/>
      <c r="AV1986" s="7"/>
    </row>
    <row r="1987" spans="1:48" ht="14.25">
      <c r="A1987">
        <v>2</v>
      </c>
      <c r="B1987" s="26" t="str">
        <f t="shared" si="73"/>
        <v>44378</v>
      </c>
      <c r="C1987" s="26" t="str">
        <f t="shared" si="72"/>
        <v>2_44378</v>
      </c>
      <c r="D1987"/>
      <c r="E1987"/>
      <c r="F1987" s="33"/>
      <c r="G1987" s="26" t="s">
        <v>688</v>
      </c>
      <c r="H1987" s="27">
        <v>21</v>
      </c>
      <c r="I1987" s="27">
        <v>24</v>
      </c>
      <c r="J1987" s="27">
        <v>12</v>
      </c>
      <c r="K1987" s="27">
        <v>21</v>
      </c>
      <c r="L1987" s="27">
        <v>36</v>
      </c>
      <c r="M1987" s="27">
        <v>42</v>
      </c>
      <c r="N1987" s="27">
        <v>49</v>
      </c>
      <c r="O1987" s="27">
        <v>44</v>
      </c>
      <c r="P1987" s="27">
        <v>60</v>
      </c>
      <c r="Q1987" s="27">
        <v>55</v>
      </c>
      <c r="R1987" s="27">
        <v>72</v>
      </c>
      <c r="S1987" s="27">
        <v>96</v>
      </c>
      <c r="T1987" s="27">
        <v>82</v>
      </c>
      <c r="U1987" s="27">
        <v>62</v>
      </c>
      <c r="V1987" s="27">
        <v>54</v>
      </c>
      <c r="W1987" s="11"/>
      <c r="X1987" s="11"/>
      <c r="Y1987" s="11"/>
      <c r="Z1987" s="11"/>
      <c r="AA1987" s="11"/>
      <c r="AB1987" s="11"/>
      <c r="AC1987" s="11"/>
      <c r="AD1987" s="11"/>
      <c r="AU1987" s="7"/>
      <c r="AV1987" s="7"/>
    </row>
    <row r="1988" spans="1:48" ht="14.25">
      <c r="A1988">
        <v>2</v>
      </c>
      <c r="B1988" s="26" t="str">
        <f t="shared" si="73"/>
        <v>44420</v>
      </c>
      <c r="C1988" s="26" t="str">
        <f t="shared" si="72"/>
        <v>2_44420</v>
      </c>
      <c r="D1988"/>
      <c r="E1988"/>
      <c r="F1988" s="33"/>
      <c r="G1988" s="26" t="s">
        <v>689</v>
      </c>
      <c r="H1988" s="27">
        <v>7</v>
      </c>
      <c r="I1988" s="27">
        <v>5</v>
      </c>
      <c r="J1988" s="27">
        <v>2</v>
      </c>
      <c r="K1988" s="27">
        <v>7</v>
      </c>
      <c r="L1988" s="27">
        <v>6</v>
      </c>
      <c r="M1988" s="27">
        <v>3</v>
      </c>
      <c r="N1988" s="27">
        <v>2</v>
      </c>
      <c r="O1988" s="27">
        <v>5</v>
      </c>
      <c r="P1988" s="27">
        <v>8</v>
      </c>
      <c r="Q1988" s="27">
        <v>9</v>
      </c>
      <c r="R1988" s="27">
        <v>6</v>
      </c>
      <c r="S1988" s="27">
        <v>16</v>
      </c>
      <c r="T1988" s="27">
        <v>5</v>
      </c>
      <c r="U1988" s="27">
        <v>12</v>
      </c>
      <c r="V1988" s="27">
        <v>14</v>
      </c>
      <c r="W1988" s="11"/>
      <c r="X1988" s="11"/>
      <c r="Y1988" s="11"/>
      <c r="Z1988" s="11"/>
      <c r="AA1988" s="11"/>
      <c r="AB1988" s="11"/>
      <c r="AC1988" s="11"/>
      <c r="AD1988" s="11"/>
      <c r="AU1988" s="7"/>
      <c r="AV1988" s="7"/>
    </row>
    <row r="1989" spans="1:48" ht="14.25">
      <c r="A1989">
        <v>2</v>
      </c>
      <c r="B1989" s="26" t="str">
        <f t="shared" si="73"/>
        <v>44430</v>
      </c>
      <c r="C1989" s="26" t="str">
        <f t="shared" si="72"/>
        <v>2_44430</v>
      </c>
      <c r="D1989"/>
      <c r="E1989"/>
      <c r="F1989" s="33"/>
      <c r="G1989" s="26" t="s">
        <v>690</v>
      </c>
      <c r="H1989" s="27">
        <v>385</v>
      </c>
      <c r="I1989" s="27">
        <v>380</v>
      </c>
      <c r="J1989" s="27">
        <v>366</v>
      </c>
      <c r="K1989" s="27">
        <v>380</v>
      </c>
      <c r="L1989" s="27">
        <v>401</v>
      </c>
      <c r="M1989" s="27">
        <v>460</v>
      </c>
      <c r="N1989" s="27">
        <v>567</v>
      </c>
      <c r="O1989" s="27">
        <v>580</v>
      </c>
      <c r="P1989" s="27">
        <v>790</v>
      </c>
      <c r="Q1989" s="27">
        <v>925</v>
      </c>
      <c r="R1989" s="27">
        <v>1011</v>
      </c>
      <c r="S1989" s="27">
        <v>1285</v>
      </c>
      <c r="T1989" s="27">
        <v>880</v>
      </c>
      <c r="U1989" s="27">
        <v>803</v>
      </c>
      <c r="V1989" s="27">
        <v>729</v>
      </c>
      <c r="W1989" s="11"/>
      <c r="X1989" s="11"/>
      <c r="Y1989" s="11"/>
      <c r="Z1989" s="11"/>
      <c r="AA1989" s="11"/>
      <c r="AB1989" s="11"/>
      <c r="AC1989" s="11"/>
      <c r="AD1989" s="11"/>
      <c r="AU1989" s="7"/>
      <c r="AV1989" s="7"/>
    </row>
    <row r="1990" spans="1:48" ht="14.25">
      <c r="A1990">
        <v>2</v>
      </c>
      <c r="B1990" s="26" t="str">
        <f t="shared" si="73"/>
        <v>44560</v>
      </c>
      <c r="C1990" s="26" t="str">
        <f t="shared" si="72"/>
        <v>2_44560</v>
      </c>
      <c r="D1990"/>
      <c r="E1990"/>
      <c r="F1990" s="33"/>
      <c r="G1990" s="26" t="s">
        <v>691</v>
      </c>
      <c r="H1990" s="27">
        <v>37</v>
      </c>
      <c r="I1990" s="27">
        <v>46</v>
      </c>
      <c r="J1990" s="27">
        <v>41</v>
      </c>
      <c r="K1990" s="27">
        <v>67</v>
      </c>
      <c r="L1990" s="27">
        <v>66</v>
      </c>
      <c r="M1990" s="27">
        <v>71</v>
      </c>
      <c r="N1990" s="27">
        <v>80</v>
      </c>
      <c r="O1990" s="27">
        <v>80</v>
      </c>
      <c r="P1990" s="27">
        <v>67</v>
      </c>
      <c r="Q1990" s="27">
        <v>88</v>
      </c>
      <c r="R1990" s="27">
        <v>93</v>
      </c>
      <c r="S1990" s="27">
        <v>131</v>
      </c>
      <c r="T1990" s="27">
        <v>106</v>
      </c>
      <c r="U1990" s="27">
        <v>124</v>
      </c>
      <c r="V1990" s="27">
        <v>111</v>
      </c>
      <c r="W1990" s="11"/>
      <c r="X1990" s="11"/>
      <c r="Y1990" s="11"/>
      <c r="Z1990" s="11"/>
      <c r="AA1990" s="11"/>
      <c r="AB1990" s="11"/>
      <c r="AC1990" s="11"/>
      <c r="AD1990" s="11"/>
      <c r="AU1990" s="7"/>
      <c r="AV1990" s="7"/>
    </row>
    <row r="1991" spans="1:48" ht="14.25">
      <c r="A1991">
        <v>2</v>
      </c>
      <c r="B1991" s="26" t="str">
        <f t="shared" si="73"/>
        <v>44650</v>
      </c>
      <c r="C1991" s="26" t="str">
        <f t="shared" si="72"/>
        <v>2_44650</v>
      </c>
      <c r="D1991"/>
      <c r="E1991"/>
      <c r="F1991" s="33"/>
      <c r="G1991" s="26" t="s">
        <v>692</v>
      </c>
      <c r="H1991" s="27">
        <v>141</v>
      </c>
      <c r="I1991" s="27">
        <v>183</v>
      </c>
      <c r="J1991" s="27">
        <v>143</v>
      </c>
      <c r="K1991" s="27">
        <v>114</v>
      </c>
      <c r="L1991" s="27">
        <v>164</v>
      </c>
      <c r="M1991" s="27">
        <v>191</v>
      </c>
      <c r="N1991" s="27">
        <v>162</v>
      </c>
      <c r="O1991" s="27">
        <v>192</v>
      </c>
      <c r="P1991" s="27">
        <v>212</v>
      </c>
      <c r="Q1991" s="27">
        <v>210</v>
      </c>
      <c r="R1991" s="27">
        <v>283</v>
      </c>
      <c r="S1991" s="27">
        <v>328</v>
      </c>
      <c r="T1991" s="27">
        <v>256</v>
      </c>
      <c r="U1991" s="27">
        <v>241</v>
      </c>
      <c r="V1991" s="27">
        <v>239</v>
      </c>
      <c r="W1991" s="11"/>
      <c r="X1991" s="11"/>
      <c r="Y1991" s="11"/>
      <c r="Z1991" s="11"/>
      <c r="AA1991" s="11"/>
      <c r="AB1991" s="11"/>
      <c r="AC1991" s="11"/>
      <c r="AD1991" s="11"/>
      <c r="AU1991" s="7"/>
      <c r="AV1991" s="7"/>
    </row>
    <row r="1992" spans="1:48" ht="14.25">
      <c r="A1992">
        <v>2</v>
      </c>
      <c r="B1992" s="26" t="str">
        <f t="shared" si="73"/>
        <v>44847</v>
      </c>
      <c r="C1992" s="26" t="str">
        <f t="shared" si="72"/>
        <v>2_44847</v>
      </c>
      <c r="D1992"/>
      <c r="E1992"/>
      <c r="F1992" s="33"/>
      <c r="G1992" s="26" t="s">
        <v>693</v>
      </c>
      <c r="H1992" s="27">
        <v>114</v>
      </c>
      <c r="I1992" s="27">
        <v>93</v>
      </c>
      <c r="J1992" s="27">
        <v>93</v>
      </c>
      <c r="K1992" s="27">
        <v>91</v>
      </c>
      <c r="L1992" s="27">
        <v>102</v>
      </c>
      <c r="M1992" s="27">
        <v>114</v>
      </c>
      <c r="N1992" s="27">
        <v>155</v>
      </c>
      <c r="O1992" s="27">
        <v>135</v>
      </c>
      <c r="P1992" s="27">
        <v>181</v>
      </c>
      <c r="Q1992" s="27">
        <v>227</v>
      </c>
      <c r="R1992" s="27">
        <v>208</v>
      </c>
      <c r="S1992" s="27">
        <v>304</v>
      </c>
      <c r="T1992" s="27">
        <v>287</v>
      </c>
      <c r="U1992" s="27">
        <v>254</v>
      </c>
      <c r="V1992" s="27">
        <v>248</v>
      </c>
      <c r="W1992" s="11"/>
      <c r="X1992" s="11"/>
      <c r="Y1992" s="11"/>
      <c r="Z1992" s="11"/>
      <c r="AA1992" s="11"/>
      <c r="AB1992" s="11"/>
      <c r="AC1992" s="11"/>
      <c r="AD1992" s="11"/>
      <c r="AU1992" s="7"/>
      <c r="AV1992" s="7"/>
    </row>
    <row r="1993" spans="1:48" ht="14.25">
      <c r="A1993">
        <v>2</v>
      </c>
      <c r="B1993" s="26" t="str">
        <f t="shared" si="73"/>
        <v>44855</v>
      </c>
      <c r="C1993" s="26" t="str">
        <f t="shared" si="72"/>
        <v>2_44855</v>
      </c>
      <c r="D1993"/>
      <c r="E1993"/>
      <c r="F1993" s="33"/>
      <c r="G1993" s="26" t="s">
        <v>694</v>
      </c>
      <c r="H1993" s="27">
        <v>29</v>
      </c>
      <c r="I1993" s="27">
        <v>44</v>
      </c>
      <c r="J1993" s="27">
        <v>30</v>
      </c>
      <c r="K1993" s="27">
        <v>24</v>
      </c>
      <c r="L1993" s="27">
        <v>32</v>
      </c>
      <c r="M1993" s="27">
        <v>35</v>
      </c>
      <c r="N1993" s="27">
        <v>38</v>
      </c>
      <c r="O1993" s="27">
        <v>38</v>
      </c>
      <c r="P1993" s="27">
        <v>38</v>
      </c>
      <c r="Q1993" s="27">
        <v>31</v>
      </c>
      <c r="R1993" s="27">
        <v>57</v>
      </c>
      <c r="S1993" s="27">
        <v>56</v>
      </c>
      <c r="T1993" s="27">
        <v>40</v>
      </c>
      <c r="U1993" s="27">
        <v>40</v>
      </c>
      <c r="V1993" s="27">
        <v>49</v>
      </c>
      <c r="W1993" s="11"/>
      <c r="X1993" s="11"/>
      <c r="Y1993" s="11"/>
      <c r="Z1993" s="11"/>
      <c r="AA1993" s="11"/>
      <c r="AB1993" s="11"/>
      <c r="AC1993" s="11"/>
      <c r="AD1993" s="11"/>
      <c r="AU1993" s="7"/>
      <c r="AV1993" s="7"/>
    </row>
    <row r="1994" spans="1:48" ht="14.25">
      <c r="A1994">
        <v>2</v>
      </c>
      <c r="B1994" s="26" t="str">
        <f t="shared" si="73"/>
        <v>44874</v>
      </c>
      <c r="C1994" s="26" t="str">
        <f t="shared" si="72"/>
        <v>2_44874</v>
      </c>
      <c r="D1994"/>
      <c r="E1994"/>
      <c r="F1994" s="33"/>
      <c r="G1994" s="26" t="s">
        <v>695</v>
      </c>
      <c r="H1994" s="27">
        <v>92</v>
      </c>
      <c r="I1994" s="27">
        <v>87</v>
      </c>
      <c r="J1994" s="27">
        <v>74</v>
      </c>
      <c r="K1994" s="27">
        <v>72</v>
      </c>
      <c r="L1994" s="27">
        <v>72</v>
      </c>
      <c r="M1994" s="27">
        <v>71</v>
      </c>
      <c r="N1994" s="27">
        <v>102</v>
      </c>
      <c r="O1994" s="27">
        <v>91</v>
      </c>
      <c r="P1994" s="27">
        <v>104</v>
      </c>
      <c r="Q1994" s="27">
        <v>114</v>
      </c>
      <c r="R1994" s="27">
        <v>134</v>
      </c>
      <c r="S1994" s="27">
        <v>155</v>
      </c>
      <c r="T1994" s="27">
        <v>129</v>
      </c>
      <c r="U1994" s="27">
        <v>136</v>
      </c>
      <c r="V1994" s="27">
        <v>132</v>
      </c>
      <c r="W1994" s="11"/>
      <c r="X1994" s="11"/>
      <c r="Y1994" s="11"/>
      <c r="Z1994" s="11"/>
      <c r="AA1994" s="11"/>
      <c r="AB1994" s="11"/>
      <c r="AC1994" s="11"/>
      <c r="AD1994" s="11"/>
      <c r="AU1994" s="7"/>
      <c r="AV1994" s="7"/>
    </row>
    <row r="1995" spans="1:48" ht="14.25">
      <c r="A1995">
        <v>2</v>
      </c>
      <c r="B1995" s="26" t="str">
        <f t="shared" si="73"/>
        <v>44999</v>
      </c>
      <c r="C1995" s="26" t="str">
        <f t="shared" si="72"/>
        <v>2_44999</v>
      </c>
      <c r="D1995"/>
      <c r="E1995"/>
      <c r="F1995" s="33"/>
      <c r="G1995" s="26" t="s">
        <v>1299</v>
      </c>
      <c r="H1995" s="27">
        <v>17</v>
      </c>
      <c r="I1995" s="27">
        <v>0</v>
      </c>
      <c r="J1995" s="27">
        <v>0</v>
      </c>
      <c r="K1995" s="27">
        <v>1</v>
      </c>
      <c r="L1995" s="27">
        <v>0</v>
      </c>
      <c r="M1995" s="27">
        <v>2</v>
      </c>
      <c r="N1995" s="27">
        <v>0</v>
      </c>
      <c r="O1995" s="27">
        <v>0</v>
      </c>
      <c r="P1995" s="27">
        <v>0</v>
      </c>
      <c r="Q1995" s="27">
        <v>0</v>
      </c>
      <c r="R1995" s="27">
        <v>0</v>
      </c>
      <c r="S1995" s="27">
        <v>0</v>
      </c>
      <c r="T1995" s="27">
        <v>0</v>
      </c>
      <c r="U1995" s="27">
        <v>0</v>
      </c>
      <c r="V1995" s="27">
        <v>0</v>
      </c>
      <c r="W1995" s="11"/>
      <c r="X1995" s="11"/>
      <c r="Y1995" s="11"/>
      <c r="Z1995" s="11"/>
      <c r="AA1995" s="11"/>
      <c r="AB1995" s="11"/>
      <c r="AC1995" s="11"/>
      <c r="AD1995" s="11"/>
      <c r="AU1995" s="7"/>
      <c r="AV1995" s="7"/>
    </row>
    <row r="1996" spans="1:48" ht="14.25">
      <c r="A1996">
        <v>2</v>
      </c>
      <c r="B1996" s="26" t="str">
        <f t="shared" si="73"/>
        <v>47000</v>
      </c>
      <c r="C1996" s="26" t="str">
        <f t="shared" si="72"/>
        <v>2_47000</v>
      </c>
      <c r="D1996"/>
      <c r="E1996"/>
      <c r="F1996" s="33" t="s">
        <v>697</v>
      </c>
      <c r="G1996" s="26" t="s">
        <v>13</v>
      </c>
      <c r="H1996" s="27">
        <v>4213</v>
      </c>
      <c r="I1996" s="27">
        <v>4365</v>
      </c>
      <c r="J1996" s="27">
        <v>4710</v>
      </c>
      <c r="K1996" s="27">
        <v>4845</v>
      </c>
      <c r="L1996" s="27">
        <v>5089</v>
      </c>
      <c r="M1996" s="27">
        <v>5146</v>
      </c>
      <c r="N1996" s="27">
        <v>5065</v>
      </c>
      <c r="O1996" s="27">
        <v>5174</v>
      </c>
      <c r="P1996" s="27">
        <v>5783</v>
      </c>
      <c r="Q1996" s="27">
        <v>5850</v>
      </c>
      <c r="R1996" s="27">
        <v>7685</v>
      </c>
      <c r="S1996" s="27">
        <v>9464</v>
      </c>
      <c r="T1996" s="27">
        <v>7058</v>
      </c>
      <c r="U1996" s="27">
        <v>6671</v>
      </c>
      <c r="V1996" s="27">
        <v>6939</v>
      </c>
      <c r="W1996" s="11"/>
      <c r="X1996" s="11"/>
      <c r="Y1996" s="11"/>
      <c r="Z1996" s="11"/>
      <c r="AA1996" s="11"/>
      <c r="AB1996" s="11"/>
      <c r="AC1996" s="11"/>
      <c r="AD1996" s="11"/>
      <c r="AU1996" s="7"/>
      <c r="AV1996" s="7"/>
    </row>
    <row r="1997" spans="1:48" ht="14.25">
      <c r="A1997">
        <v>2</v>
      </c>
      <c r="B1997" s="26" t="str">
        <f t="shared" si="73"/>
        <v>47001</v>
      </c>
      <c r="C1997" s="26" t="str">
        <f t="shared" si="72"/>
        <v>2_47001</v>
      </c>
      <c r="D1997"/>
      <c r="E1997"/>
      <c r="F1997" s="33"/>
      <c r="G1997" s="26" t="s">
        <v>698</v>
      </c>
      <c r="H1997" s="27">
        <v>1853</v>
      </c>
      <c r="I1997" s="27">
        <v>2033</v>
      </c>
      <c r="J1997" s="27">
        <v>2173</v>
      </c>
      <c r="K1997" s="27">
        <v>2244</v>
      </c>
      <c r="L1997" s="27">
        <v>2382</v>
      </c>
      <c r="M1997" s="27">
        <v>2386</v>
      </c>
      <c r="N1997" s="27">
        <v>2211</v>
      </c>
      <c r="O1997" s="27">
        <v>2323</v>
      </c>
      <c r="P1997" s="27">
        <v>2599</v>
      </c>
      <c r="Q1997" s="27">
        <v>2586</v>
      </c>
      <c r="R1997" s="27">
        <v>3323</v>
      </c>
      <c r="S1997" s="27">
        <v>4566</v>
      </c>
      <c r="T1997" s="27">
        <v>3108</v>
      </c>
      <c r="U1997" s="27">
        <v>2891</v>
      </c>
      <c r="V1997" s="27">
        <v>3064</v>
      </c>
      <c r="W1997" s="11"/>
      <c r="X1997" s="11"/>
      <c r="Y1997" s="11"/>
      <c r="Z1997" s="11"/>
      <c r="AA1997" s="11"/>
      <c r="AB1997" s="11"/>
      <c r="AC1997" s="11"/>
      <c r="AD1997" s="11"/>
      <c r="AU1997" s="7"/>
      <c r="AV1997" s="7"/>
    </row>
    <row r="1998" spans="1:48" ht="14.25">
      <c r="A1998">
        <v>2</v>
      </c>
      <c r="B1998" s="26" t="str">
        <f t="shared" si="73"/>
        <v>47030</v>
      </c>
      <c r="C1998" s="26" t="str">
        <f t="shared" si="72"/>
        <v>2_47030</v>
      </c>
      <c r="D1998"/>
      <c r="E1998"/>
      <c r="F1998" s="33"/>
      <c r="G1998" s="26" t="s">
        <v>699</v>
      </c>
      <c r="H1998" s="27">
        <v>51</v>
      </c>
      <c r="I1998" s="27">
        <v>39</v>
      </c>
      <c r="J1998" s="27">
        <v>48</v>
      </c>
      <c r="K1998" s="27">
        <v>42</v>
      </c>
      <c r="L1998" s="27">
        <v>48</v>
      </c>
      <c r="M1998" s="27">
        <v>28</v>
      </c>
      <c r="N1998" s="27">
        <v>44</v>
      </c>
      <c r="O1998" s="27">
        <v>41</v>
      </c>
      <c r="P1998" s="27">
        <v>57</v>
      </c>
      <c r="Q1998" s="27">
        <v>55</v>
      </c>
      <c r="R1998" s="27">
        <v>85</v>
      </c>
      <c r="S1998" s="27">
        <v>102</v>
      </c>
      <c r="T1998" s="27">
        <v>80</v>
      </c>
      <c r="U1998" s="27">
        <v>69</v>
      </c>
      <c r="V1998" s="27">
        <v>67</v>
      </c>
      <c r="W1998" s="11"/>
      <c r="X1998" s="11"/>
      <c r="Y1998" s="11"/>
      <c r="Z1998" s="11"/>
      <c r="AA1998" s="11"/>
      <c r="AB1998" s="11"/>
      <c r="AC1998" s="11"/>
      <c r="AD1998" s="11"/>
      <c r="AU1998" s="7"/>
      <c r="AV1998" s="7"/>
    </row>
    <row r="1999" spans="1:48" ht="14.25">
      <c r="A1999">
        <v>2</v>
      </c>
      <c r="B1999" s="26" t="str">
        <f t="shared" si="73"/>
        <v>47053</v>
      </c>
      <c r="C1999" s="26" t="str">
        <f t="shared" si="72"/>
        <v>2_47053</v>
      </c>
      <c r="D1999"/>
      <c r="E1999"/>
      <c r="F1999" s="33"/>
      <c r="G1999" s="26" t="s">
        <v>700</v>
      </c>
      <c r="H1999" s="27">
        <v>120</v>
      </c>
      <c r="I1999" s="27">
        <v>104</v>
      </c>
      <c r="J1999" s="27">
        <v>96</v>
      </c>
      <c r="K1999" s="27">
        <v>115</v>
      </c>
      <c r="L1999" s="27">
        <v>129</v>
      </c>
      <c r="M1999" s="27">
        <v>121</v>
      </c>
      <c r="N1999" s="27">
        <v>111</v>
      </c>
      <c r="O1999" s="27">
        <v>134</v>
      </c>
      <c r="P1999" s="27">
        <v>137</v>
      </c>
      <c r="Q1999" s="27">
        <v>128</v>
      </c>
      <c r="R1999" s="27">
        <v>201</v>
      </c>
      <c r="S1999" s="27">
        <v>219</v>
      </c>
      <c r="T1999" s="27">
        <v>186</v>
      </c>
      <c r="U1999" s="27">
        <v>150</v>
      </c>
      <c r="V1999" s="27">
        <v>163</v>
      </c>
      <c r="W1999" s="11"/>
      <c r="X1999" s="11"/>
      <c r="Y1999" s="11"/>
      <c r="Z1999" s="11"/>
      <c r="AA1999" s="11"/>
      <c r="AB1999" s="11"/>
      <c r="AC1999" s="11"/>
      <c r="AD1999" s="11"/>
      <c r="AU1999" s="7"/>
      <c r="AV1999" s="7"/>
    </row>
    <row r="2000" spans="1:48" ht="14.25">
      <c r="A2000">
        <v>2</v>
      </c>
      <c r="B2000" s="26" t="str">
        <f t="shared" si="73"/>
        <v>47058</v>
      </c>
      <c r="C2000" s="26" t="str">
        <f t="shared" si="72"/>
        <v>2_47058</v>
      </c>
      <c r="D2000"/>
      <c r="E2000"/>
      <c r="F2000" s="33"/>
      <c r="G2000" s="26" t="s">
        <v>701</v>
      </c>
      <c r="H2000" s="27">
        <v>101</v>
      </c>
      <c r="I2000" s="27">
        <v>63</v>
      </c>
      <c r="J2000" s="27">
        <v>79</v>
      </c>
      <c r="K2000" s="27">
        <v>78</v>
      </c>
      <c r="L2000" s="27">
        <v>90</v>
      </c>
      <c r="M2000" s="27">
        <v>80</v>
      </c>
      <c r="N2000" s="27">
        <v>91</v>
      </c>
      <c r="O2000" s="27">
        <v>108</v>
      </c>
      <c r="P2000" s="27">
        <v>109</v>
      </c>
      <c r="Q2000" s="27">
        <v>111</v>
      </c>
      <c r="R2000" s="27">
        <v>147</v>
      </c>
      <c r="S2000" s="27">
        <v>188</v>
      </c>
      <c r="T2000" s="27">
        <v>122</v>
      </c>
      <c r="U2000" s="27">
        <v>119</v>
      </c>
      <c r="V2000" s="27">
        <v>117</v>
      </c>
      <c r="W2000" s="11"/>
      <c r="X2000" s="11"/>
      <c r="Y2000" s="11"/>
      <c r="Z2000" s="11"/>
      <c r="AA2000" s="11"/>
      <c r="AB2000" s="11"/>
      <c r="AC2000" s="11"/>
      <c r="AD2000" s="11"/>
      <c r="AU2000" s="7"/>
      <c r="AV2000" s="7"/>
    </row>
    <row r="2001" spans="1:48" ht="14.25">
      <c r="A2001">
        <v>2</v>
      </c>
      <c r="B2001" s="26" t="str">
        <f t="shared" si="73"/>
        <v>47161</v>
      </c>
      <c r="C2001" s="26" t="str">
        <f t="shared" si="72"/>
        <v>2_47161</v>
      </c>
      <c r="D2001"/>
      <c r="E2001"/>
      <c r="F2001" s="33"/>
      <c r="G2001" s="26" t="s">
        <v>702</v>
      </c>
      <c r="H2001" s="27">
        <v>26</v>
      </c>
      <c r="I2001" s="27">
        <v>32</v>
      </c>
      <c r="J2001" s="27">
        <v>38</v>
      </c>
      <c r="K2001" s="27">
        <v>28</v>
      </c>
      <c r="L2001" s="27">
        <v>29</v>
      </c>
      <c r="M2001" s="27">
        <v>20</v>
      </c>
      <c r="N2001" s="27">
        <v>29</v>
      </c>
      <c r="O2001" s="27">
        <v>34</v>
      </c>
      <c r="P2001" s="27">
        <v>32</v>
      </c>
      <c r="Q2001" s="27">
        <v>43</v>
      </c>
      <c r="R2001" s="27">
        <v>41</v>
      </c>
      <c r="S2001" s="27">
        <v>59</v>
      </c>
      <c r="T2001" s="27">
        <v>47</v>
      </c>
      <c r="U2001" s="27">
        <v>40</v>
      </c>
      <c r="V2001" s="27">
        <v>38</v>
      </c>
      <c r="W2001" s="11"/>
      <c r="X2001" s="11"/>
      <c r="Y2001" s="11"/>
      <c r="Z2001" s="11"/>
      <c r="AA2001" s="11"/>
      <c r="AB2001" s="11"/>
      <c r="AC2001" s="11"/>
      <c r="AD2001" s="11"/>
      <c r="AU2001" s="7"/>
      <c r="AV2001" s="7"/>
    </row>
    <row r="2002" spans="1:48" ht="14.25">
      <c r="A2002">
        <v>2</v>
      </c>
      <c r="B2002" s="26" t="str">
        <f t="shared" si="73"/>
        <v>47170</v>
      </c>
      <c r="C2002" s="26" t="str">
        <f t="shared" si="72"/>
        <v>2_47170</v>
      </c>
      <c r="D2002"/>
      <c r="E2002"/>
      <c r="F2002" s="33"/>
      <c r="G2002" s="26" t="s">
        <v>703</v>
      </c>
      <c r="H2002" s="27">
        <v>51</v>
      </c>
      <c r="I2002" s="27">
        <v>41</v>
      </c>
      <c r="J2002" s="27">
        <v>37</v>
      </c>
      <c r="K2002" s="27">
        <v>52</v>
      </c>
      <c r="L2002" s="27">
        <v>64</v>
      </c>
      <c r="M2002" s="27">
        <v>42</v>
      </c>
      <c r="N2002" s="27">
        <v>38</v>
      </c>
      <c r="O2002" s="27">
        <v>36</v>
      </c>
      <c r="P2002" s="27">
        <v>55</v>
      </c>
      <c r="Q2002" s="27">
        <v>58</v>
      </c>
      <c r="R2002" s="27">
        <v>75</v>
      </c>
      <c r="S2002" s="27">
        <v>94</v>
      </c>
      <c r="T2002" s="27">
        <v>76</v>
      </c>
      <c r="U2002" s="27">
        <v>86</v>
      </c>
      <c r="V2002" s="27">
        <v>86</v>
      </c>
      <c r="W2002" s="11"/>
      <c r="X2002" s="11"/>
      <c r="Y2002" s="11"/>
      <c r="Z2002" s="11"/>
      <c r="AA2002" s="11"/>
      <c r="AB2002" s="11"/>
      <c r="AC2002" s="11"/>
      <c r="AD2002" s="11"/>
      <c r="AU2002" s="7"/>
      <c r="AV2002" s="7"/>
    </row>
    <row r="2003" spans="1:48" ht="14.25">
      <c r="A2003">
        <v>2</v>
      </c>
      <c r="B2003" s="26" t="str">
        <f t="shared" si="73"/>
        <v>47189</v>
      </c>
      <c r="C2003" s="26" t="str">
        <f t="shared" si="72"/>
        <v>2_47189</v>
      </c>
      <c r="D2003"/>
      <c r="E2003"/>
      <c r="F2003" s="33"/>
      <c r="G2003" s="26" t="s">
        <v>704</v>
      </c>
      <c r="H2003" s="27">
        <v>449</v>
      </c>
      <c r="I2003" s="27">
        <v>483</v>
      </c>
      <c r="J2003" s="27">
        <v>433</v>
      </c>
      <c r="K2003" s="27">
        <v>502</v>
      </c>
      <c r="L2003" s="27">
        <v>546</v>
      </c>
      <c r="M2003" s="27">
        <v>552</v>
      </c>
      <c r="N2003" s="27">
        <v>501</v>
      </c>
      <c r="O2003" s="27">
        <v>490</v>
      </c>
      <c r="P2003" s="27">
        <v>582</v>
      </c>
      <c r="Q2003" s="27">
        <v>577</v>
      </c>
      <c r="R2003" s="27">
        <v>912</v>
      </c>
      <c r="S2003" s="27">
        <v>955</v>
      </c>
      <c r="T2003" s="27">
        <v>670</v>
      </c>
      <c r="U2003" s="27">
        <v>598</v>
      </c>
      <c r="V2003" s="27">
        <v>620</v>
      </c>
      <c r="W2003" s="11"/>
      <c r="X2003" s="11"/>
      <c r="Y2003" s="11"/>
      <c r="Z2003" s="11"/>
      <c r="AA2003" s="11"/>
      <c r="AB2003" s="11"/>
      <c r="AC2003" s="11"/>
      <c r="AD2003" s="11"/>
      <c r="AU2003" s="7"/>
      <c r="AV2003" s="7"/>
    </row>
    <row r="2004" spans="1:48" ht="14.25">
      <c r="A2004">
        <v>2</v>
      </c>
      <c r="B2004" s="26" t="str">
        <f t="shared" si="73"/>
        <v>47205</v>
      </c>
      <c r="C2004" s="26" t="str">
        <f t="shared" si="72"/>
        <v>2_47205</v>
      </c>
      <c r="D2004"/>
      <c r="E2004"/>
      <c r="F2004" s="33"/>
      <c r="G2004" s="26" t="s">
        <v>705</v>
      </c>
      <c r="H2004" s="27">
        <v>30</v>
      </c>
      <c r="I2004" s="27">
        <v>34</v>
      </c>
      <c r="J2004" s="27">
        <v>32</v>
      </c>
      <c r="K2004" s="27">
        <v>29</v>
      </c>
      <c r="L2004" s="27">
        <v>41</v>
      </c>
      <c r="M2004" s="27">
        <v>42</v>
      </c>
      <c r="N2004" s="27">
        <v>44</v>
      </c>
      <c r="O2004" s="27">
        <v>42</v>
      </c>
      <c r="P2004" s="27">
        <v>47</v>
      </c>
      <c r="Q2004" s="27">
        <v>48</v>
      </c>
      <c r="R2004" s="27">
        <v>53</v>
      </c>
      <c r="S2004" s="27">
        <v>55</v>
      </c>
      <c r="T2004" s="27">
        <v>56</v>
      </c>
      <c r="U2004" s="27">
        <v>45</v>
      </c>
      <c r="V2004" s="27">
        <v>50</v>
      </c>
      <c r="W2004" s="11"/>
      <c r="X2004" s="11"/>
      <c r="Y2004" s="11"/>
      <c r="Z2004" s="11"/>
      <c r="AA2004" s="11"/>
      <c r="AB2004" s="11"/>
      <c r="AC2004" s="11"/>
      <c r="AD2004" s="11"/>
      <c r="AU2004" s="7"/>
      <c r="AV2004" s="7"/>
    </row>
    <row r="2005" spans="1:48" ht="14.25">
      <c r="A2005">
        <v>2</v>
      </c>
      <c r="B2005" s="26" t="str">
        <f t="shared" si="73"/>
        <v>47245</v>
      </c>
      <c r="C2005" s="26" t="str">
        <f t="shared" si="72"/>
        <v>2_47245</v>
      </c>
      <c r="D2005"/>
      <c r="E2005"/>
      <c r="F2005" s="33"/>
      <c r="G2005" s="26" t="s">
        <v>706</v>
      </c>
      <c r="H2005" s="27">
        <v>245</v>
      </c>
      <c r="I2005" s="27">
        <v>185</v>
      </c>
      <c r="J2005" s="27">
        <v>276</v>
      </c>
      <c r="K2005" s="27">
        <v>230</v>
      </c>
      <c r="L2005" s="27">
        <v>243</v>
      </c>
      <c r="M2005" s="27">
        <v>218</v>
      </c>
      <c r="N2005" s="27">
        <v>270</v>
      </c>
      <c r="O2005" s="27">
        <v>260</v>
      </c>
      <c r="P2005" s="27">
        <v>325</v>
      </c>
      <c r="Q2005" s="27">
        <v>299</v>
      </c>
      <c r="R2005" s="27">
        <v>401</v>
      </c>
      <c r="S2005" s="27">
        <v>477</v>
      </c>
      <c r="T2005" s="27">
        <v>334</v>
      </c>
      <c r="U2005" s="27">
        <v>331</v>
      </c>
      <c r="V2005" s="27">
        <v>397</v>
      </c>
      <c r="W2005" s="11"/>
      <c r="X2005" s="11"/>
      <c r="Y2005" s="11"/>
      <c r="Z2005" s="11"/>
      <c r="AA2005" s="11"/>
      <c r="AB2005" s="11"/>
      <c r="AC2005" s="11"/>
      <c r="AD2005" s="11"/>
      <c r="AU2005" s="7"/>
      <c r="AV2005" s="7"/>
    </row>
    <row r="2006" spans="1:48" ht="14.25">
      <c r="A2006">
        <v>2</v>
      </c>
      <c r="B2006" s="26" t="str">
        <f t="shared" si="73"/>
        <v>47258</v>
      </c>
      <c r="C2006" s="26" t="str">
        <f t="shared" si="72"/>
        <v>2_47258</v>
      </c>
      <c r="D2006"/>
      <c r="E2006"/>
      <c r="F2006" s="33"/>
      <c r="G2006" s="26" t="s">
        <v>707</v>
      </c>
      <c r="H2006" s="27">
        <v>37</v>
      </c>
      <c r="I2006" s="27">
        <v>53</v>
      </c>
      <c r="J2006" s="27">
        <v>52</v>
      </c>
      <c r="K2006" s="27">
        <v>48</v>
      </c>
      <c r="L2006" s="27">
        <v>76</v>
      </c>
      <c r="M2006" s="27">
        <v>67</v>
      </c>
      <c r="N2006" s="27">
        <v>62</v>
      </c>
      <c r="O2006" s="27">
        <v>48</v>
      </c>
      <c r="P2006" s="27">
        <v>61</v>
      </c>
      <c r="Q2006" s="27">
        <v>87</v>
      </c>
      <c r="R2006" s="27">
        <v>78</v>
      </c>
      <c r="S2006" s="27">
        <v>85</v>
      </c>
      <c r="T2006" s="27">
        <v>97</v>
      </c>
      <c r="U2006" s="27">
        <v>80</v>
      </c>
      <c r="V2006" s="27">
        <v>78</v>
      </c>
      <c r="W2006" s="11"/>
      <c r="X2006" s="11"/>
      <c r="Y2006" s="11"/>
      <c r="Z2006" s="11"/>
      <c r="AA2006" s="11"/>
      <c r="AB2006" s="11"/>
      <c r="AC2006" s="11"/>
      <c r="AD2006" s="11"/>
      <c r="AU2006" s="7"/>
      <c r="AV2006" s="7"/>
    </row>
    <row r="2007" spans="1:48" ht="14.25">
      <c r="A2007">
        <v>2</v>
      </c>
      <c r="B2007" s="26" t="str">
        <f t="shared" si="73"/>
        <v>47268</v>
      </c>
      <c r="C2007" s="26" t="str">
        <f t="shared" si="72"/>
        <v>2_47268</v>
      </c>
      <c r="D2007"/>
      <c r="E2007"/>
      <c r="F2007" s="33"/>
      <c r="G2007" s="26" t="s">
        <v>708</v>
      </c>
      <c r="H2007" s="27">
        <v>54</v>
      </c>
      <c r="I2007" s="27">
        <v>67</v>
      </c>
      <c r="J2007" s="27">
        <v>51</v>
      </c>
      <c r="K2007" s="27">
        <v>55</v>
      </c>
      <c r="L2007" s="27">
        <v>81</v>
      </c>
      <c r="M2007" s="27">
        <v>69</v>
      </c>
      <c r="N2007" s="27">
        <v>66</v>
      </c>
      <c r="O2007" s="27">
        <v>67</v>
      </c>
      <c r="P2007" s="27">
        <v>85</v>
      </c>
      <c r="Q2007" s="27">
        <v>68</v>
      </c>
      <c r="R2007" s="27">
        <v>99</v>
      </c>
      <c r="S2007" s="27">
        <v>114</v>
      </c>
      <c r="T2007" s="27">
        <v>87</v>
      </c>
      <c r="U2007" s="27">
        <v>78</v>
      </c>
      <c r="V2007" s="27">
        <v>96</v>
      </c>
      <c r="W2007" s="11"/>
      <c r="X2007" s="11"/>
      <c r="Y2007" s="11"/>
      <c r="Z2007" s="11"/>
      <c r="AA2007" s="11"/>
      <c r="AB2007" s="11"/>
      <c r="AC2007" s="11"/>
      <c r="AD2007" s="11"/>
      <c r="AU2007" s="7"/>
      <c r="AV2007" s="7"/>
    </row>
    <row r="2008" spans="1:48" ht="14.25">
      <c r="A2008">
        <v>2</v>
      </c>
      <c r="B2008" s="26" t="str">
        <f t="shared" si="73"/>
        <v>47288</v>
      </c>
      <c r="C2008" s="26" t="str">
        <f t="shared" si="72"/>
        <v>2_47288</v>
      </c>
      <c r="D2008"/>
      <c r="E2008"/>
      <c r="F2008" s="33"/>
      <c r="G2008" s="26" t="s">
        <v>709</v>
      </c>
      <c r="H2008" s="27">
        <v>229</v>
      </c>
      <c r="I2008" s="27">
        <v>212</v>
      </c>
      <c r="J2008" s="27">
        <v>223</v>
      </c>
      <c r="K2008" s="27">
        <v>230</v>
      </c>
      <c r="L2008" s="27">
        <v>248</v>
      </c>
      <c r="M2008" s="27">
        <v>263</v>
      </c>
      <c r="N2008" s="27">
        <v>313</v>
      </c>
      <c r="O2008" s="27">
        <v>271</v>
      </c>
      <c r="P2008" s="27">
        <v>297</v>
      </c>
      <c r="Q2008" s="27">
        <v>322</v>
      </c>
      <c r="R2008" s="27">
        <v>363</v>
      </c>
      <c r="S2008" s="27">
        <v>510</v>
      </c>
      <c r="T2008" s="27">
        <v>384</v>
      </c>
      <c r="U2008" s="27">
        <v>360</v>
      </c>
      <c r="V2008" s="27">
        <v>398</v>
      </c>
      <c r="W2008" s="11"/>
      <c r="X2008" s="11"/>
      <c r="Y2008" s="11"/>
      <c r="Z2008" s="11"/>
      <c r="AA2008" s="11"/>
      <c r="AB2008" s="11"/>
      <c r="AC2008" s="11"/>
      <c r="AD2008" s="11"/>
      <c r="AU2008" s="7"/>
      <c r="AV2008" s="7"/>
    </row>
    <row r="2009" spans="1:48" ht="14.25">
      <c r="A2009">
        <v>2</v>
      </c>
      <c r="B2009" s="26" t="str">
        <f t="shared" si="73"/>
        <v>47318</v>
      </c>
      <c r="C2009" s="26" t="str">
        <f t="shared" si="72"/>
        <v>2_47318</v>
      </c>
      <c r="D2009"/>
      <c r="E2009"/>
      <c r="F2009" s="33"/>
      <c r="G2009" s="26" t="s">
        <v>710</v>
      </c>
      <c r="H2009" s="27">
        <v>75</v>
      </c>
      <c r="I2009" s="27">
        <v>77</v>
      </c>
      <c r="J2009" s="27">
        <v>73</v>
      </c>
      <c r="K2009" s="27">
        <v>103</v>
      </c>
      <c r="L2009" s="27">
        <v>101</v>
      </c>
      <c r="M2009" s="27">
        <v>101</v>
      </c>
      <c r="N2009" s="27">
        <v>109</v>
      </c>
      <c r="O2009" s="27">
        <v>115</v>
      </c>
      <c r="P2009" s="27">
        <v>124</v>
      </c>
      <c r="Q2009" s="27">
        <v>117</v>
      </c>
      <c r="R2009" s="27">
        <v>120</v>
      </c>
      <c r="S2009" s="27">
        <v>167</v>
      </c>
      <c r="T2009" s="27">
        <v>140</v>
      </c>
      <c r="U2009" s="27">
        <v>149</v>
      </c>
      <c r="V2009" s="27">
        <v>135</v>
      </c>
      <c r="W2009" s="11"/>
      <c r="X2009" s="11"/>
      <c r="Y2009" s="11"/>
      <c r="Z2009" s="11"/>
      <c r="AA2009" s="11"/>
      <c r="AB2009" s="11"/>
      <c r="AC2009" s="11"/>
      <c r="AD2009" s="11"/>
      <c r="AU2009" s="7"/>
      <c r="AV2009" s="7"/>
    </row>
    <row r="2010" spans="1:48" ht="14.25">
      <c r="A2010">
        <v>2</v>
      </c>
      <c r="B2010" s="26" t="str">
        <f t="shared" si="73"/>
        <v>47460</v>
      </c>
      <c r="C2010" s="26" t="str">
        <f t="shared" si="72"/>
        <v>2_47460</v>
      </c>
      <c r="D2010"/>
      <c r="E2010"/>
      <c r="F2010" s="33"/>
      <c r="G2010" s="26" t="s">
        <v>711</v>
      </c>
      <c r="H2010" s="27">
        <v>28</v>
      </c>
      <c r="I2010" s="27">
        <v>34</v>
      </c>
      <c r="J2010" s="27">
        <v>38</v>
      </c>
      <c r="K2010" s="27">
        <v>36</v>
      </c>
      <c r="L2010" s="27">
        <v>28</v>
      </c>
      <c r="M2010" s="27">
        <v>34</v>
      </c>
      <c r="N2010" s="27">
        <v>31</v>
      </c>
      <c r="O2010" s="27">
        <v>41</v>
      </c>
      <c r="P2010" s="27">
        <v>41</v>
      </c>
      <c r="Q2010" s="27">
        <v>43</v>
      </c>
      <c r="R2010" s="27">
        <v>62</v>
      </c>
      <c r="S2010" s="27">
        <v>59</v>
      </c>
      <c r="T2010" s="27">
        <v>82</v>
      </c>
      <c r="U2010" s="27">
        <v>69</v>
      </c>
      <c r="V2010" s="27">
        <v>53</v>
      </c>
      <c r="W2010" s="11"/>
      <c r="X2010" s="11"/>
      <c r="Y2010" s="11"/>
      <c r="Z2010" s="11"/>
      <c r="AA2010" s="11"/>
      <c r="AB2010" s="11"/>
      <c r="AC2010" s="11"/>
      <c r="AD2010" s="11"/>
      <c r="AU2010" s="7"/>
      <c r="AV2010" s="7"/>
    </row>
    <row r="2011" spans="1:48" ht="14.25">
      <c r="A2011">
        <v>2</v>
      </c>
      <c r="B2011" s="26" t="str">
        <f t="shared" si="73"/>
        <v>47541</v>
      </c>
      <c r="C2011" s="26" t="str">
        <f t="shared" si="72"/>
        <v>2_47541</v>
      </c>
      <c r="D2011"/>
      <c r="E2011"/>
      <c r="F2011" s="33"/>
      <c r="G2011" s="26" t="s">
        <v>712</v>
      </c>
      <c r="H2011" s="27">
        <v>13</v>
      </c>
      <c r="I2011" s="27">
        <v>23</v>
      </c>
      <c r="J2011" s="27">
        <v>14</v>
      </c>
      <c r="K2011" s="27">
        <v>9</v>
      </c>
      <c r="L2011" s="27">
        <v>10</v>
      </c>
      <c r="M2011" s="27">
        <v>21</v>
      </c>
      <c r="N2011" s="27">
        <v>25</v>
      </c>
      <c r="O2011" s="27">
        <v>27</v>
      </c>
      <c r="P2011" s="27">
        <v>18</v>
      </c>
      <c r="Q2011" s="27">
        <v>22</v>
      </c>
      <c r="R2011" s="27">
        <v>31</v>
      </c>
      <c r="S2011" s="27">
        <v>32</v>
      </c>
      <c r="T2011" s="27">
        <v>28</v>
      </c>
      <c r="U2011" s="27">
        <v>21</v>
      </c>
      <c r="V2011" s="27">
        <v>31</v>
      </c>
      <c r="W2011" s="11"/>
      <c r="X2011" s="11"/>
      <c r="Y2011" s="11"/>
      <c r="Z2011" s="11"/>
      <c r="AA2011" s="11"/>
      <c r="AB2011" s="11"/>
      <c r="AC2011" s="11"/>
      <c r="AD2011" s="11"/>
      <c r="AU2011" s="7"/>
      <c r="AV2011" s="7"/>
    </row>
    <row r="2012" spans="1:48" ht="14.25">
      <c r="A2012">
        <v>2</v>
      </c>
      <c r="B2012" s="26" t="str">
        <f t="shared" si="73"/>
        <v>47545</v>
      </c>
      <c r="C2012" s="26" t="str">
        <f t="shared" si="72"/>
        <v>2_47545</v>
      </c>
      <c r="D2012"/>
      <c r="E2012"/>
      <c r="F2012" s="33"/>
      <c r="G2012" s="26" t="s">
        <v>713</v>
      </c>
      <c r="H2012" s="27">
        <v>27</v>
      </c>
      <c r="I2012" s="27">
        <v>17</v>
      </c>
      <c r="J2012" s="27">
        <v>17</v>
      </c>
      <c r="K2012" s="27">
        <v>20</v>
      </c>
      <c r="L2012" s="27">
        <v>11</v>
      </c>
      <c r="M2012" s="27">
        <v>20</v>
      </c>
      <c r="N2012" s="27">
        <v>25</v>
      </c>
      <c r="O2012" s="27">
        <v>19</v>
      </c>
      <c r="P2012" s="27">
        <v>28</v>
      </c>
      <c r="Q2012" s="27">
        <v>34</v>
      </c>
      <c r="R2012" s="27">
        <v>32</v>
      </c>
      <c r="S2012" s="27">
        <v>51</v>
      </c>
      <c r="T2012" s="27">
        <v>43</v>
      </c>
      <c r="U2012" s="27">
        <v>48</v>
      </c>
      <c r="V2012" s="27">
        <v>38</v>
      </c>
      <c r="W2012" s="11"/>
      <c r="X2012" s="11"/>
      <c r="Y2012" s="11"/>
      <c r="Z2012" s="11"/>
      <c r="AA2012" s="11"/>
      <c r="AB2012" s="11"/>
      <c r="AC2012" s="11"/>
      <c r="AD2012" s="11"/>
      <c r="AU2012" s="7"/>
      <c r="AV2012" s="7"/>
    </row>
    <row r="2013" spans="1:48" ht="14.25">
      <c r="A2013">
        <v>2</v>
      </c>
      <c r="B2013" s="26" t="str">
        <f t="shared" si="73"/>
        <v>47551</v>
      </c>
      <c r="C2013" s="26" t="str">
        <f t="shared" si="72"/>
        <v>2_47551</v>
      </c>
      <c r="D2013"/>
      <c r="E2013"/>
      <c r="F2013" s="33"/>
      <c r="G2013" s="26" t="s">
        <v>714</v>
      </c>
      <c r="H2013" s="27">
        <v>78</v>
      </c>
      <c r="I2013" s="27">
        <v>122</v>
      </c>
      <c r="J2013" s="27">
        <v>149</v>
      </c>
      <c r="K2013" s="27">
        <v>121</v>
      </c>
      <c r="L2013" s="27">
        <v>118</v>
      </c>
      <c r="M2013" s="27">
        <v>148</v>
      </c>
      <c r="N2013" s="27">
        <v>151</v>
      </c>
      <c r="O2013" s="27">
        <v>146</v>
      </c>
      <c r="P2013" s="27">
        <v>144</v>
      </c>
      <c r="Q2013" s="27">
        <v>160</v>
      </c>
      <c r="R2013" s="27">
        <v>220</v>
      </c>
      <c r="S2013" s="27">
        <v>243</v>
      </c>
      <c r="T2013" s="27">
        <v>195</v>
      </c>
      <c r="U2013" s="27">
        <v>209</v>
      </c>
      <c r="V2013" s="27">
        <v>212</v>
      </c>
      <c r="W2013" s="11"/>
      <c r="X2013" s="11"/>
      <c r="Y2013" s="11"/>
      <c r="Z2013" s="11"/>
      <c r="AA2013" s="11"/>
      <c r="AB2013" s="11"/>
      <c r="AC2013" s="11"/>
      <c r="AD2013" s="11"/>
      <c r="AU2013" s="7"/>
      <c r="AV2013" s="7"/>
    </row>
    <row r="2014" spans="1:48" ht="14.25">
      <c r="A2014">
        <v>2</v>
      </c>
      <c r="B2014" s="26" t="str">
        <f t="shared" si="73"/>
        <v>47555</v>
      </c>
      <c r="C2014" s="26" t="str">
        <f t="shared" si="72"/>
        <v>2_47555</v>
      </c>
      <c r="D2014"/>
      <c r="E2014"/>
      <c r="F2014" s="33"/>
      <c r="G2014" s="26" t="s">
        <v>715</v>
      </c>
      <c r="H2014" s="27">
        <v>157</v>
      </c>
      <c r="I2014" s="27">
        <v>202</v>
      </c>
      <c r="J2014" s="27">
        <v>217</v>
      </c>
      <c r="K2014" s="27">
        <v>205</v>
      </c>
      <c r="L2014" s="27">
        <v>196</v>
      </c>
      <c r="M2014" s="27">
        <v>233</v>
      </c>
      <c r="N2014" s="27">
        <v>225</v>
      </c>
      <c r="O2014" s="27">
        <v>210</v>
      </c>
      <c r="P2014" s="27">
        <v>258</v>
      </c>
      <c r="Q2014" s="27">
        <v>224</v>
      </c>
      <c r="R2014" s="27">
        <v>337</v>
      </c>
      <c r="S2014" s="27">
        <v>335</v>
      </c>
      <c r="T2014" s="27">
        <v>267</v>
      </c>
      <c r="U2014" s="27">
        <v>272</v>
      </c>
      <c r="V2014" s="27">
        <v>272</v>
      </c>
      <c r="W2014" s="11"/>
      <c r="X2014" s="11"/>
      <c r="Y2014" s="11"/>
      <c r="Z2014" s="11"/>
      <c r="AA2014" s="11"/>
      <c r="AB2014" s="11"/>
      <c r="AC2014" s="11"/>
      <c r="AD2014" s="11"/>
      <c r="AU2014" s="7"/>
      <c r="AV2014" s="7"/>
    </row>
    <row r="2015" spans="1:48" ht="14.25">
      <c r="A2015">
        <v>2</v>
      </c>
      <c r="B2015" s="26" t="str">
        <f t="shared" si="73"/>
        <v>47570</v>
      </c>
      <c r="C2015" s="26" t="str">
        <f t="shared" ref="C2015:C2078" si="74">A2015&amp;"_"&amp;B2015</f>
        <v>2_47570</v>
      </c>
      <c r="D2015"/>
      <c r="E2015"/>
      <c r="F2015" s="33"/>
      <c r="G2015" s="26" t="s">
        <v>716</v>
      </c>
      <c r="H2015" s="27">
        <v>85</v>
      </c>
      <c r="I2015" s="27">
        <v>80</v>
      </c>
      <c r="J2015" s="27">
        <v>85</v>
      </c>
      <c r="K2015" s="27">
        <v>97</v>
      </c>
      <c r="L2015" s="27">
        <v>85</v>
      </c>
      <c r="M2015" s="27">
        <v>65</v>
      </c>
      <c r="N2015" s="27">
        <v>94</v>
      </c>
      <c r="O2015" s="27">
        <v>85</v>
      </c>
      <c r="P2015" s="27">
        <v>106</v>
      </c>
      <c r="Q2015" s="27">
        <v>98</v>
      </c>
      <c r="R2015" s="27">
        <v>202</v>
      </c>
      <c r="S2015" s="27">
        <v>132</v>
      </c>
      <c r="T2015" s="27">
        <v>141</v>
      </c>
      <c r="U2015" s="27">
        <v>120</v>
      </c>
      <c r="V2015" s="27">
        <v>124</v>
      </c>
      <c r="W2015" s="11"/>
      <c r="X2015" s="11"/>
      <c r="Y2015" s="11"/>
      <c r="Z2015" s="11"/>
      <c r="AA2015" s="11"/>
      <c r="AB2015" s="11"/>
      <c r="AC2015" s="11"/>
      <c r="AD2015" s="11"/>
      <c r="AU2015" s="7"/>
      <c r="AV2015" s="7"/>
    </row>
    <row r="2016" spans="1:48" ht="14.25">
      <c r="A2016">
        <v>2</v>
      </c>
      <c r="B2016" s="26" t="str">
        <f t="shared" ref="B2016:B2079" si="75">IF(G2016="Total",CONCATENATE(MID(G2017,1,2),"000"),MID(G2016,1,5))</f>
        <v>47605</v>
      </c>
      <c r="C2016" s="26" t="str">
        <f t="shared" si="74"/>
        <v>2_47605</v>
      </c>
      <c r="D2016"/>
      <c r="E2016"/>
      <c r="F2016" s="33"/>
      <c r="G2016" s="26" t="s">
        <v>717</v>
      </c>
      <c r="H2016" s="27">
        <v>19</v>
      </c>
      <c r="I2016" s="27">
        <v>19</v>
      </c>
      <c r="J2016" s="27">
        <v>21</v>
      </c>
      <c r="K2016" s="27">
        <v>26</v>
      </c>
      <c r="L2016" s="27">
        <v>13</v>
      </c>
      <c r="M2016" s="27">
        <v>17</v>
      </c>
      <c r="N2016" s="27">
        <v>15</v>
      </c>
      <c r="O2016" s="27">
        <v>28</v>
      </c>
      <c r="P2016" s="27">
        <v>25</v>
      </c>
      <c r="Q2016" s="27">
        <v>27</v>
      </c>
      <c r="R2016" s="27">
        <v>34</v>
      </c>
      <c r="S2016" s="27">
        <v>49</v>
      </c>
      <c r="T2016" s="27">
        <v>43</v>
      </c>
      <c r="U2016" s="27">
        <v>39</v>
      </c>
      <c r="V2016" s="27">
        <v>43</v>
      </c>
      <c r="W2016" s="11"/>
      <c r="X2016" s="11"/>
      <c r="Y2016" s="11"/>
      <c r="Z2016" s="11"/>
      <c r="AA2016" s="11"/>
      <c r="AB2016" s="11"/>
      <c r="AC2016" s="11"/>
      <c r="AD2016" s="11"/>
      <c r="AU2016" s="7"/>
      <c r="AV2016" s="7"/>
    </row>
    <row r="2017" spans="1:48" ht="14.25">
      <c r="A2017">
        <v>2</v>
      </c>
      <c r="B2017" s="26" t="str">
        <f t="shared" si="75"/>
        <v>47660</v>
      </c>
      <c r="C2017" s="26" t="str">
        <f t="shared" si="74"/>
        <v>2_47660</v>
      </c>
      <c r="D2017"/>
      <c r="E2017"/>
      <c r="F2017" s="33"/>
      <c r="G2017" s="26" t="s">
        <v>718</v>
      </c>
      <c r="H2017" s="27">
        <v>18</v>
      </c>
      <c r="I2017" s="27">
        <v>19</v>
      </c>
      <c r="J2017" s="27">
        <v>16</v>
      </c>
      <c r="K2017" s="27">
        <v>20</v>
      </c>
      <c r="L2017" s="27">
        <v>24</v>
      </c>
      <c r="M2017" s="27">
        <v>13</v>
      </c>
      <c r="N2017" s="27">
        <v>30</v>
      </c>
      <c r="O2017" s="27">
        <v>30</v>
      </c>
      <c r="P2017" s="27">
        <v>28</v>
      </c>
      <c r="Q2017" s="27">
        <v>34</v>
      </c>
      <c r="R2017" s="27">
        <v>35</v>
      </c>
      <c r="S2017" s="27">
        <v>38</v>
      </c>
      <c r="T2017" s="27">
        <v>41</v>
      </c>
      <c r="U2017" s="27">
        <v>35</v>
      </c>
      <c r="V2017" s="27">
        <v>43</v>
      </c>
      <c r="W2017" s="11"/>
      <c r="X2017" s="11"/>
      <c r="Y2017" s="11"/>
      <c r="Z2017" s="11"/>
      <c r="AA2017" s="11"/>
      <c r="AB2017" s="11"/>
      <c r="AC2017" s="11"/>
      <c r="AD2017" s="11"/>
      <c r="AU2017" s="7"/>
      <c r="AV2017" s="7"/>
    </row>
    <row r="2018" spans="1:48" ht="14.25">
      <c r="A2018">
        <v>2</v>
      </c>
      <c r="B2018" s="26" t="str">
        <f t="shared" si="75"/>
        <v>47675</v>
      </c>
      <c r="C2018" s="26" t="str">
        <f t="shared" si="74"/>
        <v>2_47675</v>
      </c>
      <c r="D2018"/>
      <c r="E2018"/>
      <c r="F2018" s="33"/>
      <c r="G2018" s="26" t="s">
        <v>719</v>
      </c>
      <c r="H2018" s="27">
        <v>30</v>
      </c>
      <c r="I2018" s="27">
        <v>24</v>
      </c>
      <c r="J2018" s="27">
        <v>43</v>
      </c>
      <c r="K2018" s="27">
        <v>29</v>
      </c>
      <c r="L2018" s="27">
        <v>36</v>
      </c>
      <c r="M2018" s="27">
        <v>50</v>
      </c>
      <c r="N2018" s="27">
        <v>28</v>
      </c>
      <c r="O2018" s="27">
        <v>47</v>
      </c>
      <c r="P2018" s="27">
        <v>37</v>
      </c>
      <c r="Q2018" s="27">
        <v>47</v>
      </c>
      <c r="R2018" s="27">
        <v>45</v>
      </c>
      <c r="S2018" s="27">
        <v>54</v>
      </c>
      <c r="T2018" s="27">
        <v>40</v>
      </c>
      <c r="U2018" s="27">
        <v>48</v>
      </c>
      <c r="V2018" s="27">
        <v>33</v>
      </c>
      <c r="W2018" s="11"/>
      <c r="X2018" s="11"/>
      <c r="Y2018" s="11"/>
      <c r="Z2018" s="11"/>
      <c r="AA2018" s="11"/>
      <c r="AB2018" s="11"/>
      <c r="AC2018" s="11"/>
      <c r="AD2018" s="11"/>
      <c r="AU2018" s="7"/>
      <c r="AV2018" s="7"/>
    </row>
    <row r="2019" spans="1:48" ht="14.25">
      <c r="A2019">
        <v>2</v>
      </c>
      <c r="B2019" s="26" t="str">
        <f t="shared" si="75"/>
        <v>47692</v>
      </c>
      <c r="C2019" s="26" t="str">
        <f t="shared" si="74"/>
        <v>2_47692</v>
      </c>
      <c r="D2019"/>
      <c r="E2019"/>
      <c r="F2019" s="33"/>
      <c r="G2019" s="26" t="s">
        <v>720</v>
      </c>
      <c r="H2019" s="27">
        <v>54</v>
      </c>
      <c r="I2019" s="27">
        <v>35</v>
      </c>
      <c r="J2019" s="27">
        <v>51</v>
      </c>
      <c r="K2019" s="27">
        <v>45</v>
      </c>
      <c r="L2019" s="27">
        <v>30</v>
      </c>
      <c r="M2019" s="27">
        <v>64</v>
      </c>
      <c r="N2019" s="27">
        <v>54</v>
      </c>
      <c r="O2019" s="27">
        <v>69</v>
      </c>
      <c r="P2019" s="27">
        <v>64</v>
      </c>
      <c r="Q2019" s="27">
        <v>92</v>
      </c>
      <c r="R2019" s="27">
        <v>84</v>
      </c>
      <c r="S2019" s="27">
        <v>100</v>
      </c>
      <c r="T2019" s="27">
        <v>90</v>
      </c>
      <c r="U2019" s="27">
        <v>101</v>
      </c>
      <c r="V2019" s="27">
        <v>80</v>
      </c>
      <c r="W2019" s="11"/>
      <c r="X2019" s="11"/>
      <c r="Y2019" s="11"/>
      <c r="Z2019" s="11"/>
      <c r="AA2019" s="11"/>
      <c r="AB2019" s="11"/>
      <c r="AC2019" s="11"/>
      <c r="AD2019" s="11"/>
      <c r="AU2019" s="7"/>
      <c r="AV2019" s="7"/>
    </row>
    <row r="2020" spans="1:48" ht="14.25">
      <c r="A2020">
        <v>2</v>
      </c>
      <c r="B2020" s="26" t="str">
        <f t="shared" si="75"/>
        <v>47703</v>
      </c>
      <c r="C2020" s="26" t="str">
        <f t="shared" si="74"/>
        <v>2_47703</v>
      </c>
      <c r="D2020"/>
      <c r="E2020"/>
      <c r="F2020" s="33"/>
      <c r="G2020" s="26" t="s">
        <v>721</v>
      </c>
      <c r="H2020" s="27">
        <v>30</v>
      </c>
      <c r="I2020" s="27">
        <v>18</v>
      </c>
      <c r="J2020" s="27">
        <v>21</v>
      </c>
      <c r="K2020" s="27">
        <v>29</v>
      </c>
      <c r="L2020" s="27">
        <v>24</v>
      </c>
      <c r="M2020" s="27">
        <v>29</v>
      </c>
      <c r="N2020" s="27">
        <v>36</v>
      </c>
      <c r="O2020" s="27">
        <v>32</v>
      </c>
      <c r="P2020" s="27">
        <v>24</v>
      </c>
      <c r="Q2020" s="27">
        <v>27</v>
      </c>
      <c r="R2020" s="27">
        <v>40</v>
      </c>
      <c r="S2020" s="27">
        <v>43</v>
      </c>
      <c r="T2020" s="27">
        <v>40</v>
      </c>
      <c r="U2020" s="27">
        <v>36</v>
      </c>
      <c r="V2020" s="27">
        <v>34</v>
      </c>
      <c r="W2020" s="11"/>
      <c r="X2020" s="11"/>
      <c r="Y2020" s="11"/>
      <c r="Z2020" s="11"/>
      <c r="AA2020" s="11"/>
      <c r="AB2020" s="11"/>
      <c r="AC2020" s="11"/>
      <c r="AD2020" s="11"/>
      <c r="AU2020" s="7"/>
      <c r="AV2020" s="7"/>
    </row>
    <row r="2021" spans="1:48" ht="14.25">
      <c r="A2021">
        <v>2</v>
      </c>
      <c r="B2021" s="26" t="str">
        <f t="shared" si="75"/>
        <v>47707</v>
      </c>
      <c r="C2021" s="26" t="str">
        <f t="shared" si="74"/>
        <v>2_47707</v>
      </c>
      <c r="D2021"/>
      <c r="E2021"/>
      <c r="F2021" s="33"/>
      <c r="G2021" s="26" t="s">
        <v>722</v>
      </c>
      <c r="H2021" s="27">
        <v>51</v>
      </c>
      <c r="I2021" s="27">
        <v>51</v>
      </c>
      <c r="J2021" s="27">
        <v>65</v>
      </c>
      <c r="K2021" s="27">
        <v>82</v>
      </c>
      <c r="L2021" s="27">
        <v>71</v>
      </c>
      <c r="M2021" s="27">
        <v>80</v>
      </c>
      <c r="N2021" s="27">
        <v>74</v>
      </c>
      <c r="O2021" s="27">
        <v>72</v>
      </c>
      <c r="P2021" s="27">
        <v>81</v>
      </c>
      <c r="Q2021" s="27">
        <v>103</v>
      </c>
      <c r="R2021" s="27">
        <v>76</v>
      </c>
      <c r="S2021" s="27">
        <v>118</v>
      </c>
      <c r="T2021" s="27">
        <v>90</v>
      </c>
      <c r="U2021" s="27">
        <v>94</v>
      </c>
      <c r="V2021" s="27">
        <v>105</v>
      </c>
      <c r="W2021" s="11"/>
      <c r="X2021" s="11"/>
      <c r="Y2021" s="11"/>
      <c r="Z2021" s="11"/>
      <c r="AA2021" s="11"/>
      <c r="AB2021" s="11"/>
      <c r="AC2021" s="11"/>
      <c r="AD2021" s="11"/>
      <c r="AU2021" s="7"/>
      <c r="AV2021" s="7"/>
    </row>
    <row r="2022" spans="1:48" ht="14.25">
      <c r="A2022">
        <v>2</v>
      </c>
      <c r="B2022" s="26" t="str">
        <f t="shared" si="75"/>
        <v>47720</v>
      </c>
      <c r="C2022" s="26" t="str">
        <f t="shared" si="74"/>
        <v>2_47720</v>
      </c>
      <c r="D2022"/>
      <c r="E2022"/>
      <c r="F2022" s="33"/>
      <c r="G2022" s="26" t="s">
        <v>723</v>
      </c>
      <c r="H2022" s="27">
        <v>19</v>
      </c>
      <c r="I2022" s="27">
        <v>17</v>
      </c>
      <c r="J2022" s="27">
        <v>31</v>
      </c>
      <c r="K2022" s="27">
        <v>18</v>
      </c>
      <c r="L2022" s="27">
        <v>24</v>
      </c>
      <c r="M2022" s="27">
        <v>23</v>
      </c>
      <c r="N2022" s="27">
        <v>24</v>
      </c>
      <c r="O2022" s="27">
        <v>27</v>
      </c>
      <c r="P2022" s="27">
        <v>29</v>
      </c>
      <c r="Q2022" s="27">
        <v>33</v>
      </c>
      <c r="R2022" s="27">
        <v>37</v>
      </c>
      <c r="S2022" s="27">
        <v>50</v>
      </c>
      <c r="T2022" s="27">
        <v>44</v>
      </c>
      <c r="U2022" s="27">
        <v>33</v>
      </c>
      <c r="V2022" s="27">
        <v>41</v>
      </c>
      <c r="W2022" s="11"/>
      <c r="X2022" s="11"/>
      <c r="Y2022" s="11"/>
      <c r="Z2022" s="11"/>
      <c r="AA2022" s="11"/>
      <c r="AB2022" s="11"/>
      <c r="AC2022" s="11"/>
      <c r="AD2022" s="11"/>
      <c r="AU2022" s="7"/>
      <c r="AV2022" s="7"/>
    </row>
    <row r="2023" spans="1:48" ht="14.25">
      <c r="A2023">
        <v>2</v>
      </c>
      <c r="B2023" s="26" t="str">
        <f t="shared" si="75"/>
        <v>47745</v>
      </c>
      <c r="C2023" s="26" t="str">
        <f t="shared" si="74"/>
        <v>2_47745</v>
      </c>
      <c r="D2023"/>
      <c r="E2023"/>
      <c r="F2023" s="33"/>
      <c r="G2023" s="26" t="s">
        <v>724</v>
      </c>
      <c r="H2023" s="27">
        <v>57</v>
      </c>
      <c r="I2023" s="27">
        <v>64</v>
      </c>
      <c r="J2023" s="27">
        <v>59</v>
      </c>
      <c r="K2023" s="27">
        <v>74</v>
      </c>
      <c r="L2023" s="27">
        <v>81</v>
      </c>
      <c r="M2023" s="27">
        <v>78</v>
      </c>
      <c r="N2023" s="27">
        <v>79</v>
      </c>
      <c r="O2023" s="27">
        <v>69</v>
      </c>
      <c r="P2023" s="27">
        <v>83</v>
      </c>
      <c r="Q2023" s="27">
        <v>106</v>
      </c>
      <c r="R2023" s="27">
        <v>142</v>
      </c>
      <c r="S2023" s="27">
        <v>127</v>
      </c>
      <c r="T2023" s="27">
        <v>115</v>
      </c>
      <c r="U2023" s="27">
        <v>103</v>
      </c>
      <c r="V2023" s="27">
        <v>138</v>
      </c>
      <c r="W2023" s="11"/>
      <c r="X2023" s="11"/>
      <c r="Y2023" s="11"/>
      <c r="Z2023" s="11"/>
      <c r="AA2023" s="11"/>
      <c r="AB2023" s="11"/>
      <c r="AC2023" s="11"/>
      <c r="AD2023" s="11"/>
      <c r="AU2023" s="7"/>
      <c r="AV2023" s="7"/>
    </row>
    <row r="2024" spans="1:48" ht="14.25">
      <c r="A2024">
        <v>2</v>
      </c>
      <c r="B2024" s="26" t="str">
        <f t="shared" si="75"/>
        <v>47798</v>
      </c>
      <c r="C2024" s="26" t="str">
        <f t="shared" si="74"/>
        <v>2_47798</v>
      </c>
      <c r="D2024"/>
      <c r="E2024"/>
      <c r="F2024" s="33"/>
      <c r="G2024" s="26" t="s">
        <v>725</v>
      </c>
      <c r="H2024" s="27">
        <v>25</v>
      </c>
      <c r="I2024" s="27">
        <v>26</v>
      </c>
      <c r="J2024" s="27">
        <v>34</v>
      </c>
      <c r="K2024" s="27">
        <v>30</v>
      </c>
      <c r="L2024" s="27">
        <v>40</v>
      </c>
      <c r="M2024" s="27">
        <v>40</v>
      </c>
      <c r="N2024" s="27">
        <v>39</v>
      </c>
      <c r="O2024" s="27">
        <v>44</v>
      </c>
      <c r="P2024" s="27">
        <v>39</v>
      </c>
      <c r="Q2024" s="27">
        <v>35</v>
      </c>
      <c r="R2024" s="27">
        <v>50</v>
      </c>
      <c r="S2024" s="27">
        <v>63</v>
      </c>
      <c r="T2024" s="27">
        <v>56</v>
      </c>
      <c r="U2024" s="27">
        <v>59</v>
      </c>
      <c r="V2024" s="27">
        <v>49</v>
      </c>
      <c r="W2024" s="11"/>
      <c r="X2024" s="11"/>
      <c r="Y2024" s="11"/>
      <c r="Z2024" s="11"/>
      <c r="AA2024" s="11"/>
      <c r="AB2024" s="11"/>
      <c r="AC2024" s="11"/>
      <c r="AD2024" s="11"/>
      <c r="AU2024" s="7"/>
      <c r="AV2024" s="7"/>
    </row>
    <row r="2025" spans="1:48" ht="14.25">
      <c r="A2025">
        <v>2</v>
      </c>
      <c r="B2025" s="26" t="str">
        <f t="shared" si="75"/>
        <v>47960</v>
      </c>
      <c r="C2025" s="26" t="str">
        <f t="shared" si="74"/>
        <v>2_47960</v>
      </c>
      <c r="D2025"/>
      <c r="E2025"/>
      <c r="F2025" s="33"/>
      <c r="G2025" s="26" t="s">
        <v>726</v>
      </c>
      <c r="H2025" s="27">
        <v>7</v>
      </c>
      <c r="I2025" s="27">
        <v>14</v>
      </c>
      <c r="J2025" s="27">
        <v>11</v>
      </c>
      <c r="K2025" s="27">
        <v>17</v>
      </c>
      <c r="L2025" s="27">
        <v>22</v>
      </c>
      <c r="M2025" s="27">
        <v>19</v>
      </c>
      <c r="N2025" s="27">
        <v>24</v>
      </c>
      <c r="O2025" s="27">
        <v>25</v>
      </c>
      <c r="P2025" s="27">
        <v>21</v>
      </c>
      <c r="Q2025" s="27">
        <v>15</v>
      </c>
      <c r="R2025" s="27">
        <v>30</v>
      </c>
      <c r="S2025" s="27">
        <v>31</v>
      </c>
      <c r="T2025" s="27">
        <v>33</v>
      </c>
      <c r="U2025" s="27">
        <v>43</v>
      </c>
      <c r="V2025" s="27">
        <v>20</v>
      </c>
      <c r="W2025" s="11"/>
      <c r="X2025" s="11"/>
      <c r="Y2025" s="11"/>
      <c r="Z2025" s="11"/>
      <c r="AA2025" s="11"/>
      <c r="AB2025" s="11"/>
      <c r="AC2025" s="11"/>
      <c r="AD2025" s="11"/>
      <c r="AU2025" s="7"/>
      <c r="AV2025" s="7"/>
    </row>
    <row r="2026" spans="1:48" ht="14.25">
      <c r="A2026">
        <v>2</v>
      </c>
      <c r="B2026" s="26" t="str">
        <f t="shared" si="75"/>
        <v>47980</v>
      </c>
      <c r="C2026" s="26" t="str">
        <f t="shared" si="74"/>
        <v>2_47980</v>
      </c>
      <c r="D2026"/>
      <c r="E2026"/>
      <c r="F2026" s="33"/>
      <c r="G2026" s="26" t="s">
        <v>727</v>
      </c>
      <c r="H2026" s="27">
        <v>187</v>
      </c>
      <c r="I2026" s="27">
        <v>174</v>
      </c>
      <c r="J2026" s="27">
        <v>224</v>
      </c>
      <c r="K2026" s="27">
        <v>225</v>
      </c>
      <c r="L2026" s="27">
        <v>192</v>
      </c>
      <c r="M2026" s="27">
        <v>220</v>
      </c>
      <c r="N2026" s="27">
        <v>220</v>
      </c>
      <c r="O2026" s="27">
        <v>234</v>
      </c>
      <c r="P2026" s="27">
        <v>247</v>
      </c>
      <c r="Q2026" s="27">
        <v>251</v>
      </c>
      <c r="R2026" s="27">
        <v>330</v>
      </c>
      <c r="S2026" s="27">
        <v>348</v>
      </c>
      <c r="T2026" s="27">
        <v>323</v>
      </c>
      <c r="U2026" s="27">
        <v>345</v>
      </c>
      <c r="V2026" s="27">
        <v>314</v>
      </c>
      <c r="W2026" s="11"/>
      <c r="X2026" s="11"/>
      <c r="Y2026" s="11"/>
      <c r="Z2026" s="11"/>
      <c r="AA2026" s="11"/>
      <c r="AB2026" s="11"/>
      <c r="AC2026" s="11"/>
      <c r="AD2026" s="11"/>
      <c r="AU2026" s="7"/>
      <c r="AV2026" s="7"/>
    </row>
    <row r="2027" spans="1:48" ht="14.25">
      <c r="A2027">
        <v>2</v>
      </c>
      <c r="B2027" s="26" t="str">
        <f t="shared" si="75"/>
        <v>47999</v>
      </c>
      <c r="C2027" s="26" t="str">
        <f t="shared" si="74"/>
        <v>2_47999</v>
      </c>
      <c r="D2027"/>
      <c r="E2027"/>
      <c r="F2027" s="33"/>
      <c r="G2027" s="26" t="s">
        <v>1300</v>
      </c>
      <c r="H2027" s="27">
        <v>7</v>
      </c>
      <c r="I2027" s="27">
        <v>3</v>
      </c>
      <c r="J2027" s="27">
        <v>3</v>
      </c>
      <c r="K2027" s="27">
        <v>6</v>
      </c>
      <c r="L2027" s="27">
        <v>6</v>
      </c>
      <c r="M2027" s="27">
        <v>3</v>
      </c>
      <c r="N2027" s="27">
        <v>2</v>
      </c>
      <c r="O2027" s="27">
        <v>0</v>
      </c>
      <c r="P2027" s="27">
        <v>0</v>
      </c>
      <c r="Q2027" s="27">
        <v>0</v>
      </c>
      <c r="R2027" s="27">
        <v>0</v>
      </c>
      <c r="S2027" s="27">
        <v>0</v>
      </c>
      <c r="T2027" s="27">
        <v>0</v>
      </c>
      <c r="U2027" s="27">
        <v>0</v>
      </c>
      <c r="V2027" s="27">
        <v>0</v>
      </c>
      <c r="W2027" s="11"/>
      <c r="X2027" s="11"/>
      <c r="Y2027" s="11"/>
      <c r="Z2027" s="11"/>
      <c r="AA2027" s="11"/>
      <c r="AB2027" s="11"/>
      <c r="AC2027" s="11"/>
      <c r="AD2027" s="11"/>
      <c r="AU2027" s="7"/>
      <c r="AV2027" s="7"/>
    </row>
    <row r="2028" spans="1:48" ht="14.25">
      <c r="A2028">
        <v>2</v>
      </c>
      <c r="B2028" s="26" t="str">
        <f t="shared" si="75"/>
        <v>50000</v>
      </c>
      <c r="C2028" s="26" t="str">
        <f t="shared" si="74"/>
        <v>2_50000</v>
      </c>
      <c r="D2028"/>
      <c r="E2028"/>
      <c r="F2028" s="33" t="s">
        <v>729</v>
      </c>
      <c r="G2028" s="26" t="s">
        <v>13</v>
      </c>
      <c r="H2028" s="27">
        <v>4066</v>
      </c>
      <c r="I2028" s="27">
        <v>4078</v>
      </c>
      <c r="J2028" s="27">
        <v>4166</v>
      </c>
      <c r="K2028" s="27">
        <v>4348</v>
      </c>
      <c r="L2028" s="27">
        <v>4358</v>
      </c>
      <c r="M2028" s="27">
        <v>4644</v>
      </c>
      <c r="N2028" s="27">
        <v>4753</v>
      </c>
      <c r="O2028" s="27">
        <v>4430</v>
      </c>
      <c r="P2028" s="27">
        <v>4686</v>
      </c>
      <c r="Q2028" s="27">
        <v>4903</v>
      </c>
      <c r="R2028" s="27">
        <v>5904</v>
      </c>
      <c r="S2028" s="27">
        <v>7332</v>
      </c>
      <c r="T2028" s="27">
        <v>5882</v>
      </c>
      <c r="U2028" s="27">
        <v>5642</v>
      </c>
      <c r="V2028" s="27">
        <v>5581</v>
      </c>
      <c r="W2028" s="11"/>
      <c r="X2028" s="11"/>
      <c r="Y2028" s="11"/>
      <c r="Z2028" s="11"/>
      <c r="AA2028" s="11"/>
      <c r="AB2028" s="11"/>
      <c r="AC2028" s="11"/>
      <c r="AD2028" s="11"/>
      <c r="AU2028" s="7"/>
      <c r="AV2028" s="7"/>
    </row>
    <row r="2029" spans="1:48" ht="14.25">
      <c r="A2029">
        <v>2</v>
      </c>
      <c r="B2029" s="26" t="str">
        <f t="shared" si="75"/>
        <v>50001</v>
      </c>
      <c r="C2029" s="26" t="str">
        <f t="shared" si="74"/>
        <v>2_50001</v>
      </c>
      <c r="D2029"/>
      <c r="E2029"/>
      <c r="F2029" s="33"/>
      <c r="G2029" s="26" t="s">
        <v>730</v>
      </c>
      <c r="H2029" s="27">
        <v>2171</v>
      </c>
      <c r="I2029" s="27">
        <v>2116</v>
      </c>
      <c r="J2029" s="27">
        <v>2302</v>
      </c>
      <c r="K2029" s="27">
        <v>2411</v>
      </c>
      <c r="L2029" s="27">
        <v>2365</v>
      </c>
      <c r="M2029" s="27">
        <v>2698</v>
      </c>
      <c r="N2029" s="27">
        <v>2662</v>
      </c>
      <c r="O2029" s="27">
        <v>2472</v>
      </c>
      <c r="P2029" s="27">
        <v>2620</v>
      </c>
      <c r="Q2029" s="27">
        <v>2739</v>
      </c>
      <c r="R2029" s="27">
        <v>3355</v>
      </c>
      <c r="S2029" s="27">
        <v>4124</v>
      </c>
      <c r="T2029" s="27">
        <v>3233</v>
      </c>
      <c r="U2029" s="27">
        <v>3297</v>
      </c>
      <c r="V2029" s="27">
        <v>3203</v>
      </c>
      <c r="W2029" s="11"/>
      <c r="X2029" s="11"/>
      <c r="Y2029" s="11"/>
      <c r="Z2029" s="11"/>
      <c r="AA2029" s="11"/>
      <c r="AB2029" s="11"/>
      <c r="AC2029" s="11"/>
      <c r="AD2029" s="11"/>
      <c r="AU2029" s="7"/>
      <c r="AV2029" s="7"/>
    </row>
    <row r="2030" spans="1:48" ht="14.25">
      <c r="A2030">
        <v>2</v>
      </c>
      <c r="B2030" s="26" t="str">
        <f t="shared" si="75"/>
        <v>50006</v>
      </c>
      <c r="C2030" s="26" t="str">
        <f t="shared" si="74"/>
        <v>2_50006</v>
      </c>
      <c r="D2030"/>
      <c r="E2030"/>
      <c r="F2030" s="33"/>
      <c r="G2030" s="26" t="s">
        <v>731</v>
      </c>
      <c r="H2030" s="27">
        <v>317</v>
      </c>
      <c r="I2030" s="27">
        <v>339</v>
      </c>
      <c r="J2030" s="27">
        <v>308</v>
      </c>
      <c r="K2030" s="27">
        <v>319</v>
      </c>
      <c r="L2030" s="27">
        <v>326</v>
      </c>
      <c r="M2030" s="27">
        <v>369</v>
      </c>
      <c r="N2030" s="27">
        <v>380</v>
      </c>
      <c r="O2030" s="27">
        <v>348</v>
      </c>
      <c r="P2030" s="27">
        <v>383</v>
      </c>
      <c r="Q2030" s="27">
        <v>355</v>
      </c>
      <c r="R2030" s="27">
        <v>447</v>
      </c>
      <c r="S2030" s="27">
        <v>624</v>
      </c>
      <c r="T2030" s="27">
        <v>381</v>
      </c>
      <c r="U2030" s="27">
        <v>412</v>
      </c>
      <c r="V2030" s="27">
        <v>391</v>
      </c>
      <c r="W2030" s="11"/>
      <c r="X2030" s="11"/>
      <c r="Y2030" s="11"/>
      <c r="Z2030" s="11"/>
      <c r="AA2030" s="11"/>
      <c r="AB2030" s="11"/>
      <c r="AC2030" s="11"/>
      <c r="AD2030" s="11"/>
      <c r="AU2030" s="7"/>
      <c r="AV2030" s="7"/>
    </row>
    <row r="2031" spans="1:48" ht="14.25">
      <c r="A2031">
        <v>2</v>
      </c>
      <c r="B2031" s="26" t="str">
        <f t="shared" si="75"/>
        <v>50110</v>
      </c>
      <c r="C2031" s="26" t="str">
        <f t="shared" si="74"/>
        <v>2_50110</v>
      </c>
      <c r="D2031"/>
      <c r="E2031"/>
      <c r="F2031" s="33"/>
      <c r="G2031" s="26" t="s">
        <v>732</v>
      </c>
      <c r="H2031" s="27">
        <v>22</v>
      </c>
      <c r="I2031" s="27">
        <v>21</v>
      </c>
      <c r="J2031" s="27">
        <v>17</v>
      </c>
      <c r="K2031" s="27">
        <v>16</v>
      </c>
      <c r="L2031" s="27">
        <v>32</v>
      </c>
      <c r="M2031" s="27">
        <v>21</v>
      </c>
      <c r="N2031" s="27">
        <v>16</v>
      </c>
      <c r="O2031" s="27">
        <v>22</v>
      </c>
      <c r="P2031" s="27">
        <v>24</v>
      </c>
      <c r="Q2031" s="27">
        <v>22</v>
      </c>
      <c r="R2031" s="27">
        <v>38</v>
      </c>
      <c r="S2031" s="27">
        <v>64</v>
      </c>
      <c r="T2031" s="27">
        <v>39</v>
      </c>
      <c r="U2031" s="27">
        <v>25</v>
      </c>
      <c r="V2031" s="27">
        <v>23</v>
      </c>
      <c r="W2031" s="11"/>
      <c r="X2031" s="11"/>
      <c r="Y2031" s="11"/>
      <c r="Z2031" s="11"/>
      <c r="AA2031" s="11"/>
      <c r="AB2031" s="11"/>
      <c r="AC2031" s="11"/>
      <c r="AD2031" s="11"/>
      <c r="AU2031" s="7"/>
      <c r="AV2031" s="7"/>
    </row>
    <row r="2032" spans="1:48" ht="14.25">
      <c r="A2032">
        <v>2</v>
      </c>
      <c r="B2032" s="26" t="str">
        <f t="shared" si="75"/>
        <v>50124</v>
      </c>
      <c r="C2032" s="26" t="str">
        <f t="shared" si="74"/>
        <v>2_50124</v>
      </c>
      <c r="D2032"/>
      <c r="E2032"/>
      <c r="F2032" s="33"/>
      <c r="G2032" s="26" t="s">
        <v>733</v>
      </c>
      <c r="H2032" s="27">
        <v>17</v>
      </c>
      <c r="I2032" s="27">
        <v>13</v>
      </c>
      <c r="J2032" s="27">
        <v>15</v>
      </c>
      <c r="K2032" s="27">
        <v>19</v>
      </c>
      <c r="L2032" s="27">
        <v>18</v>
      </c>
      <c r="M2032" s="27">
        <v>18</v>
      </c>
      <c r="N2032" s="27">
        <v>19</v>
      </c>
      <c r="O2032" s="27">
        <v>11</v>
      </c>
      <c r="P2032" s="27">
        <v>14</v>
      </c>
      <c r="Q2032" s="27">
        <v>23</v>
      </c>
      <c r="R2032" s="27">
        <v>26</v>
      </c>
      <c r="S2032" s="27">
        <v>27</v>
      </c>
      <c r="T2032" s="27">
        <v>39</v>
      </c>
      <c r="U2032" s="27">
        <v>23</v>
      </c>
      <c r="V2032" s="27">
        <v>27</v>
      </c>
      <c r="W2032" s="11"/>
      <c r="X2032" s="11"/>
      <c r="Y2032" s="11"/>
      <c r="Z2032" s="11"/>
      <c r="AA2032" s="11"/>
      <c r="AB2032" s="11"/>
      <c r="AC2032" s="11"/>
      <c r="AD2032" s="11"/>
      <c r="AU2032" s="7"/>
      <c r="AV2032" s="7"/>
    </row>
    <row r="2033" spans="1:48" ht="14.25">
      <c r="A2033">
        <v>2</v>
      </c>
      <c r="B2033" s="26" t="str">
        <f t="shared" si="75"/>
        <v>50150</v>
      </c>
      <c r="C2033" s="26" t="str">
        <f t="shared" si="74"/>
        <v>2_50150</v>
      </c>
      <c r="D2033"/>
      <c r="E2033"/>
      <c r="F2033" s="33"/>
      <c r="G2033" s="26" t="s">
        <v>734</v>
      </c>
      <c r="H2033" s="27">
        <v>37</v>
      </c>
      <c r="I2033" s="27">
        <v>30</v>
      </c>
      <c r="J2033" s="27">
        <v>44</v>
      </c>
      <c r="K2033" s="27">
        <v>46</v>
      </c>
      <c r="L2033" s="27">
        <v>39</v>
      </c>
      <c r="M2033" s="27">
        <v>38</v>
      </c>
      <c r="N2033" s="27">
        <v>44</v>
      </c>
      <c r="O2033" s="27">
        <v>41</v>
      </c>
      <c r="P2033" s="27">
        <v>31</v>
      </c>
      <c r="Q2033" s="27">
        <v>46</v>
      </c>
      <c r="R2033" s="27">
        <v>49</v>
      </c>
      <c r="S2033" s="27">
        <v>69</v>
      </c>
      <c r="T2033" s="27">
        <v>44</v>
      </c>
      <c r="U2033" s="27">
        <v>47</v>
      </c>
      <c r="V2033" s="27">
        <v>62</v>
      </c>
      <c r="W2033" s="11"/>
      <c r="X2033" s="11"/>
      <c r="Y2033" s="11"/>
      <c r="Z2033" s="11"/>
      <c r="AA2033" s="11"/>
      <c r="AB2033" s="11"/>
      <c r="AC2033" s="11"/>
      <c r="AD2033" s="11"/>
      <c r="AU2033" s="7"/>
      <c r="AV2033" s="7"/>
    </row>
    <row r="2034" spans="1:48" ht="14.25">
      <c r="A2034">
        <v>2</v>
      </c>
      <c r="B2034" s="26" t="str">
        <f t="shared" si="75"/>
        <v>50223</v>
      </c>
      <c r="C2034" s="26" t="str">
        <f t="shared" si="74"/>
        <v>2_50223</v>
      </c>
      <c r="D2034"/>
      <c r="E2034"/>
      <c r="F2034" s="33"/>
      <c r="G2034" s="26" t="s">
        <v>735</v>
      </c>
      <c r="H2034" s="27">
        <v>22</v>
      </c>
      <c r="I2034" s="27">
        <v>20</v>
      </c>
      <c r="J2034" s="27">
        <v>28</v>
      </c>
      <c r="K2034" s="27">
        <v>24</v>
      </c>
      <c r="L2034" s="27">
        <v>23</v>
      </c>
      <c r="M2034" s="27">
        <v>27</v>
      </c>
      <c r="N2034" s="27">
        <v>32</v>
      </c>
      <c r="O2034" s="27">
        <v>41</v>
      </c>
      <c r="P2034" s="27">
        <v>27</v>
      </c>
      <c r="Q2034" s="27">
        <v>34</v>
      </c>
      <c r="R2034" s="27">
        <v>54</v>
      </c>
      <c r="S2034" s="27">
        <v>43</v>
      </c>
      <c r="T2034" s="27">
        <v>26</v>
      </c>
      <c r="U2034" s="27">
        <v>33</v>
      </c>
      <c r="V2034" s="27">
        <v>34</v>
      </c>
      <c r="W2034" s="11"/>
      <c r="X2034" s="11"/>
      <c r="Y2034" s="11"/>
      <c r="Z2034" s="11"/>
      <c r="AA2034" s="11"/>
      <c r="AB2034" s="11"/>
      <c r="AC2034" s="11"/>
      <c r="AD2034" s="11"/>
      <c r="AU2034" s="7"/>
      <c r="AV2034" s="7"/>
    </row>
    <row r="2035" spans="1:48" ht="14.25">
      <c r="A2035">
        <v>2</v>
      </c>
      <c r="B2035" s="26" t="str">
        <f t="shared" si="75"/>
        <v>50226</v>
      </c>
      <c r="C2035" s="26" t="str">
        <f t="shared" si="74"/>
        <v>2_50226</v>
      </c>
      <c r="D2035"/>
      <c r="E2035"/>
      <c r="F2035" s="33"/>
      <c r="G2035" s="26" t="s">
        <v>736</v>
      </c>
      <c r="H2035" s="27">
        <v>96</v>
      </c>
      <c r="I2035" s="27">
        <v>96</v>
      </c>
      <c r="J2035" s="27">
        <v>94</v>
      </c>
      <c r="K2035" s="27">
        <v>98</v>
      </c>
      <c r="L2035" s="27">
        <v>93</v>
      </c>
      <c r="M2035" s="27">
        <v>82</v>
      </c>
      <c r="N2035" s="27">
        <v>100</v>
      </c>
      <c r="O2035" s="27">
        <v>74</v>
      </c>
      <c r="P2035" s="27">
        <v>100</v>
      </c>
      <c r="Q2035" s="27">
        <v>120</v>
      </c>
      <c r="R2035" s="27">
        <v>118</v>
      </c>
      <c r="S2035" s="27">
        <v>133</v>
      </c>
      <c r="T2035" s="27">
        <v>108</v>
      </c>
      <c r="U2035" s="27">
        <v>110</v>
      </c>
      <c r="V2035" s="27">
        <v>101</v>
      </c>
      <c r="W2035" s="11"/>
      <c r="X2035" s="11"/>
      <c r="Y2035" s="11"/>
      <c r="Z2035" s="11"/>
      <c r="AA2035" s="11"/>
      <c r="AB2035" s="11"/>
      <c r="AC2035" s="11"/>
      <c r="AD2035" s="11"/>
      <c r="AU2035" s="7"/>
      <c r="AV2035" s="7"/>
    </row>
    <row r="2036" spans="1:48" ht="14.25">
      <c r="A2036">
        <v>2</v>
      </c>
      <c r="B2036" s="26" t="str">
        <f t="shared" si="75"/>
        <v>50245</v>
      </c>
      <c r="C2036" s="26" t="str">
        <f t="shared" si="74"/>
        <v>2_50245</v>
      </c>
      <c r="D2036"/>
      <c r="E2036"/>
      <c r="F2036" s="33"/>
      <c r="G2036" s="26" t="s">
        <v>737</v>
      </c>
      <c r="H2036" s="27">
        <v>8</v>
      </c>
      <c r="I2036" s="27">
        <v>4</v>
      </c>
      <c r="J2036" s="27">
        <v>12</v>
      </c>
      <c r="K2036" s="27">
        <v>7</v>
      </c>
      <c r="L2036" s="27">
        <v>7</v>
      </c>
      <c r="M2036" s="27">
        <v>5</v>
      </c>
      <c r="N2036" s="27">
        <v>6</v>
      </c>
      <c r="O2036" s="27">
        <v>6</v>
      </c>
      <c r="P2036" s="27">
        <v>7</v>
      </c>
      <c r="Q2036" s="27">
        <v>3</v>
      </c>
      <c r="R2036" s="27">
        <v>8</v>
      </c>
      <c r="S2036" s="27">
        <v>10</v>
      </c>
      <c r="T2036" s="27">
        <v>9</v>
      </c>
      <c r="U2036" s="27">
        <v>7</v>
      </c>
      <c r="V2036" s="27">
        <v>7</v>
      </c>
      <c r="W2036" s="11"/>
      <c r="X2036" s="11"/>
      <c r="Y2036" s="11"/>
      <c r="Z2036" s="11"/>
      <c r="AA2036" s="11"/>
      <c r="AB2036" s="11"/>
      <c r="AC2036" s="11"/>
      <c r="AD2036" s="11"/>
      <c r="AU2036" s="7"/>
      <c r="AV2036" s="7"/>
    </row>
    <row r="2037" spans="1:48" ht="14.25">
      <c r="A2037">
        <v>2</v>
      </c>
      <c r="B2037" s="26" t="str">
        <f t="shared" si="75"/>
        <v>50251</v>
      </c>
      <c r="C2037" s="26" t="str">
        <f t="shared" si="74"/>
        <v>2_50251</v>
      </c>
      <c r="D2037"/>
      <c r="E2037"/>
      <c r="F2037" s="33"/>
      <c r="G2037" s="26" t="s">
        <v>738</v>
      </c>
      <c r="H2037" s="27">
        <v>27</v>
      </c>
      <c r="I2037" s="27">
        <v>38</v>
      </c>
      <c r="J2037" s="27">
        <v>31</v>
      </c>
      <c r="K2037" s="27">
        <v>40</v>
      </c>
      <c r="L2037" s="27">
        <v>37</v>
      </c>
      <c r="M2037" s="27">
        <v>28</v>
      </c>
      <c r="N2037" s="27">
        <v>35</v>
      </c>
      <c r="O2037" s="27">
        <v>36</v>
      </c>
      <c r="P2037" s="27">
        <v>45</v>
      </c>
      <c r="Q2037" s="27">
        <v>44</v>
      </c>
      <c r="R2037" s="27">
        <v>39</v>
      </c>
      <c r="S2037" s="27">
        <v>43</v>
      </c>
      <c r="T2037" s="27">
        <v>59</v>
      </c>
      <c r="U2037" s="27">
        <v>37</v>
      </c>
      <c r="V2037" s="27">
        <v>34</v>
      </c>
      <c r="W2037" s="11"/>
      <c r="X2037" s="11"/>
      <c r="Y2037" s="11"/>
      <c r="Z2037" s="11"/>
      <c r="AA2037" s="11"/>
      <c r="AB2037" s="11"/>
      <c r="AC2037" s="11"/>
      <c r="AD2037" s="11"/>
      <c r="AU2037" s="7"/>
      <c r="AV2037" s="7"/>
    </row>
    <row r="2038" spans="1:48" ht="14.25">
      <c r="A2038">
        <v>2</v>
      </c>
      <c r="B2038" s="26" t="str">
        <f t="shared" si="75"/>
        <v>50270</v>
      </c>
      <c r="C2038" s="26" t="str">
        <f t="shared" si="74"/>
        <v>2_50270</v>
      </c>
      <c r="D2038"/>
      <c r="E2038"/>
      <c r="F2038" s="33"/>
      <c r="G2038" s="26" t="s">
        <v>739</v>
      </c>
      <c r="H2038" s="27">
        <v>18</v>
      </c>
      <c r="I2038" s="27">
        <v>16</v>
      </c>
      <c r="J2038" s="27">
        <v>15</v>
      </c>
      <c r="K2038" s="27">
        <v>10</v>
      </c>
      <c r="L2038" s="27">
        <v>19</v>
      </c>
      <c r="M2038" s="27">
        <v>17</v>
      </c>
      <c r="N2038" s="27">
        <v>22</v>
      </c>
      <c r="O2038" s="27">
        <v>9</v>
      </c>
      <c r="P2038" s="27">
        <v>13</v>
      </c>
      <c r="Q2038" s="27">
        <v>22</v>
      </c>
      <c r="R2038" s="27">
        <v>17</v>
      </c>
      <c r="S2038" s="27">
        <v>37</v>
      </c>
      <c r="T2038" s="27">
        <v>15</v>
      </c>
      <c r="U2038" s="27">
        <v>13</v>
      </c>
      <c r="V2038" s="27">
        <v>27</v>
      </c>
      <c r="W2038" s="11"/>
      <c r="X2038" s="11"/>
      <c r="Y2038" s="11"/>
      <c r="Z2038" s="11"/>
      <c r="AA2038" s="11"/>
      <c r="AB2038" s="11"/>
      <c r="AC2038" s="11"/>
      <c r="AD2038" s="11"/>
      <c r="AU2038" s="7"/>
      <c r="AV2038" s="7"/>
    </row>
    <row r="2039" spans="1:48" ht="14.25">
      <c r="A2039">
        <v>2</v>
      </c>
      <c r="B2039" s="26" t="str">
        <f t="shared" si="75"/>
        <v>50287</v>
      </c>
      <c r="C2039" s="26" t="str">
        <f t="shared" si="74"/>
        <v>2_50287</v>
      </c>
      <c r="D2039"/>
      <c r="E2039"/>
      <c r="F2039" s="33"/>
      <c r="G2039" s="26" t="s">
        <v>740</v>
      </c>
      <c r="H2039" s="27">
        <v>54</v>
      </c>
      <c r="I2039" s="27">
        <v>47</v>
      </c>
      <c r="J2039" s="27">
        <v>45</v>
      </c>
      <c r="K2039" s="27">
        <v>43</v>
      </c>
      <c r="L2039" s="27">
        <v>60</v>
      </c>
      <c r="M2039" s="27">
        <v>62</v>
      </c>
      <c r="N2039" s="27">
        <v>61</v>
      </c>
      <c r="O2039" s="27">
        <v>50</v>
      </c>
      <c r="P2039" s="27">
        <v>47</v>
      </c>
      <c r="Q2039" s="27">
        <v>61</v>
      </c>
      <c r="R2039" s="27">
        <v>57</v>
      </c>
      <c r="S2039" s="27">
        <v>97</v>
      </c>
      <c r="T2039" s="27">
        <v>76</v>
      </c>
      <c r="U2039" s="27">
        <v>58</v>
      </c>
      <c r="V2039" s="27">
        <v>64</v>
      </c>
      <c r="W2039" s="11"/>
      <c r="X2039" s="11"/>
      <c r="Y2039" s="11"/>
      <c r="Z2039" s="11"/>
      <c r="AA2039" s="11"/>
      <c r="AB2039" s="11"/>
      <c r="AC2039" s="11"/>
      <c r="AD2039" s="11"/>
      <c r="AU2039" s="7"/>
      <c r="AV2039" s="7"/>
    </row>
    <row r="2040" spans="1:48" ht="14.25">
      <c r="A2040">
        <v>2</v>
      </c>
      <c r="B2040" s="26" t="str">
        <f t="shared" si="75"/>
        <v>50313</v>
      </c>
      <c r="C2040" s="26" t="str">
        <f t="shared" si="74"/>
        <v>2_50313</v>
      </c>
      <c r="D2040"/>
      <c r="E2040"/>
      <c r="F2040" s="33"/>
      <c r="G2040" s="26" t="s">
        <v>741</v>
      </c>
      <c r="H2040" s="27">
        <v>306</v>
      </c>
      <c r="I2040" s="27">
        <v>353</v>
      </c>
      <c r="J2040" s="27">
        <v>309</v>
      </c>
      <c r="K2040" s="27">
        <v>366</v>
      </c>
      <c r="L2040" s="27">
        <v>385</v>
      </c>
      <c r="M2040" s="27">
        <v>350</v>
      </c>
      <c r="N2040" s="27">
        <v>379</v>
      </c>
      <c r="O2040" s="27">
        <v>356</v>
      </c>
      <c r="P2040" s="27">
        <v>381</v>
      </c>
      <c r="Q2040" s="27">
        <v>428</v>
      </c>
      <c r="R2040" s="27">
        <v>450</v>
      </c>
      <c r="S2040" s="27">
        <v>591</v>
      </c>
      <c r="T2040" s="27">
        <v>527</v>
      </c>
      <c r="U2040" s="27">
        <v>439</v>
      </c>
      <c r="V2040" s="27">
        <v>469</v>
      </c>
      <c r="W2040" s="11"/>
      <c r="X2040" s="11"/>
      <c r="Y2040" s="11"/>
      <c r="Z2040" s="11"/>
      <c r="AA2040" s="11"/>
      <c r="AB2040" s="11"/>
      <c r="AC2040" s="11"/>
      <c r="AD2040" s="11"/>
      <c r="AU2040" s="7"/>
      <c r="AV2040" s="7"/>
    </row>
    <row r="2041" spans="1:48" ht="14.25">
      <c r="A2041">
        <v>2</v>
      </c>
      <c r="B2041" s="26" t="str">
        <f t="shared" si="75"/>
        <v>50318</v>
      </c>
      <c r="C2041" s="26" t="str">
        <f t="shared" si="74"/>
        <v>2_50318</v>
      </c>
      <c r="D2041"/>
      <c r="E2041"/>
      <c r="F2041" s="33"/>
      <c r="G2041" s="26" t="s">
        <v>742</v>
      </c>
      <c r="H2041" s="27">
        <v>79</v>
      </c>
      <c r="I2041" s="27">
        <v>63</v>
      </c>
      <c r="J2041" s="27">
        <v>53</v>
      </c>
      <c r="K2041" s="27">
        <v>39</v>
      </c>
      <c r="L2041" s="27">
        <v>60</v>
      </c>
      <c r="M2041" s="27">
        <v>46</v>
      </c>
      <c r="N2041" s="27">
        <v>67</v>
      </c>
      <c r="O2041" s="27">
        <v>59</v>
      </c>
      <c r="P2041" s="27">
        <v>69</v>
      </c>
      <c r="Q2041" s="27">
        <v>57</v>
      </c>
      <c r="R2041" s="27">
        <v>81</v>
      </c>
      <c r="S2041" s="27">
        <v>85</v>
      </c>
      <c r="T2041" s="27">
        <v>86</v>
      </c>
      <c r="U2041" s="27">
        <v>62</v>
      </c>
      <c r="V2041" s="27">
        <v>62</v>
      </c>
      <c r="W2041" s="11"/>
      <c r="X2041" s="11"/>
      <c r="Y2041" s="11"/>
      <c r="Z2041" s="11"/>
      <c r="AA2041" s="11"/>
      <c r="AB2041" s="11"/>
      <c r="AC2041" s="11"/>
      <c r="AD2041" s="11"/>
      <c r="AU2041" s="7"/>
      <c r="AV2041" s="7"/>
    </row>
    <row r="2042" spans="1:48" ht="14.25">
      <c r="A2042">
        <v>2</v>
      </c>
      <c r="B2042" s="26" t="str">
        <f t="shared" si="75"/>
        <v>50325</v>
      </c>
      <c r="C2042" s="26" t="str">
        <f t="shared" si="74"/>
        <v>2_50325</v>
      </c>
      <c r="D2042"/>
      <c r="E2042"/>
      <c r="F2042" s="33"/>
      <c r="G2042" s="26" t="s">
        <v>743</v>
      </c>
      <c r="H2042" s="27">
        <v>27</v>
      </c>
      <c r="I2042" s="27">
        <v>25</v>
      </c>
      <c r="J2042" s="27">
        <v>28</v>
      </c>
      <c r="K2042" s="27">
        <v>26</v>
      </c>
      <c r="L2042" s="27">
        <v>34</v>
      </c>
      <c r="M2042" s="27">
        <v>16</v>
      </c>
      <c r="N2042" s="27">
        <v>19</v>
      </c>
      <c r="O2042" s="27">
        <v>24</v>
      </c>
      <c r="P2042" s="27">
        <v>27</v>
      </c>
      <c r="Q2042" s="27">
        <v>20</v>
      </c>
      <c r="R2042" s="27">
        <v>29</v>
      </c>
      <c r="S2042" s="27">
        <v>37</v>
      </c>
      <c r="T2042" s="27">
        <v>31</v>
      </c>
      <c r="U2042" s="27">
        <v>18</v>
      </c>
      <c r="V2042" s="27">
        <v>27</v>
      </c>
      <c r="W2042" s="11"/>
      <c r="X2042" s="11"/>
      <c r="Y2042" s="11"/>
      <c r="Z2042" s="11"/>
      <c r="AA2042" s="11"/>
      <c r="AB2042" s="11"/>
      <c r="AC2042" s="11"/>
      <c r="AD2042" s="11"/>
      <c r="AU2042" s="7"/>
      <c r="AV2042" s="7"/>
    </row>
    <row r="2043" spans="1:48" ht="14.25">
      <c r="A2043">
        <v>2</v>
      </c>
      <c r="B2043" s="26" t="str">
        <f t="shared" si="75"/>
        <v>50330</v>
      </c>
      <c r="C2043" s="26" t="str">
        <f t="shared" si="74"/>
        <v>2_50330</v>
      </c>
      <c r="D2043"/>
      <c r="E2043"/>
      <c r="F2043" s="33"/>
      <c r="G2043" s="26" t="s">
        <v>744</v>
      </c>
      <c r="H2043" s="27">
        <v>54</v>
      </c>
      <c r="I2043" s="27">
        <v>55</v>
      </c>
      <c r="J2043" s="27">
        <v>34</v>
      </c>
      <c r="K2043" s="27">
        <v>43</v>
      </c>
      <c r="L2043" s="27">
        <v>41</v>
      </c>
      <c r="M2043" s="27">
        <v>52</v>
      </c>
      <c r="N2043" s="27">
        <v>51</v>
      </c>
      <c r="O2043" s="27">
        <v>53</v>
      </c>
      <c r="P2043" s="27">
        <v>49</v>
      </c>
      <c r="Q2043" s="27">
        <v>50</v>
      </c>
      <c r="R2043" s="27">
        <v>43</v>
      </c>
      <c r="S2043" s="27">
        <v>68</v>
      </c>
      <c r="T2043" s="27">
        <v>55</v>
      </c>
      <c r="U2043" s="27">
        <v>61</v>
      </c>
      <c r="V2043" s="27">
        <v>51</v>
      </c>
      <c r="W2043" s="11"/>
      <c r="X2043" s="11"/>
      <c r="Y2043" s="11"/>
      <c r="Z2043" s="11"/>
      <c r="AA2043" s="11"/>
      <c r="AB2043" s="11"/>
      <c r="AC2043" s="11"/>
      <c r="AD2043" s="11"/>
      <c r="AU2043" s="7"/>
      <c r="AV2043" s="7"/>
    </row>
    <row r="2044" spans="1:48" ht="14.25">
      <c r="A2044">
        <v>2</v>
      </c>
      <c r="B2044" s="26" t="str">
        <f t="shared" si="75"/>
        <v>50350</v>
      </c>
      <c r="C2044" s="26" t="str">
        <f t="shared" si="74"/>
        <v>2_50350</v>
      </c>
      <c r="D2044"/>
      <c r="E2044"/>
      <c r="F2044" s="33"/>
      <c r="G2044" s="26" t="s">
        <v>745</v>
      </c>
      <c r="H2044" s="27">
        <v>35</v>
      </c>
      <c r="I2044" s="27">
        <v>36</v>
      </c>
      <c r="J2044" s="27">
        <v>39</v>
      </c>
      <c r="K2044" s="27">
        <v>39</v>
      </c>
      <c r="L2044" s="27">
        <v>36</v>
      </c>
      <c r="M2044" s="27">
        <v>31</v>
      </c>
      <c r="N2044" s="27">
        <v>35</v>
      </c>
      <c r="O2044" s="27">
        <v>46</v>
      </c>
      <c r="P2044" s="27">
        <v>48</v>
      </c>
      <c r="Q2044" s="27">
        <v>40</v>
      </c>
      <c r="R2044" s="27">
        <v>62</v>
      </c>
      <c r="S2044" s="27">
        <v>74</v>
      </c>
      <c r="T2044" s="27">
        <v>69</v>
      </c>
      <c r="U2044" s="27">
        <v>40</v>
      </c>
      <c r="V2044" s="27">
        <v>41</v>
      </c>
      <c r="W2044" s="11"/>
      <c r="X2044" s="11"/>
      <c r="Y2044" s="11"/>
      <c r="Z2044" s="11"/>
      <c r="AA2044" s="11"/>
      <c r="AB2044" s="11"/>
      <c r="AC2044" s="11"/>
      <c r="AD2044" s="11"/>
      <c r="AU2044" s="7"/>
      <c r="AV2044" s="7"/>
    </row>
    <row r="2045" spans="1:48" ht="14.25">
      <c r="A2045">
        <v>2</v>
      </c>
      <c r="B2045" s="26" t="str">
        <f t="shared" si="75"/>
        <v>50370</v>
      </c>
      <c r="C2045" s="26" t="str">
        <f t="shared" si="74"/>
        <v>2_50370</v>
      </c>
      <c r="D2045"/>
      <c r="E2045"/>
      <c r="F2045" s="33"/>
      <c r="G2045" s="26" t="s">
        <v>746</v>
      </c>
      <c r="H2045" s="27">
        <v>37</v>
      </c>
      <c r="I2045" s="27">
        <v>34</v>
      </c>
      <c r="J2045" s="27">
        <v>31</v>
      </c>
      <c r="K2045" s="27">
        <v>39</v>
      </c>
      <c r="L2045" s="27">
        <v>28</v>
      </c>
      <c r="M2045" s="27">
        <v>29</v>
      </c>
      <c r="N2045" s="27">
        <v>29</v>
      </c>
      <c r="O2045" s="27">
        <v>28</v>
      </c>
      <c r="P2045" s="27">
        <v>41</v>
      </c>
      <c r="Q2045" s="27">
        <v>35</v>
      </c>
      <c r="R2045" s="27">
        <v>37</v>
      </c>
      <c r="S2045" s="27">
        <v>30</v>
      </c>
      <c r="T2045" s="27">
        <v>47</v>
      </c>
      <c r="U2045" s="27">
        <v>42</v>
      </c>
      <c r="V2045" s="27">
        <v>35</v>
      </c>
      <c r="W2045" s="11"/>
      <c r="X2045" s="11"/>
      <c r="Y2045" s="11"/>
      <c r="Z2045" s="11"/>
      <c r="AA2045" s="11"/>
      <c r="AB2045" s="11"/>
      <c r="AC2045" s="11"/>
      <c r="AD2045" s="11"/>
      <c r="AU2045" s="7"/>
      <c r="AV2045" s="7"/>
    </row>
    <row r="2046" spans="1:48" ht="14.25">
      <c r="A2046">
        <v>2</v>
      </c>
      <c r="B2046" s="26" t="str">
        <f t="shared" si="75"/>
        <v>50400</v>
      </c>
      <c r="C2046" s="26" t="str">
        <f t="shared" si="74"/>
        <v>2_50400</v>
      </c>
      <c r="D2046"/>
      <c r="E2046"/>
      <c r="F2046" s="33"/>
      <c r="G2046" s="26" t="s">
        <v>747</v>
      </c>
      <c r="H2046" s="27">
        <v>47</v>
      </c>
      <c r="I2046" s="27">
        <v>38</v>
      </c>
      <c r="J2046" s="27">
        <v>49</v>
      </c>
      <c r="K2046" s="27">
        <v>40</v>
      </c>
      <c r="L2046" s="27">
        <v>58</v>
      </c>
      <c r="M2046" s="27">
        <v>44</v>
      </c>
      <c r="N2046" s="27">
        <v>48</v>
      </c>
      <c r="O2046" s="27">
        <v>55</v>
      </c>
      <c r="P2046" s="27">
        <v>63</v>
      </c>
      <c r="Q2046" s="27">
        <v>52</v>
      </c>
      <c r="R2046" s="27">
        <v>61</v>
      </c>
      <c r="S2046" s="27">
        <v>69</v>
      </c>
      <c r="T2046" s="27">
        <v>67</v>
      </c>
      <c r="U2046" s="27">
        <v>72</v>
      </c>
      <c r="V2046" s="27">
        <v>51</v>
      </c>
      <c r="W2046" s="11"/>
      <c r="X2046" s="11"/>
      <c r="Y2046" s="11"/>
      <c r="Z2046" s="11"/>
      <c r="AA2046" s="11"/>
      <c r="AB2046" s="11"/>
      <c r="AC2046" s="11"/>
      <c r="AD2046" s="11"/>
      <c r="AU2046" s="7"/>
      <c r="AV2046" s="7"/>
    </row>
    <row r="2047" spans="1:48" ht="14.25">
      <c r="A2047">
        <v>2</v>
      </c>
      <c r="B2047" s="26" t="str">
        <f t="shared" si="75"/>
        <v>50450</v>
      </c>
      <c r="C2047" s="26" t="str">
        <f t="shared" si="74"/>
        <v>2_50450</v>
      </c>
      <c r="D2047"/>
      <c r="E2047"/>
      <c r="F2047" s="33"/>
      <c r="G2047" s="26" t="s">
        <v>748</v>
      </c>
      <c r="H2047" s="27">
        <v>25</v>
      </c>
      <c r="I2047" s="27">
        <v>22</v>
      </c>
      <c r="J2047" s="27">
        <v>20</v>
      </c>
      <c r="K2047" s="27">
        <v>47</v>
      </c>
      <c r="L2047" s="27">
        <v>32</v>
      </c>
      <c r="M2047" s="27">
        <v>31</v>
      </c>
      <c r="N2047" s="27">
        <v>28</v>
      </c>
      <c r="O2047" s="27">
        <v>22</v>
      </c>
      <c r="P2047" s="27">
        <v>48</v>
      </c>
      <c r="Q2047" s="27">
        <v>34</v>
      </c>
      <c r="R2047" s="27">
        <v>37</v>
      </c>
      <c r="S2047" s="27">
        <v>59</v>
      </c>
      <c r="T2047" s="27">
        <v>48</v>
      </c>
      <c r="U2047" s="27">
        <v>24</v>
      </c>
      <c r="V2047" s="27">
        <v>35</v>
      </c>
      <c r="W2047" s="11"/>
      <c r="X2047" s="11"/>
      <c r="Y2047" s="11"/>
      <c r="Z2047" s="11"/>
      <c r="AA2047" s="11"/>
      <c r="AB2047" s="11"/>
      <c r="AC2047" s="11"/>
      <c r="AD2047" s="11"/>
      <c r="AU2047" s="7"/>
      <c r="AV2047" s="7"/>
    </row>
    <row r="2048" spans="1:48" ht="14.25">
      <c r="A2048">
        <v>2</v>
      </c>
      <c r="B2048" s="26" t="str">
        <f t="shared" si="75"/>
        <v>50568</v>
      </c>
      <c r="C2048" s="26" t="str">
        <f t="shared" si="74"/>
        <v>2_50568</v>
      </c>
      <c r="D2048"/>
      <c r="E2048"/>
      <c r="F2048" s="33"/>
      <c r="G2048" s="26" t="s">
        <v>749</v>
      </c>
      <c r="H2048" s="27">
        <v>105</v>
      </c>
      <c r="I2048" s="27">
        <v>105</v>
      </c>
      <c r="J2048" s="27">
        <v>103</v>
      </c>
      <c r="K2048" s="27">
        <v>108</v>
      </c>
      <c r="L2048" s="27">
        <v>109</v>
      </c>
      <c r="M2048" s="27">
        <v>111</v>
      </c>
      <c r="N2048" s="27">
        <v>91</v>
      </c>
      <c r="O2048" s="27">
        <v>102</v>
      </c>
      <c r="P2048" s="27">
        <v>78</v>
      </c>
      <c r="Q2048" s="27">
        <v>105</v>
      </c>
      <c r="R2048" s="27">
        <v>159</v>
      </c>
      <c r="S2048" s="27">
        <v>185</v>
      </c>
      <c r="T2048" s="27">
        <v>184</v>
      </c>
      <c r="U2048" s="27">
        <v>173</v>
      </c>
      <c r="V2048" s="27">
        <v>189</v>
      </c>
      <c r="W2048" s="11"/>
      <c r="X2048" s="11"/>
      <c r="Y2048" s="11"/>
      <c r="Z2048" s="11"/>
      <c r="AA2048" s="11"/>
      <c r="AB2048" s="11"/>
      <c r="AC2048" s="11"/>
      <c r="AD2048" s="11"/>
      <c r="AU2048" s="7"/>
      <c r="AV2048" s="7"/>
    </row>
    <row r="2049" spans="1:48" ht="14.25">
      <c r="A2049">
        <v>2</v>
      </c>
      <c r="B2049" s="26" t="str">
        <f t="shared" si="75"/>
        <v>50573</v>
      </c>
      <c r="C2049" s="26" t="str">
        <f t="shared" si="74"/>
        <v>2_50573</v>
      </c>
      <c r="D2049"/>
      <c r="E2049"/>
      <c r="F2049" s="33"/>
      <c r="G2049" s="26" t="s">
        <v>750</v>
      </c>
      <c r="H2049" s="27">
        <v>144</v>
      </c>
      <c r="I2049" s="27">
        <v>138</v>
      </c>
      <c r="J2049" s="27">
        <v>144</v>
      </c>
      <c r="K2049" s="27">
        <v>160</v>
      </c>
      <c r="L2049" s="27">
        <v>142</v>
      </c>
      <c r="M2049" s="27">
        <v>154</v>
      </c>
      <c r="N2049" s="27">
        <v>159</v>
      </c>
      <c r="O2049" s="27">
        <v>137</v>
      </c>
      <c r="P2049" s="27">
        <v>136</v>
      </c>
      <c r="Q2049" s="27">
        <v>150</v>
      </c>
      <c r="R2049" s="27">
        <v>174</v>
      </c>
      <c r="S2049" s="27">
        <v>191</v>
      </c>
      <c r="T2049" s="27">
        <v>179</v>
      </c>
      <c r="U2049" s="27">
        <v>164</v>
      </c>
      <c r="V2049" s="27">
        <v>152</v>
      </c>
      <c r="W2049" s="11"/>
      <c r="X2049" s="11"/>
      <c r="Y2049" s="11"/>
      <c r="Z2049" s="11"/>
      <c r="AA2049" s="11"/>
      <c r="AB2049" s="11"/>
      <c r="AC2049" s="11"/>
      <c r="AD2049" s="11"/>
      <c r="AU2049" s="7"/>
      <c r="AV2049" s="7"/>
    </row>
    <row r="2050" spans="1:48" ht="14.25">
      <c r="A2050">
        <v>2</v>
      </c>
      <c r="B2050" s="26" t="str">
        <f t="shared" si="75"/>
        <v>50577</v>
      </c>
      <c r="C2050" s="26" t="str">
        <f t="shared" si="74"/>
        <v>2_50577</v>
      </c>
      <c r="D2050"/>
      <c r="E2050"/>
      <c r="F2050" s="33"/>
      <c r="G2050" s="26" t="s">
        <v>751</v>
      </c>
      <c r="H2050" s="27">
        <v>31</v>
      </c>
      <c r="I2050" s="27">
        <v>40</v>
      </c>
      <c r="J2050" s="27">
        <v>30</v>
      </c>
      <c r="K2050" s="27">
        <v>32</v>
      </c>
      <c r="L2050" s="27">
        <v>35</v>
      </c>
      <c r="M2050" s="27">
        <v>29</v>
      </c>
      <c r="N2050" s="27">
        <v>35</v>
      </c>
      <c r="O2050" s="27">
        <v>33</v>
      </c>
      <c r="P2050" s="27">
        <v>35</v>
      </c>
      <c r="Q2050" s="27">
        <v>43</v>
      </c>
      <c r="R2050" s="27">
        <v>39</v>
      </c>
      <c r="S2050" s="27">
        <v>42</v>
      </c>
      <c r="T2050" s="27">
        <v>49</v>
      </c>
      <c r="U2050" s="27">
        <v>31</v>
      </c>
      <c r="V2050" s="27">
        <v>39</v>
      </c>
      <c r="W2050" s="11"/>
      <c r="X2050" s="11"/>
      <c r="Y2050" s="11"/>
      <c r="Z2050" s="11"/>
      <c r="AA2050" s="11"/>
      <c r="AB2050" s="11"/>
      <c r="AC2050" s="11"/>
      <c r="AD2050" s="11"/>
      <c r="AU2050" s="7"/>
      <c r="AV2050" s="7"/>
    </row>
    <row r="2051" spans="1:48" ht="14.25">
      <c r="A2051">
        <v>2</v>
      </c>
      <c r="B2051" s="26" t="str">
        <f t="shared" si="75"/>
        <v>50590</v>
      </c>
      <c r="C2051" s="26" t="str">
        <f t="shared" si="74"/>
        <v>2_50590</v>
      </c>
      <c r="D2051"/>
      <c r="E2051"/>
      <c r="F2051" s="33"/>
      <c r="G2051" s="26" t="s">
        <v>752</v>
      </c>
      <c r="H2051" s="27">
        <v>38</v>
      </c>
      <c r="I2051" s="27">
        <v>44</v>
      </c>
      <c r="J2051" s="27">
        <v>42</v>
      </c>
      <c r="K2051" s="27">
        <v>48</v>
      </c>
      <c r="L2051" s="27">
        <v>36</v>
      </c>
      <c r="M2051" s="27">
        <v>46</v>
      </c>
      <c r="N2051" s="27">
        <v>50</v>
      </c>
      <c r="O2051" s="27">
        <v>46</v>
      </c>
      <c r="P2051" s="27">
        <v>43</v>
      </c>
      <c r="Q2051" s="27">
        <v>56</v>
      </c>
      <c r="R2051" s="27">
        <v>63</v>
      </c>
      <c r="S2051" s="27">
        <v>77</v>
      </c>
      <c r="T2051" s="27">
        <v>54</v>
      </c>
      <c r="U2051" s="27">
        <v>44</v>
      </c>
      <c r="V2051" s="27">
        <v>55</v>
      </c>
      <c r="W2051" s="11"/>
      <c r="X2051" s="11"/>
      <c r="Y2051" s="11"/>
      <c r="Z2051" s="11"/>
      <c r="AA2051" s="11"/>
      <c r="AB2051" s="11"/>
      <c r="AC2051" s="11"/>
      <c r="AD2051" s="11"/>
      <c r="AU2051" s="7"/>
      <c r="AV2051" s="7"/>
    </row>
    <row r="2052" spans="1:48" ht="14.25">
      <c r="A2052">
        <v>2</v>
      </c>
      <c r="B2052" s="26" t="str">
        <f t="shared" si="75"/>
        <v>50606</v>
      </c>
      <c r="C2052" s="26" t="str">
        <f t="shared" si="74"/>
        <v>2_50606</v>
      </c>
      <c r="D2052"/>
      <c r="E2052"/>
      <c r="F2052" s="33"/>
      <c r="G2052" s="26" t="s">
        <v>753</v>
      </c>
      <c r="H2052" s="27">
        <v>66</v>
      </c>
      <c r="I2052" s="27">
        <v>82</v>
      </c>
      <c r="J2052" s="27">
        <v>62</v>
      </c>
      <c r="K2052" s="27">
        <v>71</v>
      </c>
      <c r="L2052" s="27">
        <v>56</v>
      </c>
      <c r="M2052" s="27">
        <v>70</v>
      </c>
      <c r="N2052" s="27">
        <v>72</v>
      </c>
      <c r="O2052" s="27">
        <v>83</v>
      </c>
      <c r="P2052" s="27">
        <v>81</v>
      </c>
      <c r="Q2052" s="27">
        <v>75</v>
      </c>
      <c r="R2052" s="27">
        <v>108</v>
      </c>
      <c r="S2052" s="27">
        <v>118</v>
      </c>
      <c r="T2052" s="27">
        <v>92</v>
      </c>
      <c r="U2052" s="27">
        <v>98</v>
      </c>
      <c r="V2052" s="27">
        <v>100</v>
      </c>
      <c r="W2052" s="11"/>
      <c r="X2052" s="11"/>
      <c r="Y2052" s="11"/>
      <c r="Z2052" s="11"/>
      <c r="AA2052" s="11"/>
      <c r="AB2052" s="11"/>
      <c r="AC2052" s="11"/>
      <c r="AD2052" s="11"/>
      <c r="AU2052" s="7"/>
      <c r="AV2052" s="7"/>
    </row>
    <row r="2053" spans="1:48" ht="14.25">
      <c r="A2053">
        <v>2</v>
      </c>
      <c r="B2053" s="26" t="str">
        <f t="shared" si="75"/>
        <v>50680</v>
      </c>
      <c r="C2053" s="26" t="str">
        <f t="shared" si="74"/>
        <v>2_50680</v>
      </c>
      <c r="D2053"/>
      <c r="E2053"/>
      <c r="F2053" s="33"/>
      <c r="G2053" s="26" t="s">
        <v>754</v>
      </c>
      <c r="H2053" s="27">
        <v>30</v>
      </c>
      <c r="I2053" s="27">
        <v>36</v>
      </c>
      <c r="J2053" s="27">
        <v>27</v>
      </c>
      <c r="K2053" s="27">
        <v>33</v>
      </c>
      <c r="L2053" s="27">
        <v>33</v>
      </c>
      <c r="M2053" s="27">
        <v>38</v>
      </c>
      <c r="N2053" s="27">
        <v>40</v>
      </c>
      <c r="O2053" s="27">
        <v>39</v>
      </c>
      <c r="P2053" s="27">
        <v>39</v>
      </c>
      <c r="Q2053" s="27">
        <v>36</v>
      </c>
      <c r="R2053" s="27">
        <v>46</v>
      </c>
      <c r="S2053" s="27">
        <v>67</v>
      </c>
      <c r="T2053" s="27">
        <v>48</v>
      </c>
      <c r="U2053" s="27">
        <v>49</v>
      </c>
      <c r="V2053" s="27">
        <v>40</v>
      </c>
      <c r="W2053" s="11"/>
      <c r="X2053" s="11"/>
      <c r="Y2053" s="11"/>
      <c r="Z2053" s="11"/>
      <c r="AA2053" s="11"/>
      <c r="AB2053" s="11"/>
      <c r="AC2053" s="11"/>
      <c r="AD2053" s="11"/>
      <c r="AU2053" s="7"/>
      <c r="AV2053" s="7"/>
    </row>
    <row r="2054" spans="1:48" ht="14.25">
      <c r="A2054">
        <v>2</v>
      </c>
      <c r="B2054" s="26" t="str">
        <f t="shared" si="75"/>
        <v>50683</v>
      </c>
      <c r="C2054" s="26" t="str">
        <f t="shared" si="74"/>
        <v>2_50683</v>
      </c>
      <c r="D2054"/>
      <c r="E2054"/>
      <c r="F2054" s="33"/>
      <c r="G2054" s="26" t="s">
        <v>755</v>
      </c>
      <c r="H2054" s="27">
        <v>31</v>
      </c>
      <c r="I2054" s="27">
        <v>32</v>
      </c>
      <c r="J2054" s="27">
        <v>41</v>
      </c>
      <c r="K2054" s="27">
        <v>23</v>
      </c>
      <c r="L2054" s="27">
        <v>34</v>
      </c>
      <c r="M2054" s="27">
        <v>35</v>
      </c>
      <c r="N2054" s="27">
        <v>45</v>
      </c>
      <c r="O2054" s="27">
        <v>42</v>
      </c>
      <c r="P2054" s="27">
        <v>44</v>
      </c>
      <c r="Q2054" s="27">
        <v>41</v>
      </c>
      <c r="R2054" s="27">
        <v>47</v>
      </c>
      <c r="S2054" s="27">
        <v>51</v>
      </c>
      <c r="T2054" s="27">
        <v>47</v>
      </c>
      <c r="U2054" s="27">
        <v>34</v>
      </c>
      <c r="V2054" s="27">
        <v>32</v>
      </c>
      <c r="W2054" s="11"/>
      <c r="X2054" s="11"/>
      <c r="Y2054" s="11"/>
      <c r="Z2054" s="11"/>
      <c r="AA2054" s="11"/>
      <c r="AB2054" s="11"/>
      <c r="AC2054" s="11"/>
      <c r="AD2054" s="11"/>
      <c r="AU2054" s="7"/>
      <c r="AV2054" s="7"/>
    </row>
    <row r="2055" spans="1:48" ht="14.25">
      <c r="A2055">
        <v>2</v>
      </c>
      <c r="B2055" s="26" t="str">
        <f t="shared" si="75"/>
        <v>50686</v>
      </c>
      <c r="C2055" s="26" t="str">
        <f t="shared" si="74"/>
        <v>2_50686</v>
      </c>
      <c r="D2055"/>
      <c r="E2055"/>
      <c r="F2055" s="33"/>
      <c r="G2055" s="26" t="s">
        <v>756</v>
      </c>
      <c r="H2055" s="27">
        <v>5</v>
      </c>
      <c r="I2055" s="27">
        <v>11</v>
      </c>
      <c r="J2055" s="27">
        <v>7</v>
      </c>
      <c r="K2055" s="27">
        <v>5</v>
      </c>
      <c r="L2055" s="27">
        <v>11</v>
      </c>
      <c r="M2055" s="27">
        <v>3</v>
      </c>
      <c r="N2055" s="27">
        <v>5</v>
      </c>
      <c r="O2055" s="27">
        <v>9</v>
      </c>
      <c r="P2055" s="27">
        <v>6</v>
      </c>
      <c r="Q2055" s="27">
        <v>6</v>
      </c>
      <c r="R2055" s="27">
        <v>9</v>
      </c>
      <c r="S2055" s="27">
        <v>7</v>
      </c>
      <c r="T2055" s="27">
        <v>10</v>
      </c>
      <c r="U2055" s="27">
        <v>11</v>
      </c>
      <c r="V2055" s="27">
        <v>7</v>
      </c>
      <c r="W2055" s="11"/>
      <c r="X2055" s="11"/>
      <c r="Y2055" s="11"/>
      <c r="Z2055" s="11"/>
      <c r="AA2055" s="11"/>
      <c r="AB2055" s="11"/>
      <c r="AC2055" s="11"/>
      <c r="AD2055" s="11"/>
      <c r="AU2055" s="7"/>
      <c r="AV2055" s="7"/>
    </row>
    <row r="2056" spans="1:48" ht="14.25">
      <c r="A2056">
        <v>2</v>
      </c>
      <c r="B2056" s="26" t="str">
        <f t="shared" si="75"/>
        <v>50689</v>
      </c>
      <c r="C2056" s="26" t="str">
        <f t="shared" si="74"/>
        <v>2_50689</v>
      </c>
      <c r="D2056"/>
      <c r="E2056"/>
      <c r="F2056" s="33"/>
      <c r="G2056" s="26" t="s">
        <v>757</v>
      </c>
      <c r="H2056" s="27">
        <v>113</v>
      </c>
      <c r="I2056" s="27">
        <v>125</v>
      </c>
      <c r="J2056" s="27">
        <v>110</v>
      </c>
      <c r="K2056" s="27">
        <v>102</v>
      </c>
      <c r="L2056" s="27">
        <v>119</v>
      </c>
      <c r="M2056" s="27">
        <v>107</v>
      </c>
      <c r="N2056" s="27">
        <v>132</v>
      </c>
      <c r="O2056" s="27">
        <v>112</v>
      </c>
      <c r="P2056" s="27">
        <v>112</v>
      </c>
      <c r="Q2056" s="27">
        <v>122</v>
      </c>
      <c r="R2056" s="27">
        <v>152</v>
      </c>
      <c r="S2056" s="27">
        <v>190</v>
      </c>
      <c r="T2056" s="27">
        <v>171</v>
      </c>
      <c r="U2056" s="27">
        <v>126</v>
      </c>
      <c r="V2056" s="27">
        <v>128</v>
      </c>
      <c r="W2056" s="11"/>
      <c r="X2056" s="11"/>
      <c r="Y2056" s="11"/>
      <c r="Z2056" s="11"/>
      <c r="AA2056" s="11"/>
      <c r="AB2056" s="11"/>
      <c r="AC2056" s="11"/>
      <c r="AD2056" s="11"/>
      <c r="AU2056" s="7"/>
      <c r="AV2056" s="7"/>
    </row>
    <row r="2057" spans="1:48" ht="14.25">
      <c r="A2057">
        <v>2</v>
      </c>
      <c r="B2057" s="26" t="str">
        <f t="shared" si="75"/>
        <v>50711</v>
      </c>
      <c r="C2057" s="26" t="str">
        <f t="shared" si="74"/>
        <v>2_50711</v>
      </c>
      <c r="D2057"/>
      <c r="E2057"/>
      <c r="F2057" s="33"/>
      <c r="G2057" s="26" t="s">
        <v>758</v>
      </c>
      <c r="H2057" s="27">
        <v>84</v>
      </c>
      <c r="I2057" s="27">
        <v>76</v>
      </c>
      <c r="J2057" s="27">
        <v>107</v>
      </c>
      <c r="K2057" s="27">
        <v>76</v>
      </c>
      <c r="L2057" s="27">
        <v>87</v>
      </c>
      <c r="M2057" s="27">
        <v>87</v>
      </c>
      <c r="N2057" s="27">
        <v>87</v>
      </c>
      <c r="O2057" s="27">
        <v>74</v>
      </c>
      <c r="P2057" s="27">
        <v>75</v>
      </c>
      <c r="Q2057" s="27">
        <v>84</v>
      </c>
      <c r="R2057" s="27">
        <v>99</v>
      </c>
      <c r="S2057" s="27">
        <v>120</v>
      </c>
      <c r="T2057" s="27">
        <v>89</v>
      </c>
      <c r="U2057" s="27">
        <v>92</v>
      </c>
      <c r="V2057" s="27">
        <v>95</v>
      </c>
      <c r="W2057" s="11"/>
      <c r="X2057" s="11"/>
      <c r="Y2057" s="11"/>
      <c r="Z2057" s="11"/>
      <c r="AA2057" s="11"/>
      <c r="AB2057" s="11"/>
      <c r="AC2057" s="11"/>
      <c r="AD2057" s="11"/>
      <c r="AU2057" s="7"/>
      <c r="AV2057" s="7"/>
    </row>
    <row r="2058" spans="1:48" ht="14.25">
      <c r="A2058">
        <v>2</v>
      </c>
      <c r="B2058" s="26" t="str">
        <f t="shared" si="75"/>
        <v>50999</v>
      </c>
      <c r="C2058" s="26" t="str">
        <f t="shared" si="74"/>
        <v>2_50999</v>
      </c>
      <c r="D2058"/>
      <c r="E2058"/>
      <c r="F2058" s="33"/>
      <c r="G2058" s="26" t="s">
        <v>1301</v>
      </c>
      <c r="H2058" s="27">
        <v>20</v>
      </c>
      <c r="I2058" s="27">
        <v>23</v>
      </c>
      <c r="J2058" s="27">
        <v>19</v>
      </c>
      <c r="K2058" s="27">
        <v>18</v>
      </c>
      <c r="L2058" s="27">
        <v>3</v>
      </c>
      <c r="M2058" s="27">
        <v>0</v>
      </c>
      <c r="N2058" s="27">
        <v>4</v>
      </c>
      <c r="O2058" s="27">
        <v>0</v>
      </c>
      <c r="P2058" s="27">
        <v>0</v>
      </c>
      <c r="Q2058" s="27">
        <v>0</v>
      </c>
      <c r="R2058" s="27">
        <v>0</v>
      </c>
      <c r="S2058" s="27">
        <v>0</v>
      </c>
      <c r="T2058" s="27">
        <v>0</v>
      </c>
      <c r="U2058" s="27">
        <v>0</v>
      </c>
      <c r="V2058" s="27">
        <v>0</v>
      </c>
      <c r="W2058" s="11"/>
      <c r="X2058" s="11"/>
      <c r="Y2058" s="11"/>
      <c r="Z2058" s="11"/>
      <c r="AA2058" s="11"/>
      <c r="AB2058" s="11"/>
      <c r="AC2058" s="11"/>
      <c r="AD2058" s="11"/>
      <c r="AU2058" s="7"/>
      <c r="AV2058" s="7"/>
    </row>
    <row r="2059" spans="1:48" ht="14.25">
      <c r="A2059">
        <v>2</v>
      </c>
      <c r="B2059" s="26" t="str">
        <f t="shared" si="75"/>
        <v>52000</v>
      </c>
      <c r="C2059" s="26" t="str">
        <f t="shared" si="74"/>
        <v>2_52000</v>
      </c>
      <c r="D2059"/>
      <c r="E2059"/>
      <c r="F2059" s="33" t="s">
        <v>760</v>
      </c>
      <c r="G2059" s="26" t="s">
        <v>13</v>
      </c>
      <c r="H2059" s="27">
        <v>6251</v>
      </c>
      <c r="I2059" s="27">
        <v>6296</v>
      </c>
      <c r="J2059" s="27">
        <v>6218</v>
      </c>
      <c r="K2059" s="27">
        <v>6176</v>
      </c>
      <c r="L2059" s="27">
        <v>6509</v>
      </c>
      <c r="M2059" s="27">
        <v>6792</v>
      </c>
      <c r="N2059" s="27">
        <v>6800</v>
      </c>
      <c r="O2059" s="27">
        <v>6905</v>
      </c>
      <c r="P2059" s="27">
        <v>7624</v>
      </c>
      <c r="Q2059" s="27">
        <v>7541</v>
      </c>
      <c r="R2059" s="27">
        <v>9112</v>
      </c>
      <c r="S2059" s="27">
        <v>10531</v>
      </c>
      <c r="T2059" s="27">
        <v>8763</v>
      </c>
      <c r="U2059" s="27">
        <v>7718</v>
      </c>
      <c r="V2059" s="27">
        <v>7825</v>
      </c>
      <c r="W2059" s="11"/>
      <c r="X2059" s="11"/>
      <c r="Y2059" s="11"/>
      <c r="Z2059" s="11"/>
      <c r="AA2059" s="11"/>
      <c r="AB2059" s="11"/>
      <c r="AC2059" s="11"/>
      <c r="AD2059" s="11"/>
      <c r="AU2059" s="7"/>
      <c r="AV2059" s="7"/>
    </row>
    <row r="2060" spans="1:48" ht="14.25">
      <c r="A2060">
        <v>2</v>
      </c>
      <c r="B2060" s="26" t="str">
        <f t="shared" si="75"/>
        <v>52001</v>
      </c>
      <c r="C2060" s="26" t="str">
        <f t="shared" si="74"/>
        <v>2_52001</v>
      </c>
      <c r="D2060"/>
      <c r="E2060"/>
      <c r="F2060" s="33"/>
      <c r="G2060" s="26" t="s">
        <v>761</v>
      </c>
      <c r="H2060" s="27">
        <v>1823</v>
      </c>
      <c r="I2060" s="27">
        <v>1885</v>
      </c>
      <c r="J2060" s="27">
        <v>1833</v>
      </c>
      <c r="K2060" s="27">
        <v>1781</v>
      </c>
      <c r="L2060" s="27">
        <v>1911</v>
      </c>
      <c r="M2060" s="27">
        <v>2059</v>
      </c>
      <c r="N2060" s="27">
        <v>1995</v>
      </c>
      <c r="O2060" s="27">
        <v>1973</v>
      </c>
      <c r="P2060" s="27">
        <v>2221</v>
      </c>
      <c r="Q2060" s="27">
        <v>2218</v>
      </c>
      <c r="R2060" s="27">
        <v>2965</v>
      </c>
      <c r="S2060" s="27">
        <v>3252</v>
      </c>
      <c r="T2060" s="27">
        <v>2597</v>
      </c>
      <c r="U2060" s="27">
        <v>2350</v>
      </c>
      <c r="V2060" s="27">
        <v>2260</v>
      </c>
      <c r="W2060" s="11"/>
      <c r="X2060" s="11"/>
      <c r="Y2060" s="11"/>
      <c r="Z2060" s="11"/>
      <c r="AA2060" s="11"/>
      <c r="AB2060" s="11"/>
      <c r="AC2060" s="11"/>
      <c r="AD2060" s="11"/>
      <c r="AU2060" s="7"/>
      <c r="AV2060" s="7"/>
    </row>
    <row r="2061" spans="1:48" ht="14.25">
      <c r="A2061">
        <v>2</v>
      </c>
      <c r="B2061" s="26" t="str">
        <f t="shared" si="75"/>
        <v>52019</v>
      </c>
      <c r="C2061" s="26" t="str">
        <f t="shared" si="74"/>
        <v>2_52019</v>
      </c>
      <c r="D2061"/>
      <c r="E2061"/>
      <c r="F2061" s="33"/>
      <c r="G2061" s="26" t="s">
        <v>762</v>
      </c>
      <c r="H2061" s="27">
        <v>53</v>
      </c>
      <c r="I2061" s="27">
        <v>37</v>
      </c>
      <c r="J2061" s="27">
        <v>39</v>
      </c>
      <c r="K2061" s="27">
        <v>47</v>
      </c>
      <c r="L2061" s="27">
        <v>62</v>
      </c>
      <c r="M2061" s="27">
        <v>42</v>
      </c>
      <c r="N2061" s="27">
        <v>53</v>
      </c>
      <c r="O2061" s="27">
        <v>49</v>
      </c>
      <c r="P2061" s="27">
        <v>45</v>
      </c>
      <c r="Q2061" s="27">
        <v>46</v>
      </c>
      <c r="R2061" s="27">
        <v>58</v>
      </c>
      <c r="S2061" s="27">
        <v>60</v>
      </c>
      <c r="T2061" s="27">
        <v>68</v>
      </c>
      <c r="U2061" s="27">
        <v>51</v>
      </c>
      <c r="V2061" s="27">
        <v>53</v>
      </c>
      <c r="W2061" s="11"/>
      <c r="X2061" s="11"/>
      <c r="Y2061" s="11"/>
      <c r="Z2061" s="11"/>
      <c r="AA2061" s="11"/>
      <c r="AB2061" s="11"/>
      <c r="AC2061" s="11"/>
      <c r="AD2061" s="11"/>
      <c r="AU2061" s="7"/>
      <c r="AV2061" s="7"/>
    </row>
    <row r="2062" spans="1:48" ht="14.25">
      <c r="A2062">
        <v>2</v>
      </c>
      <c r="B2062" s="26" t="str">
        <f t="shared" si="75"/>
        <v>52022</v>
      </c>
      <c r="C2062" s="26" t="str">
        <f t="shared" si="74"/>
        <v>2_52022</v>
      </c>
      <c r="D2062"/>
      <c r="E2062"/>
      <c r="F2062" s="33"/>
      <c r="G2062" s="26" t="s">
        <v>763</v>
      </c>
      <c r="H2062" s="27">
        <v>31</v>
      </c>
      <c r="I2062" s="27">
        <v>34</v>
      </c>
      <c r="J2062" s="27">
        <v>36</v>
      </c>
      <c r="K2062" s="27">
        <v>31</v>
      </c>
      <c r="L2062" s="27">
        <v>30</v>
      </c>
      <c r="M2062" s="27">
        <v>33</v>
      </c>
      <c r="N2062" s="27">
        <v>31</v>
      </c>
      <c r="O2062" s="27">
        <v>33</v>
      </c>
      <c r="P2062" s="27">
        <v>28</v>
      </c>
      <c r="Q2062" s="27">
        <v>29</v>
      </c>
      <c r="R2062" s="27">
        <v>51</v>
      </c>
      <c r="S2062" s="27">
        <v>63</v>
      </c>
      <c r="T2062" s="27">
        <v>40</v>
      </c>
      <c r="U2062" s="27">
        <v>41</v>
      </c>
      <c r="V2062" s="27">
        <v>52</v>
      </c>
      <c r="W2062" s="11"/>
      <c r="X2062" s="11"/>
      <c r="Y2062" s="11"/>
      <c r="Z2062" s="11"/>
      <c r="AA2062" s="11"/>
      <c r="AB2062" s="11"/>
      <c r="AC2062" s="11"/>
      <c r="AD2062" s="11"/>
      <c r="AU2062" s="7"/>
      <c r="AV2062" s="7"/>
    </row>
    <row r="2063" spans="1:48" ht="14.25">
      <c r="A2063">
        <v>2</v>
      </c>
      <c r="B2063" s="26" t="str">
        <f t="shared" si="75"/>
        <v>52036</v>
      </c>
      <c r="C2063" s="26" t="str">
        <f t="shared" si="74"/>
        <v>2_52036</v>
      </c>
      <c r="D2063"/>
      <c r="E2063"/>
      <c r="F2063" s="33"/>
      <c r="G2063" s="26" t="s">
        <v>764</v>
      </c>
      <c r="H2063" s="27">
        <v>54</v>
      </c>
      <c r="I2063" s="27">
        <v>43</v>
      </c>
      <c r="J2063" s="27">
        <v>62</v>
      </c>
      <c r="K2063" s="27">
        <v>41</v>
      </c>
      <c r="L2063" s="27">
        <v>52</v>
      </c>
      <c r="M2063" s="27">
        <v>63</v>
      </c>
      <c r="N2063" s="27">
        <v>42</v>
      </c>
      <c r="O2063" s="27">
        <v>54</v>
      </c>
      <c r="P2063" s="27">
        <v>49</v>
      </c>
      <c r="Q2063" s="27">
        <v>57</v>
      </c>
      <c r="R2063" s="27">
        <v>51</v>
      </c>
      <c r="S2063" s="27">
        <v>47</v>
      </c>
      <c r="T2063" s="27">
        <v>67</v>
      </c>
      <c r="U2063" s="27">
        <v>56</v>
      </c>
      <c r="V2063" s="27">
        <v>47</v>
      </c>
      <c r="W2063" s="11"/>
      <c r="X2063" s="11"/>
      <c r="Y2063" s="11"/>
      <c r="Z2063" s="11"/>
      <c r="AA2063" s="11"/>
      <c r="AB2063" s="11"/>
      <c r="AC2063" s="11"/>
      <c r="AD2063" s="11"/>
      <c r="AU2063" s="7"/>
      <c r="AV2063" s="7"/>
    </row>
    <row r="2064" spans="1:48" ht="14.25">
      <c r="A2064">
        <v>2</v>
      </c>
      <c r="B2064" s="26" t="str">
        <f t="shared" si="75"/>
        <v>52051</v>
      </c>
      <c r="C2064" s="26" t="str">
        <f t="shared" si="74"/>
        <v>2_52051</v>
      </c>
      <c r="D2064"/>
      <c r="E2064"/>
      <c r="F2064" s="33"/>
      <c r="G2064" s="26" t="s">
        <v>765</v>
      </c>
      <c r="H2064" s="27">
        <v>41</v>
      </c>
      <c r="I2064" s="27">
        <v>40</v>
      </c>
      <c r="J2064" s="27">
        <v>38</v>
      </c>
      <c r="K2064" s="27">
        <v>36</v>
      </c>
      <c r="L2064" s="27">
        <v>32</v>
      </c>
      <c r="M2064" s="27">
        <v>38</v>
      </c>
      <c r="N2064" s="27">
        <v>36</v>
      </c>
      <c r="O2064" s="27">
        <v>42</v>
      </c>
      <c r="P2064" s="27">
        <v>41</v>
      </c>
      <c r="Q2064" s="27">
        <v>41</v>
      </c>
      <c r="R2064" s="27">
        <v>39</v>
      </c>
      <c r="S2064" s="27">
        <v>57</v>
      </c>
      <c r="T2064" s="27">
        <v>53</v>
      </c>
      <c r="U2064" s="27">
        <v>36</v>
      </c>
      <c r="V2064" s="27">
        <v>33</v>
      </c>
      <c r="W2064" s="11"/>
      <c r="X2064" s="11"/>
      <c r="Y2064" s="11"/>
      <c r="Z2064" s="11"/>
      <c r="AA2064" s="11"/>
      <c r="AB2064" s="11"/>
      <c r="AC2064" s="11"/>
      <c r="AD2064" s="11"/>
      <c r="AU2064" s="7"/>
      <c r="AV2064" s="7"/>
    </row>
    <row r="2065" spans="1:48" ht="14.25">
      <c r="A2065">
        <v>2</v>
      </c>
      <c r="B2065" s="26" t="str">
        <f t="shared" si="75"/>
        <v>52079</v>
      </c>
      <c r="C2065" s="26" t="str">
        <f t="shared" si="74"/>
        <v>2_52079</v>
      </c>
      <c r="D2065"/>
      <c r="E2065"/>
      <c r="F2065" s="33"/>
      <c r="G2065" s="26" t="s">
        <v>766</v>
      </c>
      <c r="H2065" s="27">
        <v>99</v>
      </c>
      <c r="I2065" s="27">
        <v>88</v>
      </c>
      <c r="J2065" s="27">
        <v>94</v>
      </c>
      <c r="K2065" s="27">
        <v>75</v>
      </c>
      <c r="L2065" s="27">
        <v>68</v>
      </c>
      <c r="M2065" s="27">
        <v>73</v>
      </c>
      <c r="N2065" s="27">
        <v>103</v>
      </c>
      <c r="O2065" s="27">
        <v>86</v>
      </c>
      <c r="P2065" s="27">
        <v>116</v>
      </c>
      <c r="Q2065" s="27">
        <v>120</v>
      </c>
      <c r="R2065" s="27">
        <v>138</v>
      </c>
      <c r="S2065" s="27">
        <v>166</v>
      </c>
      <c r="T2065" s="27">
        <v>128</v>
      </c>
      <c r="U2065" s="27">
        <v>89</v>
      </c>
      <c r="V2065" s="27">
        <v>113</v>
      </c>
      <c r="W2065" s="11"/>
      <c r="X2065" s="11"/>
      <c r="Y2065" s="11"/>
      <c r="Z2065" s="11"/>
      <c r="AA2065" s="11"/>
      <c r="AB2065" s="11"/>
      <c r="AC2065" s="11"/>
      <c r="AD2065" s="11"/>
      <c r="AU2065" s="7"/>
      <c r="AV2065" s="7"/>
    </row>
    <row r="2066" spans="1:48" ht="14.25">
      <c r="A2066">
        <v>2</v>
      </c>
      <c r="B2066" s="26" t="str">
        <f t="shared" si="75"/>
        <v>52083</v>
      </c>
      <c r="C2066" s="26" t="str">
        <f t="shared" si="74"/>
        <v>2_52083</v>
      </c>
      <c r="D2066"/>
      <c r="E2066"/>
      <c r="F2066" s="33"/>
      <c r="G2066" s="26" t="s">
        <v>767</v>
      </c>
      <c r="H2066" s="27">
        <v>27</v>
      </c>
      <c r="I2066" s="27">
        <v>33</v>
      </c>
      <c r="J2066" s="27">
        <v>24</v>
      </c>
      <c r="K2066" s="27">
        <v>26</v>
      </c>
      <c r="L2066" s="27">
        <v>30</v>
      </c>
      <c r="M2066" s="27">
        <v>31</v>
      </c>
      <c r="N2066" s="27">
        <v>31</v>
      </c>
      <c r="O2066" s="27">
        <v>31</v>
      </c>
      <c r="P2066" s="27">
        <v>30</v>
      </c>
      <c r="Q2066" s="27">
        <v>32</v>
      </c>
      <c r="R2066" s="27">
        <v>43</v>
      </c>
      <c r="S2066" s="27">
        <v>47</v>
      </c>
      <c r="T2066" s="27">
        <v>37</v>
      </c>
      <c r="U2066" s="27">
        <v>25</v>
      </c>
      <c r="V2066" s="27">
        <v>35</v>
      </c>
      <c r="W2066" s="11"/>
      <c r="X2066" s="11"/>
      <c r="Y2066" s="11"/>
      <c r="Z2066" s="11"/>
      <c r="AA2066" s="11"/>
      <c r="AB2066" s="11"/>
      <c r="AC2066" s="11"/>
      <c r="AD2066" s="11"/>
      <c r="AU2066" s="7"/>
      <c r="AV2066" s="7"/>
    </row>
    <row r="2067" spans="1:48" ht="14.25">
      <c r="A2067">
        <v>2</v>
      </c>
      <c r="B2067" s="26" t="str">
        <f t="shared" si="75"/>
        <v>52110</v>
      </c>
      <c r="C2067" s="26" t="str">
        <f t="shared" si="74"/>
        <v>2_52110</v>
      </c>
      <c r="D2067"/>
      <c r="E2067"/>
      <c r="F2067" s="33"/>
      <c r="G2067" s="26" t="s">
        <v>768</v>
      </c>
      <c r="H2067" s="27">
        <v>58</v>
      </c>
      <c r="I2067" s="27">
        <v>67</v>
      </c>
      <c r="J2067" s="27">
        <v>75</v>
      </c>
      <c r="K2067" s="27">
        <v>98</v>
      </c>
      <c r="L2067" s="27">
        <v>100</v>
      </c>
      <c r="M2067" s="27">
        <v>98</v>
      </c>
      <c r="N2067" s="27">
        <v>124</v>
      </c>
      <c r="O2067" s="27">
        <v>122</v>
      </c>
      <c r="P2067" s="27">
        <v>118</v>
      </c>
      <c r="Q2067" s="27">
        <v>148</v>
      </c>
      <c r="R2067" s="27">
        <v>114</v>
      </c>
      <c r="S2067" s="27">
        <v>176</v>
      </c>
      <c r="T2067" s="27">
        <v>139</v>
      </c>
      <c r="U2067" s="27">
        <v>140</v>
      </c>
      <c r="V2067" s="27">
        <v>132</v>
      </c>
      <c r="W2067" s="11"/>
      <c r="X2067" s="11"/>
      <c r="Y2067" s="11"/>
      <c r="Z2067" s="11"/>
      <c r="AA2067" s="11"/>
      <c r="AB2067" s="11"/>
      <c r="AC2067" s="11"/>
      <c r="AD2067" s="11"/>
      <c r="AU2067" s="7"/>
      <c r="AV2067" s="7"/>
    </row>
    <row r="2068" spans="1:48" ht="14.25">
      <c r="A2068">
        <v>2</v>
      </c>
      <c r="B2068" s="26" t="str">
        <f t="shared" si="75"/>
        <v>52203</v>
      </c>
      <c r="C2068" s="26" t="str">
        <f t="shared" si="74"/>
        <v>2_52203</v>
      </c>
      <c r="D2068"/>
      <c r="E2068"/>
      <c r="F2068" s="33"/>
      <c r="G2068" s="26" t="s">
        <v>769</v>
      </c>
      <c r="H2068" s="27">
        <v>58</v>
      </c>
      <c r="I2068" s="27">
        <v>62</v>
      </c>
      <c r="J2068" s="27">
        <v>51</v>
      </c>
      <c r="K2068" s="27">
        <v>42</v>
      </c>
      <c r="L2068" s="27">
        <v>41</v>
      </c>
      <c r="M2068" s="27">
        <v>56</v>
      </c>
      <c r="N2068" s="27">
        <v>42</v>
      </c>
      <c r="O2068" s="27">
        <v>52</v>
      </c>
      <c r="P2068" s="27">
        <v>58</v>
      </c>
      <c r="Q2068" s="27">
        <v>47</v>
      </c>
      <c r="R2068" s="27">
        <v>56</v>
      </c>
      <c r="S2068" s="27">
        <v>74</v>
      </c>
      <c r="T2068" s="27">
        <v>57</v>
      </c>
      <c r="U2068" s="27">
        <v>46</v>
      </c>
      <c r="V2068" s="27">
        <v>55</v>
      </c>
      <c r="W2068" s="11"/>
      <c r="X2068" s="11"/>
      <c r="Y2068" s="11"/>
      <c r="Z2068" s="11"/>
      <c r="AA2068" s="11"/>
      <c r="AB2068" s="11"/>
      <c r="AC2068" s="11"/>
      <c r="AD2068" s="11"/>
      <c r="AU2068" s="7"/>
      <c r="AV2068" s="7"/>
    </row>
    <row r="2069" spans="1:48" ht="14.25">
      <c r="A2069">
        <v>2</v>
      </c>
      <c r="B2069" s="26" t="str">
        <f t="shared" si="75"/>
        <v>52207</v>
      </c>
      <c r="C2069" s="26" t="str">
        <f t="shared" si="74"/>
        <v>2_52207</v>
      </c>
      <c r="D2069"/>
      <c r="E2069"/>
      <c r="F2069" s="33"/>
      <c r="G2069" s="26" t="s">
        <v>770</v>
      </c>
      <c r="H2069" s="27">
        <v>61</v>
      </c>
      <c r="I2069" s="27">
        <v>62</v>
      </c>
      <c r="J2069" s="27">
        <v>55</v>
      </c>
      <c r="K2069" s="27">
        <v>67</v>
      </c>
      <c r="L2069" s="27">
        <v>60</v>
      </c>
      <c r="M2069" s="27">
        <v>51</v>
      </c>
      <c r="N2069" s="27">
        <v>52</v>
      </c>
      <c r="O2069" s="27">
        <v>67</v>
      </c>
      <c r="P2069" s="27">
        <v>48</v>
      </c>
      <c r="Q2069" s="27">
        <v>67</v>
      </c>
      <c r="R2069" s="27">
        <v>62</v>
      </c>
      <c r="S2069" s="27">
        <v>74</v>
      </c>
      <c r="T2069" s="27">
        <v>66</v>
      </c>
      <c r="U2069" s="27">
        <v>62</v>
      </c>
      <c r="V2069" s="27">
        <v>52</v>
      </c>
      <c r="W2069" s="11"/>
      <c r="X2069" s="11"/>
      <c r="Y2069" s="11"/>
      <c r="Z2069" s="11"/>
      <c r="AA2069" s="11"/>
      <c r="AB2069" s="11"/>
      <c r="AC2069" s="11"/>
      <c r="AD2069" s="11"/>
      <c r="AU2069" s="7"/>
      <c r="AV2069" s="7"/>
    </row>
    <row r="2070" spans="1:48" ht="14.25">
      <c r="A2070">
        <v>2</v>
      </c>
      <c r="B2070" s="26" t="str">
        <f t="shared" si="75"/>
        <v>52210</v>
      </c>
      <c r="C2070" s="26" t="str">
        <f t="shared" si="74"/>
        <v>2_52210</v>
      </c>
      <c r="D2070"/>
      <c r="E2070"/>
      <c r="F2070" s="33"/>
      <c r="G2070" s="26" t="s">
        <v>771</v>
      </c>
      <c r="H2070" s="27">
        <v>24</v>
      </c>
      <c r="I2070" s="27">
        <v>40</v>
      </c>
      <c r="J2070" s="27">
        <v>32</v>
      </c>
      <c r="K2070" s="27">
        <v>36</v>
      </c>
      <c r="L2070" s="27">
        <v>34</v>
      </c>
      <c r="M2070" s="27">
        <v>22</v>
      </c>
      <c r="N2070" s="27">
        <v>40</v>
      </c>
      <c r="O2070" s="27">
        <v>36</v>
      </c>
      <c r="P2070" s="27">
        <v>35</v>
      </c>
      <c r="Q2070" s="27">
        <v>52</v>
      </c>
      <c r="R2070" s="27">
        <v>32</v>
      </c>
      <c r="S2070" s="27">
        <v>53</v>
      </c>
      <c r="T2070" s="27">
        <v>38</v>
      </c>
      <c r="U2070" s="27">
        <v>42</v>
      </c>
      <c r="V2070" s="27">
        <v>30</v>
      </c>
      <c r="W2070" s="11"/>
      <c r="X2070" s="11"/>
      <c r="Y2070" s="11"/>
      <c r="Z2070" s="11"/>
      <c r="AA2070" s="11"/>
      <c r="AB2070" s="11"/>
      <c r="AC2070" s="11"/>
      <c r="AD2070" s="11"/>
      <c r="AU2070" s="7"/>
      <c r="AV2070" s="7"/>
    </row>
    <row r="2071" spans="1:48" ht="14.25">
      <c r="A2071">
        <v>2</v>
      </c>
      <c r="B2071" s="26" t="str">
        <f t="shared" si="75"/>
        <v>52215</v>
      </c>
      <c r="C2071" s="26" t="str">
        <f t="shared" si="74"/>
        <v>2_52215</v>
      </c>
      <c r="D2071"/>
      <c r="E2071"/>
      <c r="F2071" s="33"/>
      <c r="G2071" s="26" t="s">
        <v>772</v>
      </c>
      <c r="H2071" s="27">
        <v>53</v>
      </c>
      <c r="I2071" s="27">
        <v>56</v>
      </c>
      <c r="J2071" s="27">
        <v>73</v>
      </c>
      <c r="K2071" s="27">
        <v>71</v>
      </c>
      <c r="L2071" s="27">
        <v>59</v>
      </c>
      <c r="M2071" s="27">
        <v>96</v>
      </c>
      <c r="N2071" s="27">
        <v>75</v>
      </c>
      <c r="O2071" s="27">
        <v>83</v>
      </c>
      <c r="P2071" s="27">
        <v>66</v>
      </c>
      <c r="Q2071" s="27">
        <v>62</v>
      </c>
      <c r="R2071" s="27">
        <v>62</v>
      </c>
      <c r="S2071" s="27">
        <v>88</v>
      </c>
      <c r="T2071" s="27">
        <v>78</v>
      </c>
      <c r="U2071" s="27">
        <v>83</v>
      </c>
      <c r="V2071" s="27">
        <v>68</v>
      </c>
      <c r="W2071" s="11"/>
      <c r="X2071" s="11"/>
      <c r="Y2071" s="11"/>
      <c r="Z2071" s="11"/>
      <c r="AA2071" s="11"/>
      <c r="AB2071" s="11"/>
      <c r="AC2071" s="11"/>
      <c r="AD2071" s="11"/>
      <c r="AU2071" s="7"/>
      <c r="AV2071" s="7"/>
    </row>
    <row r="2072" spans="1:48" ht="14.25">
      <c r="A2072">
        <v>2</v>
      </c>
      <c r="B2072" s="26" t="str">
        <f t="shared" si="75"/>
        <v>52224</v>
      </c>
      <c r="C2072" s="26" t="str">
        <f t="shared" si="74"/>
        <v>2_52224</v>
      </c>
      <c r="D2072"/>
      <c r="E2072"/>
      <c r="F2072" s="33"/>
      <c r="G2072" s="26" t="s">
        <v>773</v>
      </c>
      <c r="H2072" s="27">
        <v>45</v>
      </c>
      <c r="I2072" s="27">
        <v>37</v>
      </c>
      <c r="J2072" s="27">
        <v>32</v>
      </c>
      <c r="K2072" s="27">
        <v>33</v>
      </c>
      <c r="L2072" s="27">
        <v>42</v>
      </c>
      <c r="M2072" s="27">
        <v>34</v>
      </c>
      <c r="N2072" s="27">
        <v>36</v>
      </c>
      <c r="O2072" s="27">
        <v>49</v>
      </c>
      <c r="P2072" s="27">
        <v>39</v>
      </c>
      <c r="Q2072" s="27">
        <v>52</v>
      </c>
      <c r="R2072" s="27">
        <v>55</v>
      </c>
      <c r="S2072" s="27">
        <v>43</v>
      </c>
      <c r="T2072" s="27">
        <v>49</v>
      </c>
      <c r="U2072" s="27">
        <v>46</v>
      </c>
      <c r="V2072" s="27">
        <v>39</v>
      </c>
      <c r="W2072" s="11"/>
      <c r="X2072" s="11"/>
      <c r="Y2072" s="11"/>
      <c r="Z2072" s="11"/>
      <c r="AA2072" s="11"/>
      <c r="AB2072" s="11"/>
      <c r="AC2072" s="11"/>
      <c r="AD2072" s="11"/>
      <c r="AU2072" s="7"/>
      <c r="AV2072" s="7"/>
    </row>
    <row r="2073" spans="1:48" ht="14.25">
      <c r="A2073">
        <v>2</v>
      </c>
      <c r="B2073" s="26" t="str">
        <f t="shared" si="75"/>
        <v>52227</v>
      </c>
      <c r="C2073" s="26" t="str">
        <f t="shared" si="74"/>
        <v>2_52227</v>
      </c>
      <c r="D2073"/>
      <c r="E2073"/>
      <c r="F2073" s="33"/>
      <c r="G2073" s="26" t="s">
        <v>774</v>
      </c>
      <c r="H2073" s="27">
        <v>79</v>
      </c>
      <c r="I2073" s="27">
        <v>79</v>
      </c>
      <c r="J2073" s="27">
        <v>85</v>
      </c>
      <c r="K2073" s="27">
        <v>84</v>
      </c>
      <c r="L2073" s="27">
        <v>99</v>
      </c>
      <c r="M2073" s="27">
        <v>115</v>
      </c>
      <c r="N2073" s="27">
        <v>96</v>
      </c>
      <c r="O2073" s="27">
        <v>123</v>
      </c>
      <c r="P2073" s="27">
        <v>178</v>
      </c>
      <c r="Q2073" s="27">
        <v>129</v>
      </c>
      <c r="R2073" s="27">
        <v>161</v>
      </c>
      <c r="S2073" s="27">
        <v>198</v>
      </c>
      <c r="T2073" s="27">
        <v>169</v>
      </c>
      <c r="U2073" s="27">
        <v>142</v>
      </c>
      <c r="V2073" s="27">
        <v>151</v>
      </c>
      <c r="W2073" s="11"/>
      <c r="X2073" s="11"/>
      <c r="Y2073" s="11"/>
      <c r="Z2073" s="11"/>
      <c r="AA2073" s="11"/>
      <c r="AB2073" s="11"/>
      <c r="AC2073" s="11"/>
      <c r="AD2073" s="11"/>
      <c r="AU2073" s="7"/>
      <c r="AV2073" s="7"/>
    </row>
    <row r="2074" spans="1:48" ht="14.25">
      <c r="A2074">
        <v>2</v>
      </c>
      <c r="B2074" s="26" t="str">
        <f t="shared" si="75"/>
        <v>52233</v>
      </c>
      <c r="C2074" s="26" t="str">
        <f t="shared" si="74"/>
        <v>2_52233</v>
      </c>
      <c r="D2074"/>
      <c r="E2074"/>
      <c r="F2074" s="33"/>
      <c r="G2074" s="26" t="s">
        <v>775</v>
      </c>
      <c r="H2074" s="27">
        <v>30</v>
      </c>
      <c r="I2074" s="27">
        <v>23</v>
      </c>
      <c r="J2074" s="27">
        <v>25</v>
      </c>
      <c r="K2074" s="27">
        <v>29</v>
      </c>
      <c r="L2074" s="27">
        <v>28</v>
      </c>
      <c r="M2074" s="27">
        <v>34</v>
      </c>
      <c r="N2074" s="27">
        <v>27</v>
      </c>
      <c r="O2074" s="27">
        <v>24</v>
      </c>
      <c r="P2074" s="27">
        <v>32</v>
      </c>
      <c r="Q2074" s="27">
        <v>29</v>
      </c>
      <c r="R2074" s="27">
        <v>42</v>
      </c>
      <c r="S2074" s="27">
        <v>48</v>
      </c>
      <c r="T2074" s="27">
        <v>50</v>
      </c>
      <c r="U2074" s="27">
        <v>26</v>
      </c>
      <c r="V2074" s="27">
        <v>31</v>
      </c>
      <c r="W2074" s="11"/>
      <c r="X2074" s="11"/>
      <c r="Y2074" s="11"/>
      <c r="Z2074" s="11"/>
      <c r="AA2074" s="11"/>
      <c r="AB2074" s="11"/>
      <c r="AC2074" s="11"/>
      <c r="AD2074" s="11"/>
      <c r="AU2074" s="7"/>
      <c r="AV2074" s="7"/>
    </row>
    <row r="2075" spans="1:48" ht="14.25">
      <c r="A2075">
        <v>2</v>
      </c>
      <c r="B2075" s="26" t="str">
        <f t="shared" si="75"/>
        <v>52240</v>
      </c>
      <c r="C2075" s="26" t="str">
        <f t="shared" si="74"/>
        <v>2_52240</v>
      </c>
      <c r="D2075"/>
      <c r="E2075"/>
      <c r="F2075" s="33"/>
      <c r="G2075" s="26" t="s">
        <v>776</v>
      </c>
      <c r="H2075" s="27">
        <v>41</v>
      </c>
      <c r="I2075" s="27">
        <v>50</v>
      </c>
      <c r="J2075" s="27">
        <v>55</v>
      </c>
      <c r="K2075" s="27">
        <v>54</v>
      </c>
      <c r="L2075" s="27">
        <v>67</v>
      </c>
      <c r="M2075" s="27">
        <v>47</v>
      </c>
      <c r="N2075" s="27">
        <v>69</v>
      </c>
      <c r="O2075" s="27">
        <v>54</v>
      </c>
      <c r="P2075" s="27">
        <v>65</v>
      </c>
      <c r="Q2075" s="27">
        <v>66</v>
      </c>
      <c r="R2075" s="27">
        <v>81</v>
      </c>
      <c r="S2075" s="27">
        <v>111</v>
      </c>
      <c r="T2075" s="27">
        <v>95</v>
      </c>
      <c r="U2075" s="27">
        <v>76</v>
      </c>
      <c r="V2075" s="27">
        <v>94</v>
      </c>
      <c r="W2075" s="11"/>
      <c r="X2075" s="11"/>
      <c r="Y2075" s="11"/>
      <c r="Z2075" s="11"/>
      <c r="AA2075" s="11"/>
      <c r="AB2075" s="11"/>
      <c r="AC2075" s="11"/>
      <c r="AD2075" s="11"/>
      <c r="AU2075" s="7"/>
      <c r="AV2075" s="7"/>
    </row>
    <row r="2076" spans="1:48" ht="14.25">
      <c r="A2076">
        <v>2</v>
      </c>
      <c r="B2076" s="26" t="str">
        <f t="shared" si="75"/>
        <v>52250</v>
      </c>
      <c r="C2076" s="26" t="str">
        <f t="shared" si="74"/>
        <v>2_52250</v>
      </c>
      <c r="D2076"/>
      <c r="E2076"/>
      <c r="F2076" s="33"/>
      <c r="G2076" s="26" t="s">
        <v>777</v>
      </c>
      <c r="H2076" s="27">
        <v>58</v>
      </c>
      <c r="I2076" s="27">
        <v>48</v>
      </c>
      <c r="J2076" s="27">
        <v>30</v>
      </c>
      <c r="K2076" s="27">
        <v>38</v>
      </c>
      <c r="L2076" s="27">
        <v>40</v>
      </c>
      <c r="M2076" s="27">
        <v>50</v>
      </c>
      <c r="N2076" s="27">
        <v>31</v>
      </c>
      <c r="O2076" s="27">
        <v>22</v>
      </c>
      <c r="P2076" s="27">
        <v>53</v>
      </c>
      <c r="Q2076" s="27">
        <v>41</v>
      </c>
      <c r="R2076" s="27">
        <v>62</v>
      </c>
      <c r="S2076" s="27">
        <v>87</v>
      </c>
      <c r="T2076" s="27">
        <v>76</v>
      </c>
      <c r="U2076" s="27">
        <v>52</v>
      </c>
      <c r="V2076" s="27">
        <v>61</v>
      </c>
      <c r="W2076" s="11"/>
      <c r="X2076" s="11"/>
      <c r="Y2076" s="11"/>
      <c r="Z2076" s="11"/>
      <c r="AA2076" s="11"/>
      <c r="AB2076" s="11"/>
      <c r="AC2076" s="11"/>
      <c r="AD2076" s="11"/>
      <c r="AU2076" s="7"/>
      <c r="AV2076" s="7"/>
    </row>
    <row r="2077" spans="1:48" ht="14.25">
      <c r="A2077">
        <v>2</v>
      </c>
      <c r="B2077" s="26" t="str">
        <f t="shared" si="75"/>
        <v>52254</v>
      </c>
      <c r="C2077" s="26" t="str">
        <f t="shared" si="74"/>
        <v>2_52254</v>
      </c>
      <c r="D2077"/>
      <c r="E2077"/>
      <c r="F2077" s="33"/>
      <c r="G2077" s="26" t="s">
        <v>778</v>
      </c>
      <c r="H2077" s="27">
        <v>37</v>
      </c>
      <c r="I2077" s="27">
        <v>27</v>
      </c>
      <c r="J2077" s="27">
        <v>35</v>
      </c>
      <c r="K2077" s="27">
        <v>36</v>
      </c>
      <c r="L2077" s="27">
        <v>33</v>
      </c>
      <c r="M2077" s="27">
        <v>32</v>
      </c>
      <c r="N2077" s="27">
        <v>24</v>
      </c>
      <c r="O2077" s="27">
        <v>48</v>
      </c>
      <c r="P2077" s="27">
        <v>33</v>
      </c>
      <c r="Q2077" s="27">
        <v>32</v>
      </c>
      <c r="R2077" s="27">
        <v>49</v>
      </c>
      <c r="S2077" s="27">
        <v>41</v>
      </c>
      <c r="T2077" s="27">
        <v>46</v>
      </c>
      <c r="U2077" s="27">
        <v>34</v>
      </c>
      <c r="V2077" s="27">
        <v>33</v>
      </c>
      <c r="W2077" s="11"/>
      <c r="X2077" s="11"/>
      <c r="Y2077" s="11"/>
      <c r="Z2077" s="11"/>
      <c r="AA2077" s="11"/>
      <c r="AB2077" s="11"/>
      <c r="AC2077" s="11"/>
      <c r="AD2077" s="11"/>
      <c r="AU2077" s="7"/>
      <c r="AV2077" s="7"/>
    </row>
    <row r="2078" spans="1:48" ht="14.25">
      <c r="A2078">
        <v>2</v>
      </c>
      <c r="B2078" s="26" t="str">
        <f t="shared" si="75"/>
        <v>52256</v>
      </c>
      <c r="C2078" s="26" t="str">
        <f t="shared" si="74"/>
        <v>2_52256</v>
      </c>
      <c r="D2078"/>
      <c r="E2078"/>
      <c r="F2078" s="33"/>
      <c r="G2078" s="26" t="s">
        <v>779</v>
      </c>
      <c r="H2078" s="27">
        <v>29</v>
      </c>
      <c r="I2078" s="27">
        <v>30</v>
      </c>
      <c r="J2078" s="27">
        <v>16</v>
      </c>
      <c r="K2078" s="27">
        <v>17</v>
      </c>
      <c r="L2078" s="27">
        <v>31</v>
      </c>
      <c r="M2078" s="27">
        <v>30</v>
      </c>
      <c r="N2078" s="27">
        <v>28</v>
      </c>
      <c r="O2078" s="27">
        <v>35</v>
      </c>
      <c r="P2078" s="27">
        <v>43</v>
      </c>
      <c r="Q2078" s="27">
        <v>36</v>
      </c>
      <c r="R2078" s="27">
        <v>42</v>
      </c>
      <c r="S2078" s="27">
        <v>55</v>
      </c>
      <c r="T2078" s="27">
        <v>58</v>
      </c>
      <c r="U2078" s="27">
        <v>41</v>
      </c>
      <c r="V2078" s="27">
        <v>50</v>
      </c>
      <c r="W2078" s="11"/>
      <c r="X2078" s="11"/>
      <c r="Y2078" s="11"/>
      <c r="Z2078" s="11"/>
      <c r="AA2078" s="11"/>
      <c r="AB2078" s="11"/>
      <c r="AC2078" s="11"/>
      <c r="AD2078" s="11"/>
      <c r="AU2078" s="7"/>
      <c r="AV2078" s="7"/>
    </row>
    <row r="2079" spans="1:48" ht="14.25">
      <c r="A2079">
        <v>2</v>
      </c>
      <c r="B2079" s="26" t="str">
        <f t="shared" si="75"/>
        <v>52258</v>
      </c>
      <c r="C2079" s="26" t="str">
        <f t="shared" ref="C2079:C2142" si="76">A2079&amp;"_"&amp;B2079</f>
        <v>2_52258</v>
      </c>
      <c r="D2079"/>
      <c r="E2079"/>
      <c r="F2079" s="33"/>
      <c r="G2079" s="26" t="s">
        <v>780</v>
      </c>
      <c r="H2079" s="27">
        <v>40</v>
      </c>
      <c r="I2079" s="27">
        <v>31</v>
      </c>
      <c r="J2079" s="27">
        <v>26</v>
      </c>
      <c r="K2079" s="27">
        <v>25</v>
      </c>
      <c r="L2079" s="27">
        <v>28</v>
      </c>
      <c r="M2079" s="27">
        <v>23</v>
      </c>
      <c r="N2079" s="27">
        <v>33</v>
      </c>
      <c r="O2079" s="27">
        <v>48</v>
      </c>
      <c r="P2079" s="27">
        <v>60</v>
      </c>
      <c r="Q2079" s="27">
        <v>62</v>
      </c>
      <c r="R2079" s="27">
        <v>53</v>
      </c>
      <c r="S2079" s="27">
        <v>85</v>
      </c>
      <c r="T2079" s="27">
        <v>85</v>
      </c>
      <c r="U2079" s="27">
        <v>55</v>
      </c>
      <c r="V2079" s="27">
        <v>61</v>
      </c>
      <c r="W2079" s="11"/>
      <c r="X2079" s="11"/>
      <c r="Y2079" s="11"/>
      <c r="Z2079" s="11"/>
      <c r="AA2079" s="11"/>
      <c r="AB2079" s="11"/>
      <c r="AC2079" s="11"/>
      <c r="AD2079" s="11"/>
      <c r="AU2079" s="7"/>
      <c r="AV2079" s="7"/>
    </row>
    <row r="2080" spans="1:48" ht="14.25">
      <c r="A2080">
        <v>2</v>
      </c>
      <c r="B2080" s="26" t="str">
        <f t="shared" ref="B2080:B2143" si="77">IF(G2080="Total",CONCATENATE(MID(G2081,1,2),"000"),MID(G2080,1,5))</f>
        <v>52260</v>
      </c>
      <c r="C2080" s="26" t="str">
        <f t="shared" si="76"/>
        <v>2_52260</v>
      </c>
      <c r="D2080"/>
      <c r="E2080"/>
      <c r="F2080" s="33"/>
      <c r="G2080" s="26" t="s">
        <v>781</v>
      </c>
      <c r="H2080" s="27">
        <v>95</v>
      </c>
      <c r="I2080" s="27">
        <v>89</v>
      </c>
      <c r="J2080" s="27">
        <v>84</v>
      </c>
      <c r="K2080" s="27">
        <v>72</v>
      </c>
      <c r="L2080" s="27">
        <v>80</v>
      </c>
      <c r="M2080" s="27">
        <v>102</v>
      </c>
      <c r="N2080" s="27">
        <v>83</v>
      </c>
      <c r="O2080" s="27">
        <v>71</v>
      </c>
      <c r="P2080" s="27">
        <v>93</v>
      </c>
      <c r="Q2080" s="27">
        <v>85</v>
      </c>
      <c r="R2080" s="27">
        <v>102</v>
      </c>
      <c r="S2080" s="27">
        <v>100</v>
      </c>
      <c r="T2080" s="27">
        <v>99</v>
      </c>
      <c r="U2080" s="27">
        <v>64</v>
      </c>
      <c r="V2080" s="27">
        <v>92</v>
      </c>
      <c r="W2080" s="11"/>
      <c r="X2080" s="11"/>
      <c r="Y2080" s="11"/>
      <c r="Z2080" s="11"/>
      <c r="AA2080" s="11"/>
      <c r="AB2080" s="11"/>
      <c r="AC2080" s="11"/>
      <c r="AD2080" s="11"/>
      <c r="AU2080" s="7"/>
      <c r="AV2080" s="7"/>
    </row>
    <row r="2081" spans="1:48" ht="14.25">
      <c r="A2081">
        <v>2</v>
      </c>
      <c r="B2081" s="26" t="str">
        <f t="shared" si="77"/>
        <v>52287</v>
      </c>
      <c r="C2081" s="26" t="str">
        <f t="shared" si="76"/>
        <v>2_52287</v>
      </c>
      <c r="D2081"/>
      <c r="E2081"/>
      <c r="F2081" s="33"/>
      <c r="G2081" s="26" t="s">
        <v>782</v>
      </c>
      <c r="H2081" s="27">
        <v>46</v>
      </c>
      <c r="I2081" s="27">
        <v>54</v>
      </c>
      <c r="J2081" s="27">
        <v>50</v>
      </c>
      <c r="K2081" s="27">
        <v>48</v>
      </c>
      <c r="L2081" s="27">
        <v>36</v>
      </c>
      <c r="M2081" s="27">
        <v>43</v>
      </c>
      <c r="N2081" s="27">
        <v>44</v>
      </c>
      <c r="O2081" s="27">
        <v>42</v>
      </c>
      <c r="P2081" s="27">
        <v>44</v>
      </c>
      <c r="Q2081" s="27">
        <v>41</v>
      </c>
      <c r="R2081" s="27">
        <v>42</v>
      </c>
      <c r="S2081" s="27">
        <v>52</v>
      </c>
      <c r="T2081" s="27">
        <v>52</v>
      </c>
      <c r="U2081" s="27">
        <v>48</v>
      </c>
      <c r="V2081" s="27">
        <v>35</v>
      </c>
      <c r="W2081" s="11"/>
      <c r="X2081" s="11"/>
      <c r="Y2081" s="11"/>
      <c r="Z2081" s="11"/>
      <c r="AA2081" s="11"/>
      <c r="AB2081" s="11"/>
      <c r="AC2081" s="11"/>
      <c r="AD2081" s="11"/>
      <c r="AU2081" s="7"/>
      <c r="AV2081" s="7"/>
    </row>
    <row r="2082" spans="1:48" ht="14.25">
      <c r="A2082">
        <v>2</v>
      </c>
      <c r="B2082" s="26" t="str">
        <f t="shared" si="77"/>
        <v>52317</v>
      </c>
      <c r="C2082" s="26" t="str">
        <f t="shared" si="76"/>
        <v>2_52317</v>
      </c>
      <c r="D2082"/>
      <c r="E2082"/>
      <c r="F2082" s="33"/>
      <c r="G2082" s="26" t="s">
        <v>783</v>
      </c>
      <c r="H2082" s="27">
        <v>69</v>
      </c>
      <c r="I2082" s="27">
        <v>97</v>
      </c>
      <c r="J2082" s="27">
        <v>67</v>
      </c>
      <c r="K2082" s="27">
        <v>77</v>
      </c>
      <c r="L2082" s="27">
        <v>87</v>
      </c>
      <c r="M2082" s="27">
        <v>74</v>
      </c>
      <c r="N2082" s="27">
        <v>97</v>
      </c>
      <c r="O2082" s="27">
        <v>87</v>
      </c>
      <c r="P2082" s="27">
        <v>115</v>
      </c>
      <c r="Q2082" s="27">
        <v>98</v>
      </c>
      <c r="R2082" s="27">
        <v>107</v>
      </c>
      <c r="S2082" s="27">
        <v>138</v>
      </c>
      <c r="T2082" s="27">
        <v>119</v>
      </c>
      <c r="U2082" s="27">
        <v>98</v>
      </c>
      <c r="V2082" s="27">
        <v>91</v>
      </c>
      <c r="W2082" s="11"/>
      <c r="X2082" s="11"/>
      <c r="Y2082" s="11"/>
      <c r="Z2082" s="11"/>
      <c r="AA2082" s="11"/>
      <c r="AB2082" s="11"/>
      <c r="AC2082" s="11"/>
      <c r="AD2082" s="11"/>
      <c r="AU2082" s="7"/>
      <c r="AV2082" s="7"/>
    </row>
    <row r="2083" spans="1:48" ht="14.25">
      <c r="A2083">
        <v>2</v>
      </c>
      <c r="B2083" s="26" t="str">
        <f t="shared" si="77"/>
        <v>52320</v>
      </c>
      <c r="C2083" s="26" t="str">
        <f t="shared" si="76"/>
        <v>2_52320</v>
      </c>
      <c r="D2083"/>
      <c r="E2083"/>
      <c r="F2083" s="33"/>
      <c r="G2083" s="26" t="s">
        <v>784</v>
      </c>
      <c r="H2083" s="27">
        <v>67</v>
      </c>
      <c r="I2083" s="27">
        <v>75</v>
      </c>
      <c r="J2083" s="27">
        <v>68</v>
      </c>
      <c r="K2083" s="27">
        <v>84</v>
      </c>
      <c r="L2083" s="27">
        <v>69</v>
      </c>
      <c r="M2083" s="27">
        <v>72</v>
      </c>
      <c r="N2083" s="27">
        <v>78</v>
      </c>
      <c r="O2083" s="27">
        <v>74</v>
      </c>
      <c r="P2083" s="27">
        <v>80</v>
      </c>
      <c r="Q2083" s="27">
        <v>71</v>
      </c>
      <c r="R2083" s="27">
        <v>71</v>
      </c>
      <c r="S2083" s="27">
        <v>74</v>
      </c>
      <c r="T2083" s="27">
        <v>81</v>
      </c>
      <c r="U2083" s="27">
        <v>64</v>
      </c>
      <c r="V2083" s="27">
        <v>60</v>
      </c>
      <c r="W2083" s="11"/>
      <c r="X2083" s="11"/>
      <c r="Y2083" s="11"/>
      <c r="Z2083" s="11"/>
      <c r="AA2083" s="11"/>
      <c r="AB2083" s="11"/>
      <c r="AC2083" s="11"/>
      <c r="AD2083" s="11"/>
      <c r="AU2083" s="7"/>
      <c r="AV2083" s="7"/>
    </row>
    <row r="2084" spans="1:48" ht="14.25">
      <c r="A2084">
        <v>2</v>
      </c>
      <c r="B2084" s="26" t="str">
        <f t="shared" si="77"/>
        <v>52323</v>
      </c>
      <c r="C2084" s="26" t="str">
        <f t="shared" si="76"/>
        <v>2_52323</v>
      </c>
      <c r="D2084"/>
      <c r="E2084"/>
      <c r="F2084" s="33"/>
      <c r="G2084" s="26" t="s">
        <v>785</v>
      </c>
      <c r="H2084" s="27">
        <v>34</v>
      </c>
      <c r="I2084" s="27">
        <v>35</v>
      </c>
      <c r="J2084" s="27">
        <v>28</v>
      </c>
      <c r="K2084" s="27">
        <v>34</v>
      </c>
      <c r="L2084" s="27">
        <v>25</v>
      </c>
      <c r="M2084" s="27">
        <v>28</v>
      </c>
      <c r="N2084" s="27">
        <v>29</v>
      </c>
      <c r="O2084" s="27">
        <v>37</v>
      </c>
      <c r="P2084" s="27">
        <v>33</v>
      </c>
      <c r="Q2084" s="27">
        <v>44</v>
      </c>
      <c r="R2084" s="27">
        <v>47</v>
      </c>
      <c r="S2084" s="27">
        <v>45</v>
      </c>
      <c r="T2084" s="27">
        <v>49</v>
      </c>
      <c r="U2084" s="27">
        <v>27</v>
      </c>
      <c r="V2084" s="27">
        <v>50</v>
      </c>
      <c r="W2084" s="11"/>
      <c r="X2084" s="11"/>
      <c r="Y2084" s="11"/>
      <c r="Z2084" s="11"/>
      <c r="AA2084" s="11"/>
      <c r="AB2084" s="11"/>
      <c r="AC2084" s="11"/>
      <c r="AD2084" s="11"/>
      <c r="AU2084" s="7"/>
      <c r="AV2084" s="7"/>
    </row>
    <row r="2085" spans="1:48" ht="14.25">
      <c r="A2085">
        <v>2</v>
      </c>
      <c r="B2085" s="26" t="str">
        <f t="shared" si="77"/>
        <v>52352</v>
      </c>
      <c r="C2085" s="26" t="str">
        <f t="shared" si="76"/>
        <v>2_52352</v>
      </c>
      <c r="D2085"/>
      <c r="E2085"/>
      <c r="F2085" s="33"/>
      <c r="G2085" s="26" t="s">
        <v>786</v>
      </c>
      <c r="H2085" s="27">
        <v>39</v>
      </c>
      <c r="I2085" s="27">
        <v>41</v>
      </c>
      <c r="J2085" s="27">
        <v>35</v>
      </c>
      <c r="K2085" s="27">
        <v>43</v>
      </c>
      <c r="L2085" s="27">
        <v>38</v>
      </c>
      <c r="M2085" s="27">
        <v>43</v>
      </c>
      <c r="N2085" s="27">
        <v>32</v>
      </c>
      <c r="O2085" s="27">
        <v>36</v>
      </c>
      <c r="P2085" s="27">
        <v>31</v>
      </c>
      <c r="Q2085" s="27">
        <v>35</v>
      </c>
      <c r="R2085" s="27">
        <v>36</v>
      </c>
      <c r="S2085" s="27">
        <v>63</v>
      </c>
      <c r="T2085" s="27">
        <v>47</v>
      </c>
      <c r="U2085" s="27">
        <v>35</v>
      </c>
      <c r="V2085" s="27">
        <v>42</v>
      </c>
      <c r="W2085" s="11"/>
      <c r="X2085" s="11"/>
      <c r="Y2085" s="11"/>
      <c r="Z2085" s="11"/>
      <c r="AA2085" s="11"/>
      <c r="AB2085" s="11"/>
      <c r="AC2085" s="11"/>
      <c r="AD2085" s="11"/>
      <c r="AU2085" s="7"/>
      <c r="AV2085" s="7"/>
    </row>
    <row r="2086" spans="1:48" ht="14.25">
      <c r="A2086">
        <v>2</v>
      </c>
      <c r="B2086" s="26" t="str">
        <f t="shared" si="77"/>
        <v>52354</v>
      </c>
      <c r="C2086" s="26" t="str">
        <f t="shared" si="76"/>
        <v>2_52354</v>
      </c>
      <c r="D2086"/>
      <c r="E2086"/>
      <c r="F2086" s="33"/>
      <c r="G2086" s="26" t="s">
        <v>787</v>
      </c>
      <c r="H2086" s="27">
        <v>40</v>
      </c>
      <c r="I2086" s="27">
        <v>40</v>
      </c>
      <c r="J2086" s="27">
        <v>39</v>
      </c>
      <c r="K2086" s="27">
        <v>41</v>
      </c>
      <c r="L2086" s="27">
        <v>34</v>
      </c>
      <c r="M2086" s="27">
        <v>41</v>
      </c>
      <c r="N2086" s="27">
        <v>45</v>
      </c>
      <c r="O2086" s="27">
        <v>43</v>
      </c>
      <c r="P2086" s="27">
        <v>49</v>
      </c>
      <c r="Q2086" s="27">
        <v>41</v>
      </c>
      <c r="R2086" s="27">
        <v>51</v>
      </c>
      <c r="S2086" s="27">
        <v>51</v>
      </c>
      <c r="T2086" s="27">
        <v>34</v>
      </c>
      <c r="U2086" s="27">
        <v>39</v>
      </c>
      <c r="V2086" s="27">
        <v>38</v>
      </c>
      <c r="W2086" s="11"/>
      <c r="X2086" s="11"/>
      <c r="Y2086" s="11"/>
      <c r="Z2086" s="11"/>
      <c r="AA2086" s="11"/>
      <c r="AB2086" s="11"/>
      <c r="AC2086" s="11"/>
      <c r="AD2086" s="11"/>
      <c r="AU2086" s="7"/>
      <c r="AV2086" s="7"/>
    </row>
    <row r="2087" spans="1:48" ht="14.25">
      <c r="A2087">
        <v>2</v>
      </c>
      <c r="B2087" s="26" t="str">
        <f t="shared" si="77"/>
        <v>52356</v>
      </c>
      <c r="C2087" s="26" t="str">
        <f t="shared" si="76"/>
        <v>2_52356</v>
      </c>
      <c r="D2087"/>
      <c r="E2087"/>
      <c r="F2087" s="33"/>
      <c r="G2087" s="26" t="s">
        <v>788</v>
      </c>
      <c r="H2087" s="27">
        <v>421</v>
      </c>
      <c r="I2087" s="27">
        <v>495</v>
      </c>
      <c r="J2087" s="27">
        <v>529</v>
      </c>
      <c r="K2087" s="27">
        <v>480</v>
      </c>
      <c r="L2087" s="27">
        <v>506</v>
      </c>
      <c r="M2087" s="27">
        <v>533</v>
      </c>
      <c r="N2087" s="27">
        <v>548</v>
      </c>
      <c r="O2087" s="27">
        <v>531</v>
      </c>
      <c r="P2087" s="27">
        <v>557</v>
      </c>
      <c r="Q2087" s="27">
        <v>614</v>
      </c>
      <c r="R2087" s="27">
        <v>779</v>
      </c>
      <c r="S2087" s="27">
        <v>925</v>
      </c>
      <c r="T2087" s="27">
        <v>682</v>
      </c>
      <c r="U2087" s="27">
        <v>693</v>
      </c>
      <c r="V2087" s="27">
        <v>681</v>
      </c>
      <c r="W2087" s="11"/>
      <c r="X2087" s="11"/>
      <c r="Y2087" s="11"/>
      <c r="Z2087" s="11"/>
      <c r="AA2087" s="11"/>
      <c r="AB2087" s="11"/>
      <c r="AC2087" s="11"/>
      <c r="AD2087" s="11"/>
      <c r="AU2087" s="7"/>
      <c r="AV2087" s="7"/>
    </row>
    <row r="2088" spans="1:48" ht="14.25">
      <c r="A2088">
        <v>2</v>
      </c>
      <c r="B2088" s="26" t="str">
        <f t="shared" si="77"/>
        <v>52378</v>
      </c>
      <c r="C2088" s="26" t="str">
        <f t="shared" si="76"/>
        <v>2_52378</v>
      </c>
      <c r="D2088"/>
      <c r="E2088"/>
      <c r="F2088" s="33"/>
      <c r="G2088" s="26" t="s">
        <v>789</v>
      </c>
      <c r="H2088" s="27">
        <v>106</v>
      </c>
      <c r="I2088" s="27">
        <v>108</v>
      </c>
      <c r="J2088" s="27">
        <v>102</v>
      </c>
      <c r="K2088" s="27">
        <v>96</v>
      </c>
      <c r="L2088" s="27">
        <v>110</v>
      </c>
      <c r="M2088" s="27">
        <v>97</v>
      </c>
      <c r="N2088" s="27">
        <v>104</v>
      </c>
      <c r="O2088" s="27">
        <v>105</v>
      </c>
      <c r="P2088" s="27">
        <v>112</v>
      </c>
      <c r="Q2088" s="27">
        <v>89</v>
      </c>
      <c r="R2088" s="27">
        <v>107</v>
      </c>
      <c r="S2088" s="27">
        <v>134</v>
      </c>
      <c r="T2088" s="27">
        <v>130</v>
      </c>
      <c r="U2088" s="27">
        <v>114</v>
      </c>
      <c r="V2088" s="27">
        <v>124</v>
      </c>
      <c r="W2088" s="11"/>
      <c r="X2088" s="11"/>
      <c r="Y2088" s="11"/>
      <c r="Z2088" s="11"/>
      <c r="AA2088" s="11"/>
      <c r="AB2088" s="11"/>
      <c r="AC2088" s="11"/>
      <c r="AD2088" s="11"/>
      <c r="AU2088" s="7"/>
      <c r="AV2088" s="7"/>
    </row>
    <row r="2089" spans="1:48" ht="14.25">
      <c r="A2089">
        <v>2</v>
      </c>
      <c r="B2089" s="26" t="str">
        <f t="shared" si="77"/>
        <v>52381</v>
      </c>
      <c r="C2089" s="26" t="str">
        <f t="shared" si="76"/>
        <v>2_52381</v>
      </c>
      <c r="D2089"/>
      <c r="E2089"/>
      <c r="F2089" s="33"/>
      <c r="G2089" s="26" t="s">
        <v>790</v>
      </c>
      <c r="H2089" s="27">
        <v>31</v>
      </c>
      <c r="I2089" s="27">
        <v>55</v>
      </c>
      <c r="J2089" s="27">
        <v>36</v>
      </c>
      <c r="K2089" s="27">
        <v>44</v>
      </c>
      <c r="L2089" s="27">
        <v>50</v>
      </c>
      <c r="M2089" s="27">
        <v>53</v>
      </c>
      <c r="N2089" s="27">
        <v>42</v>
      </c>
      <c r="O2089" s="27">
        <v>64</v>
      </c>
      <c r="P2089" s="27">
        <v>60</v>
      </c>
      <c r="Q2089" s="27">
        <v>59</v>
      </c>
      <c r="R2089" s="27">
        <v>63</v>
      </c>
      <c r="S2089" s="27">
        <v>63</v>
      </c>
      <c r="T2089" s="27">
        <v>65</v>
      </c>
      <c r="U2089" s="27">
        <v>56</v>
      </c>
      <c r="V2089" s="27">
        <v>47</v>
      </c>
      <c r="W2089" s="11"/>
      <c r="X2089" s="11"/>
      <c r="Y2089" s="11"/>
      <c r="Z2089" s="11"/>
      <c r="AA2089" s="11"/>
      <c r="AB2089" s="11"/>
      <c r="AC2089" s="11"/>
      <c r="AD2089" s="11"/>
      <c r="AU2089" s="7"/>
      <c r="AV2089" s="7"/>
    </row>
    <row r="2090" spans="1:48" ht="14.25">
      <c r="A2090">
        <v>2</v>
      </c>
      <c r="B2090" s="26" t="str">
        <f t="shared" si="77"/>
        <v>52385</v>
      </c>
      <c r="C2090" s="26" t="str">
        <f t="shared" si="76"/>
        <v>2_52385</v>
      </c>
      <c r="D2090"/>
      <c r="E2090"/>
      <c r="F2090" s="33"/>
      <c r="G2090" s="26" t="s">
        <v>791</v>
      </c>
      <c r="H2090" s="27">
        <v>22</v>
      </c>
      <c r="I2090" s="27">
        <v>22</v>
      </c>
      <c r="J2090" s="27">
        <v>19</v>
      </c>
      <c r="K2090" s="27">
        <v>23</v>
      </c>
      <c r="L2090" s="27">
        <v>20</v>
      </c>
      <c r="M2090" s="27">
        <v>25</v>
      </c>
      <c r="N2090" s="27">
        <v>28</v>
      </c>
      <c r="O2090" s="27">
        <v>26</v>
      </c>
      <c r="P2090" s="27">
        <v>20</v>
      </c>
      <c r="Q2090" s="27">
        <v>26</v>
      </c>
      <c r="R2090" s="27">
        <v>22</v>
      </c>
      <c r="S2090" s="27">
        <v>29</v>
      </c>
      <c r="T2090" s="27">
        <v>25</v>
      </c>
      <c r="U2090" s="27">
        <v>23</v>
      </c>
      <c r="V2090" s="27">
        <v>26</v>
      </c>
      <c r="W2090" s="11"/>
      <c r="X2090" s="11"/>
      <c r="Y2090" s="11"/>
      <c r="Z2090" s="11"/>
      <c r="AA2090" s="11"/>
      <c r="AB2090" s="11"/>
      <c r="AC2090" s="11"/>
      <c r="AD2090" s="11"/>
      <c r="AU2090" s="7"/>
      <c r="AV2090" s="7"/>
    </row>
    <row r="2091" spans="1:48" ht="14.25">
      <c r="A2091">
        <v>2</v>
      </c>
      <c r="B2091" s="26" t="str">
        <f t="shared" si="77"/>
        <v>52390</v>
      </c>
      <c r="C2091" s="26" t="str">
        <f t="shared" si="76"/>
        <v>2_52390</v>
      </c>
      <c r="D2091"/>
      <c r="E2091"/>
      <c r="F2091" s="33"/>
      <c r="G2091" s="26" t="s">
        <v>792</v>
      </c>
      <c r="H2091" s="27">
        <v>13</v>
      </c>
      <c r="I2091" s="27">
        <v>11</v>
      </c>
      <c r="J2091" s="27">
        <v>11</v>
      </c>
      <c r="K2091" s="27">
        <v>5</v>
      </c>
      <c r="L2091" s="27">
        <v>5</v>
      </c>
      <c r="M2091" s="27">
        <v>12</v>
      </c>
      <c r="N2091" s="27">
        <v>7</v>
      </c>
      <c r="O2091" s="27">
        <v>3</v>
      </c>
      <c r="P2091" s="27">
        <v>17</v>
      </c>
      <c r="Q2091" s="27">
        <v>10</v>
      </c>
      <c r="R2091" s="27">
        <v>18</v>
      </c>
      <c r="S2091" s="27">
        <v>22</v>
      </c>
      <c r="T2091" s="27">
        <v>13</v>
      </c>
      <c r="U2091" s="27">
        <v>8</v>
      </c>
      <c r="V2091" s="27">
        <v>20</v>
      </c>
      <c r="W2091" s="11"/>
      <c r="X2091" s="11"/>
      <c r="Y2091" s="11"/>
      <c r="Z2091" s="11"/>
      <c r="AA2091" s="11"/>
      <c r="AB2091" s="11"/>
      <c r="AC2091" s="11"/>
      <c r="AD2091" s="11"/>
      <c r="AU2091" s="7"/>
      <c r="AV2091" s="7"/>
    </row>
    <row r="2092" spans="1:48" ht="14.25">
      <c r="A2092">
        <v>2</v>
      </c>
      <c r="B2092" s="26" t="str">
        <f t="shared" si="77"/>
        <v>52399</v>
      </c>
      <c r="C2092" s="26" t="str">
        <f t="shared" si="76"/>
        <v>2_52399</v>
      </c>
      <c r="D2092"/>
      <c r="E2092"/>
      <c r="F2092" s="33"/>
      <c r="G2092" s="26" t="s">
        <v>793</v>
      </c>
      <c r="H2092" s="27">
        <v>147</v>
      </c>
      <c r="I2092" s="27">
        <v>134</v>
      </c>
      <c r="J2092" s="27">
        <v>129</v>
      </c>
      <c r="K2092" s="27">
        <v>153</v>
      </c>
      <c r="L2092" s="27">
        <v>160</v>
      </c>
      <c r="M2092" s="27">
        <v>161</v>
      </c>
      <c r="N2092" s="27">
        <v>170</v>
      </c>
      <c r="O2092" s="27">
        <v>155</v>
      </c>
      <c r="P2092" s="27">
        <v>185</v>
      </c>
      <c r="Q2092" s="27">
        <v>176</v>
      </c>
      <c r="R2092" s="27">
        <v>183</v>
      </c>
      <c r="S2092" s="27">
        <v>241</v>
      </c>
      <c r="T2092" s="27">
        <v>197</v>
      </c>
      <c r="U2092" s="27">
        <v>179</v>
      </c>
      <c r="V2092" s="27">
        <v>175</v>
      </c>
      <c r="W2092" s="11"/>
      <c r="X2092" s="11"/>
      <c r="Y2092" s="11"/>
      <c r="Z2092" s="11"/>
      <c r="AA2092" s="11"/>
      <c r="AB2092" s="11"/>
      <c r="AC2092" s="11"/>
      <c r="AD2092" s="11"/>
      <c r="AU2092" s="7"/>
      <c r="AV2092" s="7"/>
    </row>
    <row r="2093" spans="1:48" ht="14.25">
      <c r="A2093">
        <v>2</v>
      </c>
      <c r="B2093" s="26" t="str">
        <f t="shared" si="77"/>
        <v>52405</v>
      </c>
      <c r="C2093" s="26" t="str">
        <f t="shared" si="76"/>
        <v>2_52405</v>
      </c>
      <c r="D2093"/>
      <c r="E2093"/>
      <c r="F2093" s="33"/>
      <c r="G2093" s="26" t="s">
        <v>794</v>
      </c>
      <c r="H2093" s="27">
        <v>40</v>
      </c>
      <c r="I2093" s="27">
        <v>26</v>
      </c>
      <c r="J2093" s="27">
        <v>33</v>
      </c>
      <c r="K2093" s="27">
        <v>33</v>
      </c>
      <c r="L2093" s="27">
        <v>31</v>
      </c>
      <c r="M2093" s="27">
        <v>29</v>
      </c>
      <c r="N2093" s="27">
        <v>35</v>
      </c>
      <c r="O2093" s="27">
        <v>31</v>
      </c>
      <c r="P2093" s="27">
        <v>56</v>
      </c>
      <c r="Q2093" s="27">
        <v>37</v>
      </c>
      <c r="R2093" s="27">
        <v>60</v>
      </c>
      <c r="S2093" s="27">
        <v>69</v>
      </c>
      <c r="T2093" s="27">
        <v>44</v>
      </c>
      <c r="U2093" s="27">
        <v>35</v>
      </c>
      <c r="V2093" s="27">
        <v>40</v>
      </c>
      <c r="W2093" s="11"/>
      <c r="X2093" s="11"/>
      <c r="Y2093" s="11"/>
      <c r="Z2093" s="11"/>
      <c r="AA2093" s="11"/>
      <c r="AB2093" s="11"/>
      <c r="AC2093" s="11"/>
      <c r="AD2093" s="11"/>
      <c r="AU2093" s="7"/>
      <c r="AV2093" s="7"/>
    </row>
    <row r="2094" spans="1:48" ht="14.25">
      <c r="A2094">
        <v>2</v>
      </c>
      <c r="B2094" s="26" t="str">
        <f t="shared" si="77"/>
        <v>52411</v>
      </c>
      <c r="C2094" s="26" t="str">
        <f t="shared" si="76"/>
        <v>2_52411</v>
      </c>
      <c r="D2094"/>
      <c r="E2094"/>
      <c r="F2094" s="33"/>
      <c r="G2094" s="26" t="s">
        <v>795</v>
      </c>
      <c r="H2094" s="27">
        <v>58</v>
      </c>
      <c r="I2094" s="27">
        <v>60</v>
      </c>
      <c r="J2094" s="27">
        <v>68</v>
      </c>
      <c r="K2094" s="27">
        <v>73</v>
      </c>
      <c r="L2094" s="27">
        <v>66</v>
      </c>
      <c r="M2094" s="27">
        <v>43</v>
      </c>
      <c r="N2094" s="27">
        <v>61</v>
      </c>
      <c r="O2094" s="27">
        <v>64</v>
      </c>
      <c r="P2094" s="27">
        <v>59</v>
      </c>
      <c r="Q2094" s="27">
        <v>54</v>
      </c>
      <c r="R2094" s="27">
        <v>52</v>
      </c>
      <c r="S2094" s="27">
        <v>86</v>
      </c>
      <c r="T2094" s="27">
        <v>62</v>
      </c>
      <c r="U2094" s="27">
        <v>58</v>
      </c>
      <c r="V2094" s="27">
        <v>67</v>
      </c>
      <c r="W2094" s="11"/>
      <c r="X2094" s="11"/>
      <c r="Y2094" s="11"/>
      <c r="Z2094" s="11"/>
      <c r="AA2094" s="11"/>
      <c r="AB2094" s="11"/>
      <c r="AC2094" s="11"/>
      <c r="AD2094" s="11"/>
      <c r="AU2094" s="7"/>
      <c r="AV2094" s="7"/>
    </row>
    <row r="2095" spans="1:48" ht="14.25">
      <c r="A2095">
        <v>2</v>
      </c>
      <c r="B2095" s="26" t="str">
        <f t="shared" si="77"/>
        <v>52418</v>
      </c>
      <c r="C2095" s="26" t="str">
        <f t="shared" si="76"/>
        <v>2_52418</v>
      </c>
      <c r="D2095"/>
      <c r="E2095"/>
      <c r="F2095" s="33"/>
      <c r="G2095" s="26" t="s">
        <v>796</v>
      </c>
      <c r="H2095" s="27">
        <v>37</v>
      </c>
      <c r="I2095" s="27">
        <v>40</v>
      </c>
      <c r="J2095" s="27">
        <v>41</v>
      </c>
      <c r="K2095" s="27">
        <v>37</v>
      </c>
      <c r="L2095" s="27">
        <v>48</v>
      </c>
      <c r="M2095" s="27">
        <v>47</v>
      </c>
      <c r="N2095" s="27">
        <v>42</v>
      </c>
      <c r="O2095" s="27">
        <v>44</v>
      </c>
      <c r="P2095" s="27">
        <v>47</v>
      </c>
      <c r="Q2095" s="27">
        <v>54</v>
      </c>
      <c r="R2095" s="27">
        <v>56</v>
      </c>
      <c r="S2095" s="27">
        <v>66</v>
      </c>
      <c r="T2095" s="27">
        <v>51</v>
      </c>
      <c r="U2095" s="27">
        <v>48</v>
      </c>
      <c r="V2095" s="27">
        <v>43</v>
      </c>
      <c r="W2095" s="11"/>
      <c r="X2095" s="11"/>
      <c r="Y2095" s="11"/>
      <c r="Z2095" s="11"/>
      <c r="AA2095" s="11"/>
      <c r="AB2095" s="11"/>
      <c r="AC2095" s="11"/>
      <c r="AD2095" s="11"/>
      <c r="AU2095" s="7"/>
      <c r="AV2095" s="7"/>
    </row>
    <row r="2096" spans="1:48" ht="14.25">
      <c r="A2096">
        <v>2</v>
      </c>
      <c r="B2096" s="26" t="str">
        <f t="shared" si="77"/>
        <v>52427</v>
      </c>
      <c r="C2096" s="26" t="str">
        <f t="shared" si="76"/>
        <v>2_52427</v>
      </c>
      <c r="D2096"/>
      <c r="E2096"/>
      <c r="F2096" s="33"/>
      <c r="G2096" s="26" t="s">
        <v>797</v>
      </c>
      <c r="H2096" s="27">
        <v>6</v>
      </c>
      <c r="I2096" s="27">
        <v>7</v>
      </c>
      <c r="J2096" s="27">
        <v>14</v>
      </c>
      <c r="K2096" s="27">
        <v>8</v>
      </c>
      <c r="L2096" s="27">
        <v>11</v>
      </c>
      <c r="M2096" s="27">
        <v>11</v>
      </c>
      <c r="N2096" s="27">
        <v>15</v>
      </c>
      <c r="O2096" s="27">
        <v>10</v>
      </c>
      <c r="P2096" s="27">
        <v>23</v>
      </c>
      <c r="Q2096" s="27">
        <v>23</v>
      </c>
      <c r="R2096" s="27">
        <v>32</v>
      </c>
      <c r="S2096" s="27">
        <v>31</v>
      </c>
      <c r="T2096" s="27">
        <v>18</v>
      </c>
      <c r="U2096" s="27">
        <v>16</v>
      </c>
      <c r="V2096" s="27">
        <v>24</v>
      </c>
      <c r="W2096" s="11"/>
      <c r="X2096" s="11"/>
      <c r="Y2096" s="11"/>
      <c r="Z2096" s="11"/>
      <c r="AA2096" s="11"/>
      <c r="AB2096" s="11"/>
      <c r="AC2096" s="11"/>
      <c r="AD2096" s="11"/>
      <c r="AU2096" s="7"/>
      <c r="AV2096" s="7"/>
    </row>
    <row r="2097" spans="1:48" ht="14.25">
      <c r="A2097">
        <v>2</v>
      </c>
      <c r="B2097" s="26" t="str">
        <f t="shared" si="77"/>
        <v>52435</v>
      </c>
      <c r="C2097" s="26" t="str">
        <f t="shared" si="76"/>
        <v>2_52435</v>
      </c>
      <c r="D2097"/>
      <c r="E2097"/>
      <c r="F2097" s="33"/>
      <c r="G2097" s="26" t="s">
        <v>798</v>
      </c>
      <c r="H2097" s="27">
        <v>38</v>
      </c>
      <c r="I2097" s="27">
        <v>30</v>
      </c>
      <c r="J2097" s="27">
        <v>53</v>
      </c>
      <c r="K2097" s="27">
        <v>31</v>
      </c>
      <c r="L2097" s="27">
        <v>29</v>
      </c>
      <c r="M2097" s="27">
        <v>40</v>
      </c>
      <c r="N2097" s="27">
        <v>51</v>
      </c>
      <c r="O2097" s="27">
        <v>51</v>
      </c>
      <c r="P2097" s="27">
        <v>64</v>
      </c>
      <c r="Q2097" s="27">
        <v>50</v>
      </c>
      <c r="R2097" s="27">
        <v>56</v>
      </c>
      <c r="S2097" s="27">
        <v>64</v>
      </c>
      <c r="T2097" s="27">
        <v>56</v>
      </c>
      <c r="U2097" s="27">
        <v>47</v>
      </c>
      <c r="V2097" s="27">
        <v>53</v>
      </c>
      <c r="W2097" s="11"/>
      <c r="X2097" s="11"/>
      <c r="Y2097" s="11"/>
      <c r="Z2097" s="11"/>
      <c r="AA2097" s="11"/>
      <c r="AB2097" s="11"/>
      <c r="AC2097" s="11"/>
      <c r="AD2097" s="11"/>
      <c r="AU2097" s="7"/>
      <c r="AV2097" s="7"/>
    </row>
    <row r="2098" spans="1:48" ht="14.25">
      <c r="A2098">
        <v>2</v>
      </c>
      <c r="B2098" s="26" t="str">
        <f t="shared" si="77"/>
        <v>52473</v>
      </c>
      <c r="C2098" s="26" t="str">
        <f t="shared" si="76"/>
        <v>2_52473</v>
      </c>
      <c r="D2098"/>
      <c r="E2098"/>
      <c r="F2098" s="33"/>
      <c r="G2098" s="26" t="s">
        <v>799</v>
      </c>
      <c r="H2098" s="27">
        <v>14</v>
      </c>
      <c r="I2098" s="27">
        <v>16</v>
      </c>
      <c r="J2098" s="27">
        <v>23</v>
      </c>
      <c r="K2098" s="27">
        <v>15</v>
      </c>
      <c r="L2098" s="27">
        <v>17</v>
      </c>
      <c r="M2098" s="27">
        <v>24</v>
      </c>
      <c r="N2098" s="27">
        <v>23</v>
      </c>
      <c r="O2098" s="27">
        <v>15</v>
      </c>
      <c r="P2098" s="27">
        <v>15</v>
      </c>
      <c r="Q2098" s="27">
        <v>12</v>
      </c>
      <c r="R2098" s="27">
        <v>27</v>
      </c>
      <c r="S2098" s="27">
        <v>28</v>
      </c>
      <c r="T2098" s="27">
        <v>19</v>
      </c>
      <c r="U2098" s="27">
        <v>19</v>
      </c>
      <c r="V2098" s="27">
        <v>24</v>
      </c>
      <c r="W2098" s="11"/>
      <c r="X2098" s="11"/>
      <c r="Y2098" s="11"/>
      <c r="Z2098" s="11"/>
      <c r="AA2098" s="11"/>
      <c r="AB2098" s="11"/>
      <c r="AC2098" s="11"/>
      <c r="AD2098" s="11"/>
      <c r="AU2098" s="7"/>
      <c r="AV2098" s="7"/>
    </row>
    <row r="2099" spans="1:48" ht="14.25">
      <c r="A2099">
        <v>2</v>
      </c>
      <c r="B2099" s="26" t="str">
        <f t="shared" si="77"/>
        <v>52480</v>
      </c>
      <c r="C2099" s="26" t="str">
        <f t="shared" si="76"/>
        <v>2_52480</v>
      </c>
      <c r="D2099"/>
      <c r="E2099"/>
      <c r="F2099" s="33"/>
      <c r="G2099" s="26" t="s">
        <v>800</v>
      </c>
      <c r="H2099" s="27">
        <v>22</v>
      </c>
      <c r="I2099" s="27">
        <v>21</v>
      </c>
      <c r="J2099" s="27">
        <v>28</v>
      </c>
      <c r="K2099" s="27">
        <v>27</v>
      </c>
      <c r="L2099" s="27">
        <v>24</v>
      </c>
      <c r="M2099" s="27">
        <v>25</v>
      </c>
      <c r="N2099" s="27">
        <v>31</v>
      </c>
      <c r="O2099" s="27">
        <v>39</v>
      </c>
      <c r="P2099" s="27">
        <v>44</v>
      </c>
      <c r="Q2099" s="27">
        <v>25</v>
      </c>
      <c r="R2099" s="27">
        <v>46</v>
      </c>
      <c r="S2099" s="27">
        <v>45</v>
      </c>
      <c r="T2099" s="27">
        <v>49</v>
      </c>
      <c r="U2099" s="27">
        <v>51</v>
      </c>
      <c r="V2099" s="27">
        <v>50</v>
      </c>
      <c r="W2099" s="11"/>
      <c r="X2099" s="11"/>
      <c r="Y2099" s="11"/>
      <c r="Z2099" s="11"/>
      <c r="AA2099" s="11"/>
      <c r="AB2099" s="11"/>
      <c r="AC2099" s="11"/>
      <c r="AD2099" s="11"/>
      <c r="AU2099" s="7"/>
      <c r="AV2099" s="7"/>
    </row>
    <row r="2100" spans="1:48" ht="14.25">
      <c r="A2100">
        <v>2</v>
      </c>
      <c r="B2100" s="26" t="str">
        <f t="shared" si="77"/>
        <v>52490</v>
      </c>
      <c r="C2100" s="26" t="str">
        <f t="shared" si="76"/>
        <v>2_52490</v>
      </c>
      <c r="D2100"/>
      <c r="E2100"/>
      <c r="F2100" s="33"/>
      <c r="G2100" s="26" t="s">
        <v>801</v>
      </c>
      <c r="H2100" s="27">
        <v>33</v>
      </c>
      <c r="I2100" s="27">
        <v>30</v>
      </c>
      <c r="J2100" s="27">
        <v>26</v>
      </c>
      <c r="K2100" s="27">
        <v>22</v>
      </c>
      <c r="L2100" s="27">
        <v>31</v>
      </c>
      <c r="M2100" s="27">
        <v>35</v>
      </c>
      <c r="N2100" s="27">
        <v>42</v>
      </c>
      <c r="O2100" s="27">
        <v>44</v>
      </c>
      <c r="P2100" s="27">
        <v>66</v>
      </c>
      <c r="Q2100" s="27">
        <v>67</v>
      </c>
      <c r="R2100" s="27">
        <v>88</v>
      </c>
      <c r="S2100" s="27">
        <v>108</v>
      </c>
      <c r="T2100" s="27">
        <v>84</v>
      </c>
      <c r="U2100" s="27">
        <v>51</v>
      </c>
      <c r="V2100" s="27">
        <v>64</v>
      </c>
      <c r="W2100" s="11"/>
      <c r="X2100" s="11"/>
      <c r="Y2100" s="11"/>
      <c r="Z2100" s="11"/>
      <c r="AA2100" s="11"/>
      <c r="AB2100" s="11"/>
      <c r="AC2100" s="11"/>
      <c r="AD2100" s="11"/>
      <c r="AU2100" s="7"/>
      <c r="AV2100" s="7"/>
    </row>
    <row r="2101" spans="1:48" ht="14.25">
      <c r="A2101">
        <v>2</v>
      </c>
      <c r="B2101" s="26" t="str">
        <f t="shared" si="77"/>
        <v>52506</v>
      </c>
      <c r="C2101" s="26" t="str">
        <f t="shared" si="76"/>
        <v>2_52506</v>
      </c>
      <c r="D2101"/>
      <c r="E2101"/>
      <c r="F2101" s="33"/>
      <c r="G2101" s="26" t="s">
        <v>802</v>
      </c>
      <c r="H2101" s="27">
        <v>37</v>
      </c>
      <c r="I2101" s="27">
        <v>37</v>
      </c>
      <c r="J2101" s="27">
        <v>34</v>
      </c>
      <c r="K2101" s="27">
        <v>43</v>
      </c>
      <c r="L2101" s="27">
        <v>30</v>
      </c>
      <c r="M2101" s="27">
        <v>34</v>
      </c>
      <c r="N2101" s="27">
        <v>50</v>
      </c>
      <c r="O2101" s="27">
        <v>30</v>
      </c>
      <c r="P2101" s="27">
        <v>20</v>
      </c>
      <c r="Q2101" s="27">
        <v>45</v>
      </c>
      <c r="R2101" s="27">
        <v>41</v>
      </c>
      <c r="S2101" s="27">
        <v>39</v>
      </c>
      <c r="T2101" s="27">
        <v>36</v>
      </c>
      <c r="U2101" s="27">
        <v>30</v>
      </c>
      <c r="V2101" s="27">
        <v>31</v>
      </c>
      <c r="W2101" s="11"/>
      <c r="X2101" s="11"/>
      <c r="Y2101" s="11"/>
      <c r="Z2101" s="11"/>
      <c r="AA2101" s="11"/>
      <c r="AB2101" s="11"/>
      <c r="AC2101" s="11"/>
      <c r="AD2101" s="11"/>
      <c r="AU2101" s="7"/>
      <c r="AV2101" s="7"/>
    </row>
    <row r="2102" spans="1:48" ht="14.25">
      <c r="A2102">
        <v>2</v>
      </c>
      <c r="B2102" s="26" t="str">
        <f t="shared" si="77"/>
        <v>52520</v>
      </c>
      <c r="C2102" s="26" t="str">
        <f t="shared" si="76"/>
        <v>2_52520</v>
      </c>
      <c r="D2102"/>
      <c r="E2102"/>
      <c r="F2102" s="33"/>
      <c r="G2102" s="26" t="s">
        <v>803</v>
      </c>
      <c r="H2102" s="27">
        <v>12</v>
      </c>
      <c r="I2102" s="27">
        <v>19</v>
      </c>
      <c r="J2102" s="27">
        <v>13</v>
      </c>
      <c r="K2102" s="27">
        <v>25</v>
      </c>
      <c r="L2102" s="27">
        <v>21</v>
      </c>
      <c r="M2102" s="27">
        <v>20</v>
      </c>
      <c r="N2102" s="27">
        <v>21</v>
      </c>
      <c r="O2102" s="27">
        <v>21</v>
      </c>
      <c r="P2102" s="27">
        <v>28</v>
      </c>
      <c r="Q2102" s="27">
        <v>19</v>
      </c>
      <c r="R2102" s="27">
        <v>20</v>
      </c>
      <c r="S2102" s="27">
        <v>21</v>
      </c>
      <c r="T2102" s="27">
        <v>20</v>
      </c>
      <c r="U2102" s="27">
        <v>13</v>
      </c>
      <c r="V2102" s="27">
        <v>12</v>
      </c>
      <c r="W2102" s="11"/>
      <c r="X2102" s="11"/>
      <c r="Y2102" s="11"/>
      <c r="Z2102" s="11"/>
      <c r="AA2102" s="11"/>
      <c r="AB2102" s="11"/>
      <c r="AC2102" s="11"/>
      <c r="AD2102" s="11"/>
      <c r="AU2102" s="7"/>
      <c r="AV2102" s="7"/>
    </row>
    <row r="2103" spans="1:48" ht="14.25">
      <c r="A2103">
        <v>2</v>
      </c>
      <c r="B2103" s="26" t="str">
        <f t="shared" si="77"/>
        <v>52540</v>
      </c>
      <c r="C2103" s="26" t="str">
        <f t="shared" si="76"/>
        <v>2_52540</v>
      </c>
      <c r="D2103"/>
      <c r="E2103"/>
      <c r="F2103" s="33"/>
      <c r="G2103" s="26" t="s">
        <v>804</v>
      </c>
      <c r="H2103" s="27">
        <v>44</v>
      </c>
      <c r="I2103" s="27">
        <v>27</v>
      </c>
      <c r="J2103" s="27">
        <v>47</v>
      </c>
      <c r="K2103" s="27">
        <v>30</v>
      </c>
      <c r="L2103" s="27">
        <v>49</v>
      </c>
      <c r="M2103" s="27">
        <v>40</v>
      </c>
      <c r="N2103" s="27">
        <v>49</v>
      </c>
      <c r="O2103" s="27">
        <v>58</v>
      </c>
      <c r="P2103" s="27">
        <v>60</v>
      </c>
      <c r="Q2103" s="27">
        <v>45</v>
      </c>
      <c r="R2103" s="27">
        <v>57</v>
      </c>
      <c r="S2103" s="27">
        <v>68</v>
      </c>
      <c r="T2103" s="27">
        <v>84</v>
      </c>
      <c r="U2103" s="27">
        <v>50</v>
      </c>
      <c r="V2103" s="27">
        <v>56</v>
      </c>
      <c r="W2103" s="11"/>
      <c r="X2103" s="11"/>
      <c r="Y2103" s="11"/>
      <c r="Z2103" s="11"/>
      <c r="AA2103" s="11"/>
      <c r="AB2103" s="11"/>
      <c r="AC2103" s="11"/>
      <c r="AD2103" s="11"/>
      <c r="AU2103" s="7"/>
      <c r="AV2103" s="7"/>
    </row>
    <row r="2104" spans="1:48" ht="14.25">
      <c r="A2104">
        <v>2</v>
      </c>
      <c r="B2104" s="26" t="str">
        <f t="shared" si="77"/>
        <v>52560</v>
      </c>
      <c r="C2104" s="26" t="str">
        <f t="shared" si="76"/>
        <v>2_52560</v>
      </c>
      <c r="D2104"/>
      <c r="E2104"/>
      <c r="F2104" s="33"/>
      <c r="G2104" s="26" t="s">
        <v>805</v>
      </c>
      <c r="H2104" s="27">
        <v>63</v>
      </c>
      <c r="I2104" s="27">
        <v>55</v>
      </c>
      <c r="J2104" s="27">
        <v>62</v>
      </c>
      <c r="K2104" s="27">
        <v>50</v>
      </c>
      <c r="L2104" s="27">
        <v>53</v>
      </c>
      <c r="M2104" s="27">
        <v>56</v>
      </c>
      <c r="N2104" s="27">
        <v>65</v>
      </c>
      <c r="O2104" s="27">
        <v>57</v>
      </c>
      <c r="P2104" s="27">
        <v>49</v>
      </c>
      <c r="Q2104" s="27">
        <v>57</v>
      </c>
      <c r="R2104" s="27">
        <v>71</v>
      </c>
      <c r="S2104" s="27">
        <v>70</v>
      </c>
      <c r="T2104" s="27">
        <v>59</v>
      </c>
      <c r="U2104" s="27">
        <v>66</v>
      </c>
      <c r="V2104" s="27">
        <v>64</v>
      </c>
      <c r="W2104" s="11"/>
      <c r="X2104" s="11"/>
      <c r="Y2104" s="11"/>
      <c r="Z2104" s="11"/>
      <c r="AA2104" s="11"/>
      <c r="AB2104" s="11"/>
      <c r="AC2104" s="11"/>
      <c r="AD2104" s="11"/>
      <c r="AU2104" s="7"/>
      <c r="AV2104" s="7"/>
    </row>
    <row r="2105" spans="1:48" ht="14.25">
      <c r="A2105">
        <v>2</v>
      </c>
      <c r="B2105" s="26" t="str">
        <f t="shared" si="77"/>
        <v>52565</v>
      </c>
      <c r="C2105" s="26" t="str">
        <f t="shared" si="76"/>
        <v>2_52565</v>
      </c>
      <c r="D2105"/>
      <c r="E2105"/>
      <c r="F2105" s="33"/>
      <c r="G2105" s="26" t="s">
        <v>806</v>
      </c>
      <c r="H2105" s="27">
        <v>13</v>
      </c>
      <c r="I2105" s="27">
        <v>13</v>
      </c>
      <c r="J2105" s="27">
        <v>18</v>
      </c>
      <c r="K2105" s="27">
        <v>14</v>
      </c>
      <c r="L2105" s="27">
        <v>18</v>
      </c>
      <c r="M2105" s="27">
        <v>19</v>
      </c>
      <c r="N2105" s="27">
        <v>32</v>
      </c>
      <c r="O2105" s="27">
        <v>25</v>
      </c>
      <c r="P2105" s="27">
        <v>24</v>
      </c>
      <c r="Q2105" s="27">
        <v>31</v>
      </c>
      <c r="R2105" s="27">
        <v>25</v>
      </c>
      <c r="S2105" s="27">
        <v>34</v>
      </c>
      <c r="T2105" s="27">
        <v>28</v>
      </c>
      <c r="U2105" s="27">
        <v>31</v>
      </c>
      <c r="V2105" s="27">
        <v>41</v>
      </c>
      <c r="W2105" s="11"/>
      <c r="X2105" s="11"/>
      <c r="Y2105" s="11"/>
      <c r="Z2105" s="11"/>
      <c r="AA2105" s="11"/>
      <c r="AB2105" s="11"/>
      <c r="AC2105" s="11"/>
      <c r="AD2105" s="11"/>
      <c r="AU2105" s="7"/>
      <c r="AV2105" s="7"/>
    </row>
    <row r="2106" spans="1:48" ht="14.25">
      <c r="A2106">
        <v>2</v>
      </c>
      <c r="B2106" s="26" t="str">
        <f t="shared" si="77"/>
        <v>52573</v>
      </c>
      <c r="C2106" s="26" t="str">
        <f t="shared" si="76"/>
        <v>2_52573</v>
      </c>
      <c r="D2106"/>
      <c r="E2106"/>
      <c r="F2106" s="33"/>
      <c r="G2106" s="26" t="s">
        <v>807</v>
      </c>
      <c r="H2106" s="27">
        <v>51</v>
      </c>
      <c r="I2106" s="27">
        <v>50</v>
      </c>
      <c r="J2106" s="27">
        <v>60</v>
      </c>
      <c r="K2106" s="27">
        <v>44</v>
      </c>
      <c r="L2106" s="27">
        <v>58</v>
      </c>
      <c r="M2106" s="27">
        <v>53</v>
      </c>
      <c r="N2106" s="27">
        <v>61</v>
      </c>
      <c r="O2106" s="27">
        <v>47</v>
      </c>
      <c r="P2106" s="27">
        <v>50</v>
      </c>
      <c r="Q2106" s="27">
        <v>47</v>
      </c>
      <c r="R2106" s="27">
        <v>53</v>
      </c>
      <c r="S2106" s="27">
        <v>59</v>
      </c>
      <c r="T2106" s="27">
        <v>71</v>
      </c>
      <c r="U2106" s="27">
        <v>43</v>
      </c>
      <c r="V2106" s="27">
        <v>55</v>
      </c>
      <c r="W2106" s="11"/>
      <c r="X2106" s="11"/>
      <c r="Y2106" s="11"/>
      <c r="Z2106" s="11"/>
      <c r="AA2106" s="11"/>
      <c r="AB2106" s="11"/>
      <c r="AC2106" s="11"/>
      <c r="AD2106" s="11"/>
      <c r="AU2106" s="7"/>
      <c r="AV2106" s="7"/>
    </row>
    <row r="2107" spans="1:48" ht="14.25">
      <c r="A2107">
        <v>2</v>
      </c>
      <c r="B2107" s="26" t="str">
        <f t="shared" si="77"/>
        <v>52585</v>
      </c>
      <c r="C2107" s="26" t="str">
        <f t="shared" si="76"/>
        <v>2_52585</v>
      </c>
      <c r="D2107"/>
      <c r="E2107"/>
      <c r="F2107" s="33"/>
      <c r="G2107" s="26" t="s">
        <v>808</v>
      </c>
      <c r="H2107" s="27">
        <v>99</v>
      </c>
      <c r="I2107" s="27">
        <v>102</v>
      </c>
      <c r="J2107" s="27">
        <v>96</v>
      </c>
      <c r="K2107" s="27">
        <v>93</v>
      </c>
      <c r="L2107" s="27">
        <v>90</v>
      </c>
      <c r="M2107" s="27">
        <v>85</v>
      </c>
      <c r="N2107" s="27">
        <v>87</v>
      </c>
      <c r="O2107" s="27">
        <v>100</v>
      </c>
      <c r="P2107" s="27">
        <v>107</v>
      </c>
      <c r="Q2107" s="27">
        <v>100</v>
      </c>
      <c r="R2107" s="27">
        <v>117</v>
      </c>
      <c r="S2107" s="27">
        <v>137</v>
      </c>
      <c r="T2107" s="27">
        <v>108</v>
      </c>
      <c r="U2107" s="27">
        <v>121</v>
      </c>
      <c r="V2107" s="27">
        <v>100</v>
      </c>
      <c r="W2107" s="11"/>
      <c r="X2107" s="11"/>
      <c r="Y2107" s="11"/>
      <c r="Z2107" s="11"/>
      <c r="AA2107" s="11"/>
      <c r="AB2107" s="11"/>
      <c r="AC2107" s="11"/>
      <c r="AD2107" s="11"/>
      <c r="AU2107" s="7"/>
      <c r="AV2107" s="7"/>
    </row>
    <row r="2108" spans="1:48" ht="14.25">
      <c r="A2108">
        <v>2</v>
      </c>
      <c r="B2108" s="26" t="str">
        <f t="shared" si="77"/>
        <v>52612</v>
      </c>
      <c r="C2108" s="26" t="str">
        <f t="shared" si="76"/>
        <v>2_52612</v>
      </c>
      <c r="D2108"/>
      <c r="E2108"/>
      <c r="F2108" s="33"/>
      <c r="G2108" s="26" t="s">
        <v>809</v>
      </c>
      <c r="H2108" s="27">
        <v>51</v>
      </c>
      <c r="I2108" s="27">
        <v>72</v>
      </c>
      <c r="J2108" s="27">
        <v>39</v>
      </c>
      <c r="K2108" s="27">
        <v>66</v>
      </c>
      <c r="L2108" s="27">
        <v>52</v>
      </c>
      <c r="M2108" s="27">
        <v>53</v>
      </c>
      <c r="N2108" s="27">
        <v>74</v>
      </c>
      <c r="O2108" s="27">
        <v>49</v>
      </c>
      <c r="P2108" s="27">
        <v>71</v>
      </c>
      <c r="Q2108" s="27">
        <v>73</v>
      </c>
      <c r="R2108" s="27">
        <v>74</v>
      </c>
      <c r="S2108" s="27">
        <v>103</v>
      </c>
      <c r="T2108" s="27">
        <v>76</v>
      </c>
      <c r="U2108" s="27">
        <v>76</v>
      </c>
      <c r="V2108" s="27">
        <v>70</v>
      </c>
      <c r="W2108" s="11"/>
      <c r="X2108" s="11"/>
      <c r="Y2108" s="11"/>
      <c r="Z2108" s="11"/>
      <c r="AA2108" s="11"/>
      <c r="AB2108" s="11"/>
      <c r="AC2108" s="11"/>
      <c r="AD2108" s="11"/>
      <c r="AU2108" s="7"/>
      <c r="AV2108" s="7"/>
    </row>
    <row r="2109" spans="1:48" ht="14.25">
      <c r="A2109">
        <v>2</v>
      </c>
      <c r="B2109" s="26" t="str">
        <f t="shared" si="77"/>
        <v>52621</v>
      </c>
      <c r="C2109" s="26" t="str">
        <f t="shared" si="76"/>
        <v>2_52621</v>
      </c>
      <c r="D2109"/>
      <c r="E2109"/>
      <c r="F2109" s="33"/>
      <c r="G2109" s="26" t="s">
        <v>810</v>
      </c>
      <c r="H2109" s="27">
        <v>26</v>
      </c>
      <c r="I2109" s="27">
        <v>18</v>
      </c>
      <c r="J2109" s="27">
        <v>18</v>
      </c>
      <c r="K2109" s="27">
        <v>12</v>
      </c>
      <c r="L2109" s="27">
        <v>19</v>
      </c>
      <c r="M2109" s="27">
        <v>19</v>
      </c>
      <c r="N2109" s="27">
        <v>19</v>
      </c>
      <c r="O2109" s="27">
        <v>19</v>
      </c>
      <c r="P2109" s="27">
        <v>26</v>
      </c>
      <c r="Q2109" s="27">
        <v>22</v>
      </c>
      <c r="R2109" s="27">
        <v>30</v>
      </c>
      <c r="S2109" s="27">
        <v>36</v>
      </c>
      <c r="T2109" s="27">
        <v>35</v>
      </c>
      <c r="U2109" s="27">
        <v>23</v>
      </c>
      <c r="V2109" s="27">
        <v>21</v>
      </c>
      <c r="W2109" s="11"/>
      <c r="X2109" s="11"/>
      <c r="Y2109" s="11"/>
      <c r="Z2109" s="11"/>
      <c r="AA2109" s="11"/>
      <c r="AB2109" s="11"/>
      <c r="AC2109" s="11"/>
      <c r="AD2109" s="11"/>
      <c r="AU2109" s="7"/>
      <c r="AV2109" s="7"/>
    </row>
    <row r="2110" spans="1:48" ht="14.25">
      <c r="A2110">
        <v>2</v>
      </c>
      <c r="B2110" s="26" t="str">
        <f t="shared" si="77"/>
        <v>52678</v>
      </c>
      <c r="C2110" s="26" t="str">
        <f t="shared" si="76"/>
        <v>2_52678</v>
      </c>
      <c r="D2110"/>
      <c r="E2110"/>
      <c r="F2110" s="33"/>
      <c r="G2110" s="26" t="s">
        <v>811</v>
      </c>
      <c r="H2110" s="27">
        <v>98</v>
      </c>
      <c r="I2110" s="27">
        <v>114</v>
      </c>
      <c r="J2110" s="27">
        <v>122</v>
      </c>
      <c r="K2110" s="27">
        <v>121</v>
      </c>
      <c r="L2110" s="27">
        <v>133</v>
      </c>
      <c r="M2110" s="27">
        <v>131</v>
      </c>
      <c r="N2110" s="27">
        <v>127</v>
      </c>
      <c r="O2110" s="27">
        <v>118</v>
      </c>
      <c r="P2110" s="27">
        <v>183</v>
      </c>
      <c r="Q2110" s="27">
        <v>164</v>
      </c>
      <c r="R2110" s="27">
        <v>178</v>
      </c>
      <c r="S2110" s="27">
        <v>203</v>
      </c>
      <c r="T2110" s="27">
        <v>206</v>
      </c>
      <c r="U2110" s="27">
        <v>174</v>
      </c>
      <c r="V2110" s="27">
        <v>162</v>
      </c>
      <c r="W2110" s="11"/>
      <c r="X2110" s="11"/>
      <c r="Y2110" s="11"/>
      <c r="Z2110" s="11"/>
      <c r="AA2110" s="11"/>
      <c r="AB2110" s="11"/>
      <c r="AC2110" s="11"/>
      <c r="AD2110" s="11"/>
      <c r="AU2110" s="7"/>
      <c r="AV2110" s="7"/>
    </row>
    <row r="2111" spans="1:48" ht="14.25">
      <c r="A2111">
        <v>2</v>
      </c>
      <c r="B2111" s="26" t="str">
        <f t="shared" si="77"/>
        <v>52683</v>
      </c>
      <c r="C2111" s="26" t="str">
        <f t="shared" si="76"/>
        <v>2_52683</v>
      </c>
      <c r="D2111"/>
      <c r="E2111"/>
      <c r="F2111" s="33"/>
      <c r="G2111" s="26" t="s">
        <v>812</v>
      </c>
      <c r="H2111" s="27">
        <v>111</v>
      </c>
      <c r="I2111" s="27">
        <v>112</v>
      </c>
      <c r="J2111" s="27">
        <v>114</v>
      </c>
      <c r="K2111" s="27">
        <v>122</v>
      </c>
      <c r="L2111" s="27">
        <v>126</v>
      </c>
      <c r="M2111" s="27">
        <v>98</v>
      </c>
      <c r="N2111" s="27">
        <v>112</v>
      </c>
      <c r="O2111" s="27">
        <v>127</v>
      </c>
      <c r="P2111" s="27">
        <v>105</v>
      </c>
      <c r="Q2111" s="27">
        <v>135</v>
      </c>
      <c r="R2111" s="27">
        <v>143</v>
      </c>
      <c r="S2111" s="27">
        <v>167</v>
      </c>
      <c r="T2111" s="27">
        <v>129</v>
      </c>
      <c r="U2111" s="27">
        <v>147</v>
      </c>
      <c r="V2111" s="27">
        <v>121</v>
      </c>
      <c r="W2111" s="11"/>
      <c r="X2111" s="11"/>
      <c r="Y2111" s="11"/>
      <c r="Z2111" s="11"/>
      <c r="AA2111" s="11"/>
      <c r="AB2111" s="11"/>
      <c r="AC2111" s="11"/>
      <c r="AD2111" s="11"/>
      <c r="AU2111" s="7"/>
      <c r="AV2111" s="7"/>
    </row>
    <row r="2112" spans="1:48" ht="14.25">
      <c r="A2112">
        <v>2</v>
      </c>
      <c r="B2112" s="26" t="str">
        <f t="shared" si="77"/>
        <v>52685</v>
      </c>
      <c r="C2112" s="26" t="str">
        <f t="shared" si="76"/>
        <v>2_52685</v>
      </c>
      <c r="D2112"/>
      <c r="E2112"/>
      <c r="F2112" s="33"/>
      <c r="G2112" s="26" t="s">
        <v>813</v>
      </c>
      <c r="H2112" s="27">
        <v>36</v>
      </c>
      <c r="I2112" s="27">
        <v>30</v>
      </c>
      <c r="J2112" s="27">
        <v>21</v>
      </c>
      <c r="K2112" s="27">
        <v>34</v>
      </c>
      <c r="L2112" s="27">
        <v>40</v>
      </c>
      <c r="M2112" s="27">
        <v>30</v>
      </c>
      <c r="N2112" s="27">
        <v>27</v>
      </c>
      <c r="O2112" s="27">
        <v>37</v>
      </c>
      <c r="P2112" s="27">
        <v>39</v>
      </c>
      <c r="Q2112" s="27">
        <v>33</v>
      </c>
      <c r="R2112" s="27">
        <v>43</v>
      </c>
      <c r="S2112" s="27">
        <v>53</v>
      </c>
      <c r="T2112" s="27">
        <v>57</v>
      </c>
      <c r="U2112" s="27">
        <v>30</v>
      </c>
      <c r="V2112" s="27">
        <v>47</v>
      </c>
      <c r="W2112" s="11"/>
      <c r="X2112" s="11"/>
      <c r="Y2112" s="11"/>
      <c r="Z2112" s="11"/>
      <c r="AA2112" s="11"/>
      <c r="AB2112" s="11"/>
      <c r="AC2112" s="11"/>
      <c r="AD2112" s="11"/>
      <c r="AU2112" s="7"/>
      <c r="AV2112" s="7"/>
    </row>
    <row r="2113" spans="1:48" ht="14.25">
      <c r="A2113">
        <v>2</v>
      </c>
      <c r="B2113" s="26" t="str">
        <f t="shared" si="77"/>
        <v>52687</v>
      </c>
      <c r="C2113" s="26" t="str">
        <f t="shared" si="76"/>
        <v>2_52687</v>
      </c>
      <c r="D2113"/>
      <c r="E2113"/>
      <c r="F2113" s="33"/>
      <c r="G2113" s="26" t="s">
        <v>814</v>
      </c>
      <c r="H2113" s="27">
        <v>71</v>
      </c>
      <c r="I2113" s="27">
        <v>70</v>
      </c>
      <c r="J2113" s="27">
        <v>81</v>
      </c>
      <c r="K2113" s="27">
        <v>65</v>
      </c>
      <c r="L2113" s="27">
        <v>78</v>
      </c>
      <c r="M2113" s="27">
        <v>66</v>
      </c>
      <c r="N2113" s="27">
        <v>79</v>
      </c>
      <c r="O2113" s="27">
        <v>86</v>
      </c>
      <c r="P2113" s="27">
        <v>78</v>
      </c>
      <c r="Q2113" s="27">
        <v>75</v>
      </c>
      <c r="R2113" s="27">
        <v>100</v>
      </c>
      <c r="S2113" s="27">
        <v>103</v>
      </c>
      <c r="T2113" s="27">
        <v>95</v>
      </c>
      <c r="U2113" s="27">
        <v>95</v>
      </c>
      <c r="V2113" s="27">
        <v>107</v>
      </c>
      <c r="W2113" s="11"/>
      <c r="X2113" s="11"/>
      <c r="Y2113" s="11"/>
      <c r="Z2113" s="11"/>
      <c r="AA2113" s="11"/>
      <c r="AB2113" s="11"/>
      <c r="AC2113" s="11"/>
      <c r="AD2113" s="11"/>
      <c r="AU2113" s="7"/>
      <c r="AV2113" s="7"/>
    </row>
    <row r="2114" spans="1:48" ht="14.25">
      <c r="A2114">
        <v>2</v>
      </c>
      <c r="B2114" s="26" t="str">
        <f t="shared" si="77"/>
        <v>52693</v>
      </c>
      <c r="C2114" s="26" t="str">
        <f t="shared" si="76"/>
        <v>2_52693</v>
      </c>
      <c r="D2114"/>
      <c r="E2114"/>
      <c r="F2114" s="33"/>
      <c r="G2114" s="26" t="s">
        <v>815</v>
      </c>
      <c r="H2114" s="27">
        <v>91</v>
      </c>
      <c r="I2114" s="27">
        <v>78</v>
      </c>
      <c r="J2114" s="27">
        <v>95</v>
      </c>
      <c r="K2114" s="27">
        <v>64</v>
      </c>
      <c r="L2114" s="27">
        <v>74</v>
      </c>
      <c r="M2114" s="27">
        <v>61</v>
      </c>
      <c r="N2114" s="27">
        <v>109</v>
      </c>
      <c r="O2114" s="27">
        <v>97</v>
      </c>
      <c r="P2114" s="27">
        <v>97</v>
      </c>
      <c r="Q2114" s="27">
        <v>92</v>
      </c>
      <c r="R2114" s="27">
        <v>101</v>
      </c>
      <c r="S2114" s="27">
        <v>114</v>
      </c>
      <c r="T2114" s="27">
        <v>88</v>
      </c>
      <c r="U2114" s="27">
        <v>88</v>
      </c>
      <c r="V2114" s="27">
        <v>82</v>
      </c>
      <c r="W2114" s="11"/>
      <c r="X2114" s="11"/>
      <c r="Y2114" s="11"/>
      <c r="Z2114" s="11"/>
      <c r="AA2114" s="11"/>
      <c r="AB2114" s="11"/>
      <c r="AC2114" s="11"/>
      <c r="AD2114" s="11"/>
      <c r="AU2114" s="7"/>
      <c r="AV2114" s="7"/>
    </row>
    <row r="2115" spans="1:48" ht="14.25">
      <c r="A2115">
        <v>2</v>
      </c>
      <c r="B2115" s="26" t="str">
        <f t="shared" si="77"/>
        <v>52694</v>
      </c>
      <c r="C2115" s="26" t="str">
        <f t="shared" si="76"/>
        <v>2_52694</v>
      </c>
      <c r="D2115"/>
      <c r="E2115"/>
      <c r="F2115" s="33"/>
      <c r="G2115" s="26" t="s">
        <v>816</v>
      </c>
      <c r="H2115" s="27">
        <v>28</v>
      </c>
      <c r="I2115" s="27">
        <v>31</v>
      </c>
      <c r="J2115" s="27">
        <v>22</v>
      </c>
      <c r="K2115" s="27">
        <v>38</v>
      </c>
      <c r="L2115" s="27">
        <v>35</v>
      </c>
      <c r="M2115" s="27">
        <v>29</v>
      </c>
      <c r="N2115" s="27">
        <v>27</v>
      </c>
      <c r="O2115" s="27">
        <v>37</v>
      </c>
      <c r="P2115" s="27">
        <v>29</v>
      </c>
      <c r="Q2115" s="27">
        <v>39</v>
      </c>
      <c r="R2115" s="27">
        <v>43</v>
      </c>
      <c r="S2115" s="27">
        <v>42</v>
      </c>
      <c r="T2115" s="27">
        <v>58</v>
      </c>
      <c r="U2115" s="27">
        <v>29</v>
      </c>
      <c r="V2115" s="27">
        <v>40</v>
      </c>
      <c r="W2115" s="11"/>
      <c r="X2115" s="11"/>
      <c r="Y2115" s="11"/>
      <c r="Z2115" s="11"/>
      <c r="AA2115" s="11"/>
      <c r="AB2115" s="11"/>
      <c r="AC2115" s="11"/>
      <c r="AD2115" s="11"/>
      <c r="AU2115" s="7"/>
      <c r="AV2115" s="7"/>
    </row>
    <row r="2116" spans="1:48" ht="14.25">
      <c r="A2116">
        <v>2</v>
      </c>
      <c r="B2116" s="26" t="str">
        <f t="shared" si="77"/>
        <v>52696</v>
      </c>
      <c r="C2116" s="26" t="str">
        <f t="shared" si="76"/>
        <v>2_52696</v>
      </c>
      <c r="D2116"/>
      <c r="E2116"/>
      <c r="F2116" s="33"/>
      <c r="G2116" s="26" t="s">
        <v>817</v>
      </c>
      <c r="H2116" s="27">
        <v>8</v>
      </c>
      <c r="I2116" s="27">
        <v>8</v>
      </c>
      <c r="J2116" s="27">
        <v>12</v>
      </c>
      <c r="K2116" s="27">
        <v>12</v>
      </c>
      <c r="L2116" s="27">
        <v>10</v>
      </c>
      <c r="M2116" s="27">
        <v>14</v>
      </c>
      <c r="N2116" s="27">
        <v>5</v>
      </c>
      <c r="O2116" s="27">
        <v>13</v>
      </c>
      <c r="P2116" s="27">
        <v>26</v>
      </c>
      <c r="Q2116" s="27">
        <v>16</v>
      </c>
      <c r="R2116" s="27">
        <v>24</v>
      </c>
      <c r="S2116" s="27">
        <v>32</v>
      </c>
      <c r="T2116" s="27">
        <v>27</v>
      </c>
      <c r="U2116" s="27">
        <v>20</v>
      </c>
      <c r="V2116" s="27">
        <v>20</v>
      </c>
      <c r="W2116" s="11"/>
      <c r="X2116" s="11"/>
      <c r="Y2116" s="11"/>
      <c r="Z2116" s="11"/>
      <c r="AA2116" s="11"/>
      <c r="AB2116" s="11"/>
      <c r="AC2116" s="11"/>
      <c r="AD2116" s="11"/>
      <c r="AU2116" s="7"/>
      <c r="AV2116" s="7"/>
    </row>
    <row r="2117" spans="1:48" ht="14.25">
      <c r="A2117">
        <v>2</v>
      </c>
      <c r="B2117" s="26" t="str">
        <f t="shared" si="77"/>
        <v>52699</v>
      </c>
      <c r="C2117" s="26" t="str">
        <f t="shared" si="76"/>
        <v>2_52699</v>
      </c>
      <c r="D2117"/>
      <c r="E2117"/>
      <c r="F2117" s="33"/>
      <c r="G2117" s="26" t="s">
        <v>818</v>
      </c>
      <c r="H2117" s="27">
        <v>34</v>
      </c>
      <c r="I2117" s="27">
        <v>24</v>
      </c>
      <c r="J2117" s="27">
        <v>27</v>
      </c>
      <c r="K2117" s="27">
        <v>39</v>
      </c>
      <c r="L2117" s="27">
        <v>57</v>
      </c>
      <c r="M2117" s="27">
        <v>40</v>
      </c>
      <c r="N2117" s="27">
        <v>45</v>
      </c>
      <c r="O2117" s="27">
        <v>48</v>
      </c>
      <c r="P2117" s="27">
        <v>45</v>
      </c>
      <c r="Q2117" s="27">
        <v>39</v>
      </c>
      <c r="R2117" s="27">
        <v>53</v>
      </c>
      <c r="S2117" s="27">
        <v>66</v>
      </c>
      <c r="T2117" s="27">
        <v>55</v>
      </c>
      <c r="U2117" s="27">
        <v>39</v>
      </c>
      <c r="V2117" s="27">
        <v>47</v>
      </c>
      <c r="W2117" s="11"/>
      <c r="X2117" s="11"/>
      <c r="Y2117" s="11"/>
      <c r="Z2117" s="11"/>
      <c r="AA2117" s="11"/>
      <c r="AB2117" s="11"/>
      <c r="AC2117" s="11"/>
      <c r="AD2117" s="11"/>
      <c r="AU2117" s="7"/>
      <c r="AV2117" s="7"/>
    </row>
    <row r="2118" spans="1:48" ht="14.25">
      <c r="A2118">
        <v>2</v>
      </c>
      <c r="B2118" s="26" t="str">
        <f t="shared" si="77"/>
        <v>52720</v>
      </c>
      <c r="C2118" s="26" t="str">
        <f t="shared" si="76"/>
        <v>2_52720</v>
      </c>
      <c r="D2118"/>
      <c r="E2118"/>
      <c r="F2118" s="33"/>
      <c r="G2118" s="26" t="s">
        <v>819</v>
      </c>
      <c r="H2118" s="27">
        <v>38</v>
      </c>
      <c r="I2118" s="27">
        <v>33</v>
      </c>
      <c r="J2118" s="27">
        <v>28</v>
      </c>
      <c r="K2118" s="27">
        <v>35</v>
      </c>
      <c r="L2118" s="27">
        <v>43</v>
      </c>
      <c r="M2118" s="27">
        <v>34</v>
      </c>
      <c r="N2118" s="27">
        <v>39</v>
      </c>
      <c r="O2118" s="27">
        <v>36</v>
      </c>
      <c r="P2118" s="27">
        <v>36</v>
      </c>
      <c r="Q2118" s="27">
        <v>37</v>
      </c>
      <c r="R2118" s="27">
        <v>43</v>
      </c>
      <c r="S2118" s="27">
        <v>38</v>
      </c>
      <c r="T2118" s="27">
        <v>37</v>
      </c>
      <c r="U2118" s="27">
        <v>38</v>
      </c>
      <c r="V2118" s="27">
        <v>31</v>
      </c>
      <c r="W2118" s="11"/>
      <c r="X2118" s="11"/>
      <c r="Y2118" s="11"/>
      <c r="Z2118" s="11"/>
      <c r="AA2118" s="11"/>
      <c r="AB2118" s="11"/>
      <c r="AC2118" s="11"/>
      <c r="AD2118" s="11"/>
      <c r="AU2118" s="7"/>
      <c r="AV2118" s="7"/>
    </row>
    <row r="2119" spans="1:48" ht="14.25">
      <c r="A2119">
        <v>2</v>
      </c>
      <c r="B2119" s="26" t="str">
        <f t="shared" si="77"/>
        <v>52786</v>
      </c>
      <c r="C2119" s="26" t="str">
        <f t="shared" si="76"/>
        <v>2_52786</v>
      </c>
      <c r="D2119"/>
      <c r="E2119"/>
      <c r="F2119" s="33"/>
      <c r="G2119" s="26" t="s">
        <v>820</v>
      </c>
      <c r="H2119" s="27">
        <v>112</v>
      </c>
      <c r="I2119" s="27">
        <v>102</v>
      </c>
      <c r="J2119" s="27">
        <v>85</v>
      </c>
      <c r="K2119" s="27">
        <v>95</v>
      </c>
      <c r="L2119" s="27">
        <v>92</v>
      </c>
      <c r="M2119" s="27">
        <v>110</v>
      </c>
      <c r="N2119" s="27">
        <v>75</v>
      </c>
      <c r="O2119" s="27">
        <v>89</v>
      </c>
      <c r="P2119" s="27">
        <v>101</v>
      </c>
      <c r="Q2119" s="27">
        <v>89</v>
      </c>
      <c r="R2119" s="27">
        <v>96</v>
      </c>
      <c r="S2119" s="27">
        <v>143</v>
      </c>
      <c r="T2119" s="27">
        <v>131</v>
      </c>
      <c r="U2119" s="27">
        <v>98</v>
      </c>
      <c r="V2119" s="27">
        <v>135</v>
      </c>
      <c r="W2119" s="11"/>
      <c r="X2119" s="11"/>
      <c r="Y2119" s="11"/>
      <c r="Z2119" s="11"/>
      <c r="AA2119" s="11"/>
      <c r="AB2119" s="11"/>
      <c r="AC2119" s="11"/>
      <c r="AD2119" s="11"/>
      <c r="AU2119" s="7"/>
      <c r="AV2119" s="7"/>
    </row>
    <row r="2120" spans="1:48" ht="14.25">
      <c r="A2120">
        <v>2</v>
      </c>
      <c r="B2120" s="26" t="str">
        <f t="shared" si="77"/>
        <v>52788</v>
      </c>
      <c r="C2120" s="26" t="str">
        <f t="shared" si="76"/>
        <v>2_52788</v>
      </c>
      <c r="D2120"/>
      <c r="E2120"/>
      <c r="F2120" s="33"/>
      <c r="G2120" s="26" t="s">
        <v>821</v>
      </c>
      <c r="H2120" s="27">
        <v>54</v>
      </c>
      <c r="I2120" s="27">
        <v>69</v>
      </c>
      <c r="J2120" s="27">
        <v>60</v>
      </c>
      <c r="K2120" s="27">
        <v>61</v>
      </c>
      <c r="L2120" s="27">
        <v>70</v>
      </c>
      <c r="M2120" s="27">
        <v>58</v>
      </c>
      <c r="N2120" s="27">
        <v>60</v>
      </c>
      <c r="O2120" s="27">
        <v>63</v>
      </c>
      <c r="P2120" s="27">
        <v>59</v>
      </c>
      <c r="Q2120" s="27">
        <v>55</v>
      </c>
      <c r="R2120" s="27">
        <v>69</v>
      </c>
      <c r="S2120" s="27">
        <v>88</v>
      </c>
      <c r="T2120" s="27">
        <v>75</v>
      </c>
      <c r="U2120" s="27">
        <v>59</v>
      </c>
      <c r="V2120" s="27">
        <v>58</v>
      </c>
      <c r="W2120" s="11"/>
      <c r="X2120" s="11"/>
      <c r="Y2120" s="11"/>
      <c r="Z2120" s="11"/>
      <c r="AA2120" s="11"/>
      <c r="AB2120" s="11"/>
      <c r="AC2120" s="11"/>
      <c r="AD2120" s="11"/>
      <c r="AU2120" s="7"/>
      <c r="AV2120" s="7"/>
    </row>
    <row r="2121" spans="1:48" ht="14.25">
      <c r="A2121">
        <v>2</v>
      </c>
      <c r="B2121" s="26" t="str">
        <f t="shared" si="77"/>
        <v>52835</v>
      </c>
      <c r="C2121" s="26" t="str">
        <f t="shared" si="76"/>
        <v>2_52835</v>
      </c>
      <c r="D2121"/>
      <c r="E2121"/>
      <c r="F2121" s="33"/>
      <c r="G2121" s="26" t="s">
        <v>822</v>
      </c>
      <c r="H2121" s="27">
        <v>743</v>
      </c>
      <c r="I2121" s="27">
        <v>705</v>
      </c>
      <c r="J2121" s="27">
        <v>745</v>
      </c>
      <c r="K2121" s="27">
        <v>728</v>
      </c>
      <c r="L2121" s="27">
        <v>731</v>
      </c>
      <c r="M2121" s="27">
        <v>842</v>
      </c>
      <c r="N2121" s="27">
        <v>799</v>
      </c>
      <c r="O2121" s="27">
        <v>872</v>
      </c>
      <c r="P2121" s="27">
        <v>975</v>
      </c>
      <c r="Q2121" s="27">
        <v>973</v>
      </c>
      <c r="R2121" s="27">
        <v>1112</v>
      </c>
      <c r="S2121" s="27">
        <v>1204</v>
      </c>
      <c r="T2121" s="27">
        <v>978</v>
      </c>
      <c r="U2121" s="27">
        <v>852</v>
      </c>
      <c r="V2121" s="27">
        <v>902</v>
      </c>
      <c r="W2121" s="11"/>
      <c r="X2121" s="11"/>
      <c r="Y2121" s="11"/>
      <c r="Z2121" s="11"/>
      <c r="AA2121" s="11"/>
      <c r="AB2121" s="11"/>
      <c r="AC2121" s="11"/>
      <c r="AD2121" s="11"/>
      <c r="AU2121" s="7"/>
      <c r="AV2121" s="7"/>
    </row>
    <row r="2122" spans="1:48" ht="14.25">
      <c r="A2122">
        <v>2</v>
      </c>
      <c r="B2122" s="26" t="str">
        <f t="shared" si="77"/>
        <v>52838</v>
      </c>
      <c r="C2122" s="26" t="str">
        <f t="shared" si="76"/>
        <v>2_52838</v>
      </c>
      <c r="D2122"/>
      <c r="E2122"/>
      <c r="F2122" s="33"/>
      <c r="G2122" s="26" t="s">
        <v>823</v>
      </c>
      <c r="H2122" s="27">
        <v>243</v>
      </c>
      <c r="I2122" s="27">
        <v>208</v>
      </c>
      <c r="J2122" s="27">
        <v>172</v>
      </c>
      <c r="K2122" s="27">
        <v>215</v>
      </c>
      <c r="L2122" s="27">
        <v>236</v>
      </c>
      <c r="M2122" s="27">
        <v>246</v>
      </c>
      <c r="N2122" s="27">
        <v>207</v>
      </c>
      <c r="O2122" s="27">
        <v>217</v>
      </c>
      <c r="P2122" s="27">
        <v>223</v>
      </c>
      <c r="Q2122" s="27">
        <v>231</v>
      </c>
      <c r="R2122" s="27">
        <v>281</v>
      </c>
      <c r="S2122" s="27">
        <v>357</v>
      </c>
      <c r="T2122" s="27">
        <v>266</v>
      </c>
      <c r="U2122" s="27">
        <v>273</v>
      </c>
      <c r="V2122" s="27">
        <v>260</v>
      </c>
      <c r="W2122" s="11"/>
      <c r="X2122" s="11"/>
      <c r="Y2122" s="11"/>
      <c r="Z2122" s="11"/>
      <c r="AA2122" s="11"/>
      <c r="AB2122" s="11"/>
      <c r="AC2122" s="11"/>
      <c r="AD2122" s="11"/>
      <c r="AU2122" s="7"/>
      <c r="AV2122" s="7"/>
    </row>
    <row r="2123" spans="1:48" ht="14.25">
      <c r="A2123">
        <v>2</v>
      </c>
      <c r="B2123" s="26" t="str">
        <f t="shared" si="77"/>
        <v>52885</v>
      </c>
      <c r="C2123" s="26" t="str">
        <f t="shared" si="76"/>
        <v>2_52885</v>
      </c>
      <c r="D2123"/>
      <c r="E2123"/>
      <c r="F2123" s="33"/>
      <c r="G2123" s="26" t="s">
        <v>824</v>
      </c>
      <c r="H2123" s="27">
        <v>64</v>
      </c>
      <c r="I2123" s="27">
        <v>59</v>
      </c>
      <c r="J2123" s="27">
        <v>48</v>
      </c>
      <c r="K2123" s="27">
        <v>42</v>
      </c>
      <c r="L2123" s="27">
        <v>52</v>
      </c>
      <c r="M2123" s="27">
        <v>53</v>
      </c>
      <c r="N2123" s="27">
        <v>51</v>
      </c>
      <c r="O2123" s="27">
        <v>55</v>
      </c>
      <c r="P2123" s="27">
        <v>65</v>
      </c>
      <c r="Q2123" s="27">
        <v>47</v>
      </c>
      <c r="R2123" s="27">
        <v>77</v>
      </c>
      <c r="S2123" s="27">
        <v>95</v>
      </c>
      <c r="T2123" s="27">
        <v>72</v>
      </c>
      <c r="U2123" s="27">
        <v>57</v>
      </c>
      <c r="V2123" s="27">
        <v>67</v>
      </c>
      <c r="W2123" s="11"/>
      <c r="X2123" s="11"/>
      <c r="Y2123" s="11"/>
      <c r="Z2123" s="11"/>
      <c r="AA2123" s="11"/>
      <c r="AB2123" s="11"/>
      <c r="AC2123" s="11"/>
      <c r="AD2123" s="11"/>
      <c r="AU2123" s="7"/>
      <c r="AV2123" s="7"/>
    </row>
    <row r="2124" spans="1:48" ht="14.25">
      <c r="A2124">
        <v>2</v>
      </c>
      <c r="B2124" s="26" t="str">
        <f t="shared" si="77"/>
        <v>52999</v>
      </c>
      <c r="C2124" s="26" t="str">
        <f t="shared" si="76"/>
        <v>2_52999</v>
      </c>
      <c r="D2124"/>
      <c r="E2124"/>
      <c r="F2124" s="33"/>
      <c r="G2124" s="26" t="s">
        <v>1302</v>
      </c>
      <c r="H2124" s="27">
        <v>5</v>
      </c>
      <c r="I2124" s="27">
        <v>2</v>
      </c>
      <c r="J2124" s="27">
        <v>0</v>
      </c>
      <c r="K2124" s="27">
        <v>15</v>
      </c>
      <c r="L2124" s="27">
        <v>18</v>
      </c>
      <c r="M2124" s="27">
        <v>36</v>
      </c>
      <c r="N2124" s="27">
        <v>5</v>
      </c>
      <c r="O2124" s="27">
        <v>1</v>
      </c>
      <c r="P2124" s="27">
        <v>0</v>
      </c>
      <c r="Q2124" s="27">
        <v>0</v>
      </c>
      <c r="R2124" s="27">
        <v>0</v>
      </c>
      <c r="S2124" s="27">
        <v>0</v>
      </c>
      <c r="T2124" s="27">
        <v>0</v>
      </c>
      <c r="U2124" s="27">
        <v>0</v>
      </c>
      <c r="V2124" s="27">
        <v>0</v>
      </c>
      <c r="W2124" s="11"/>
      <c r="X2124" s="11"/>
      <c r="Y2124" s="11"/>
      <c r="Z2124" s="11"/>
      <c r="AA2124" s="11"/>
      <c r="AB2124" s="11"/>
      <c r="AC2124" s="11"/>
      <c r="AD2124" s="11"/>
      <c r="AU2124" s="7"/>
      <c r="AV2124" s="7"/>
    </row>
    <row r="2125" spans="1:48" ht="14.25">
      <c r="A2125">
        <v>2</v>
      </c>
      <c r="B2125" s="26" t="str">
        <f t="shared" si="77"/>
        <v>54000</v>
      </c>
      <c r="C2125" s="26" t="str">
        <f t="shared" si="76"/>
        <v>2_54000</v>
      </c>
      <c r="D2125"/>
      <c r="E2125"/>
      <c r="F2125" s="33" t="s">
        <v>826</v>
      </c>
      <c r="G2125" s="26" t="s">
        <v>13</v>
      </c>
      <c r="H2125" s="27">
        <v>6347</v>
      </c>
      <c r="I2125" s="27">
        <v>6199</v>
      </c>
      <c r="J2125" s="27">
        <v>6344</v>
      </c>
      <c r="K2125" s="27">
        <v>6506</v>
      </c>
      <c r="L2125" s="27">
        <v>6874</v>
      </c>
      <c r="M2125" s="27">
        <v>6922</v>
      </c>
      <c r="N2125" s="27">
        <v>7045</v>
      </c>
      <c r="O2125" s="27">
        <v>7307</v>
      </c>
      <c r="P2125" s="27">
        <v>7895</v>
      </c>
      <c r="Q2125" s="27">
        <v>8043</v>
      </c>
      <c r="R2125" s="27">
        <v>10687</v>
      </c>
      <c r="S2125" s="27">
        <v>11510</v>
      </c>
      <c r="T2125" s="27">
        <v>9119</v>
      </c>
      <c r="U2125" s="27">
        <v>8655</v>
      </c>
      <c r="V2125" s="27">
        <v>8668</v>
      </c>
      <c r="W2125" s="11"/>
      <c r="X2125" s="11"/>
      <c r="Y2125" s="11"/>
      <c r="Z2125" s="11"/>
      <c r="AA2125" s="11"/>
      <c r="AB2125" s="11"/>
      <c r="AC2125" s="11"/>
      <c r="AD2125" s="11"/>
      <c r="AU2125" s="7"/>
      <c r="AV2125" s="7"/>
    </row>
    <row r="2126" spans="1:48" ht="14.25">
      <c r="A2126">
        <v>2</v>
      </c>
      <c r="B2126" s="26" t="str">
        <f t="shared" si="77"/>
        <v>54001</v>
      </c>
      <c r="C2126" s="26" t="str">
        <f t="shared" si="76"/>
        <v>2_54001</v>
      </c>
      <c r="D2126"/>
      <c r="E2126"/>
      <c r="F2126" s="33"/>
      <c r="G2126" s="26" t="s">
        <v>827</v>
      </c>
      <c r="H2126" s="27">
        <v>3673</v>
      </c>
      <c r="I2126" s="27">
        <v>3673</v>
      </c>
      <c r="J2126" s="27">
        <v>3662</v>
      </c>
      <c r="K2126" s="27">
        <v>3772</v>
      </c>
      <c r="L2126" s="27">
        <v>3899</v>
      </c>
      <c r="M2126" s="27">
        <v>3964</v>
      </c>
      <c r="N2126" s="27">
        <v>4016</v>
      </c>
      <c r="O2126" s="27">
        <v>4105</v>
      </c>
      <c r="P2126" s="27">
        <v>4482</v>
      </c>
      <c r="Q2126" s="27">
        <v>4440</v>
      </c>
      <c r="R2126" s="27">
        <v>6300</v>
      </c>
      <c r="S2126" s="27">
        <v>6470</v>
      </c>
      <c r="T2126" s="27">
        <v>5186</v>
      </c>
      <c r="U2126" s="27">
        <v>4830</v>
      </c>
      <c r="V2126" s="27">
        <v>4712</v>
      </c>
      <c r="W2126" s="11"/>
      <c r="X2126" s="11"/>
      <c r="Y2126" s="11"/>
      <c r="Z2126" s="11"/>
      <c r="AA2126" s="11"/>
      <c r="AB2126" s="11"/>
      <c r="AC2126" s="11"/>
      <c r="AD2126" s="11"/>
      <c r="AU2126" s="7"/>
      <c r="AV2126" s="7"/>
    </row>
    <row r="2127" spans="1:48" ht="14.25">
      <c r="A2127">
        <v>2</v>
      </c>
      <c r="B2127" s="26" t="str">
        <f t="shared" si="77"/>
        <v>54003</v>
      </c>
      <c r="C2127" s="26" t="str">
        <f t="shared" si="76"/>
        <v>2_54003</v>
      </c>
      <c r="D2127"/>
      <c r="E2127"/>
      <c r="F2127" s="33"/>
      <c r="G2127" s="26" t="s">
        <v>828</v>
      </c>
      <c r="H2127" s="27">
        <v>90</v>
      </c>
      <c r="I2127" s="27">
        <v>101</v>
      </c>
      <c r="J2127" s="27">
        <v>112</v>
      </c>
      <c r="K2127" s="27">
        <v>134</v>
      </c>
      <c r="L2127" s="27">
        <v>139</v>
      </c>
      <c r="M2127" s="27">
        <v>139</v>
      </c>
      <c r="N2127" s="27">
        <v>154</v>
      </c>
      <c r="O2127" s="27">
        <v>141</v>
      </c>
      <c r="P2127" s="27">
        <v>136</v>
      </c>
      <c r="Q2127" s="27">
        <v>161</v>
      </c>
      <c r="R2127" s="27">
        <v>160</v>
      </c>
      <c r="S2127" s="27">
        <v>218</v>
      </c>
      <c r="T2127" s="27">
        <v>179</v>
      </c>
      <c r="U2127" s="27">
        <v>161</v>
      </c>
      <c r="V2127" s="27">
        <v>140</v>
      </c>
      <c r="W2127" s="11"/>
      <c r="X2127" s="11"/>
      <c r="Y2127" s="11"/>
      <c r="Z2127" s="11"/>
      <c r="AA2127" s="11"/>
      <c r="AB2127" s="11"/>
      <c r="AC2127" s="11"/>
      <c r="AD2127" s="11"/>
      <c r="AU2127" s="7"/>
      <c r="AV2127" s="7"/>
    </row>
    <row r="2128" spans="1:48" ht="14.25">
      <c r="A2128">
        <v>2</v>
      </c>
      <c r="B2128" s="26" t="str">
        <f t="shared" si="77"/>
        <v>54051</v>
      </c>
      <c r="C2128" s="26" t="str">
        <f t="shared" si="76"/>
        <v>2_54051</v>
      </c>
      <c r="D2128"/>
      <c r="E2128"/>
      <c r="F2128" s="33"/>
      <c r="G2128" s="26" t="s">
        <v>829</v>
      </c>
      <c r="H2128" s="27">
        <v>40</v>
      </c>
      <c r="I2128" s="27">
        <v>36</v>
      </c>
      <c r="J2128" s="27">
        <v>31</v>
      </c>
      <c r="K2128" s="27">
        <v>48</v>
      </c>
      <c r="L2128" s="27">
        <v>43</v>
      </c>
      <c r="M2128" s="27">
        <v>50</v>
      </c>
      <c r="N2128" s="27">
        <v>42</v>
      </c>
      <c r="O2128" s="27">
        <v>50</v>
      </c>
      <c r="P2128" s="27">
        <v>48</v>
      </c>
      <c r="Q2128" s="27">
        <v>50</v>
      </c>
      <c r="R2128" s="27">
        <v>57</v>
      </c>
      <c r="S2128" s="27">
        <v>82</v>
      </c>
      <c r="T2128" s="27">
        <v>45</v>
      </c>
      <c r="U2128" s="27">
        <v>38</v>
      </c>
      <c r="V2128" s="27">
        <v>42</v>
      </c>
      <c r="W2128" s="11"/>
      <c r="X2128" s="11"/>
      <c r="Y2128" s="11"/>
      <c r="Z2128" s="11"/>
      <c r="AA2128" s="11"/>
      <c r="AB2128" s="11"/>
      <c r="AC2128" s="11"/>
      <c r="AD2128" s="11"/>
      <c r="AU2128" s="7"/>
      <c r="AV2128" s="7"/>
    </row>
    <row r="2129" spans="1:48" ht="14.25">
      <c r="A2129">
        <v>2</v>
      </c>
      <c r="B2129" s="26" t="str">
        <f t="shared" si="77"/>
        <v>54099</v>
      </c>
      <c r="C2129" s="26" t="str">
        <f t="shared" si="76"/>
        <v>2_54099</v>
      </c>
      <c r="D2129"/>
      <c r="E2129"/>
      <c r="F2129" s="33"/>
      <c r="G2129" s="26" t="s">
        <v>830</v>
      </c>
      <c r="H2129" s="27">
        <v>34</v>
      </c>
      <c r="I2129" s="27">
        <v>30</v>
      </c>
      <c r="J2129" s="27">
        <v>36</v>
      </c>
      <c r="K2129" s="27">
        <v>28</v>
      </c>
      <c r="L2129" s="27">
        <v>41</v>
      </c>
      <c r="M2129" s="27">
        <v>31</v>
      </c>
      <c r="N2129" s="27">
        <v>38</v>
      </c>
      <c r="O2129" s="27">
        <v>35</v>
      </c>
      <c r="P2129" s="27">
        <v>52</v>
      </c>
      <c r="Q2129" s="27">
        <v>35</v>
      </c>
      <c r="R2129" s="27">
        <v>53</v>
      </c>
      <c r="S2129" s="27">
        <v>57</v>
      </c>
      <c r="T2129" s="27">
        <v>34</v>
      </c>
      <c r="U2129" s="27">
        <v>43</v>
      </c>
      <c r="V2129" s="27">
        <v>36</v>
      </c>
      <c r="W2129" s="11"/>
      <c r="X2129" s="11"/>
      <c r="Y2129" s="11"/>
      <c r="Z2129" s="11"/>
      <c r="AA2129" s="11"/>
      <c r="AB2129" s="11"/>
      <c r="AC2129" s="11"/>
      <c r="AD2129" s="11"/>
      <c r="AU2129" s="7"/>
      <c r="AV2129" s="7"/>
    </row>
    <row r="2130" spans="1:48" ht="14.25">
      <c r="A2130">
        <v>2</v>
      </c>
      <c r="B2130" s="26" t="str">
        <f t="shared" si="77"/>
        <v>54109</v>
      </c>
      <c r="C2130" s="26" t="str">
        <f t="shared" si="76"/>
        <v>2_54109</v>
      </c>
      <c r="D2130"/>
      <c r="E2130"/>
      <c r="F2130" s="33"/>
      <c r="G2130" s="26" t="s">
        <v>831</v>
      </c>
      <c r="H2130" s="27">
        <v>10</v>
      </c>
      <c r="I2130" s="27">
        <v>15</v>
      </c>
      <c r="J2130" s="27">
        <v>10</v>
      </c>
      <c r="K2130" s="27">
        <v>9</v>
      </c>
      <c r="L2130" s="27">
        <v>14</v>
      </c>
      <c r="M2130" s="27">
        <v>8</v>
      </c>
      <c r="N2130" s="27">
        <v>14</v>
      </c>
      <c r="O2130" s="27">
        <v>12</v>
      </c>
      <c r="P2130" s="27">
        <v>15</v>
      </c>
      <c r="Q2130" s="27">
        <v>14</v>
      </c>
      <c r="R2130" s="27">
        <v>23</v>
      </c>
      <c r="S2130" s="27">
        <v>25</v>
      </c>
      <c r="T2130" s="27">
        <v>13</v>
      </c>
      <c r="U2130" s="27">
        <v>16</v>
      </c>
      <c r="V2130" s="27">
        <v>16</v>
      </c>
      <c r="W2130" s="11"/>
      <c r="X2130" s="11"/>
      <c r="Y2130" s="11"/>
      <c r="Z2130" s="11"/>
      <c r="AA2130" s="11"/>
      <c r="AB2130" s="11"/>
      <c r="AC2130" s="11"/>
      <c r="AD2130" s="11"/>
      <c r="AU2130" s="7"/>
      <c r="AV2130" s="7"/>
    </row>
    <row r="2131" spans="1:48" ht="14.25">
      <c r="A2131">
        <v>2</v>
      </c>
      <c r="B2131" s="26" t="str">
        <f t="shared" si="77"/>
        <v>54125</v>
      </c>
      <c r="C2131" s="26" t="str">
        <f t="shared" si="76"/>
        <v>2_54125</v>
      </c>
      <c r="D2131"/>
      <c r="E2131"/>
      <c r="F2131" s="33"/>
      <c r="G2131" s="26" t="s">
        <v>832</v>
      </c>
      <c r="H2131" s="27">
        <v>13</v>
      </c>
      <c r="I2131" s="27">
        <v>7</v>
      </c>
      <c r="J2131" s="27">
        <v>10</v>
      </c>
      <c r="K2131" s="27">
        <v>9</v>
      </c>
      <c r="L2131" s="27">
        <v>17</v>
      </c>
      <c r="M2131" s="27">
        <v>13</v>
      </c>
      <c r="N2131" s="27">
        <v>18</v>
      </c>
      <c r="O2131" s="27">
        <v>14</v>
      </c>
      <c r="P2131" s="27">
        <v>13</v>
      </c>
      <c r="Q2131" s="27">
        <v>16</v>
      </c>
      <c r="R2131" s="27">
        <v>13</v>
      </c>
      <c r="S2131" s="27">
        <v>16</v>
      </c>
      <c r="T2131" s="27">
        <v>13</v>
      </c>
      <c r="U2131" s="27">
        <v>14</v>
      </c>
      <c r="V2131" s="27">
        <v>15</v>
      </c>
      <c r="W2131" s="11"/>
      <c r="X2131" s="11"/>
      <c r="Y2131" s="11"/>
      <c r="Z2131" s="11"/>
      <c r="AA2131" s="11"/>
      <c r="AB2131" s="11"/>
      <c r="AC2131" s="11"/>
      <c r="AD2131" s="11"/>
      <c r="AU2131" s="7"/>
      <c r="AV2131" s="7"/>
    </row>
    <row r="2132" spans="1:48" ht="14.25">
      <c r="A2132">
        <v>2</v>
      </c>
      <c r="B2132" s="26" t="str">
        <f t="shared" si="77"/>
        <v>54128</v>
      </c>
      <c r="C2132" s="26" t="str">
        <f t="shared" si="76"/>
        <v>2_54128</v>
      </c>
      <c r="D2132"/>
      <c r="E2132"/>
      <c r="F2132" s="33"/>
      <c r="G2132" s="26" t="s">
        <v>833</v>
      </c>
      <c r="H2132" s="27">
        <v>52</v>
      </c>
      <c r="I2132" s="27">
        <v>28</v>
      </c>
      <c r="J2132" s="27">
        <v>46</v>
      </c>
      <c r="K2132" s="27">
        <v>32</v>
      </c>
      <c r="L2132" s="27">
        <v>35</v>
      </c>
      <c r="M2132" s="27">
        <v>34</v>
      </c>
      <c r="N2132" s="27">
        <v>31</v>
      </c>
      <c r="O2132" s="27">
        <v>57</v>
      </c>
      <c r="P2132" s="27">
        <v>43</v>
      </c>
      <c r="Q2132" s="27">
        <v>37</v>
      </c>
      <c r="R2132" s="27">
        <v>46</v>
      </c>
      <c r="S2132" s="27">
        <v>49</v>
      </c>
      <c r="T2132" s="27">
        <v>58</v>
      </c>
      <c r="U2132" s="27">
        <v>46</v>
      </c>
      <c r="V2132" s="27">
        <v>42</v>
      </c>
      <c r="W2132" s="11"/>
      <c r="X2132" s="11"/>
      <c r="Y2132" s="11"/>
      <c r="Z2132" s="11"/>
      <c r="AA2132" s="11"/>
      <c r="AB2132" s="11"/>
      <c r="AC2132" s="11"/>
      <c r="AD2132" s="11"/>
      <c r="AU2132" s="7"/>
      <c r="AV2132" s="7"/>
    </row>
    <row r="2133" spans="1:48" ht="14.25">
      <c r="A2133">
        <v>2</v>
      </c>
      <c r="B2133" s="26" t="str">
        <f t="shared" si="77"/>
        <v>54172</v>
      </c>
      <c r="C2133" s="26" t="str">
        <f t="shared" si="76"/>
        <v>2_54172</v>
      </c>
      <c r="D2133"/>
      <c r="E2133"/>
      <c r="F2133" s="33"/>
      <c r="G2133" s="26" t="s">
        <v>834</v>
      </c>
      <c r="H2133" s="27">
        <v>53</v>
      </c>
      <c r="I2133" s="27">
        <v>55</v>
      </c>
      <c r="J2133" s="27">
        <v>59</v>
      </c>
      <c r="K2133" s="27">
        <v>74</v>
      </c>
      <c r="L2133" s="27">
        <v>85</v>
      </c>
      <c r="M2133" s="27">
        <v>65</v>
      </c>
      <c r="N2133" s="27">
        <v>88</v>
      </c>
      <c r="O2133" s="27">
        <v>76</v>
      </c>
      <c r="P2133" s="27">
        <v>90</v>
      </c>
      <c r="Q2133" s="27">
        <v>86</v>
      </c>
      <c r="R2133" s="27">
        <v>113</v>
      </c>
      <c r="S2133" s="27">
        <v>124</v>
      </c>
      <c r="T2133" s="27">
        <v>93</v>
      </c>
      <c r="U2133" s="27">
        <v>99</v>
      </c>
      <c r="V2133" s="27">
        <v>106</v>
      </c>
      <c r="W2133" s="11"/>
      <c r="X2133" s="11"/>
      <c r="Y2133" s="11"/>
      <c r="Z2133" s="11"/>
      <c r="AA2133" s="11"/>
      <c r="AB2133" s="11"/>
      <c r="AC2133" s="11"/>
      <c r="AD2133" s="11"/>
      <c r="AU2133" s="7"/>
      <c r="AV2133" s="7"/>
    </row>
    <row r="2134" spans="1:48" ht="14.25">
      <c r="A2134">
        <v>2</v>
      </c>
      <c r="B2134" s="26" t="str">
        <f t="shared" si="77"/>
        <v>54174</v>
      </c>
      <c r="C2134" s="26" t="str">
        <f t="shared" si="76"/>
        <v>2_54174</v>
      </c>
      <c r="D2134"/>
      <c r="E2134"/>
      <c r="F2134" s="33"/>
      <c r="G2134" s="26" t="s">
        <v>835</v>
      </c>
      <c r="H2134" s="27">
        <v>34</v>
      </c>
      <c r="I2134" s="27">
        <v>32</v>
      </c>
      <c r="J2134" s="27">
        <v>33</v>
      </c>
      <c r="K2134" s="27">
        <v>35</v>
      </c>
      <c r="L2134" s="27">
        <v>52</v>
      </c>
      <c r="M2134" s="27">
        <v>43</v>
      </c>
      <c r="N2134" s="27">
        <v>41</v>
      </c>
      <c r="O2134" s="27">
        <v>37</v>
      </c>
      <c r="P2134" s="27">
        <v>59</v>
      </c>
      <c r="Q2134" s="27">
        <v>84</v>
      </c>
      <c r="R2134" s="27">
        <v>61</v>
      </c>
      <c r="S2134" s="27">
        <v>68</v>
      </c>
      <c r="T2134" s="27">
        <v>57</v>
      </c>
      <c r="U2134" s="27">
        <v>55</v>
      </c>
      <c r="V2134" s="27">
        <v>49</v>
      </c>
      <c r="W2134" s="11"/>
      <c r="X2134" s="11"/>
      <c r="Y2134" s="11"/>
      <c r="Z2134" s="11"/>
      <c r="AA2134" s="11"/>
      <c r="AB2134" s="11"/>
      <c r="AC2134" s="11"/>
      <c r="AD2134" s="11"/>
      <c r="AU2134" s="7"/>
      <c r="AV2134" s="7"/>
    </row>
    <row r="2135" spans="1:48" ht="14.25">
      <c r="A2135">
        <v>2</v>
      </c>
      <c r="B2135" s="26" t="str">
        <f t="shared" si="77"/>
        <v>54206</v>
      </c>
      <c r="C2135" s="26" t="str">
        <f t="shared" si="76"/>
        <v>2_54206</v>
      </c>
      <c r="D2135"/>
      <c r="E2135"/>
      <c r="F2135" s="33"/>
      <c r="G2135" s="26" t="s">
        <v>836</v>
      </c>
      <c r="H2135" s="27">
        <v>59</v>
      </c>
      <c r="I2135" s="27">
        <v>53</v>
      </c>
      <c r="J2135" s="27">
        <v>64</v>
      </c>
      <c r="K2135" s="27">
        <v>60</v>
      </c>
      <c r="L2135" s="27">
        <v>49</v>
      </c>
      <c r="M2135" s="27">
        <v>62</v>
      </c>
      <c r="N2135" s="27">
        <v>58</v>
      </c>
      <c r="O2135" s="27">
        <v>63</v>
      </c>
      <c r="P2135" s="27">
        <v>55</v>
      </c>
      <c r="Q2135" s="27">
        <v>67</v>
      </c>
      <c r="R2135" s="27">
        <v>87</v>
      </c>
      <c r="S2135" s="27">
        <v>73</v>
      </c>
      <c r="T2135" s="27">
        <v>76</v>
      </c>
      <c r="U2135" s="27">
        <v>65</v>
      </c>
      <c r="V2135" s="27">
        <v>79</v>
      </c>
      <c r="W2135" s="11"/>
      <c r="X2135" s="11"/>
      <c r="Y2135" s="11"/>
      <c r="Z2135" s="11"/>
      <c r="AA2135" s="11"/>
      <c r="AB2135" s="11"/>
      <c r="AC2135" s="11"/>
      <c r="AD2135" s="11"/>
      <c r="AU2135" s="7"/>
      <c r="AV2135" s="7"/>
    </row>
    <row r="2136" spans="1:48" ht="14.25">
      <c r="A2136">
        <v>2</v>
      </c>
      <c r="B2136" s="26" t="str">
        <f t="shared" si="77"/>
        <v>54223</v>
      </c>
      <c r="C2136" s="26" t="str">
        <f t="shared" si="76"/>
        <v>2_54223</v>
      </c>
      <c r="D2136"/>
      <c r="E2136"/>
      <c r="F2136" s="33"/>
      <c r="G2136" s="26" t="s">
        <v>837</v>
      </c>
      <c r="H2136" s="27">
        <v>47</v>
      </c>
      <c r="I2136" s="27">
        <v>28</v>
      </c>
      <c r="J2136" s="27">
        <v>38</v>
      </c>
      <c r="K2136" s="27">
        <v>34</v>
      </c>
      <c r="L2136" s="27">
        <v>35</v>
      </c>
      <c r="M2136" s="27">
        <v>42</v>
      </c>
      <c r="N2136" s="27">
        <v>36</v>
      </c>
      <c r="O2136" s="27">
        <v>38</v>
      </c>
      <c r="P2136" s="27">
        <v>38</v>
      </c>
      <c r="Q2136" s="27">
        <v>40</v>
      </c>
      <c r="R2136" s="27">
        <v>54</v>
      </c>
      <c r="S2136" s="27">
        <v>43</v>
      </c>
      <c r="T2136" s="27">
        <v>47</v>
      </c>
      <c r="U2136" s="27">
        <v>82</v>
      </c>
      <c r="V2136" s="27">
        <v>77</v>
      </c>
      <c r="W2136" s="11"/>
      <c r="X2136" s="11"/>
      <c r="Y2136" s="11"/>
      <c r="Z2136" s="11"/>
      <c r="AA2136" s="11"/>
      <c r="AB2136" s="11"/>
      <c r="AC2136" s="11"/>
      <c r="AD2136" s="11"/>
      <c r="AU2136" s="7"/>
      <c r="AV2136" s="7"/>
    </row>
    <row r="2137" spans="1:48" ht="14.25">
      <c r="A2137">
        <v>2</v>
      </c>
      <c r="B2137" s="26" t="str">
        <f t="shared" si="77"/>
        <v>54239</v>
      </c>
      <c r="C2137" s="26" t="str">
        <f t="shared" si="76"/>
        <v>2_54239</v>
      </c>
      <c r="D2137"/>
      <c r="E2137"/>
      <c r="F2137" s="33"/>
      <c r="G2137" s="26" t="s">
        <v>838</v>
      </c>
      <c r="H2137" s="27">
        <v>20</v>
      </c>
      <c r="I2137" s="27">
        <v>28</v>
      </c>
      <c r="J2137" s="27">
        <v>28</v>
      </c>
      <c r="K2137" s="27">
        <v>22</v>
      </c>
      <c r="L2137" s="27">
        <v>23</v>
      </c>
      <c r="M2137" s="27">
        <v>21</v>
      </c>
      <c r="N2137" s="27">
        <v>24</v>
      </c>
      <c r="O2137" s="27">
        <v>22</v>
      </c>
      <c r="P2137" s="27">
        <v>25</v>
      </c>
      <c r="Q2137" s="27">
        <v>25</v>
      </c>
      <c r="R2137" s="27">
        <v>26</v>
      </c>
      <c r="S2137" s="27">
        <v>33</v>
      </c>
      <c r="T2137" s="27">
        <v>29</v>
      </c>
      <c r="U2137" s="27">
        <v>24</v>
      </c>
      <c r="V2137" s="27">
        <v>20</v>
      </c>
      <c r="W2137" s="11"/>
      <c r="X2137" s="11"/>
      <c r="Y2137" s="11"/>
      <c r="Z2137" s="11"/>
      <c r="AA2137" s="11"/>
      <c r="AB2137" s="11"/>
      <c r="AC2137" s="11"/>
      <c r="AD2137" s="11"/>
      <c r="AU2137" s="7"/>
      <c r="AV2137" s="7"/>
    </row>
    <row r="2138" spans="1:48" ht="14.25">
      <c r="A2138">
        <v>2</v>
      </c>
      <c r="B2138" s="26" t="str">
        <f t="shared" si="77"/>
        <v>54245</v>
      </c>
      <c r="C2138" s="26" t="str">
        <f t="shared" si="76"/>
        <v>2_54245</v>
      </c>
      <c r="D2138"/>
      <c r="E2138"/>
      <c r="F2138" s="33"/>
      <c r="G2138" s="26" t="s">
        <v>839</v>
      </c>
      <c r="H2138" s="27">
        <v>28</v>
      </c>
      <c r="I2138" s="27">
        <v>37</v>
      </c>
      <c r="J2138" s="27">
        <v>51</v>
      </c>
      <c r="K2138" s="27">
        <v>52</v>
      </c>
      <c r="L2138" s="27">
        <v>45</v>
      </c>
      <c r="M2138" s="27">
        <v>51</v>
      </c>
      <c r="N2138" s="27">
        <v>35</v>
      </c>
      <c r="O2138" s="27">
        <v>40</v>
      </c>
      <c r="P2138" s="27">
        <v>50</v>
      </c>
      <c r="Q2138" s="27">
        <v>49</v>
      </c>
      <c r="R2138" s="27">
        <v>43</v>
      </c>
      <c r="S2138" s="27">
        <v>65</v>
      </c>
      <c r="T2138" s="27">
        <v>59</v>
      </c>
      <c r="U2138" s="27">
        <v>74</v>
      </c>
      <c r="V2138" s="27">
        <v>51</v>
      </c>
      <c r="W2138" s="11"/>
      <c r="X2138" s="11"/>
      <c r="Y2138" s="11"/>
      <c r="Z2138" s="11"/>
      <c r="AA2138" s="11"/>
      <c r="AB2138" s="11"/>
      <c r="AC2138" s="11"/>
      <c r="AD2138" s="11"/>
      <c r="AU2138" s="7"/>
      <c r="AV2138" s="7"/>
    </row>
    <row r="2139" spans="1:48" ht="14.25">
      <c r="A2139">
        <v>2</v>
      </c>
      <c r="B2139" s="26" t="str">
        <f t="shared" si="77"/>
        <v>54250</v>
      </c>
      <c r="C2139" s="26" t="str">
        <f t="shared" si="76"/>
        <v>2_54250</v>
      </c>
      <c r="D2139"/>
      <c r="E2139"/>
      <c r="F2139" s="33"/>
      <c r="G2139" s="26" t="s">
        <v>840</v>
      </c>
      <c r="H2139" s="27">
        <v>48</v>
      </c>
      <c r="I2139" s="27">
        <v>28</v>
      </c>
      <c r="J2139" s="27">
        <v>29</v>
      </c>
      <c r="K2139" s="27">
        <v>31</v>
      </c>
      <c r="L2139" s="27">
        <v>42</v>
      </c>
      <c r="M2139" s="27">
        <v>49</v>
      </c>
      <c r="N2139" s="27">
        <v>55</v>
      </c>
      <c r="O2139" s="27">
        <v>44</v>
      </c>
      <c r="P2139" s="27">
        <v>57</v>
      </c>
      <c r="Q2139" s="27">
        <v>57</v>
      </c>
      <c r="R2139" s="27">
        <v>70</v>
      </c>
      <c r="S2139" s="27">
        <v>70</v>
      </c>
      <c r="T2139" s="27">
        <v>53</v>
      </c>
      <c r="U2139" s="27">
        <v>55</v>
      </c>
      <c r="V2139" s="27">
        <v>55</v>
      </c>
      <c r="W2139" s="11"/>
      <c r="X2139" s="11"/>
      <c r="Y2139" s="11"/>
      <c r="Z2139" s="11"/>
      <c r="AA2139" s="11"/>
      <c r="AB2139" s="11"/>
      <c r="AC2139" s="11"/>
      <c r="AD2139" s="11"/>
      <c r="AU2139" s="7"/>
      <c r="AV2139" s="7"/>
    </row>
    <row r="2140" spans="1:48" ht="14.25">
      <c r="A2140">
        <v>2</v>
      </c>
      <c r="B2140" s="26" t="str">
        <f t="shared" si="77"/>
        <v>54261</v>
      </c>
      <c r="C2140" s="26" t="str">
        <f t="shared" si="76"/>
        <v>2_54261</v>
      </c>
      <c r="D2140"/>
      <c r="E2140"/>
      <c r="F2140" s="33"/>
      <c r="G2140" s="26" t="s">
        <v>841</v>
      </c>
      <c r="H2140" s="27">
        <v>93</v>
      </c>
      <c r="I2140" s="27">
        <v>102</v>
      </c>
      <c r="J2140" s="27">
        <v>98</v>
      </c>
      <c r="K2140" s="27">
        <v>98</v>
      </c>
      <c r="L2140" s="27">
        <v>94</v>
      </c>
      <c r="M2140" s="27">
        <v>110</v>
      </c>
      <c r="N2140" s="27">
        <v>101</v>
      </c>
      <c r="O2140" s="27">
        <v>124</v>
      </c>
      <c r="P2140" s="27">
        <v>111</v>
      </c>
      <c r="Q2140" s="27">
        <v>118</v>
      </c>
      <c r="R2140" s="27">
        <v>157</v>
      </c>
      <c r="S2140" s="27">
        <v>162</v>
      </c>
      <c r="T2140" s="27">
        <v>134</v>
      </c>
      <c r="U2140" s="27">
        <v>167</v>
      </c>
      <c r="V2140" s="27">
        <v>187</v>
      </c>
      <c r="W2140" s="11"/>
      <c r="X2140" s="11"/>
      <c r="Y2140" s="11"/>
      <c r="Z2140" s="11"/>
      <c r="AA2140" s="11"/>
      <c r="AB2140" s="11"/>
      <c r="AC2140" s="11"/>
      <c r="AD2140" s="11"/>
      <c r="AU2140" s="7"/>
      <c r="AV2140" s="7"/>
    </row>
    <row r="2141" spans="1:48" ht="14.25">
      <c r="A2141">
        <v>2</v>
      </c>
      <c r="B2141" s="26" t="str">
        <f t="shared" si="77"/>
        <v>54313</v>
      </c>
      <c r="C2141" s="26" t="str">
        <f t="shared" si="76"/>
        <v>2_54313</v>
      </c>
      <c r="D2141"/>
      <c r="E2141"/>
      <c r="F2141" s="33"/>
      <c r="G2141" s="26" t="s">
        <v>842</v>
      </c>
      <c r="H2141" s="27">
        <v>27</v>
      </c>
      <c r="I2141" s="27">
        <v>12</v>
      </c>
      <c r="J2141" s="27">
        <v>12</v>
      </c>
      <c r="K2141" s="27">
        <v>19</v>
      </c>
      <c r="L2141" s="27">
        <v>18</v>
      </c>
      <c r="M2141" s="27">
        <v>18</v>
      </c>
      <c r="N2141" s="27">
        <v>17</v>
      </c>
      <c r="O2141" s="27">
        <v>26</v>
      </c>
      <c r="P2141" s="27">
        <v>44</v>
      </c>
      <c r="Q2141" s="27">
        <v>19</v>
      </c>
      <c r="R2141" s="27">
        <v>21</v>
      </c>
      <c r="S2141" s="27">
        <v>34</v>
      </c>
      <c r="T2141" s="27">
        <v>22</v>
      </c>
      <c r="U2141" s="27">
        <v>42</v>
      </c>
      <c r="V2141" s="27">
        <v>28</v>
      </c>
      <c r="W2141" s="11"/>
      <c r="X2141" s="11"/>
      <c r="Y2141" s="11"/>
      <c r="Z2141" s="11"/>
      <c r="AA2141" s="11"/>
      <c r="AB2141" s="11"/>
      <c r="AC2141" s="11"/>
      <c r="AD2141" s="11"/>
      <c r="AU2141" s="7"/>
      <c r="AV2141" s="7"/>
    </row>
    <row r="2142" spans="1:48" ht="14.25">
      <c r="A2142">
        <v>2</v>
      </c>
      <c r="B2142" s="26" t="str">
        <f t="shared" si="77"/>
        <v>54344</v>
      </c>
      <c r="C2142" s="26" t="str">
        <f t="shared" si="76"/>
        <v>2_54344</v>
      </c>
      <c r="D2142"/>
      <c r="E2142"/>
      <c r="F2142" s="33"/>
      <c r="G2142" s="26" t="s">
        <v>843</v>
      </c>
      <c r="H2142" s="27">
        <v>13</v>
      </c>
      <c r="I2142" s="27">
        <v>16</v>
      </c>
      <c r="J2142" s="27">
        <v>19</v>
      </c>
      <c r="K2142" s="27">
        <v>18</v>
      </c>
      <c r="L2142" s="27">
        <v>15</v>
      </c>
      <c r="M2142" s="27">
        <v>14</v>
      </c>
      <c r="N2142" s="27">
        <v>19</v>
      </c>
      <c r="O2142" s="27">
        <v>14</v>
      </c>
      <c r="P2142" s="27">
        <v>30</v>
      </c>
      <c r="Q2142" s="27">
        <v>31</v>
      </c>
      <c r="R2142" s="27">
        <v>30</v>
      </c>
      <c r="S2142" s="27">
        <v>26</v>
      </c>
      <c r="T2142" s="27">
        <v>27</v>
      </c>
      <c r="U2142" s="27">
        <v>20</v>
      </c>
      <c r="V2142" s="27">
        <v>20</v>
      </c>
      <c r="W2142" s="11"/>
      <c r="X2142" s="11"/>
      <c r="Y2142" s="11"/>
      <c r="Z2142" s="11"/>
      <c r="AA2142" s="11"/>
      <c r="AB2142" s="11"/>
      <c r="AC2142" s="11"/>
      <c r="AD2142" s="11"/>
      <c r="AU2142" s="7"/>
      <c r="AV2142" s="7"/>
    </row>
    <row r="2143" spans="1:48" ht="14.25">
      <c r="A2143">
        <v>2</v>
      </c>
      <c r="B2143" s="26" t="str">
        <f t="shared" si="77"/>
        <v>54347</v>
      </c>
      <c r="C2143" s="26" t="str">
        <f t="shared" ref="C2143:C2206" si="78">A2143&amp;"_"&amp;B2143</f>
        <v>2_54347</v>
      </c>
      <c r="D2143"/>
      <c r="E2143"/>
      <c r="F2143" s="33"/>
      <c r="G2143" s="26" t="s">
        <v>844</v>
      </c>
      <c r="H2143" s="27">
        <v>15</v>
      </c>
      <c r="I2143" s="27">
        <v>7</v>
      </c>
      <c r="J2143" s="27">
        <v>6</v>
      </c>
      <c r="K2143" s="27">
        <v>11</v>
      </c>
      <c r="L2143" s="27">
        <v>12</v>
      </c>
      <c r="M2143" s="27">
        <v>9</v>
      </c>
      <c r="N2143" s="27">
        <v>9</v>
      </c>
      <c r="O2143" s="27">
        <v>8</v>
      </c>
      <c r="P2143" s="27">
        <v>18</v>
      </c>
      <c r="Q2143" s="27">
        <v>14</v>
      </c>
      <c r="R2143" s="27">
        <v>23</v>
      </c>
      <c r="S2143" s="27">
        <v>16</v>
      </c>
      <c r="T2143" s="27">
        <v>17</v>
      </c>
      <c r="U2143" s="27">
        <v>16</v>
      </c>
      <c r="V2143" s="27">
        <v>10</v>
      </c>
      <c r="W2143" s="11"/>
      <c r="X2143" s="11"/>
      <c r="Y2143" s="11"/>
      <c r="Z2143" s="11"/>
      <c r="AA2143" s="11"/>
      <c r="AB2143" s="11"/>
      <c r="AC2143" s="11"/>
      <c r="AD2143" s="11"/>
      <c r="AU2143" s="7"/>
      <c r="AV2143" s="7"/>
    </row>
    <row r="2144" spans="1:48" ht="14.25">
      <c r="A2144">
        <v>2</v>
      </c>
      <c r="B2144" s="26" t="str">
        <f t="shared" ref="B2144:B2207" si="79">IF(G2144="Total",CONCATENATE(MID(G2145,1,2),"000"),MID(G2144,1,5))</f>
        <v>54377</v>
      </c>
      <c r="C2144" s="26" t="str">
        <f t="shared" si="78"/>
        <v>2_54377</v>
      </c>
      <c r="D2144"/>
      <c r="E2144"/>
      <c r="F2144" s="33"/>
      <c r="G2144" s="26" t="s">
        <v>845</v>
      </c>
      <c r="H2144" s="27">
        <v>30</v>
      </c>
      <c r="I2144" s="27">
        <v>28</v>
      </c>
      <c r="J2144" s="27">
        <v>36</v>
      </c>
      <c r="K2144" s="27">
        <v>33</v>
      </c>
      <c r="L2144" s="27">
        <v>34</v>
      </c>
      <c r="M2144" s="27">
        <v>27</v>
      </c>
      <c r="N2144" s="27">
        <v>24</v>
      </c>
      <c r="O2144" s="27">
        <v>35</v>
      </c>
      <c r="P2144" s="27">
        <v>36</v>
      </c>
      <c r="Q2144" s="27">
        <v>27</v>
      </c>
      <c r="R2144" s="27">
        <v>36</v>
      </c>
      <c r="S2144" s="27">
        <v>38</v>
      </c>
      <c r="T2144" s="27">
        <v>30</v>
      </c>
      <c r="U2144" s="27">
        <v>31</v>
      </c>
      <c r="V2144" s="27">
        <v>33</v>
      </c>
      <c r="W2144" s="11"/>
      <c r="X2144" s="11"/>
      <c r="Y2144" s="11"/>
      <c r="Z2144" s="11"/>
      <c r="AA2144" s="11"/>
      <c r="AB2144" s="11"/>
      <c r="AC2144" s="11"/>
      <c r="AD2144" s="11"/>
      <c r="AU2144" s="7"/>
      <c r="AV2144" s="7"/>
    </row>
    <row r="2145" spans="1:48" ht="14.25">
      <c r="A2145">
        <v>2</v>
      </c>
      <c r="B2145" s="26" t="str">
        <f t="shared" si="79"/>
        <v>54385</v>
      </c>
      <c r="C2145" s="26" t="str">
        <f t="shared" si="78"/>
        <v>2_54385</v>
      </c>
      <c r="D2145"/>
      <c r="E2145"/>
      <c r="F2145" s="33"/>
      <c r="G2145" s="26" t="s">
        <v>846</v>
      </c>
      <c r="H2145" s="27">
        <v>38</v>
      </c>
      <c r="I2145" s="27">
        <v>25</v>
      </c>
      <c r="J2145" s="27">
        <v>14</v>
      </c>
      <c r="K2145" s="27">
        <v>20</v>
      </c>
      <c r="L2145" s="27">
        <v>22</v>
      </c>
      <c r="M2145" s="27">
        <v>22</v>
      </c>
      <c r="N2145" s="27">
        <v>26</v>
      </c>
      <c r="O2145" s="27">
        <v>19</v>
      </c>
      <c r="P2145" s="27">
        <v>24</v>
      </c>
      <c r="Q2145" s="27">
        <v>33</v>
      </c>
      <c r="R2145" s="27">
        <v>38</v>
      </c>
      <c r="S2145" s="27">
        <v>37</v>
      </c>
      <c r="T2145" s="27">
        <v>39</v>
      </c>
      <c r="U2145" s="27">
        <v>40</v>
      </c>
      <c r="V2145" s="27">
        <v>35</v>
      </c>
      <c r="W2145" s="11"/>
      <c r="X2145" s="11"/>
      <c r="Y2145" s="11"/>
      <c r="Z2145" s="11"/>
      <c r="AA2145" s="11"/>
      <c r="AB2145" s="11"/>
      <c r="AC2145" s="11"/>
      <c r="AD2145" s="11"/>
      <c r="AU2145" s="7"/>
      <c r="AV2145" s="7"/>
    </row>
    <row r="2146" spans="1:48" ht="14.25">
      <c r="A2146">
        <v>2</v>
      </c>
      <c r="B2146" s="26" t="str">
        <f t="shared" si="79"/>
        <v>54398</v>
      </c>
      <c r="C2146" s="26" t="str">
        <f t="shared" si="78"/>
        <v>2_54398</v>
      </c>
      <c r="D2146"/>
      <c r="E2146"/>
      <c r="F2146" s="33"/>
      <c r="G2146" s="26" t="s">
        <v>847</v>
      </c>
      <c r="H2146" s="27">
        <v>23</v>
      </c>
      <c r="I2146" s="27">
        <v>21</v>
      </c>
      <c r="J2146" s="27">
        <v>32</v>
      </c>
      <c r="K2146" s="27">
        <v>30</v>
      </c>
      <c r="L2146" s="27">
        <v>26</v>
      </c>
      <c r="M2146" s="27">
        <v>25</v>
      </c>
      <c r="N2146" s="27">
        <v>33</v>
      </c>
      <c r="O2146" s="27">
        <v>22</v>
      </c>
      <c r="P2146" s="27">
        <v>30</v>
      </c>
      <c r="Q2146" s="27">
        <v>44</v>
      </c>
      <c r="R2146" s="27">
        <v>29</v>
      </c>
      <c r="S2146" s="27">
        <v>46</v>
      </c>
      <c r="T2146" s="27">
        <v>35</v>
      </c>
      <c r="U2146" s="27">
        <v>22</v>
      </c>
      <c r="V2146" s="27">
        <v>31</v>
      </c>
      <c r="W2146" s="11"/>
      <c r="X2146" s="11"/>
      <c r="Y2146" s="11"/>
      <c r="Z2146" s="11"/>
      <c r="AA2146" s="11"/>
      <c r="AB2146" s="11"/>
      <c r="AC2146" s="11"/>
      <c r="AD2146" s="11"/>
      <c r="AU2146" s="7"/>
      <c r="AV2146" s="7"/>
    </row>
    <row r="2147" spans="1:48" ht="14.25">
      <c r="A2147">
        <v>2</v>
      </c>
      <c r="B2147" s="26" t="str">
        <f t="shared" si="79"/>
        <v>54405</v>
      </c>
      <c r="C2147" s="26" t="str">
        <f t="shared" si="78"/>
        <v>2_54405</v>
      </c>
      <c r="D2147"/>
      <c r="E2147"/>
      <c r="F2147" s="33"/>
      <c r="G2147" s="26" t="s">
        <v>848</v>
      </c>
      <c r="H2147" s="27">
        <v>281</v>
      </c>
      <c r="I2147" s="27">
        <v>247</v>
      </c>
      <c r="J2147" s="27">
        <v>256</v>
      </c>
      <c r="K2147" s="27">
        <v>262</v>
      </c>
      <c r="L2147" s="27">
        <v>318</v>
      </c>
      <c r="M2147" s="27">
        <v>267</v>
      </c>
      <c r="N2147" s="27">
        <v>304</v>
      </c>
      <c r="O2147" s="27">
        <v>319</v>
      </c>
      <c r="P2147" s="27">
        <v>319</v>
      </c>
      <c r="Q2147" s="27">
        <v>361</v>
      </c>
      <c r="R2147" s="27">
        <v>503</v>
      </c>
      <c r="S2147" s="27">
        <v>569</v>
      </c>
      <c r="T2147" s="27">
        <v>391</v>
      </c>
      <c r="U2147" s="27">
        <v>420</v>
      </c>
      <c r="V2147" s="27">
        <v>426</v>
      </c>
      <c r="W2147" s="11"/>
      <c r="X2147" s="11"/>
      <c r="Y2147" s="11"/>
      <c r="Z2147" s="11"/>
      <c r="AA2147" s="11"/>
      <c r="AB2147" s="11"/>
      <c r="AC2147" s="11"/>
      <c r="AD2147" s="11"/>
      <c r="AU2147" s="7"/>
      <c r="AV2147" s="7"/>
    </row>
    <row r="2148" spans="1:48" ht="14.25">
      <c r="A2148">
        <v>2</v>
      </c>
      <c r="B2148" s="26" t="str">
        <f t="shared" si="79"/>
        <v>54418</v>
      </c>
      <c r="C2148" s="26" t="str">
        <f t="shared" si="78"/>
        <v>2_54418</v>
      </c>
      <c r="D2148"/>
      <c r="E2148"/>
      <c r="F2148" s="33"/>
      <c r="G2148" s="26" t="s">
        <v>849</v>
      </c>
      <c r="H2148" s="27">
        <v>15</v>
      </c>
      <c r="I2148" s="27">
        <v>17</v>
      </c>
      <c r="J2148" s="27">
        <v>8</v>
      </c>
      <c r="K2148" s="27">
        <v>15</v>
      </c>
      <c r="L2148" s="27">
        <v>11</v>
      </c>
      <c r="M2148" s="27">
        <v>12</v>
      </c>
      <c r="N2148" s="27">
        <v>12</v>
      </c>
      <c r="O2148" s="27">
        <v>12</v>
      </c>
      <c r="P2148" s="27">
        <v>14</v>
      </c>
      <c r="Q2148" s="27">
        <v>12</v>
      </c>
      <c r="R2148" s="27">
        <v>19</v>
      </c>
      <c r="S2148" s="27">
        <v>11</v>
      </c>
      <c r="T2148" s="27">
        <v>19</v>
      </c>
      <c r="U2148" s="27">
        <v>15</v>
      </c>
      <c r="V2148" s="27">
        <v>16</v>
      </c>
      <c r="W2148" s="11"/>
      <c r="X2148" s="11"/>
      <c r="Y2148" s="11"/>
      <c r="Z2148" s="11"/>
      <c r="AA2148" s="11"/>
      <c r="AB2148" s="11"/>
      <c r="AC2148" s="11"/>
      <c r="AD2148" s="11"/>
      <c r="AU2148" s="7"/>
      <c r="AV2148" s="7"/>
    </row>
    <row r="2149" spans="1:48" ht="14.25">
      <c r="A2149">
        <v>2</v>
      </c>
      <c r="B2149" s="26" t="str">
        <f t="shared" si="79"/>
        <v>54480</v>
      </c>
      <c r="C2149" s="26" t="str">
        <f t="shared" si="78"/>
        <v>2_54480</v>
      </c>
      <c r="D2149"/>
      <c r="E2149"/>
      <c r="F2149" s="33"/>
      <c r="G2149" s="26" t="s">
        <v>850</v>
      </c>
      <c r="H2149" s="27">
        <v>17</v>
      </c>
      <c r="I2149" s="27">
        <v>12</v>
      </c>
      <c r="J2149" s="27">
        <v>22</v>
      </c>
      <c r="K2149" s="27">
        <v>20</v>
      </c>
      <c r="L2149" s="27">
        <v>14</v>
      </c>
      <c r="M2149" s="27">
        <v>24</v>
      </c>
      <c r="N2149" s="27">
        <v>15</v>
      </c>
      <c r="O2149" s="27">
        <v>16</v>
      </c>
      <c r="P2149" s="27">
        <v>26</v>
      </c>
      <c r="Q2149" s="27">
        <v>18</v>
      </c>
      <c r="R2149" s="27">
        <v>17</v>
      </c>
      <c r="S2149" s="27">
        <v>14</v>
      </c>
      <c r="T2149" s="27">
        <v>19</v>
      </c>
      <c r="U2149" s="27">
        <v>14</v>
      </c>
      <c r="V2149" s="27">
        <v>25</v>
      </c>
      <c r="W2149" s="11"/>
      <c r="X2149" s="11"/>
      <c r="Y2149" s="11"/>
      <c r="Z2149" s="11"/>
      <c r="AA2149" s="11"/>
      <c r="AB2149" s="11"/>
      <c r="AC2149" s="11"/>
      <c r="AD2149" s="11"/>
      <c r="AU2149" s="7"/>
      <c r="AV2149" s="7"/>
    </row>
    <row r="2150" spans="1:48" ht="14.25">
      <c r="A2150">
        <v>2</v>
      </c>
      <c r="B2150" s="26" t="str">
        <f t="shared" si="79"/>
        <v>54498</v>
      </c>
      <c r="C2150" s="26" t="str">
        <f t="shared" si="78"/>
        <v>2_54498</v>
      </c>
      <c r="D2150"/>
      <c r="E2150"/>
      <c r="F2150" s="33"/>
      <c r="G2150" s="26" t="s">
        <v>851</v>
      </c>
      <c r="H2150" s="27">
        <v>477</v>
      </c>
      <c r="I2150" s="27">
        <v>463</v>
      </c>
      <c r="J2150" s="27">
        <v>519</v>
      </c>
      <c r="K2150" s="27">
        <v>555</v>
      </c>
      <c r="L2150" s="27">
        <v>592</v>
      </c>
      <c r="M2150" s="27">
        <v>674</v>
      </c>
      <c r="N2150" s="27">
        <v>665</v>
      </c>
      <c r="O2150" s="27">
        <v>633</v>
      </c>
      <c r="P2150" s="27">
        <v>651</v>
      </c>
      <c r="Q2150" s="27">
        <v>702</v>
      </c>
      <c r="R2150" s="27">
        <v>823</v>
      </c>
      <c r="S2150" s="27">
        <v>1003</v>
      </c>
      <c r="T2150" s="27">
        <v>861</v>
      </c>
      <c r="U2150" s="27">
        <v>720</v>
      </c>
      <c r="V2150" s="27">
        <v>788</v>
      </c>
      <c r="W2150" s="11"/>
      <c r="X2150" s="11"/>
      <c r="Y2150" s="11"/>
      <c r="Z2150" s="11"/>
      <c r="AA2150" s="11"/>
      <c r="AB2150" s="11"/>
      <c r="AC2150" s="11"/>
      <c r="AD2150" s="11"/>
      <c r="AU2150" s="7"/>
      <c r="AV2150" s="7"/>
    </row>
    <row r="2151" spans="1:48" ht="14.25">
      <c r="A2151">
        <v>2</v>
      </c>
      <c r="B2151" s="26" t="str">
        <f t="shared" si="79"/>
        <v>54518</v>
      </c>
      <c r="C2151" s="26" t="str">
        <f t="shared" si="78"/>
        <v>2_54518</v>
      </c>
      <c r="D2151"/>
      <c r="E2151"/>
      <c r="F2151" s="33"/>
      <c r="G2151" s="26" t="s">
        <v>852</v>
      </c>
      <c r="H2151" s="27">
        <v>250</v>
      </c>
      <c r="I2151" s="27">
        <v>236</v>
      </c>
      <c r="J2151" s="27">
        <v>241</v>
      </c>
      <c r="K2151" s="27">
        <v>236</v>
      </c>
      <c r="L2151" s="27">
        <v>238</v>
      </c>
      <c r="M2151" s="27">
        <v>256</v>
      </c>
      <c r="N2151" s="27">
        <v>219</v>
      </c>
      <c r="O2151" s="27">
        <v>260</v>
      </c>
      <c r="P2151" s="27">
        <v>275</v>
      </c>
      <c r="Q2151" s="27">
        <v>293</v>
      </c>
      <c r="R2151" s="27">
        <v>351</v>
      </c>
      <c r="S2151" s="27">
        <v>414</v>
      </c>
      <c r="T2151" s="27">
        <v>271</v>
      </c>
      <c r="U2151" s="27">
        <v>247</v>
      </c>
      <c r="V2151" s="27">
        <v>252</v>
      </c>
      <c r="W2151" s="11"/>
      <c r="X2151" s="11"/>
      <c r="Y2151" s="11"/>
      <c r="Z2151" s="11"/>
      <c r="AA2151" s="11"/>
      <c r="AB2151" s="11"/>
      <c r="AC2151" s="11"/>
      <c r="AD2151" s="11"/>
      <c r="AU2151" s="7"/>
      <c r="AV2151" s="7"/>
    </row>
    <row r="2152" spans="1:48" ht="14.25">
      <c r="A2152">
        <v>2</v>
      </c>
      <c r="B2152" s="26" t="str">
        <f t="shared" si="79"/>
        <v>54520</v>
      </c>
      <c r="C2152" s="26" t="str">
        <f t="shared" si="78"/>
        <v>2_54520</v>
      </c>
      <c r="D2152"/>
      <c r="E2152"/>
      <c r="F2152" s="33"/>
      <c r="G2152" s="26" t="s">
        <v>853</v>
      </c>
      <c r="H2152" s="27">
        <v>7</v>
      </c>
      <c r="I2152" s="27">
        <v>17</v>
      </c>
      <c r="J2152" s="27">
        <v>25</v>
      </c>
      <c r="K2152" s="27">
        <v>29</v>
      </c>
      <c r="L2152" s="27">
        <v>25</v>
      </c>
      <c r="M2152" s="27">
        <v>20</v>
      </c>
      <c r="N2152" s="27">
        <v>25</v>
      </c>
      <c r="O2152" s="27">
        <v>27</v>
      </c>
      <c r="P2152" s="27">
        <v>26</v>
      </c>
      <c r="Q2152" s="27">
        <v>27</v>
      </c>
      <c r="R2152" s="27">
        <v>37</v>
      </c>
      <c r="S2152" s="27">
        <v>34</v>
      </c>
      <c r="T2152" s="27">
        <v>26</v>
      </c>
      <c r="U2152" s="27">
        <v>35</v>
      </c>
      <c r="V2152" s="27">
        <v>24</v>
      </c>
      <c r="W2152" s="11"/>
      <c r="X2152" s="11"/>
      <c r="Y2152" s="11"/>
      <c r="Z2152" s="11"/>
      <c r="AA2152" s="11"/>
      <c r="AB2152" s="11"/>
      <c r="AC2152" s="11"/>
      <c r="AD2152" s="11"/>
      <c r="AU2152" s="7"/>
      <c r="AV2152" s="7"/>
    </row>
    <row r="2153" spans="1:48" ht="14.25">
      <c r="A2153">
        <v>2</v>
      </c>
      <c r="B2153" s="26" t="str">
        <f t="shared" si="79"/>
        <v>54553</v>
      </c>
      <c r="C2153" s="26" t="str">
        <f t="shared" si="78"/>
        <v>2_54553</v>
      </c>
      <c r="D2153"/>
      <c r="E2153"/>
      <c r="F2153" s="33"/>
      <c r="G2153" s="26" t="s">
        <v>854</v>
      </c>
      <c r="H2153" s="27">
        <v>45</v>
      </c>
      <c r="I2153" s="27">
        <v>40</v>
      </c>
      <c r="J2153" s="27">
        <v>43</v>
      </c>
      <c r="K2153" s="27">
        <v>50</v>
      </c>
      <c r="L2153" s="27">
        <v>43</v>
      </c>
      <c r="M2153" s="27">
        <v>55</v>
      </c>
      <c r="N2153" s="27">
        <v>44</v>
      </c>
      <c r="O2153" s="27">
        <v>60</v>
      </c>
      <c r="P2153" s="27">
        <v>87</v>
      </c>
      <c r="Q2153" s="27">
        <v>59</v>
      </c>
      <c r="R2153" s="27">
        <v>103</v>
      </c>
      <c r="S2153" s="27">
        <v>131</v>
      </c>
      <c r="T2153" s="27">
        <v>76</v>
      </c>
      <c r="U2153" s="27">
        <v>95</v>
      </c>
      <c r="V2153" s="27">
        <v>77</v>
      </c>
      <c r="W2153" s="11"/>
      <c r="X2153" s="11"/>
      <c r="Y2153" s="11"/>
      <c r="Z2153" s="11"/>
      <c r="AA2153" s="11"/>
      <c r="AB2153" s="11"/>
      <c r="AC2153" s="11"/>
      <c r="AD2153" s="11"/>
      <c r="AU2153" s="7"/>
      <c r="AV2153" s="7"/>
    </row>
    <row r="2154" spans="1:48" ht="14.25">
      <c r="A2154">
        <v>2</v>
      </c>
      <c r="B2154" s="26" t="str">
        <f t="shared" si="79"/>
        <v>54599</v>
      </c>
      <c r="C2154" s="26" t="str">
        <f t="shared" si="78"/>
        <v>2_54599</v>
      </c>
      <c r="D2154"/>
      <c r="E2154"/>
      <c r="F2154" s="33"/>
      <c r="G2154" s="26" t="s">
        <v>855</v>
      </c>
      <c r="H2154" s="27">
        <v>19</v>
      </c>
      <c r="I2154" s="27">
        <v>22</v>
      </c>
      <c r="J2154" s="27">
        <v>12</v>
      </c>
      <c r="K2154" s="27">
        <v>17</v>
      </c>
      <c r="L2154" s="27">
        <v>19</v>
      </c>
      <c r="M2154" s="27">
        <v>26</v>
      </c>
      <c r="N2154" s="27">
        <v>24</v>
      </c>
      <c r="O2154" s="27">
        <v>40</v>
      </c>
      <c r="P2154" s="27">
        <v>32</v>
      </c>
      <c r="Q2154" s="27">
        <v>26</v>
      </c>
      <c r="R2154" s="27">
        <v>26</v>
      </c>
      <c r="S2154" s="27">
        <v>46</v>
      </c>
      <c r="T2154" s="27">
        <v>30</v>
      </c>
      <c r="U2154" s="27">
        <v>33</v>
      </c>
      <c r="V2154" s="27">
        <v>27</v>
      </c>
      <c r="W2154" s="11"/>
      <c r="X2154" s="11"/>
      <c r="Y2154" s="11"/>
      <c r="Z2154" s="11"/>
      <c r="AA2154" s="11"/>
      <c r="AB2154" s="11"/>
      <c r="AC2154" s="11"/>
      <c r="AD2154" s="11"/>
      <c r="AU2154" s="7"/>
      <c r="AV2154" s="7"/>
    </row>
    <row r="2155" spans="1:48" ht="14.25">
      <c r="A2155">
        <v>2</v>
      </c>
      <c r="B2155" s="26" t="str">
        <f t="shared" si="79"/>
        <v>54660</v>
      </c>
      <c r="C2155" s="26" t="str">
        <f t="shared" si="78"/>
        <v>2_54660</v>
      </c>
      <c r="D2155"/>
      <c r="E2155"/>
      <c r="F2155" s="33"/>
      <c r="G2155" s="26" t="s">
        <v>856</v>
      </c>
      <c r="H2155" s="27">
        <v>40</v>
      </c>
      <c r="I2155" s="27">
        <v>41</v>
      </c>
      <c r="J2155" s="27">
        <v>49</v>
      </c>
      <c r="K2155" s="27">
        <v>33</v>
      </c>
      <c r="L2155" s="27">
        <v>41</v>
      </c>
      <c r="M2155" s="27">
        <v>31</v>
      </c>
      <c r="N2155" s="27">
        <v>41</v>
      </c>
      <c r="O2155" s="27">
        <v>37</v>
      </c>
      <c r="P2155" s="27">
        <v>39</v>
      </c>
      <c r="Q2155" s="27">
        <v>44</v>
      </c>
      <c r="R2155" s="27">
        <v>32</v>
      </c>
      <c r="S2155" s="27">
        <v>64</v>
      </c>
      <c r="T2155" s="27">
        <v>35</v>
      </c>
      <c r="U2155" s="27">
        <v>44</v>
      </c>
      <c r="V2155" s="27">
        <v>45</v>
      </c>
      <c r="W2155" s="11"/>
      <c r="X2155" s="11"/>
      <c r="Y2155" s="11"/>
      <c r="Z2155" s="11"/>
      <c r="AA2155" s="11"/>
      <c r="AB2155" s="11"/>
      <c r="AC2155" s="11"/>
      <c r="AD2155" s="11"/>
      <c r="AU2155" s="7"/>
      <c r="AV2155" s="7"/>
    </row>
    <row r="2156" spans="1:48" ht="14.25">
      <c r="A2156">
        <v>2</v>
      </c>
      <c r="B2156" s="26" t="str">
        <f t="shared" si="79"/>
        <v>54670</v>
      </c>
      <c r="C2156" s="26" t="str">
        <f t="shared" si="78"/>
        <v>2_54670</v>
      </c>
      <c r="D2156"/>
      <c r="E2156"/>
      <c r="F2156" s="33"/>
      <c r="G2156" s="26" t="s">
        <v>857</v>
      </c>
      <c r="H2156" s="27">
        <v>14</v>
      </c>
      <c r="I2156" s="27">
        <v>25</v>
      </c>
      <c r="J2156" s="27">
        <v>14</v>
      </c>
      <c r="K2156" s="27">
        <v>13</v>
      </c>
      <c r="L2156" s="27">
        <v>21</v>
      </c>
      <c r="M2156" s="27">
        <v>8</v>
      </c>
      <c r="N2156" s="27">
        <v>14</v>
      </c>
      <c r="O2156" s="27">
        <v>17</v>
      </c>
      <c r="P2156" s="27">
        <v>32</v>
      </c>
      <c r="Q2156" s="27">
        <v>24</v>
      </c>
      <c r="R2156" s="27">
        <v>23</v>
      </c>
      <c r="S2156" s="27">
        <v>32</v>
      </c>
      <c r="T2156" s="27">
        <v>30</v>
      </c>
      <c r="U2156" s="27">
        <v>21</v>
      </c>
      <c r="V2156" s="27">
        <v>22</v>
      </c>
      <c r="W2156" s="11"/>
      <c r="X2156" s="11"/>
      <c r="Y2156" s="11"/>
      <c r="Z2156" s="11"/>
      <c r="AA2156" s="11"/>
      <c r="AB2156" s="11"/>
      <c r="AC2156" s="11"/>
      <c r="AD2156" s="11"/>
      <c r="AU2156" s="7"/>
      <c r="AV2156" s="7"/>
    </row>
    <row r="2157" spans="1:48" ht="14.25">
      <c r="A2157">
        <v>2</v>
      </c>
      <c r="B2157" s="26" t="str">
        <f t="shared" si="79"/>
        <v>54673</v>
      </c>
      <c r="C2157" s="26" t="str">
        <f t="shared" si="78"/>
        <v>2_54673</v>
      </c>
      <c r="D2157"/>
      <c r="E2157"/>
      <c r="F2157" s="33"/>
      <c r="G2157" s="26" t="s">
        <v>858</v>
      </c>
      <c r="H2157" s="27">
        <v>25</v>
      </c>
      <c r="I2157" s="27">
        <v>19</v>
      </c>
      <c r="J2157" s="27">
        <v>9</v>
      </c>
      <c r="K2157" s="27">
        <v>22</v>
      </c>
      <c r="L2157" s="27">
        <v>32</v>
      </c>
      <c r="M2157" s="27">
        <v>26</v>
      </c>
      <c r="N2157" s="27">
        <v>25</v>
      </c>
      <c r="O2157" s="27">
        <v>21</v>
      </c>
      <c r="P2157" s="27">
        <v>25</v>
      </c>
      <c r="Q2157" s="27">
        <v>28</v>
      </c>
      <c r="R2157" s="27">
        <v>25</v>
      </c>
      <c r="S2157" s="27">
        <v>29</v>
      </c>
      <c r="T2157" s="27">
        <v>29</v>
      </c>
      <c r="U2157" s="27">
        <v>29</v>
      </c>
      <c r="V2157" s="27">
        <v>25</v>
      </c>
      <c r="W2157" s="11"/>
      <c r="X2157" s="11"/>
      <c r="Y2157" s="11"/>
      <c r="Z2157" s="11"/>
      <c r="AA2157" s="11"/>
      <c r="AB2157" s="11"/>
      <c r="AC2157" s="11"/>
      <c r="AD2157" s="11"/>
      <c r="AU2157" s="7"/>
      <c r="AV2157" s="7"/>
    </row>
    <row r="2158" spans="1:48" ht="14.25">
      <c r="A2158">
        <v>2</v>
      </c>
      <c r="B2158" s="26" t="str">
        <f t="shared" si="79"/>
        <v>54680</v>
      </c>
      <c r="C2158" s="26" t="str">
        <f t="shared" si="78"/>
        <v>2_54680</v>
      </c>
      <c r="D2158"/>
      <c r="E2158"/>
      <c r="F2158" s="33"/>
      <c r="G2158" s="26" t="s">
        <v>859</v>
      </c>
      <c r="H2158" s="27">
        <v>8</v>
      </c>
      <c r="I2158" s="27">
        <v>13</v>
      </c>
      <c r="J2158" s="27">
        <v>8</v>
      </c>
      <c r="K2158" s="27">
        <v>10</v>
      </c>
      <c r="L2158" s="27">
        <v>14</v>
      </c>
      <c r="M2158" s="27">
        <v>16</v>
      </c>
      <c r="N2158" s="27">
        <v>6</v>
      </c>
      <c r="O2158" s="27">
        <v>13</v>
      </c>
      <c r="P2158" s="27">
        <v>12</v>
      </c>
      <c r="Q2158" s="27">
        <v>10</v>
      </c>
      <c r="R2158" s="27">
        <v>17</v>
      </c>
      <c r="S2158" s="27">
        <v>12</v>
      </c>
      <c r="T2158" s="27">
        <v>10</v>
      </c>
      <c r="U2158" s="27">
        <v>9</v>
      </c>
      <c r="V2158" s="27">
        <v>15</v>
      </c>
      <c r="W2158" s="11"/>
      <c r="X2158" s="11"/>
      <c r="Y2158" s="11"/>
      <c r="Z2158" s="11"/>
      <c r="AA2158" s="11"/>
      <c r="AB2158" s="11"/>
      <c r="AC2158" s="11"/>
      <c r="AD2158" s="11"/>
      <c r="AU2158" s="7"/>
      <c r="AV2158" s="7"/>
    </row>
    <row r="2159" spans="1:48" ht="14.25">
      <c r="A2159">
        <v>2</v>
      </c>
      <c r="B2159" s="26" t="str">
        <f t="shared" si="79"/>
        <v>54720</v>
      </c>
      <c r="C2159" s="26" t="str">
        <f t="shared" si="78"/>
        <v>2_54720</v>
      </c>
      <c r="D2159"/>
      <c r="E2159"/>
      <c r="F2159" s="33"/>
      <c r="G2159" s="26" t="s">
        <v>860</v>
      </c>
      <c r="H2159" s="27">
        <v>103</v>
      </c>
      <c r="I2159" s="27">
        <v>63</v>
      </c>
      <c r="J2159" s="27">
        <v>71</v>
      </c>
      <c r="K2159" s="27">
        <v>64</v>
      </c>
      <c r="L2159" s="27">
        <v>86</v>
      </c>
      <c r="M2159" s="27">
        <v>91</v>
      </c>
      <c r="N2159" s="27">
        <v>100</v>
      </c>
      <c r="O2159" s="27">
        <v>65</v>
      </c>
      <c r="P2159" s="27">
        <v>100</v>
      </c>
      <c r="Q2159" s="27">
        <v>102</v>
      </c>
      <c r="R2159" s="27">
        <v>124</v>
      </c>
      <c r="S2159" s="27">
        <v>141</v>
      </c>
      <c r="T2159" s="27">
        <v>108</v>
      </c>
      <c r="U2159" s="27">
        <v>108</v>
      </c>
      <c r="V2159" s="27">
        <v>103</v>
      </c>
      <c r="W2159" s="11"/>
      <c r="X2159" s="11"/>
      <c r="Y2159" s="11"/>
      <c r="Z2159" s="11"/>
      <c r="AA2159" s="11"/>
      <c r="AB2159" s="11"/>
      <c r="AC2159" s="11"/>
      <c r="AD2159" s="11"/>
      <c r="AU2159" s="7"/>
      <c r="AV2159" s="7"/>
    </row>
    <row r="2160" spans="1:48" ht="14.25">
      <c r="A2160">
        <v>2</v>
      </c>
      <c r="B2160" s="26" t="str">
        <f t="shared" si="79"/>
        <v>54743</v>
      </c>
      <c r="C2160" s="26" t="str">
        <f t="shared" si="78"/>
        <v>2_54743</v>
      </c>
      <c r="D2160"/>
      <c r="E2160"/>
      <c r="F2160" s="33"/>
      <c r="G2160" s="26" t="s">
        <v>861</v>
      </c>
      <c r="H2160" s="27">
        <v>22</v>
      </c>
      <c r="I2160" s="27">
        <v>26</v>
      </c>
      <c r="J2160" s="27">
        <v>22</v>
      </c>
      <c r="K2160" s="27">
        <v>19</v>
      </c>
      <c r="L2160" s="27">
        <v>26</v>
      </c>
      <c r="M2160" s="27">
        <v>23</v>
      </c>
      <c r="N2160" s="27">
        <v>18</v>
      </c>
      <c r="O2160" s="27">
        <v>21</v>
      </c>
      <c r="P2160" s="27">
        <v>17</v>
      </c>
      <c r="Q2160" s="27">
        <v>26</v>
      </c>
      <c r="R2160" s="27">
        <v>38</v>
      </c>
      <c r="S2160" s="27">
        <v>30</v>
      </c>
      <c r="T2160" s="27">
        <v>31</v>
      </c>
      <c r="U2160" s="27">
        <v>22</v>
      </c>
      <c r="V2160" s="27">
        <v>27</v>
      </c>
      <c r="W2160" s="11"/>
      <c r="X2160" s="11"/>
      <c r="Y2160" s="11"/>
      <c r="Z2160" s="11"/>
      <c r="AA2160" s="11"/>
      <c r="AB2160" s="11"/>
      <c r="AC2160" s="11"/>
      <c r="AD2160" s="11"/>
      <c r="AU2160" s="7"/>
      <c r="AV2160" s="7"/>
    </row>
    <row r="2161" spans="1:48" ht="14.25">
      <c r="A2161">
        <v>2</v>
      </c>
      <c r="B2161" s="26" t="str">
        <f t="shared" si="79"/>
        <v>54800</v>
      </c>
      <c r="C2161" s="26" t="str">
        <f t="shared" si="78"/>
        <v>2_54800</v>
      </c>
      <c r="D2161"/>
      <c r="E2161"/>
      <c r="F2161" s="33"/>
      <c r="G2161" s="26" t="s">
        <v>862</v>
      </c>
      <c r="H2161" s="27">
        <v>38</v>
      </c>
      <c r="I2161" s="27">
        <v>37</v>
      </c>
      <c r="J2161" s="27">
        <v>35</v>
      </c>
      <c r="K2161" s="27">
        <v>32</v>
      </c>
      <c r="L2161" s="27">
        <v>35</v>
      </c>
      <c r="M2161" s="27">
        <v>27</v>
      </c>
      <c r="N2161" s="27">
        <v>35</v>
      </c>
      <c r="O2161" s="27">
        <v>40</v>
      </c>
      <c r="P2161" s="27">
        <v>39</v>
      </c>
      <c r="Q2161" s="27">
        <v>45</v>
      </c>
      <c r="R2161" s="27">
        <v>56</v>
      </c>
      <c r="S2161" s="27">
        <v>54</v>
      </c>
      <c r="T2161" s="27">
        <v>65</v>
      </c>
      <c r="U2161" s="27">
        <v>48</v>
      </c>
      <c r="V2161" s="27">
        <v>52</v>
      </c>
      <c r="W2161" s="11"/>
      <c r="X2161" s="11"/>
      <c r="Y2161" s="11"/>
      <c r="Z2161" s="11"/>
      <c r="AA2161" s="11"/>
      <c r="AB2161" s="11"/>
      <c r="AC2161" s="11"/>
      <c r="AD2161" s="11"/>
      <c r="AU2161" s="7"/>
      <c r="AV2161" s="7"/>
    </row>
    <row r="2162" spans="1:48" ht="14.25">
      <c r="A2162">
        <v>2</v>
      </c>
      <c r="B2162" s="26" t="str">
        <f t="shared" si="79"/>
        <v>54810</v>
      </c>
      <c r="C2162" s="26" t="str">
        <f t="shared" si="78"/>
        <v>2_54810</v>
      </c>
      <c r="D2162"/>
      <c r="E2162"/>
      <c r="F2162" s="33"/>
      <c r="G2162" s="26" t="s">
        <v>863</v>
      </c>
      <c r="H2162" s="27">
        <v>176</v>
      </c>
      <c r="I2162" s="27">
        <v>183</v>
      </c>
      <c r="J2162" s="27">
        <v>180</v>
      </c>
      <c r="K2162" s="27">
        <v>179</v>
      </c>
      <c r="L2162" s="27">
        <v>178</v>
      </c>
      <c r="M2162" s="27">
        <v>171</v>
      </c>
      <c r="N2162" s="27">
        <v>188</v>
      </c>
      <c r="O2162" s="27">
        <v>241</v>
      </c>
      <c r="P2162" s="27">
        <v>263</v>
      </c>
      <c r="Q2162" s="27">
        <v>300</v>
      </c>
      <c r="R2162" s="27">
        <v>324</v>
      </c>
      <c r="S2162" s="27">
        <v>399</v>
      </c>
      <c r="T2162" s="27">
        <v>276</v>
      </c>
      <c r="U2162" s="27">
        <v>251</v>
      </c>
      <c r="V2162" s="27">
        <v>279</v>
      </c>
      <c r="W2162" s="11"/>
      <c r="X2162" s="11"/>
      <c r="Y2162" s="11"/>
      <c r="Z2162" s="11"/>
      <c r="AA2162" s="11"/>
      <c r="AB2162" s="11"/>
      <c r="AC2162" s="11"/>
      <c r="AD2162" s="11"/>
      <c r="AU2162" s="7"/>
      <c r="AV2162" s="7"/>
    </row>
    <row r="2163" spans="1:48" ht="14.25">
      <c r="A2163">
        <v>2</v>
      </c>
      <c r="B2163" s="26" t="str">
        <f t="shared" si="79"/>
        <v>54820</v>
      </c>
      <c r="C2163" s="26" t="str">
        <f t="shared" si="78"/>
        <v>2_54820</v>
      </c>
      <c r="D2163"/>
      <c r="E2163"/>
      <c r="F2163" s="33"/>
      <c r="G2163" s="26" t="s">
        <v>864</v>
      </c>
      <c r="H2163" s="27">
        <v>93</v>
      </c>
      <c r="I2163" s="27">
        <v>91</v>
      </c>
      <c r="J2163" s="27">
        <v>72</v>
      </c>
      <c r="K2163" s="27">
        <v>91</v>
      </c>
      <c r="L2163" s="27">
        <v>77</v>
      </c>
      <c r="M2163" s="27">
        <v>88</v>
      </c>
      <c r="N2163" s="27">
        <v>80</v>
      </c>
      <c r="O2163" s="27">
        <v>86</v>
      </c>
      <c r="P2163" s="27">
        <v>79</v>
      </c>
      <c r="Q2163" s="27">
        <v>79</v>
      </c>
      <c r="R2163" s="27">
        <v>83</v>
      </c>
      <c r="S2163" s="27">
        <v>101</v>
      </c>
      <c r="T2163" s="27">
        <v>97</v>
      </c>
      <c r="U2163" s="27">
        <v>95</v>
      </c>
      <c r="V2163" s="27">
        <v>94</v>
      </c>
      <c r="W2163" s="11"/>
      <c r="X2163" s="11"/>
      <c r="Y2163" s="11"/>
      <c r="Z2163" s="11"/>
      <c r="AA2163" s="11"/>
      <c r="AB2163" s="11"/>
      <c r="AC2163" s="11"/>
      <c r="AD2163" s="11"/>
      <c r="AU2163" s="7"/>
      <c r="AV2163" s="7"/>
    </row>
    <row r="2164" spans="1:48" ht="14.25">
      <c r="A2164">
        <v>2</v>
      </c>
      <c r="B2164" s="26" t="str">
        <f t="shared" si="79"/>
        <v>54871</v>
      </c>
      <c r="C2164" s="26" t="str">
        <f t="shared" si="78"/>
        <v>2_54871</v>
      </c>
      <c r="D2164"/>
      <c r="E2164"/>
      <c r="F2164" s="33"/>
      <c r="G2164" s="26" t="s">
        <v>865</v>
      </c>
      <c r="H2164" s="27">
        <v>17</v>
      </c>
      <c r="I2164" s="27">
        <v>19</v>
      </c>
      <c r="J2164" s="27">
        <v>24</v>
      </c>
      <c r="K2164" s="27">
        <v>19</v>
      </c>
      <c r="L2164" s="27">
        <v>24</v>
      </c>
      <c r="M2164" s="27">
        <v>25</v>
      </c>
      <c r="N2164" s="27">
        <v>21</v>
      </c>
      <c r="O2164" s="27">
        <v>24</v>
      </c>
      <c r="P2164" s="27">
        <v>16</v>
      </c>
      <c r="Q2164" s="27">
        <v>19</v>
      </c>
      <c r="R2164" s="27">
        <v>41</v>
      </c>
      <c r="S2164" s="27">
        <v>29</v>
      </c>
      <c r="T2164" s="27">
        <v>32</v>
      </c>
      <c r="U2164" s="27">
        <v>17</v>
      </c>
      <c r="V2164" s="27">
        <v>14</v>
      </c>
      <c r="W2164" s="11"/>
      <c r="X2164" s="11"/>
      <c r="Y2164" s="11"/>
      <c r="Z2164" s="11"/>
      <c r="AA2164" s="11"/>
      <c r="AB2164" s="11"/>
      <c r="AC2164" s="11"/>
      <c r="AD2164" s="11"/>
      <c r="AU2164" s="7"/>
      <c r="AV2164" s="7"/>
    </row>
    <row r="2165" spans="1:48" ht="14.25">
      <c r="A2165">
        <v>2</v>
      </c>
      <c r="B2165" s="26" t="str">
        <f t="shared" si="79"/>
        <v>54874</v>
      </c>
      <c r="C2165" s="26" t="str">
        <f t="shared" si="78"/>
        <v>2_54874</v>
      </c>
      <c r="D2165"/>
      <c r="E2165"/>
      <c r="F2165" s="33"/>
      <c r="G2165" s="26" t="s">
        <v>866</v>
      </c>
      <c r="H2165" s="27">
        <v>243</v>
      </c>
      <c r="I2165" s="27">
        <v>259</v>
      </c>
      <c r="J2165" s="27">
        <v>292</v>
      </c>
      <c r="K2165" s="27">
        <v>271</v>
      </c>
      <c r="L2165" s="27">
        <v>336</v>
      </c>
      <c r="M2165" s="27">
        <v>285</v>
      </c>
      <c r="N2165" s="27">
        <v>328</v>
      </c>
      <c r="O2165" s="27">
        <v>393</v>
      </c>
      <c r="P2165" s="27">
        <v>387</v>
      </c>
      <c r="Q2165" s="27">
        <v>421</v>
      </c>
      <c r="R2165" s="27">
        <v>605</v>
      </c>
      <c r="S2165" s="27">
        <v>645</v>
      </c>
      <c r="T2165" s="27">
        <v>467</v>
      </c>
      <c r="U2165" s="27">
        <v>492</v>
      </c>
      <c r="V2165" s="27">
        <v>573</v>
      </c>
      <c r="W2165" s="11"/>
      <c r="X2165" s="11"/>
      <c r="Y2165" s="11"/>
      <c r="Z2165" s="11"/>
      <c r="AA2165" s="11"/>
      <c r="AB2165" s="11"/>
      <c r="AC2165" s="11"/>
      <c r="AD2165" s="11"/>
      <c r="AU2165" s="7"/>
      <c r="AV2165" s="7"/>
    </row>
    <row r="2166" spans="1:48" ht="14.25">
      <c r="A2166">
        <v>2</v>
      </c>
      <c r="B2166" s="26" t="str">
        <f t="shared" si="79"/>
        <v>54999</v>
      </c>
      <c r="C2166" s="26" t="str">
        <f t="shared" si="78"/>
        <v>2_54999</v>
      </c>
      <c r="D2166"/>
      <c r="E2166"/>
      <c r="F2166" s="33"/>
      <c r="G2166" s="26" t="s">
        <v>1303</v>
      </c>
      <c r="H2166" s="27">
        <v>17</v>
      </c>
      <c r="I2166" s="27">
        <v>7</v>
      </c>
      <c r="J2166" s="27">
        <v>16</v>
      </c>
      <c r="K2166" s="27">
        <v>0</v>
      </c>
      <c r="L2166" s="27">
        <v>4</v>
      </c>
      <c r="M2166" s="27">
        <v>0</v>
      </c>
      <c r="N2166" s="27">
        <v>2</v>
      </c>
      <c r="O2166" s="27">
        <v>0</v>
      </c>
      <c r="P2166" s="27">
        <v>0</v>
      </c>
      <c r="Q2166" s="27">
        <v>0</v>
      </c>
      <c r="R2166" s="27">
        <v>0</v>
      </c>
      <c r="S2166" s="27">
        <v>0</v>
      </c>
      <c r="T2166" s="27">
        <v>0</v>
      </c>
      <c r="U2166" s="27">
        <v>0</v>
      </c>
      <c r="V2166" s="27">
        <v>0</v>
      </c>
      <c r="W2166" s="11"/>
      <c r="X2166" s="11"/>
      <c r="Y2166" s="11"/>
      <c r="Z2166" s="11"/>
      <c r="AA2166" s="11"/>
      <c r="AB2166" s="11"/>
      <c r="AC2166" s="11"/>
      <c r="AD2166" s="11"/>
      <c r="AU2166" s="7"/>
      <c r="AV2166" s="7"/>
    </row>
    <row r="2167" spans="1:48" ht="14.25">
      <c r="A2167">
        <v>2</v>
      </c>
      <c r="B2167" s="26" t="str">
        <f t="shared" si="79"/>
        <v>63000</v>
      </c>
      <c r="C2167" s="26" t="str">
        <f t="shared" si="78"/>
        <v>2_63000</v>
      </c>
      <c r="D2167"/>
      <c r="E2167"/>
      <c r="F2167" s="33" t="s">
        <v>868</v>
      </c>
      <c r="G2167" s="26" t="s">
        <v>13</v>
      </c>
      <c r="H2167" s="27">
        <v>3351</v>
      </c>
      <c r="I2167" s="27">
        <v>3239</v>
      </c>
      <c r="J2167" s="27">
        <v>3334</v>
      </c>
      <c r="K2167" s="27">
        <v>3452</v>
      </c>
      <c r="L2167" s="27">
        <v>3588</v>
      </c>
      <c r="M2167" s="27">
        <v>3615</v>
      </c>
      <c r="N2167" s="27">
        <v>3848</v>
      </c>
      <c r="O2167" s="27">
        <v>3771</v>
      </c>
      <c r="P2167" s="27">
        <v>3844</v>
      </c>
      <c r="Q2167" s="27">
        <v>3955</v>
      </c>
      <c r="R2167" s="27">
        <v>4640</v>
      </c>
      <c r="S2167" s="27">
        <v>5359</v>
      </c>
      <c r="T2167" s="27">
        <v>4667</v>
      </c>
      <c r="U2167" s="27">
        <v>4312</v>
      </c>
      <c r="V2167" s="27">
        <v>4458</v>
      </c>
      <c r="W2167" s="11"/>
      <c r="X2167" s="11"/>
      <c r="Y2167" s="11"/>
      <c r="Z2167" s="11"/>
      <c r="AA2167" s="11"/>
      <c r="AB2167" s="11"/>
      <c r="AC2167" s="11"/>
      <c r="AD2167" s="11"/>
      <c r="AU2167" s="7"/>
      <c r="AV2167" s="7"/>
    </row>
    <row r="2168" spans="1:48" ht="14.25">
      <c r="A2168">
        <v>2</v>
      </c>
      <c r="B2168" s="26" t="str">
        <f t="shared" si="79"/>
        <v>63001</v>
      </c>
      <c r="C2168" s="26" t="str">
        <f t="shared" si="78"/>
        <v>2_63001</v>
      </c>
      <c r="D2168"/>
      <c r="E2168"/>
      <c r="F2168" s="33"/>
      <c r="G2168" s="26" t="s">
        <v>869</v>
      </c>
      <c r="H2168" s="27">
        <v>1826</v>
      </c>
      <c r="I2168" s="27">
        <v>1776</v>
      </c>
      <c r="J2168" s="27">
        <v>1813</v>
      </c>
      <c r="K2168" s="27">
        <v>1925</v>
      </c>
      <c r="L2168" s="27">
        <v>2009</v>
      </c>
      <c r="M2168" s="27">
        <v>2152</v>
      </c>
      <c r="N2168" s="27">
        <v>2274</v>
      </c>
      <c r="O2168" s="27">
        <v>2124</v>
      </c>
      <c r="P2168" s="27">
        <v>2223</v>
      </c>
      <c r="Q2168" s="27">
        <v>2269</v>
      </c>
      <c r="R2168" s="27">
        <v>2834</v>
      </c>
      <c r="S2168" s="27">
        <v>3183</v>
      </c>
      <c r="T2168" s="27">
        <v>2762</v>
      </c>
      <c r="U2168" s="27">
        <v>2546</v>
      </c>
      <c r="V2168" s="27">
        <v>2563</v>
      </c>
      <c r="W2168" s="11"/>
      <c r="X2168" s="11"/>
      <c r="Y2168" s="11"/>
      <c r="Z2168" s="11"/>
      <c r="AA2168" s="11"/>
      <c r="AB2168" s="11"/>
      <c r="AC2168" s="11"/>
      <c r="AD2168" s="11"/>
      <c r="AU2168" s="7"/>
      <c r="AV2168" s="7"/>
    </row>
    <row r="2169" spans="1:48" ht="14.25">
      <c r="A2169">
        <v>2</v>
      </c>
      <c r="B2169" s="26" t="str">
        <f t="shared" si="79"/>
        <v>63111</v>
      </c>
      <c r="C2169" s="26" t="str">
        <f t="shared" si="78"/>
        <v>2_63111</v>
      </c>
      <c r="D2169"/>
      <c r="E2169"/>
      <c r="F2169" s="33"/>
      <c r="G2169" s="26" t="s">
        <v>870</v>
      </c>
      <c r="H2169" s="27">
        <v>10</v>
      </c>
      <c r="I2169" s="27">
        <v>26</v>
      </c>
      <c r="J2169" s="27">
        <v>10</v>
      </c>
      <c r="K2169" s="27">
        <v>12</v>
      </c>
      <c r="L2169" s="27">
        <v>16</v>
      </c>
      <c r="M2169" s="27">
        <v>16</v>
      </c>
      <c r="N2169" s="27">
        <v>8</v>
      </c>
      <c r="O2169" s="27">
        <v>16</v>
      </c>
      <c r="P2169" s="27">
        <v>14</v>
      </c>
      <c r="Q2169" s="27">
        <v>21</v>
      </c>
      <c r="R2169" s="27">
        <v>23</v>
      </c>
      <c r="S2169" s="27">
        <v>25</v>
      </c>
      <c r="T2169" s="27">
        <v>38</v>
      </c>
      <c r="U2169" s="27">
        <v>15</v>
      </c>
      <c r="V2169" s="27">
        <v>19</v>
      </c>
      <c r="W2169" s="11"/>
      <c r="X2169" s="11"/>
      <c r="Y2169" s="11"/>
      <c r="Z2169" s="11"/>
      <c r="AA2169" s="11"/>
      <c r="AB2169" s="11"/>
      <c r="AC2169" s="11"/>
      <c r="AD2169" s="11"/>
      <c r="AU2169" s="7"/>
      <c r="AV2169" s="7"/>
    </row>
    <row r="2170" spans="1:48" ht="14.25">
      <c r="A2170">
        <v>2</v>
      </c>
      <c r="B2170" s="26" t="str">
        <f t="shared" si="79"/>
        <v>63130</v>
      </c>
      <c r="C2170" s="26" t="str">
        <f t="shared" si="78"/>
        <v>2_63130</v>
      </c>
      <c r="D2170"/>
      <c r="E2170"/>
      <c r="F2170" s="33"/>
      <c r="G2170" s="26" t="s">
        <v>871</v>
      </c>
      <c r="H2170" s="27">
        <v>430</v>
      </c>
      <c r="I2170" s="27">
        <v>414</v>
      </c>
      <c r="J2170" s="27">
        <v>465</v>
      </c>
      <c r="K2170" s="27">
        <v>450</v>
      </c>
      <c r="L2170" s="27">
        <v>456</v>
      </c>
      <c r="M2170" s="27">
        <v>463</v>
      </c>
      <c r="N2170" s="27">
        <v>514</v>
      </c>
      <c r="O2170" s="27">
        <v>496</v>
      </c>
      <c r="P2170" s="27">
        <v>535</v>
      </c>
      <c r="Q2170" s="27">
        <v>480</v>
      </c>
      <c r="R2170" s="27">
        <v>580</v>
      </c>
      <c r="S2170" s="27">
        <v>675</v>
      </c>
      <c r="T2170" s="27">
        <v>561</v>
      </c>
      <c r="U2170" s="27">
        <v>516</v>
      </c>
      <c r="V2170" s="27">
        <v>553</v>
      </c>
      <c r="W2170" s="11"/>
      <c r="X2170" s="11"/>
      <c r="Y2170" s="11"/>
      <c r="Z2170" s="11"/>
      <c r="AA2170" s="11"/>
      <c r="AB2170" s="11"/>
      <c r="AC2170" s="11"/>
      <c r="AD2170" s="11"/>
      <c r="AU2170" s="7"/>
      <c r="AV2170" s="7"/>
    </row>
    <row r="2171" spans="1:48" ht="14.25">
      <c r="A2171">
        <v>2</v>
      </c>
      <c r="B2171" s="26" t="str">
        <f t="shared" si="79"/>
        <v>63190</v>
      </c>
      <c r="C2171" s="26" t="str">
        <f t="shared" si="78"/>
        <v>2_63190</v>
      </c>
      <c r="D2171"/>
      <c r="E2171"/>
      <c r="F2171" s="33"/>
      <c r="G2171" s="26" t="s">
        <v>872</v>
      </c>
      <c r="H2171" s="27">
        <v>174</v>
      </c>
      <c r="I2171" s="27">
        <v>152</v>
      </c>
      <c r="J2171" s="27">
        <v>180</v>
      </c>
      <c r="K2171" s="27">
        <v>162</v>
      </c>
      <c r="L2171" s="27">
        <v>156</v>
      </c>
      <c r="M2171" s="27">
        <v>168</v>
      </c>
      <c r="N2171" s="27">
        <v>160</v>
      </c>
      <c r="O2171" s="27">
        <v>198</v>
      </c>
      <c r="P2171" s="27">
        <v>178</v>
      </c>
      <c r="Q2171" s="27">
        <v>181</v>
      </c>
      <c r="R2171" s="27">
        <v>182</v>
      </c>
      <c r="S2171" s="27">
        <v>235</v>
      </c>
      <c r="T2171" s="27">
        <v>207</v>
      </c>
      <c r="U2171" s="27">
        <v>158</v>
      </c>
      <c r="V2171" s="27">
        <v>209</v>
      </c>
      <c r="W2171" s="11"/>
      <c r="X2171" s="11"/>
      <c r="Y2171" s="11"/>
      <c r="Z2171" s="11"/>
      <c r="AA2171" s="11"/>
      <c r="AB2171" s="11"/>
      <c r="AC2171" s="11"/>
      <c r="AD2171" s="11"/>
      <c r="AU2171" s="7"/>
      <c r="AV2171" s="7"/>
    </row>
    <row r="2172" spans="1:48" ht="14.25">
      <c r="A2172">
        <v>2</v>
      </c>
      <c r="B2172" s="26" t="str">
        <f t="shared" si="79"/>
        <v>63212</v>
      </c>
      <c r="C2172" s="26" t="str">
        <f t="shared" si="78"/>
        <v>2_63212</v>
      </c>
      <c r="D2172"/>
      <c r="E2172"/>
      <c r="F2172" s="33"/>
      <c r="G2172" s="26" t="s">
        <v>873</v>
      </c>
      <c r="H2172" s="27">
        <v>28</v>
      </c>
      <c r="I2172" s="27">
        <v>19</v>
      </c>
      <c r="J2172" s="27">
        <v>22</v>
      </c>
      <c r="K2172" s="27">
        <v>23</v>
      </c>
      <c r="L2172" s="27">
        <v>35</v>
      </c>
      <c r="M2172" s="27">
        <v>30</v>
      </c>
      <c r="N2172" s="27">
        <v>35</v>
      </c>
      <c r="O2172" s="27">
        <v>29</v>
      </c>
      <c r="P2172" s="27">
        <v>29</v>
      </c>
      <c r="Q2172" s="27">
        <v>27</v>
      </c>
      <c r="R2172" s="27">
        <v>32</v>
      </c>
      <c r="S2172" s="27">
        <v>28</v>
      </c>
      <c r="T2172" s="27">
        <v>42</v>
      </c>
      <c r="U2172" s="27">
        <v>33</v>
      </c>
      <c r="V2172" s="27">
        <v>31</v>
      </c>
      <c r="W2172" s="11"/>
      <c r="X2172" s="11"/>
      <c r="Y2172" s="11"/>
      <c r="Z2172" s="11"/>
      <c r="AA2172" s="11"/>
      <c r="AB2172" s="11"/>
      <c r="AC2172" s="11"/>
      <c r="AD2172" s="11"/>
      <c r="AU2172" s="7"/>
      <c r="AV2172" s="7"/>
    </row>
    <row r="2173" spans="1:48" ht="14.25">
      <c r="A2173">
        <v>2</v>
      </c>
      <c r="B2173" s="26" t="str">
        <f t="shared" si="79"/>
        <v>63272</v>
      </c>
      <c r="C2173" s="26" t="str">
        <f t="shared" si="78"/>
        <v>2_63272</v>
      </c>
      <c r="D2173"/>
      <c r="E2173"/>
      <c r="F2173" s="33"/>
      <c r="G2173" s="26" t="s">
        <v>874</v>
      </c>
      <c r="H2173" s="27">
        <v>87</v>
      </c>
      <c r="I2173" s="27">
        <v>68</v>
      </c>
      <c r="J2173" s="27">
        <v>59</v>
      </c>
      <c r="K2173" s="27">
        <v>66</v>
      </c>
      <c r="L2173" s="27">
        <v>60</v>
      </c>
      <c r="M2173" s="27">
        <v>58</v>
      </c>
      <c r="N2173" s="27">
        <v>52</v>
      </c>
      <c r="O2173" s="27">
        <v>72</v>
      </c>
      <c r="P2173" s="27">
        <v>77</v>
      </c>
      <c r="Q2173" s="27">
        <v>70</v>
      </c>
      <c r="R2173" s="27">
        <v>79</v>
      </c>
      <c r="S2173" s="27">
        <v>95</v>
      </c>
      <c r="T2173" s="27">
        <v>92</v>
      </c>
      <c r="U2173" s="27">
        <v>71</v>
      </c>
      <c r="V2173" s="27">
        <v>87</v>
      </c>
      <c r="W2173" s="11"/>
      <c r="X2173" s="11"/>
      <c r="Y2173" s="11"/>
      <c r="Z2173" s="11"/>
      <c r="AA2173" s="11"/>
      <c r="AB2173" s="11"/>
      <c r="AC2173" s="11"/>
      <c r="AD2173" s="11"/>
      <c r="AU2173" s="7"/>
      <c r="AV2173" s="7"/>
    </row>
    <row r="2174" spans="1:48" ht="14.25">
      <c r="A2174">
        <v>2</v>
      </c>
      <c r="B2174" s="26" t="str">
        <f t="shared" si="79"/>
        <v>63302</v>
      </c>
      <c r="C2174" s="26" t="str">
        <f t="shared" si="78"/>
        <v>2_63302</v>
      </c>
      <c r="D2174"/>
      <c r="E2174"/>
      <c r="F2174" s="33"/>
      <c r="G2174" s="26" t="s">
        <v>875</v>
      </c>
      <c r="H2174" s="27">
        <v>59</v>
      </c>
      <c r="I2174" s="27">
        <v>49</v>
      </c>
      <c r="J2174" s="27">
        <v>48</v>
      </c>
      <c r="K2174" s="27">
        <v>49</v>
      </c>
      <c r="L2174" s="27">
        <v>57</v>
      </c>
      <c r="M2174" s="27">
        <v>37</v>
      </c>
      <c r="N2174" s="27">
        <v>52</v>
      </c>
      <c r="O2174" s="27">
        <v>71</v>
      </c>
      <c r="P2174" s="27">
        <v>47</v>
      </c>
      <c r="Q2174" s="27">
        <v>49</v>
      </c>
      <c r="R2174" s="27">
        <v>49</v>
      </c>
      <c r="S2174" s="27">
        <v>93</v>
      </c>
      <c r="T2174" s="27">
        <v>51</v>
      </c>
      <c r="U2174" s="27">
        <v>42</v>
      </c>
      <c r="V2174" s="27">
        <v>59</v>
      </c>
      <c r="W2174" s="11"/>
      <c r="X2174" s="11"/>
      <c r="Y2174" s="11"/>
      <c r="Z2174" s="11"/>
      <c r="AA2174" s="11"/>
      <c r="AB2174" s="11"/>
      <c r="AC2174" s="11"/>
      <c r="AD2174" s="11"/>
      <c r="AU2174" s="7"/>
      <c r="AV2174" s="7"/>
    </row>
    <row r="2175" spans="1:48" ht="14.25">
      <c r="A2175">
        <v>2</v>
      </c>
      <c r="B2175" s="26" t="str">
        <f t="shared" si="79"/>
        <v>63401</v>
      </c>
      <c r="C2175" s="26" t="str">
        <f t="shared" si="78"/>
        <v>2_63401</v>
      </c>
      <c r="D2175"/>
      <c r="E2175"/>
      <c r="F2175" s="33"/>
      <c r="G2175" s="26" t="s">
        <v>876</v>
      </c>
      <c r="H2175" s="27">
        <v>204</v>
      </c>
      <c r="I2175" s="27">
        <v>210</v>
      </c>
      <c r="J2175" s="27">
        <v>188</v>
      </c>
      <c r="K2175" s="27">
        <v>196</v>
      </c>
      <c r="L2175" s="27">
        <v>211</v>
      </c>
      <c r="M2175" s="27">
        <v>183</v>
      </c>
      <c r="N2175" s="27">
        <v>202</v>
      </c>
      <c r="O2175" s="27">
        <v>204</v>
      </c>
      <c r="P2175" s="27">
        <v>200</v>
      </c>
      <c r="Q2175" s="27">
        <v>249</v>
      </c>
      <c r="R2175" s="27">
        <v>225</v>
      </c>
      <c r="S2175" s="27">
        <v>292</v>
      </c>
      <c r="T2175" s="27">
        <v>239</v>
      </c>
      <c r="U2175" s="27">
        <v>236</v>
      </c>
      <c r="V2175" s="27">
        <v>234</v>
      </c>
      <c r="W2175" s="11"/>
      <c r="X2175" s="11"/>
      <c r="Y2175" s="11"/>
      <c r="Z2175" s="11"/>
      <c r="AA2175" s="11"/>
      <c r="AB2175" s="11"/>
      <c r="AC2175" s="11"/>
      <c r="AD2175" s="11"/>
      <c r="AU2175" s="7"/>
      <c r="AV2175" s="7"/>
    </row>
    <row r="2176" spans="1:48" ht="14.25">
      <c r="A2176">
        <v>2</v>
      </c>
      <c r="B2176" s="26" t="str">
        <f t="shared" si="79"/>
        <v>63470</v>
      </c>
      <c r="C2176" s="26" t="str">
        <f t="shared" si="78"/>
        <v>2_63470</v>
      </c>
      <c r="D2176"/>
      <c r="E2176"/>
      <c r="F2176" s="33"/>
      <c r="G2176" s="26" t="s">
        <v>877</v>
      </c>
      <c r="H2176" s="27">
        <v>271</v>
      </c>
      <c r="I2176" s="27">
        <v>263</v>
      </c>
      <c r="J2176" s="27">
        <v>230</v>
      </c>
      <c r="K2176" s="27">
        <v>275</v>
      </c>
      <c r="L2176" s="27">
        <v>278</v>
      </c>
      <c r="M2176" s="27">
        <v>235</v>
      </c>
      <c r="N2176" s="27">
        <v>260</v>
      </c>
      <c r="O2176" s="27">
        <v>253</v>
      </c>
      <c r="P2176" s="27">
        <v>243</v>
      </c>
      <c r="Q2176" s="27">
        <v>289</v>
      </c>
      <c r="R2176" s="27">
        <v>303</v>
      </c>
      <c r="S2176" s="27">
        <v>343</v>
      </c>
      <c r="T2176" s="27">
        <v>282</v>
      </c>
      <c r="U2176" s="27">
        <v>317</v>
      </c>
      <c r="V2176" s="27">
        <v>310</v>
      </c>
      <c r="W2176" s="11"/>
      <c r="X2176" s="11"/>
      <c r="Y2176" s="11"/>
      <c r="Z2176" s="11"/>
      <c r="AA2176" s="11"/>
      <c r="AB2176" s="11"/>
      <c r="AC2176" s="11"/>
      <c r="AD2176" s="11"/>
      <c r="AU2176" s="7"/>
      <c r="AV2176" s="7"/>
    </row>
    <row r="2177" spans="1:48" ht="14.25">
      <c r="A2177">
        <v>2</v>
      </c>
      <c r="B2177" s="26" t="str">
        <f t="shared" si="79"/>
        <v>63548</v>
      </c>
      <c r="C2177" s="26" t="str">
        <f t="shared" si="78"/>
        <v>2_63548</v>
      </c>
      <c r="D2177"/>
      <c r="E2177"/>
      <c r="F2177" s="33"/>
      <c r="G2177" s="26" t="s">
        <v>878</v>
      </c>
      <c r="H2177" s="27">
        <v>27</v>
      </c>
      <c r="I2177" s="27">
        <v>46</v>
      </c>
      <c r="J2177" s="27">
        <v>42</v>
      </c>
      <c r="K2177" s="27">
        <v>31</v>
      </c>
      <c r="L2177" s="27">
        <v>43</v>
      </c>
      <c r="M2177" s="27">
        <v>44</v>
      </c>
      <c r="N2177" s="27">
        <v>36</v>
      </c>
      <c r="O2177" s="27">
        <v>45</v>
      </c>
      <c r="P2177" s="27">
        <v>39</v>
      </c>
      <c r="Q2177" s="27">
        <v>43</v>
      </c>
      <c r="R2177" s="27">
        <v>46</v>
      </c>
      <c r="S2177" s="27">
        <v>44</v>
      </c>
      <c r="T2177" s="27">
        <v>36</v>
      </c>
      <c r="U2177" s="27">
        <v>33</v>
      </c>
      <c r="V2177" s="27">
        <v>46</v>
      </c>
      <c r="W2177" s="11"/>
      <c r="X2177" s="11"/>
      <c r="Y2177" s="11"/>
      <c r="Z2177" s="11"/>
      <c r="AA2177" s="11"/>
      <c r="AB2177" s="11"/>
      <c r="AC2177" s="11"/>
      <c r="AD2177" s="11"/>
      <c r="AU2177" s="7"/>
      <c r="AV2177" s="7"/>
    </row>
    <row r="2178" spans="1:48" ht="14.25">
      <c r="A2178">
        <v>2</v>
      </c>
      <c r="B2178" s="26" t="str">
        <f t="shared" si="79"/>
        <v>63594</v>
      </c>
      <c r="C2178" s="26" t="str">
        <f t="shared" si="78"/>
        <v>2_63594</v>
      </c>
      <c r="D2178"/>
      <c r="E2178"/>
      <c r="F2178" s="33"/>
      <c r="G2178" s="26" t="s">
        <v>879</v>
      </c>
      <c r="H2178" s="27">
        <v>204</v>
      </c>
      <c r="I2178" s="27">
        <v>178</v>
      </c>
      <c r="J2178" s="27">
        <v>235</v>
      </c>
      <c r="K2178" s="27">
        <v>214</v>
      </c>
      <c r="L2178" s="27">
        <v>225</v>
      </c>
      <c r="M2178" s="27">
        <v>190</v>
      </c>
      <c r="N2178" s="27">
        <v>206</v>
      </c>
      <c r="O2178" s="27">
        <v>209</v>
      </c>
      <c r="P2178" s="27">
        <v>222</v>
      </c>
      <c r="Q2178" s="27">
        <v>241</v>
      </c>
      <c r="R2178" s="27">
        <v>234</v>
      </c>
      <c r="S2178" s="27">
        <v>297</v>
      </c>
      <c r="T2178" s="27">
        <v>298</v>
      </c>
      <c r="U2178" s="27">
        <v>283</v>
      </c>
      <c r="V2178" s="27">
        <v>300</v>
      </c>
      <c r="W2178" s="11"/>
      <c r="X2178" s="11"/>
      <c r="Y2178" s="11"/>
      <c r="Z2178" s="11"/>
      <c r="AA2178" s="11"/>
      <c r="AB2178" s="11"/>
      <c r="AC2178" s="11"/>
      <c r="AD2178" s="11"/>
      <c r="AU2178" s="7"/>
      <c r="AV2178" s="7"/>
    </row>
    <row r="2179" spans="1:48" ht="14.25">
      <c r="A2179">
        <v>2</v>
      </c>
      <c r="B2179" s="26" t="str">
        <f t="shared" si="79"/>
        <v>63690</v>
      </c>
      <c r="C2179" s="26" t="str">
        <f t="shared" si="78"/>
        <v>2_63690</v>
      </c>
      <c r="D2179"/>
      <c r="E2179"/>
      <c r="F2179" s="33"/>
      <c r="G2179" s="26" t="s">
        <v>880</v>
      </c>
      <c r="H2179" s="27">
        <v>30</v>
      </c>
      <c r="I2179" s="27">
        <v>37</v>
      </c>
      <c r="J2179" s="27">
        <v>40</v>
      </c>
      <c r="K2179" s="27">
        <v>48</v>
      </c>
      <c r="L2179" s="27">
        <v>39</v>
      </c>
      <c r="M2179" s="27">
        <v>33</v>
      </c>
      <c r="N2179" s="27">
        <v>44</v>
      </c>
      <c r="O2179" s="27">
        <v>54</v>
      </c>
      <c r="P2179" s="27">
        <v>37</v>
      </c>
      <c r="Q2179" s="27">
        <v>36</v>
      </c>
      <c r="R2179" s="27">
        <v>53</v>
      </c>
      <c r="S2179" s="27">
        <v>49</v>
      </c>
      <c r="T2179" s="27">
        <v>59</v>
      </c>
      <c r="U2179" s="27">
        <v>62</v>
      </c>
      <c r="V2179" s="27">
        <v>47</v>
      </c>
      <c r="W2179" s="11"/>
      <c r="X2179" s="11"/>
      <c r="Y2179" s="11"/>
      <c r="Z2179" s="11"/>
      <c r="AA2179" s="11"/>
      <c r="AB2179" s="11"/>
      <c r="AC2179" s="11"/>
      <c r="AD2179" s="11"/>
      <c r="AU2179" s="7"/>
      <c r="AV2179" s="7"/>
    </row>
    <row r="2180" spans="1:48" ht="14.25">
      <c r="A2180">
        <v>2</v>
      </c>
      <c r="B2180" s="26" t="str">
        <f t="shared" si="79"/>
        <v>63999</v>
      </c>
      <c r="C2180" s="26" t="str">
        <f t="shared" si="78"/>
        <v>2_63999</v>
      </c>
      <c r="D2180"/>
      <c r="E2180"/>
      <c r="F2180" s="33"/>
      <c r="G2180" s="26" t="s">
        <v>1304</v>
      </c>
      <c r="H2180" s="27">
        <v>1</v>
      </c>
      <c r="I2180" s="27">
        <v>1</v>
      </c>
      <c r="J2180" s="27">
        <v>2</v>
      </c>
      <c r="K2180" s="27">
        <v>1</v>
      </c>
      <c r="L2180" s="27">
        <v>3</v>
      </c>
      <c r="M2180" s="27">
        <v>6</v>
      </c>
      <c r="N2180" s="27">
        <v>5</v>
      </c>
      <c r="O2180" s="27">
        <v>0</v>
      </c>
      <c r="P2180" s="27">
        <v>0</v>
      </c>
      <c r="Q2180" s="27">
        <v>0</v>
      </c>
      <c r="R2180" s="27">
        <v>0</v>
      </c>
      <c r="S2180" s="27">
        <v>0</v>
      </c>
      <c r="T2180" s="27">
        <v>0</v>
      </c>
      <c r="U2180" s="27">
        <v>0</v>
      </c>
      <c r="V2180" s="27">
        <v>0</v>
      </c>
      <c r="W2180" s="11"/>
      <c r="X2180" s="11"/>
      <c r="Y2180" s="11"/>
      <c r="Z2180" s="11"/>
      <c r="AA2180" s="11"/>
      <c r="AB2180" s="11"/>
      <c r="AC2180" s="11"/>
      <c r="AD2180" s="11"/>
      <c r="AU2180" s="7"/>
      <c r="AV2180" s="7"/>
    </row>
    <row r="2181" spans="1:48" ht="14.25">
      <c r="A2181">
        <v>2</v>
      </c>
      <c r="B2181" s="26" t="str">
        <f t="shared" si="79"/>
        <v>66000</v>
      </c>
      <c r="C2181" s="26" t="str">
        <f t="shared" si="78"/>
        <v>2_66000</v>
      </c>
      <c r="D2181"/>
      <c r="E2181"/>
      <c r="F2181" s="33" t="s">
        <v>881</v>
      </c>
      <c r="G2181" s="26" t="s">
        <v>13</v>
      </c>
      <c r="H2181" s="27">
        <v>5385</v>
      </c>
      <c r="I2181" s="27">
        <v>5135</v>
      </c>
      <c r="J2181" s="27">
        <v>5211</v>
      </c>
      <c r="K2181" s="27">
        <v>5287</v>
      </c>
      <c r="L2181" s="27">
        <v>5420</v>
      </c>
      <c r="M2181" s="27">
        <v>5624</v>
      </c>
      <c r="N2181" s="27">
        <v>5957</v>
      </c>
      <c r="O2181" s="27">
        <v>5903</v>
      </c>
      <c r="P2181" s="27">
        <v>5986</v>
      </c>
      <c r="Q2181" s="27">
        <v>6098</v>
      </c>
      <c r="R2181" s="27">
        <v>7086</v>
      </c>
      <c r="S2181" s="27">
        <v>8553</v>
      </c>
      <c r="T2181" s="27">
        <v>7589</v>
      </c>
      <c r="U2181" s="27">
        <v>6771</v>
      </c>
      <c r="V2181" s="27">
        <v>7393</v>
      </c>
      <c r="W2181" s="11"/>
      <c r="X2181" s="11"/>
      <c r="Y2181" s="11"/>
      <c r="Z2181" s="11"/>
      <c r="AA2181" s="11"/>
      <c r="AB2181" s="11"/>
      <c r="AC2181" s="11"/>
      <c r="AD2181" s="11"/>
      <c r="AU2181" s="7"/>
      <c r="AV2181" s="7"/>
    </row>
    <row r="2182" spans="1:48" ht="14.25">
      <c r="A2182">
        <v>2</v>
      </c>
      <c r="B2182" s="26" t="str">
        <f t="shared" si="79"/>
        <v>66001</v>
      </c>
      <c r="C2182" s="26" t="str">
        <f t="shared" si="78"/>
        <v>2_66001</v>
      </c>
      <c r="D2182"/>
      <c r="E2182"/>
      <c r="F2182" s="33"/>
      <c r="G2182" s="26" t="s">
        <v>882</v>
      </c>
      <c r="H2182" s="27">
        <v>2880</v>
      </c>
      <c r="I2182" s="27">
        <v>2691</v>
      </c>
      <c r="J2182" s="27">
        <v>2824</v>
      </c>
      <c r="K2182" s="27">
        <v>2776</v>
      </c>
      <c r="L2182" s="27">
        <v>2908</v>
      </c>
      <c r="M2182" s="27">
        <v>3177</v>
      </c>
      <c r="N2182" s="27">
        <v>3161</v>
      </c>
      <c r="O2182" s="27">
        <v>3134</v>
      </c>
      <c r="P2182" s="27">
        <v>3191</v>
      </c>
      <c r="Q2182" s="27">
        <v>3291</v>
      </c>
      <c r="R2182" s="27">
        <v>3902</v>
      </c>
      <c r="S2182" s="27">
        <v>4790</v>
      </c>
      <c r="T2182" s="27">
        <v>4117</v>
      </c>
      <c r="U2182" s="27">
        <v>3684</v>
      </c>
      <c r="V2182" s="27">
        <v>3973</v>
      </c>
      <c r="W2182" s="11"/>
      <c r="X2182" s="11"/>
      <c r="Y2182" s="11"/>
      <c r="Z2182" s="11"/>
      <c r="AA2182" s="11"/>
      <c r="AB2182" s="11"/>
      <c r="AC2182" s="11"/>
      <c r="AD2182" s="11"/>
      <c r="AU2182" s="7"/>
      <c r="AV2182" s="7"/>
    </row>
    <row r="2183" spans="1:48" ht="14.25">
      <c r="A2183">
        <v>2</v>
      </c>
      <c r="B2183" s="26" t="str">
        <f t="shared" si="79"/>
        <v>66045</v>
      </c>
      <c r="C2183" s="26" t="str">
        <f t="shared" si="78"/>
        <v>2_66045</v>
      </c>
      <c r="D2183"/>
      <c r="E2183"/>
      <c r="F2183" s="33"/>
      <c r="G2183" s="26" t="s">
        <v>883</v>
      </c>
      <c r="H2183" s="27">
        <v>79</v>
      </c>
      <c r="I2183" s="27">
        <v>72</v>
      </c>
      <c r="J2183" s="27">
        <v>84</v>
      </c>
      <c r="K2183" s="27">
        <v>78</v>
      </c>
      <c r="L2183" s="27">
        <v>76</v>
      </c>
      <c r="M2183" s="27">
        <v>89</v>
      </c>
      <c r="N2183" s="27">
        <v>86</v>
      </c>
      <c r="O2183" s="27">
        <v>93</v>
      </c>
      <c r="P2183" s="27">
        <v>74</v>
      </c>
      <c r="Q2183" s="27">
        <v>89</v>
      </c>
      <c r="R2183" s="27">
        <v>88</v>
      </c>
      <c r="S2183" s="27">
        <v>108</v>
      </c>
      <c r="T2183" s="27">
        <v>94</v>
      </c>
      <c r="U2183" s="27">
        <v>65</v>
      </c>
      <c r="V2183" s="27">
        <v>68</v>
      </c>
      <c r="W2183" s="11"/>
      <c r="X2183" s="11"/>
      <c r="Y2183" s="11"/>
      <c r="Z2183" s="11"/>
      <c r="AA2183" s="11"/>
      <c r="AB2183" s="11"/>
      <c r="AC2183" s="11"/>
      <c r="AD2183" s="11"/>
      <c r="AU2183" s="7"/>
      <c r="AV2183" s="7"/>
    </row>
    <row r="2184" spans="1:48" ht="14.25">
      <c r="A2184">
        <v>2</v>
      </c>
      <c r="B2184" s="26" t="str">
        <f t="shared" si="79"/>
        <v>66075</v>
      </c>
      <c r="C2184" s="26" t="str">
        <f t="shared" si="78"/>
        <v>2_66075</v>
      </c>
      <c r="D2184"/>
      <c r="E2184"/>
      <c r="F2184" s="33"/>
      <c r="G2184" s="26" t="s">
        <v>884</v>
      </c>
      <c r="H2184" s="27">
        <v>32</v>
      </c>
      <c r="I2184" s="27">
        <v>36</v>
      </c>
      <c r="J2184" s="27">
        <v>34</v>
      </c>
      <c r="K2184" s="27">
        <v>36</v>
      </c>
      <c r="L2184" s="27">
        <v>39</v>
      </c>
      <c r="M2184" s="27">
        <v>26</v>
      </c>
      <c r="N2184" s="27">
        <v>45</v>
      </c>
      <c r="O2184" s="27">
        <v>42</v>
      </c>
      <c r="P2184" s="27">
        <v>44</v>
      </c>
      <c r="Q2184" s="27">
        <v>46</v>
      </c>
      <c r="R2184" s="27">
        <v>46</v>
      </c>
      <c r="S2184" s="27">
        <v>47</v>
      </c>
      <c r="T2184" s="27">
        <v>57</v>
      </c>
      <c r="U2184" s="27">
        <v>39</v>
      </c>
      <c r="V2184" s="27">
        <v>44</v>
      </c>
      <c r="W2184" s="11"/>
      <c r="X2184" s="11"/>
      <c r="Y2184" s="11"/>
      <c r="Z2184" s="11"/>
      <c r="AA2184" s="11"/>
      <c r="AB2184" s="11"/>
      <c r="AC2184" s="11"/>
      <c r="AD2184" s="11"/>
      <c r="AU2184" s="7"/>
      <c r="AV2184" s="7"/>
    </row>
    <row r="2185" spans="1:48" ht="14.25">
      <c r="A2185">
        <v>2</v>
      </c>
      <c r="B2185" s="26" t="str">
        <f t="shared" si="79"/>
        <v>66088</v>
      </c>
      <c r="C2185" s="26" t="str">
        <f t="shared" si="78"/>
        <v>2_66088</v>
      </c>
      <c r="D2185"/>
      <c r="E2185"/>
      <c r="F2185" s="33"/>
      <c r="G2185" s="26" t="s">
        <v>885</v>
      </c>
      <c r="H2185" s="27">
        <v>147</v>
      </c>
      <c r="I2185" s="27">
        <v>163</v>
      </c>
      <c r="J2185" s="27">
        <v>141</v>
      </c>
      <c r="K2185" s="27">
        <v>124</v>
      </c>
      <c r="L2185" s="27">
        <v>147</v>
      </c>
      <c r="M2185" s="27">
        <v>149</v>
      </c>
      <c r="N2185" s="27">
        <v>143</v>
      </c>
      <c r="O2185" s="27">
        <v>142</v>
      </c>
      <c r="P2185" s="27">
        <v>142</v>
      </c>
      <c r="Q2185" s="27">
        <v>127</v>
      </c>
      <c r="R2185" s="27">
        <v>136</v>
      </c>
      <c r="S2185" s="27">
        <v>185</v>
      </c>
      <c r="T2185" s="27">
        <v>168</v>
      </c>
      <c r="U2185" s="27">
        <v>171</v>
      </c>
      <c r="V2185" s="27">
        <v>166</v>
      </c>
      <c r="W2185" s="11"/>
      <c r="X2185" s="11"/>
      <c r="Y2185" s="11"/>
      <c r="Z2185" s="11"/>
      <c r="AA2185" s="11"/>
      <c r="AB2185" s="11"/>
      <c r="AC2185" s="11"/>
      <c r="AD2185" s="11"/>
      <c r="AU2185" s="7"/>
      <c r="AV2185" s="7"/>
    </row>
    <row r="2186" spans="1:48" ht="14.25">
      <c r="A2186">
        <v>2</v>
      </c>
      <c r="B2186" s="26" t="str">
        <f t="shared" si="79"/>
        <v>66170</v>
      </c>
      <c r="C2186" s="26" t="str">
        <f t="shared" si="78"/>
        <v>2_66170</v>
      </c>
      <c r="D2186"/>
      <c r="E2186"/>
      <c r="F2186" s="33"/>
      <c r="G2186" s="26" t="s">
        <v>886</v>
      </c>
      <c r="H2186" s="27">
        <v>995</v>
      </c>
      <c r="I2186" s="27">
        <v>983</v>
      </c>
      <c r="J2186" s="27">
        <v>936</v>
      </c>
      <c r="K2186" s="27">
        <v>1023</v>
      </c>
      <c r="L2186" s="27">
        <v>999</v>
      </c>
      <c r="M2186" s="27">
        <v>1001</v>
      </c>
      <c r="N2186" s="27">
        <v>1200</v>
      </c>
      <c r="O2186" s="27">
        <v>1192</v>
      </c>
      <c r="P2186" s="27">
        <v>1211</v>
      </c>
      <c r="Q2186" s="27">
        <v>1204</v>
      </c>
      <c r="R2186" s="27">
        <v>1408</v>
      </c>
      <c r="S2186" s="27">
        <v>1661</v>
      </c>
      <c r="T2186" s="27">
        <v>1492</v>
      </c>
      <c r="U2186" s="27">
        <v>1367</v>
      </c>
      <c r="V2186" s="27">
        <v>1521</v>
      </c>
      <c r="W2186" s="11"/>
      <c r="X2186" s="11"/>
      <c r="Y2186" s="11"/>
      <c r="Z2186" s="11"/>
      <c r="AA2186" s="11"/>
      <c r="AB2186" s="11"/>
      <c r="AC2186" s="11"/>
      <c r="AD2186" s="11"/>
      <c r="AU2186" s="7"/>
      <c r="AV2186" s="7"/>
    </row>
    <row r="2187" spans="1:48" ht="14.25">
      <c r="A2187">
        <v>2</v>
      </c>
      <c r="B2187" s="26" t="str">
        <f t="shared" si="79"/>
        <v>66318</v>
      </c>
      <c r="C2187" s="26" t="str">
        <f t="shared" si="78"/>
        <v>2_66318</v>
      </c>
      <c r="D2187"/>
      <c r="E2187"/>
      <c r="F2187" s="33"/>
      <c r="G2187" s="26" t="s">
        <v>887</v>
      </c>
      <c r="H2187" s="27">
        <v>53</v>
      </c>
      <c r="I2187" s="27">
        <v>61</v>
      </c>
      <c r="J2187" s="27">
        <v>84</v>
      </c>
      <c r="K2187" s="27">
        <v>65</v>
      </c>
      <c r="L2187" s="27">
        <v>63</v>
      </c>
      <c r="M2187" s="27">
        <v>65</v>
      </c>
      <c r="N2187" s="27">
        <v>78</v>
      </c>
      <c r="O2187" s="27">
        <v>65</v>
      </c>
      <c r="P2187" s="27">
        <v>60</v>
      </c>
      <c r="Q2187" s="27">
        <v>68</v>
      </c>
      <c r="R2187" s="27">
        <v>83</v>
      </c>
      <c r="S2187" s="27">
        <v>100</v>
      </c>
      <c r="T2187" s="27">
        <v>91</v>
      </c>
      <c r="U2187" s="27">
        <v>69</v>
      </c>
      <c r="V2187" s="27">
        <v>93</v>
      </c>
      <c r="W2187" s="11"/>
      <c r="X2187" s="11"/>
      <c r="Y2187" s="11"/>
      <c r="Z2187" s="11"/>
      <c r="AA2187" s="11"/>
      <c r="AB2187" s="11"/>
      <c r="AC2187" s="11"/>
      <c r="AD2187" s="11"/>
      <c r="AU2187" s="7"/>
      <c r="AV2187" s="7"/>
    </row>
    <row r="2188" spans="1:48" ht="14.25">
      <c r="A2188">
        <v>2</v>
      </c>
      <c r="B2188" s="26" t="str">
        <f t="shared" si="79"/>
        <v>66383</v>
      </c>
      <c r="C2188" s="26" t="str">
        <f t="shared" si="78"/>
        <v>2_66383</v>
      </c>
      <c r="D2188"/>
      <c r="E2188"/>
      <c r="F2188" s="33"/>
      <c r="G2188" s="26" t="s">
        <v>888</v>
      </c>
      <c r="H2188" s="27">
        <v>51</v>
      </c>
      <c r="I2188" s="27">
        <v>36</v>
      </c>
      <c r="J2188" s="27">
        <v>31</v>
      </c>
      <c r="K2188" s="27">
        <v>42</v>
      </c>
      <c r="L2188" s="27">
        <v>51</v>
      </c>
      <c r="M2188" s="27">
        <v>43</v>
      </c>
      <c r="N2188" s="27">
        <v>50</v>
      </c>
      <c r="O2188" s="27">
        <v>46</v>
      </c>
      <c r="P2188" s="27">
        <v>46</v>
      </c>
      <c r="Q2188" s="27">
        <v>49</v>
      </c>
      <c r="R2188" s="27">
        <v>45</v>
      </c>
      <c r="S2188" s="27">
        <v>58</v>
      </c>
      <c r="T2188" s="27">
        <v>48</v>
      </c>
      <c r="U2188" s="27">
        <v>44</v>
      </c>
      <c r="V2188" s="27">
        <v>73</v>
      </c>
      <c r="W2188" s="11"/>
      <c r="X2188" s="11"/>
      <c r="Y2188" s="11"/>
      <c r="Z2188" s="11"/>
      <c r="AA2188" s="11"/>
      <c r="AB2188" s="11"/>
      <c r="AC2188" s="11"/>
      <c r="AD2188" s="11"/>
      <c r="AU2188" s="7"/>
      <c r="AV2188" s="7"/>
    </row>
    <row r="2189" spans="1:48" ht="14.25">
      <c r="A2189">
        <v>2</v>
      </c>
      <c r="B2189" s="26" t="str">
        <f t="shared" si="79"/>
        <v>66400</v>
      </c>
      <c r="C2189" s="26" t="str">
        <f t="shared" si="78"/>
        <v>2_66400</v>
      </c>
      <c r="D2189"/>
      <c r="E2189"/>
      <c r="F2189" s="33"/>
      <c r="G2189" s="26" t="s">
        <v>889</v>
      </c>
      <c r="H2189" s="27">
        <v>210</v>
      </c>
      <c r="I2189" s="27">
        <v>210</v>
      </c>
      <c r="J2189" s="27">
        <v>223</v>
      </c>
      <c r="K2189" s="27">
        <v>224</v>
      </c>
      <c r="L2189" s="27">
        <v>247</v>
      </c>
      <c r="M2189" s="27">
        <v>210</v>
      </c>
      <c r="N2189" s="27">
        <v>231</v>
      </c>
      <c r="O2189" s="27">
        <v>235</v>
      </c>
      <c r="P2189" s="27">
        <v>256</v>
      </c>
      <c r="Q2189" s="27">
        <v>221</v>
      </c>
      <c r="R2189" s="27">
        <v>282</v>
      </c>
      <c r="S2189" s="27">
        <v>253</v>
      </c>
      <c r="T2189" s="27">
        <v>266</v>
      </c>
      <c r="U2189" s="27">
        <v>258</v>
      </c>
      <c r="V2189" s="27">
        <v>263</v>
      </c>
      <c r="W2189" s="11"/>
      <c r="X2189" s="11"/>
      <c r="Y2189" s="11"/>
      <c r="Z2189" s="11"/>
      <c r="AA2189" s="11"/>
      <c r="AB2189" s="11"/>
      <c r="AC2189" s="11"/>
      <c r="AD2189" s="11"/>
      <c r="AU2189" s="7"/>
      <c r="AV2189" s="7"/>
    </row>
    <row r="2190" spans="1:48" ht="14.25">
      <c r="A2190">
        <v>2</v>
      </c>
      <c r="B2190" s="26" t="str">
        <f t="shared" si="79"/>
        <v>66440</v>
      </c>
      <c r="C2190" s="26" t="str">
        <f t="shared" si="78"/>
        <v>2_66440</v>
      </c>
      <c r="D2190"/>
      <c r="E2190"/>
      <c r="F2190" s="33"/>
      <c r="G2190" s="26" t="s">
        <v>890</v>
      </c>
      <c r="H2190" s="27">
        <v>109</v>
      </c>
      <c r="I2190" s="27">
        <v>85</v>
      </c>
      <c r="J2190" s="27">
        <v>116</v>
      </c>
      <c r="K2190" s="27">
        <v>106</v>
      </c>
      <c r="L2190" s="27">
        <v>109</v>
      </c>
      <c r="M2190" s="27">
        <v>107</v>
      </c>
      <c r="N2190" s="27">
        <v>118</v>
      </c>
      <c r="O2190" s="27">
        <v>112</v>
      </c>
      <c r="P2190" s="27">
        <v>115</v>
      </c>
      <c r="Q2190" s="27">
        <v>115</v>
      </c>
      <c r="R2190" s="27">
        <v>130</v>
      </c>
      <c r="S2190" s="27">
        <v>155</v>
      </c>
      <c r="T2190" s="27">
        <v>143</v>
      </c>
      <c r="U2190" s="27">
        <v>120</v>
      </c>
      <c r="V2190" s="27">
        <v>126</v>
      </c>
      <c r="W2190" s="11"/>
      <c r="X2190" s="11"/>
      <c r="Y2190" s="11"/>
      <c r="Z2190" s="11"/>
      <c r="AA2190" s="11"/>
      <c r="AB2190" s="11"/>
      <c r="AC2190" s="11"/>
      <c r="AD2190" s="11"/>
      <c r="AU2190" s="7"/>
      <c r="AV2190" s="7"/>
    </row>
    <row r="2191" spans="1:48" ht="14.25">
      <c r="A2191">
        <v>2</v>
      </c>
      <c r="B2191" s="26" t="str">
        <f t="shared" si="79"/>
        <v>66456</v>
      </c>
      <c r="C2191" s="26" t="str">
        <f t="shared" si="78"/>
        <v>2_66456</v>
      </c>
      <c r="D2191"/>
      <c r="E2191"/>
      <c r="F2191" s="33"/>
      <c r="G2191" s="26" t="s">
        <v>891</v>
      </c>
      <c r="H2191" s="27">
        <v>68</v>
      </c>
      <c r="I2191" s="27">
        <v>85</v>
      </c>
      <c r="J2191" s="27">
        <v>73</v>
      </c>
      <c r="K2191" s="27">
        <v>70</v>
      </c>
      <c r="L2191" s="27">
        <v>78</v>
      </c>
      <c r="M2191" s="27">
        <v>54</v>
      </c>
      <c r="N2191" s="27">
        <v>47</v>
      </c>
      <c r="O2191" s="27">
        <v>67</v>
      </c>
      <c r="P2191" s="27">
        <v>65</v>
      </c>
      <c r="Q2191" s="27">
        <v>76</v>
      </c>
      <c r="R2191" s="27">
        <v>63</v>
      </c>
      <c r="S2191" s="27">
        <v>96</v>
      </c>
      <c r="T2191" s="27">
        <v>91</v>
      </c>
      <c r="U2191" s="27">
        <v>83</v>
      </c>
      <c r="V2191" s="27">
        <v>108</v>
      </c>
      <c r="W2191" s="11"/>
      <c r="X2191" s="11"/>
      <c r="Y2191" s="11"/>
      <c r="Z2191" s="11"/>
      <c r="AA2191" s="11"/>
      <c r="AB2191" s="11"/>
      <c r="AC2191" s="11"/>
      <c r="AD2191" s="11"/>
      <c r="AU2191" s="7"/>
      <c r="AV2191" s="7"/>
    </row>
    <row r="2192" spans="1:48" ht="14.25">
      <c r="A2192">
        <v>2</v>
      </c>
      <c r="B2192" s="26" t="str">
        <f t="shared" si="79"/>
        <v>66572</v>
      </c>
      <c r="C2192" s="26" t="str">
        <f t="shared" si="78"/>
        <v>2_66572</v>
      </c>
      <c r="D2192"/>
      <c r="E2192"/>
      <c r="F2192" s="33"/>
      <c r="G2192" s="26" t="s">
        <v>892</v>
      </c>
      <c r="H2192" s="27">
        <v>79</v>
      </c>
      <c r="I2192" s="27">
        <v>85</v>
      </c>
      <c r="J2192" s="27">
        <v>88</v>
      </c>
      <c r="K2192" s="27">
        <v>68</v>
      </c>
      <c r="L2192" s="27">
        <v>73</v>
      </c>
      <c r="M2192" s="27">
        <v>71</v>
      </c>
      <c r="N2192" s="27">
        <v>76</v>
      </c>
      <c r="O2192" s="27">
        <v>78</v>
      </c>
      <c r="P2192" s="27">
        <v>88</v>
      </c>
      <c r="Q2192" s="27">
        <v>105</v>
      </c>
      <c r="R2192" s="27">
        <v>89</v>
      </c>
      <c r="S2192" s="27">
        <v>98</v>
      </c>
      <c r="T2192" s="27">
        <v>101</v>
      </c>
      <c r="U2192" s="27">
        <v>104</v>
      </c>
      <c r="V2192" s="27">
        <v>118</v>
      </c>
      <c r="W2192" s="11"/>
      <c r="X2192" s="11"/>
      <c r="Y2192" s="11"/>
      <c r="Z2192" s="11"/>
      <c r="AA2192" s="11"/>
      <c r="AB2192" s="11"/>
      <c r="AC2192" s="11"/>
      <c r="AD2192" s="11"/>
      <c r="AU2192" s="7"/>
      <c r="AV2192" s="7"/>
    </row>
    <row r="2193" spans="1:48" ht="14.25">
      <c r="A2193">
        <v>2</v>
      </c>
      <c r="B2193" s="26" t="str">
        <f t="shared" si="79"/>
        <v>66594</v>
      </c>
      <c r="C2193" s="26" t="str">
        <f t="shared" si="78"/>
        <v>2_66594</v>
      </c>
      <c r="D2193"/>
      <c r="E2193"/>
      <c r="F2193" s="33"/>
      <c r="G2193" s="26" t="s">
        <v>893</v>
      </c>
      <c r="H2193" s="27">
        <v>141</v>
      </c>
      <c r="I2193" s="27">
        <v>163</v>
      </c>
      <c r="J2193" s="27">
        <v>139</v>
      </c>
      <c r="K2193" s="27">
        <v>151</v>
      </c>
      <c r="L2193" s="27">
        <v>143</v>
      </c>
      <c r="M2193" s="27">
        <v>138</v>
      </c>
      <c r="N2193" s="27">
        <v>160</v>
      </c>
      <c r="O2193" s="27">
        <v>161</v>
      </c>
      <c r="P2193" s="27">
        <v>152</v>
      </c>
      <c r="Q2193" s="27">
        <v>154</v>
      </c>
      <c r="R2193" s="27">
        <v>182</v>
      </c>
      <c r="S2193" s="27">
        <v>231</v>
      </c>
      <c r="T2193" s="27">
        <v>200</v>
      </c>
      <c r="U2193" s="27">
        <v>170</v>
      </c>
      <c r="V2193" s="27">
        <v>191</v>
      </c>
      <c r="W2193" s="11"/>
      <c r="X2193" s="11"/>
      <c r="Y2193" s="11"/>
      <c r="Z2193" s="11"/>
      <c r="AA2193" s="11"/>
      <c r="AB2193" s="11"/>
      <c r="AC2193" s="11"/>
      <c r="AD2193" s="11"/>
      <c r="AU2193" s="7"/>
      <c r="AV2193" s="7"/>
    </row>
    <row r="2194" spans="1:48" ht="14.25">
      <c r="A2194">
        <v>2</v>
      </c>
      <c r="B2194" s="26" t="str">
        <f t="shared" si="79"/>
        <v>66682</v>
      </c>
      <c r="C2194" s="26" t="str">
        <f t="shared" si="78"/>
        <v>2_66682</v>
      </c>
      <c r="D2194"/>
      <c r="E2194"/>
      <c r="F2194" s="33"/>
      <c r="G2194" s="26" t="s">
        <v>894</v>
      </c>
      <c r="H2194" s="27">
        <v>442</v>
      </c>
      <c r="I2194" s="27">
        <v>400</v>
      </c>
      <c r="J2194" s="27">
        <v>362</v>
      </c>
      <c r="K2194" s="27">
        <v>425</v>
      </c>
      <c r="L2194" s="27">
        <v>410</v>
      </c>
      <c r="M2194" s="27">
        <v>428</v>
      </c>
      <c r="N2194" s="27">
        <v>486</v>
      </c>
      <c r="O2194" s="27">
        <v>450</v>
      </c>
      <c r="P2194" s="27">
        <v>462</v>
      </c>
      <c r="Q2194" s="27">
        <v>476</v>
      </c>
      <c r="R2194" s="27">
        <v>535</v>
      </c>
      <c r="S2194" s="27">
        <v>637</v>
      </c>
      <c r="T2194" s="27">
        <v>609</v>
      </c>
      <c r="U2194" s="27">
        <v>516</v>
      </c>
      <c r="V2194" s="27">
        <v>556</v>
      </c>
      <c r="W2194" s="11"/>
      <c r="X2194" s="11"/>
      <c r="Y2194" s="11"/>
      <c r="Z2194" s="11"/>
      <c r="AA2194" s="11"/>
      <c r="AB2194" s="11"/>
      <c r="AC2194" s="11"/>
      <c r="AD2194" s="11"/>
      <c r="AU2194" s="7"/>
      <c r="AV2194" s="7"/>
    </row>
    <row r="2195" spans="1:48" ht="14.25">
      <c r="A2195">
        <v>2</v>
      </c>
      <c r="B2195" s="26" t="str">
        <f t="shared" si="79"/>
        <v>66687</v>
      </c>
      <c r="C2195" s="26" t="str">
        <f t="shared" si="78"/>
        <v>2_66687</v>
      </c>
      <c r="D2195"/>
      <c r="E2195"/>
      <c r="F2195" s="33"/>
      <c r="G2195" s="26" t="s">
        <v>895</v>
      </c>
      <c r="H2195" s="27">
        <v>96</v>
      </c>
      <c r="I2195" s="27">
        <v>60</v>
      </c>
      <c r="J2195" s="27">
        <v>74</v>
      </c>
      <c r="K2195" s="27">
        <v>98</v>
      </c>
      <c r="L2195" s="27">
        <v>73</v>
      </c>
      <c r="M2195" s="27">
        <v>66</v>
      </c>
      <c r="N2195" s="27">
        <v>76</v>
      </c>
      <c r="O2195" s="27">
        <v>86</v>
      </c>
      <c r="P2195" s="27">
        <v>80</v>
      </c>
      <c r="Q2195" s="27">
        <v>77</v>
      </c>
      <c r="R2195" s="27">
        <v>97</v>
      </c>
      <c r="S2195" s="27">
        <v>134</v>
      </c>
      <c r="T2195" s="27">
        <v>112</v>
      </c>
      <c r="U2195" s="27">
        <v>81</v>
      </c>
      <c r="V2195" s="27">
        <v>93</v>
      </c>
      <c r="W2195" s="11"/>
      <c r="X2195" s="11"/>
      <c r="Y2195" s="11"/>
      <c r="Z2195" s="11"/>
      <c r="AA2195" s="11"/>
      <c r="AB2195" s="11"/>
      <c r="AC2195" s="11"/>
      <c r="AD2195" s="11"/>
      <c r="AU2195" s="7"/>
      <c r="AV2195" s="7"/>
    </row>
    <row r="2196" spans="1:48" ht="14.25">
      <c r="A2196">
        <v>2</v>
      </c>
      <c r="B2196" s="26" t="str">
        <f t="shared" si="79"/>
        <v>66999</v>
      </c>
      <c r="C2196" s="26" t="str">
        <f t="shared" si="78"/>
        <v>2_66999</v>
      </c>
      <c r="D2196"/>
      <c r="E2196"/>
      <c r="F2196" s="33"/>
      <c r="G2196" s="26" t="s">
        <v>1305</v>
      </c>
      <c r="H2196" s="27">
        <v>3</v>
      </c>
      <c r="I2196" s="27">
        <v>5</v>
      </c>
      <c r="J2196" s="27">
        <v>2</v>
      </c>
      <c r="K2196" s="27">
        <v>1</v>
      </c>
      <c r="L2196" s="27">
        <v>4</v>
      </c>
      <c r="M2196" s="27">
        <v>0</v>
      </c>
      <c r="N2196" s="27">
        <v>0</v>
      </c>
      <c r="O2196" s="27">
        <v>0</v>
      </c>
      <c r="P2196" s="27">
        <v>0</v>
      </c>
      <c r="Q2196" s="27">
        <v>0</v>
      </c>
      <c r="R2196" s="27">
        <v>0</v>
      </c>
      <c r="S2196" s="27">
        <v>0</v>
      </c>
      <c r="T2196" s="27">
        <v>0</v>
      </c>
      <c r="U2196" s="27">
        <v>0</v>
      </c>
      <c r="V2196" s="27">
        <v>0</v>
      </c>
      <c r="W2196" s="11"/>
      <c r="X2196" s="11"/>
      <c r="Y2196" s="11"/>
      <c r="Z2196" s="11"/>
      <c r="AA2196" s="11"/>
      <c r="AB2196" s="11"/>
      <c r="AC2196" s="11"/>
      <c r="AD2196" s="11"/>
      <c r="AU2196" s="7"/>
      <c r="AV2196" s="7"/>
    </row>
    <row r="2197" spans="1:48" ht="14.25">
      <c r="A2197">
        <v>2</v>
      </c>
      <c r="B2197" s="26" t="str">
        <f t="shared" si="79"/>
        <v>68000</v>
      </c>
      <c r="C2197" s="26" t="str">
        <f t="shared" si="78"/>
        <v>2_68000</v>
      </c>
      <c r="D2197"/>
      <c r="E2197"/>
      <c r="F2197" s="33" t="s">
        <v>897</v>
      </c>
      <c r="G2197" s="26" t="s">
        <v>13</v>
      </c>
      <c r="H2197" s="27">
        <v>9809</v>
      </c>
      <c r="I2197" s="27">
        <v>8973</v>
      </c>
      <c r="J2197" s="27">
        <v>9192</v>
      </c>
      <c r="K2197" s="27">
        <v>10099</v>
      </c>
      <c r="L2197" s="27">
        <v>10345</v>
      </c>
      <c r="M2197" s="27">
        <v>10558</v>
      </c>
      <c r="N2197" s="27">
        <v>10512</v>
      </c>
      <c r="O2197" s="27">
        <v>10613</v>
      </c>
      <c r="P2197" s="27">
        <v>11039</v>
      </c>
      <c r="Q2197" s="27">
        <v>11543</v>
      </c>
      <c r="R2197" s="27">
        <v>14255</v>
      </c>
      <c r="S2197" s="27">
        <v>18096</v>
      </c>
      <c r="T2197" s="27">
        <v>13496</v>
      </c>
      <c r="U2197" s="27">
        <v>12279</v>
      </c>
      <c r="V2197" s="27">
        <v>12718</v>
      </c>
      <c r="W2197" s="11"/>
      <c r="X2197" s="11"/>
      <c r="Y2197" s="11"/>
      <c r="Z2197" s="11"/>
      <c r="AA2197" s="11"/>
      <c r="AB2197" s="11"/>
      <c r="AC2197" s="11"/>
      <c r="AD2197" s="11"/>
      <c r="AU2197" s="7"/>
      <c r="AV2197" s="7"/>
    </row>
    <row r="2198" spans="1:48" ht="14.25">
      <c r="A2198">
        <v>2</v>
      </c>
      <c r="B2198" s="26" t="str">
        <f t="shared" si="79"/>
        <v>68001</v>
      </c>
      <c r="C2198" s="26" t="str">
        <f t="shared" si="78"/>
        <v>2_68001</v>
      </c>
      <c r="D2198"/>
      <c r="E2198"/>
      <c r="F2198" s="33"/>
      <c r="G2198" s="26" t="s">
        <v>898</v>
      </c>
      <c r="H2198" s="27">
        <v>3102</v>
      </c>
      <c r="I2198" s="27">
        <v>2717</v>
      </c>
      <c r="J2198" s="27">
        <v>3159</v>
      </c>
      <c r="K2198" s="27">
        <v>3474</v>
      </c>
      <c r="L2198" s="27">
        <v>3339</v>
      </c>
      <c r="M2198" s="27">
        <v>3650</v>
      </c>
      <c r="N2198" s="27">
        <v>3603</v>
      </c>
      <c r="O2198" s="27">
        <v>3511</v>
      </c>
      <c r="P2198" s="27">
        <v>3517</v>
      </c>
      <c r="Q2198" s="27">
        <v>3627</v>
      </c>
      <c r="R2198" s="27">
        <v>4800</v>
      </c>
      <c r="S2198" s="27">
        <v>5847</v>
      </c>
      <c r="T2198" s="27">
        <v>4107</v>
      </c>
      <c r="U2198" s="27">
        <v>3778</v>
      </c>
      <c r="V2198" s="27">
        <v>3812</v>
      </c>
      <c r="W2198" s="11"/>
      <c r="X2198" s="11"/>
      <c r="Y2198" s="11"/>
      <c r="Z2198" s="11"/>
      <c r="AA2198" s="11"/>
      <c r="AB2198" s="11"/>
      <c r="AC2198" s="11"/>
      <c r="AD2198" s="11"/>
      <c r="AU2198" s="7"/>
      <c r="AV2198" s="7"/>
    </row>
    <row r="2199" spans="1:48" ht="14.25">
      <c r="A2199">
        <v>2</v>
      </c>
      <c r="B2199" s="26" t="str">
        <f t="shared" si="79"/>
        <v>68013</v>
      </c>
      <c r="C2199" s="26" t="str">
        <f t="shared" si="78"/>
        <v>2_68013</v>
      </c>
      <c r="D2199"/>
      <c r="E2199"/>
      <c r="F2199" s="33"/>
      <c r="G2199" s="26" t="s">
        <v>899</v>
      </c>
      <c r="H2199" s="27">
        <v>3</v>
      </c>
      <c r="I2199" s="27">
        <v>19</v>
      </c>
      <c r="J2199" s="27">
        <v>15</v>
      </c>
      <c r="K2199" s="27">
        <v>16</v>
      </c>
      <c r="L2199" s="27">
        <v>13</v>
      </c>
      <c r="M2199" s="27">
        <v>17</v>
      </c>
      <c r="N2199" s="27">
        <v>20</v>
      </c>
      <c r="O2199" s="27">
        <v>24</v>
      </c>
      <c r="P2199" s="27">
        <v>20</v>
      </c>
      <c r="Q2199" s="27">
        <v>23</v>
      </c>
      <c r="R2199" s="27">
        <v>27</v>
      </c>
      <c r="S2199" s="27">
        <v>50</v>
      </c>
      <c r="T2199" s="27">
        <v>25</v>
      </c>
      <c r="U2199" s="27">
        <v>15</v>
      </c>
      <c r="V2199" s="27">
        <v>12</v>
      </c>
      <c r="W2199" s="11"/>
      <c r="X2199" s="11"/>
      <c r="Y2199" s="11"/>
      <c r="Z2199" s="11"/>
      <c r="AA2199" s="11"/>
      <c r="AB2199" s="11"/>
      <c r="AC2199" s="11"/>
      <c r="AD2199" s="11"/>
      <c r="AU2199" s="7"/>
      <c r="AV2199" s="7"/>
    </row>
    <row r="2200" spans="1:48" ht="14.25">
      <c r="A2200">
        <v>2</v>
      </c>
      <c r="B2200" s="26" t="str">
        <f t="shared" si="79"/>
        <v>68020</v>
      </c>
      <c r="C2200" s="26" t="str">
        <f t="shared" si="78"/>
        <v>2_68020</v>
      </c>
      <c r="D2200"/>
      <c r="E2200"/>
      <c r="F2200" s="33"/>
      <c r="G2200" s="26" t="s">
        <v>900</v>
      </c>
      <c r="H2200" s="27">
        <v>17</v>
      </c>
      <c r="I2200" s="27">
        <v>30</v>
      </c>
      <c r="J2200" s="27">
        <v>21</v>
      </c>
      <c r="K2200" s="27">
        <v>28</v>
      </c>
      <c r="L2200" s="27">
        <v>21</v>
      </c>
      <c r="M2200" s="27">
        <v>21</v>
      </c>
      <c r="N2200" s="27">
        <v>37</v>
      </c>
      <c r="O2200" s="27">
        <v>32</v>
      </c>
      <c r="P2200" s="27">
        <v>30</v>
      </c>
      <c r="Q2200" s="27">
        <v>22</v>
      </c>
      <c r="R2200" s="27">
        <v>39</v>
      </c>
      <c r="S2200" s="27">
        <v>42</v>
      </c>
      <c r="T2200" s="27">
        <v>38</v>
      </c>
      <c r="U2200" s="27">
        <v>21</v>
      </c>
      <c r="V2200" s="27">
        <v>23</v>
      </c>
      <c r="W2200" s="11"/>
      <c r="X2200" s="11"/>
      <c r="Y2200" s="11"/>
      <c r="Z2200" s="11"/>
      <c r="AA2200" s="11"/>
      <c r="AB2200" s="11"/>
      <c r="AC2200" s="11"/>
      <c r="AD2200" s="11"/>
      <c r="AU2200" s="7"/>
      <c r="AV2200" s="7"/>
    </row>
    <row r="2201" spans="1:48" ht="14.25">
      <c r="A2201">
        <v>2</v>
      </c>
      <c r="B2201" s="26" t="str">
        <f t="shared" si="79"/>
        <v>68051</v>
      </c>
      <c r="C2201" s="26" t="str">
        <f t="shared" si="78"/>
        <v>2_68051</v>
      </c>
      <c r="D2201"/>
      <c r="E2201"/>
      <c r="F2201" s="33"/>
      <c r="G2201" s="26" t="s">
        <v>901</v>
      </c>
      <c r="H2201" s="27">
        <v>38</v>
      </c>
      <c r="I2201" s="27">
        <v>40</v>
      </c>
      <c r="J2201" s="27">
        <v>32</v>
      </c>
      <c r="K2201" s="27">
        <v>44</v>
      </c>
      <c r="L2201" s="27">
        <v>39</v>
      </c>
      <c r="M2201" s="27">
        <v>33</v>
      </c>
      <c r="N2201" s="27">
        <v>32</v>
      </c>
      <c r="O2201" s="27">
        <v>27</v>
      </c>
      <c r="P2201" s="27">
        <v>33</v>
      </c>
      <c r="Q2201" s="27">
        <v>41</v>
      </c>
      <c r="R2201" s="27">
        <v>37</v>
      </c>
      <c r="S2201" s="27">
        <v>71</v>
      </c>
      <c r="T2201" s="27">
        <v>44</v>
      </c>
      <c r="U2201" s="27">
        <v>41</v>
      </c>
      <c r="V2201" s="27">
        <v>39</v>
      </c>
      <c r="W2201" s="11"/>
      <c r="X2201" s="11"/>
      <c r="Y2201" s="11"/>
      <c r="Z2201" s="11"/>
      <c r="AA2201" s="11"/>
      <c r="AB2201" s="11"/>
      <c r="AC2201" s="11"/>
      <c r="AD2201" s="11"/>
      <c r="AU2201" s="7"/>
      <c r="AV2201" s="7"/>
    </row>
    <row r="2202" spans="1:48" ht="14.25">
      <c r="A2202">
        <v>2</v>
      </c>
      <c r="B2202" s="26" t="str">
        <f t="shared" si="79"/>
        <v>68077</v>
      </c>
      <c r="C2202" s="26" t="str">
        <f t="shared" si="78"/>
        <v>2_68077</v>
      </c>
      <c r="D2202"/>
      <c r="E2202"/>
      <c r="F2202" s="33"/>
      <c r="G2202" s="26" t="s">
        <v>902</v>
      </c>
      <c r="H2202" s="27">
        <v>141</v>
      </c>
      <c r="I2202" s="27">
        <v>120</v>
      </c>
      <c r="J2202" s="27">
        <v>85</v>
      </c>
      <c r="K2202" s="27">
        <v>130</v>
      </c>
      <c r="L2202" s="27">
        <v>137</v>
      </c>
      <c r="M2202" s="27">
        <v>156</v>
      </c>
      <c r="N2202" s="27">
        <v>137</v>
      </c>
      <c r="O2202" s="27">
        <v>142</v>
      </c>
      <c r="P2202" s="27">
        <v>164</v>
      </c>
      <c r="Q2202" s="27">
        <v>162</v>
      </c>
      <c r="R2202" s="27">
        <v>157</v>
      </c>
      <c r="S2202" s="27">
        <v>241</v>
      </c>
      <c r="T2202" s="27">
        <v>153</v>
      </c>
      <c r="U2202" s="27">
        <v>174</v>
      </c>
      <c r="V2202" s="27">
        <v>173</v>
      </c>
      <c r="W2202" s="11"/>
      <c r="X2202" s="11"/>
      <c r="Y2202" s="11"/>
      <c r="Z2202" s="11"/>
      <c r="AA2202" s="11"/>
      <c r="AB2202" s="11"/>
      <c r="AC2202" s="11"/>
      <c r="AD2202" s="11"/>
      <c r="AU2202" s="7"/>
      <c r="AV2202" s="7"/>
    </row>
    <row r="2203" spans="1:48" ht="14.25">
      <c r="A2203">
        <v>2</v>
      </c>
      <c r="B2203" s="26" t="str">
        <f t="shared" si="79"/>
        <v>68079</v>
      </c>
      <c r="C2203" s="26" t="str">
        <f t="shared" si="78"/>
        <v>2_68079</v>
      </c>
      <c r="D2203"/>
      <c r="E2203"/>
      <c r="F2203" s="33"/>
      <c r="G2203" s="26" t="s">
        <v>903</v>
      </c>
      <c r="H2203" s="27">
        <v>45</v>
      </c>
      <c r="I2203" s="27">
        <v>33</v>
      </c>
      <c r="J2203" s="27">
        <v>50</v>
      </c>
      <c r="K2203" s="27">
        <v>52</v>
      </c>
      <c r="L2203" s="27">
        <v>32</v>
      </c>
      <c r="M2203" s="27">
        <v>32</v>
      </c>
      <c r="N2203" s="27">
        <v>42</v>
      </c>
      <c r="O2203" s="27">
        <v>45</v>
      </c>
      <c r="P2203" s="27">
        <v>41</v>
      </c>
      <c r="Q2203" s="27">
        <v>54</v>
      </c>
      <c r="R2203" s="27">
        <v>40</v>
      </c>
      <c r="S2203" s="27">
        <v>59</v>
      </c>
      <c r="T2203" s="27">
        <v>48</v>
      </c>
      <c r="U2203" s="27">
        <v>55</v>
      </c>
      <c r="V2203" s="27">
        <v>58</v>
      </c>
      <c r="W2203" s="11"/>
      <c r="X2203" s="11"/>
      <c r="Y2203" s="11"/>
      <c r="Z2203" s="11"/>
      <c r="AA2203" s="11"/>
      <c r="AB2203" s="11"/>
      <c r="AC2203" s="11"/>
      <c r="AD2203" s="11"/>
      <c r="AU2203" s="7"/>
      <c r="AV2203" s="7"/>
    </row>
    <row r="2204" spans="1:48" ht="14.25">
      <c r="A2204">
        <v>2</v>
      </c>
      <c r="B2204" s="26" t="str">
        <f t="shared" si="79"/>
        <v>68081</v>
      </c>
      <c r="C2204" s="26" t="str">
        <f t="shared" si="78"/>
        <v>2_68081</v>
      </c>
      <c r="D2204"/>
      <c r="E2204"/>
      <c r="F2204" s="33"/>
      <c r="G2204" s="26" t="s">
        <v>904</v>
      </c>
      <c r="H2204" s="27">
        <v>1126</v>
      </c>
      <c r="I2204" s="27">
        <v>1107</v>
      </c>
      <c r="J2204" s="27">
        <v>994</v>
      </c>
      <c r="K2204" s="27">
        <v>1075</v>
      </c>
      <c r="L2204" s="27">
        <v>1118</v>
      </c>
      <c r="M2204" s="27">
        <v>1157</v>
      </c>
      <c r="N2204" s="27">
        <v>1094</v>
      </c>
      <c r="O2204" s="27">
        <v>1065</v>
      </c>
      <c r="P2204" s="27">
        <v>1200</v>
      </c>
      <c r="Q2204" s="27">
        <v>1237</v>
      </c>
      <c r="R2204" s="27">
        <v>1633</v>
      </c>
      <c r="S2204" s="27">
        <v>2061</v>
      </c>
      <c r="T2204" s="27">
        <v>1449</v>
      </c>
      <c r="U2204" s="27">
        <v>1345</v>
      </c>
      <c r="V2204" s="27">
        <v>1411</v>
      </c>
      <c r="W2204" s="11"/>
      <c r="X2204" s="11"/>
      <c r="Y2204" s="11"/>
      <c r="Z2204" s="11"/>
      <c r="AA2204" s="11"/>
      <c r="AB2204" s="11"/>
      <c r="AC2204" s="11"/>
      <c r="AD2204" s="11"/>
      <c r="AU2204" s="7"/>
      <c r="AV2204" s="7"/>
    </row>
    <row r="2205" spans="1:48" ht="14.25">
      <c r="A2205">
        <v>2</v>
      </c>
      <c r="B2205" s="26" t="str">
        <f t="shared" si="79"/>
        <v>68092</v>
      </c>
      <c r="C2205" s="26" t="str">
        <f t="shared" si="78"/>
        <v>2_68092</v>
      </c>
      <c r="D2205"/>
      <c r="E2205"/>
      <c r="F2205" s="33"/>
      <c r="G2205" s="26" t="s">
        <v>905</v>
      </c>
      <c r="H2205" s="27">
        <v>21</v>
      </c>
      <c r="I2205" s="27">
        <v>20</v>
      </c>
      <c r="J2205" s="27">
        <v>24</v>
      </c>
      <c r="K2205" s="27">
        <v>17</v>
      </c>
      <c r="L2205" s="27">
        <v>32</v>
      </c>
      <c r="M2205" s="27">
        <v>25</v>
      </c>
      <c r="N2205" s="27">
        <v>14</v>
      </c>
      <c r="O2205" s="27">
        <v>22</v>
      </c>
      <c r="P2205" s="27">
        <v>20</v>
      </c>
      <c r="Q2205" s="27">
        <v>26</v>
      </c>
      <c r="R2205" s="27">
        <v>35</v>
      </c>
      <c r="S2205" s="27">
        <v>41</v>
      </c>
      <c r="T2205" s="27">
        <v>30</v>
      </c>
      <c r="U2205" s="27">
        <v>30</v>
      </c>
      <c r="V2205" s="27">
        <v>21</v>
      </c>
      <c r="W2205" s="11"/>
      <c r="X2205" s="11"/>
      <c r="Y2205" s="11"/>
      <c r="Z2205" s="11"/>
      <c r="AA2205" s="11"/>
      <c r="AB2205" s="11"/>
      <c r="AC2205" s="11"/>
      <c r="AD2205" s="11"/>
      <c r="AU2205" s="7"/>
      <c r="AV2205" s="7"/>
    </row>
    <row r="2206" spans="1:48" ht="14.25">
      <c r="A2206">
        <v>2</v>
      </c>
      <c r="B2206" s="26" t="str">
        <f t="shared" si="79"/>
        <v>68101</v>
      </c>
      <c r="C2206" s="26" t="str">
        <f t="shared" si="78"/>
        <v>2_68101</v>
      </c>
      <c r="D2206"/>
      <c r="E2206"/>
      <c r="F2206" s="33"/>
      <c r="G2206" s="26" t="s">
        <v>906</v>
      </c>
      <c r="H2206" s="27">
        <v>43</v>
      </c>
      <c r="I2206" s="27">
        <v>54</v>
      </c>
      <c r="J2206" s="27">
        <v>41</v>
      </c>
      <c r="K2206" s="27">
        <v>26</v>
      </c>
      <c r="L2206" s="27">
        <v>55</v>
      </c>
      <c r="M2206" s="27">
        <v>51</v>
      </c>
      <c r="N2206" s="27">
        <v>49</v>
      </c>
      <c r="O2206" s="27">
        <v>58</v>
      </c>
      <c r="P2206" s="27">
        <v>66</v>
      </c>
      <c r="Q2206" s="27">
        <v>56</v>
      </c>
      <c r="R2206" s="27">
        <v>53</v>
      </c>
      <c r="S2206" s="27">
        <v>79</v>
      </c>
      <c r="T2206" s="27">
        <v>65</v>
      </c>
      <c r="U2206" s="27">
        <v>53</v>
      </c>
      <c r="V2206" s="27">
        <v>54</v>
      </c>
      <c r="W2206" s="11"/>
      <c r="X2206" s="11"/>
      <c r="Y2206" s="11"/>
      <c r="Z2206" s="11"/>
      <c r="AA2206" s="11"/>
      <c r="AB2206" s="11"/>
      <c r="AC2206" s="11"/>
      <c r="AD2206" s="11"/>
      <c r="AU2206" s="7"/>
      <c r="AV2206" s="7"/>
    </row>
    <row r="2207" spans="1:48" ht="14.25">
      <c r="A2207">
        <v>2</v>
      </c>
      <c r="B2207" s="26" t="str">
        <f t="shared" si="79"/>
        <v>68121</v>
      </c>
      <c r="C2207" s="26" t="str">
        <f t="shared" ref="C2207:C2270" si="80">A2207&amp;"_"&amp;B2207</f>
        <v>2_68121</v>
      </c>
      <c r="D2207"/>
      <c r="E2207"/>
      <c r="F2207" s="33"/>
      <c r="G2207" s="26" t="s">
        <v>907</v>
      </c>
      <c r="H2207" s="27">
        <v>14</v>
      </c>
      <c r="I2207" s="27">
        <v>9</v>
      </c>
      <c r="J2207" s="27">
        <v>11</v>
      </c>
      <c r="K2207" s="27">
        <v>12</v>
      </c>
      <c r="L2207" s="27">
        <v>9</v>
      </c>
      <c r="M2207" s="27">
        <v>13</v>
      </c>
      <c r="N2207" s="27">
        <v>7</v>
      </c>
      <c r="O2207" s="27">
        <v>16</v>
      </c>
      <c r="P2207" s="27">
        <v>7</v>
      </c>
      <c r="Q2207" s="27">
        <v>20</v>
      </c>
      <c r="R2207" s="27">
        <v>13</v>
      </c>
      <c r="S2207" s="27">
        <v>10</v>
      </c>
      <c r="T2207" s="27">
        <v>14</v>
      </c>
      <c r="U2207" s="27">
        <v>15</v>
      </c>
      <c r="V2207" s="27">
        <v>24</v>
      </c>
      <c r="W2207" s="11"/>
      <c r="X2207" s="11"/>
      <c r="Y2207" s="11"/>
      <c r="Z2207" s="11"/>
      <c r="AA2207" s="11"/>
      <c r="AB2207" s="11"/>
      <c r="AC2207" s="11"/>
      <c r="AD2207" s="11"/>
      <c r="AU2207" s="7"/>
      <c r="AV2207" s="7"/>
    </row>
    <row r="2208" spans="1:48" ht="14.25">
      <c r="A2208">
        <v>2</v>
      </c>
      <c r="B2208" s="26" t="str">
        <f t="shared" ref="B2208:B2271" si="81">IF(G2208="Total",CONCATENATE(MID(G2209,1,2),"000"),MID(G2208,1,5))</f>
        <v>68132</v>
      </c>
      <c r="C2208" s="26" t="str">
        <f t="shared" si="80"/>
        <v>2_68132</v>
      </c>
      <c r="D2208"/>
      <c r="E2208"/>
      <c r="F2208" s="33"/>
      <c r="G2208" s="26" t="s">
        <v>908</v>
      </c>
      <c r="H2208" s="27">
        <v>3</v>
      </c>
      <c r="I2208" s="27">
        <v>2</v>
      </c>
      <c r="J2208" s="27">
        <v>3</v>
      </c>
      <c r="K2208" s="27">
        <v>4</v>
      </c>
      <c r="L2208" s="27">
        <v>4</v>
      </c>
      <c r="M2208" s="27">
        <v>2</v>
      </c>
      <c r="N2208" s="27">
        <v>5</v>
      </c>
      <c r="O2208" s="27">
        <v>7</v>
      </c>
      <c r="P2208" s="27">
        <v>8</v>
      </c>
      <c r="Q2208" s="27">
        <v>3</v>
      </c>
      <c r="R2208" s="27">
        <v>14</v>
      </c>
      <c r="S2208" s="27">
        <v>13</v>
      </c>
      <c r="T2208" s="27">
        <v>10</v>
      </c>
      <c r="U2208" s="27">
        <v>8</v>
      </c>
      <c r="V2208" s="27">
        <v>7</v>
      </c>
      <c r="W2208" s="11"/>
      <c r="X2208" s="11"/>
      <c r="Y2208" s="11"/>
      <c r="Z2208" s="11"/>
      <c r="AA2208" s="11"/>
      <c r="AB2208" s="11"/>
      <c r="AC2208" s="11"/>
      <c r="AD2208" s="11"/>
      <c r="AU2208" s="7"/>
      <c r="AV2208" s="7"/>
    </row>
    <row r="2209" spans="1:48" ht="14.25">
      <c r="A2209">
        <v>2</v>
      </c>
      <c r="B2209" s="26" t="str">
        <f t="shared" si="81"/>
        <v>68147</v>
      </c>
      <c r="C2209" s="26" t="str">
        <f t="shared" si="80"/>
        <v>2_68147</v>
      </c>
      <c r="D2209"/>
      <c r="E2209"/>
      <c r="F2209" s="33"/>
      <c r="G2209" s="26" t="s">
        <v>909</v>
      </c>
      <c r="H2209" s="27">
        <v>40</v>
      </c>
      <c r="I2209" s="27">
        <v>34</v>
      </c>
      <c r="J2209" s="27">
        <v>54</v>
      </c>
      <c r="K2209" s="27">
        <v>36</v>
      </c>
      <c r="L2209" s="27">
        <v>41</v>
      </c>
      <c r="M2209" s="27">
        <v>41</v>
      </c>
      <c r="N2209" s="27">
        <v>36</v>
      </c>
      <c r="O2209" s="27">
        <v>40</v>
      </c>
      <c r="P2209" s="27">
        <v>43</v>
      </c>
      <c r="Q2209" s="27">
        <v>47</v>
      </c>
      <c r="R2209" s="27">
        <v>37</v>
      </c>
      <c r="S2209" s="27">
        <v>59</v>
      </c>
      <c r="T2209" s="27">
        <v>58</v>
      </c>
      <c r="U2209" s="27">
        <v>44</v>
      </c>
      <c r="V2209" s="27">
        <v>44</v>
      </c>
      <c r="W2209" s="11"/>
      <c r="X2209" s="11"/>
      <c r="Y2209" s="11"/>
      <c r="Z2209" s="11"/>
      <c r="AA2209" s="11"/>
      <c r="AB2209" s="11"/>
      <c r="AC2209" s="11"/>
      <c r="AD2209" s="11"/>
      <c r="AU2209" s="7"/>
      <c r="AV2209" s="7"/>
    </row>
    <row r="2210" spans="1:48" ht="14.25">
      <c r="A2210">
        <v>2</v>
      </c>
      <c r="B2210" s="26" t="str">
        <f t="shared" si="81"/>
        <v>68152</v>
      </c>
      <c r="C2210" s="26" t="str">
        <f t="shared" si="80"/>
        <v>2_68152</v>
      </c>
      <c r="D2210"/>
      <c r="E2210"/>
      <c r="F2210" s="33"/>
      <c r="G2210" s="26" t="s">
        <v>910</v>
      </c>
      <c r="H2210" s="27">
        <v>20</v>
      </c>
      <c r="I2210" s="27">
        <v>21</v>
      </c>
      <c r="J2210" s="27">
        <v>21</v>
      </c>
      <c r="K2210" s="27">
        <v>22</v>
      </c>
      <c r="L2210" s="27">
        <v>11</v>
      </c>
      <c r="M2210" s="27">
        <v>17</v>
      </c>
      <c r="N2210" s="27">
        <v>24</v>
      </c>
      <c r="O2210" s="27">
        <v>22</v>
      </c>
      <c r="P2210" s="27">
        <v>19</v>
      </c>
      <c r="Q2210" s="27">
        <v>15</v>
      </c>
      <c r="R2210" s="27">
        <v>29</v>
      </c>
      <c r="S2210" s="27">
        <v>33</v>
      </c>
      <c r="T2210" s="27">
        <v>24</v>
      </c>
      <c r="U2210" s="27">
        <v>23</v>
      </c>
      <c r="V2210" s="27">
        <v>13</v>
      </c>
      <c r="W2210" s="11"/>
      <c r="X2210" s="11"/>
      <c r="Y2210" s="11"/>
      <c r="Z2210" s="11"/>
      <c r="AA2210" s="11"/>
      <c r="AB2210" s="11"/>
      <c r="AC2210" s="11"/>
      <c r="AD2210" s="11"/>
      <c r="AU2210" s="7"/>
      <c r="AV2210" s="7"/>
    </row>
    <row r="2211" spans="1:48" ht="14.25">
      <c r="A2211">
        <v>2</v>
      </c>
      <c r="B2211" s="26" t="str">
        <f t="shared" si="81"/>
        <v>68160</v>
      </c>
      <c r="C2211" s="26" t="str">
        <f t="shared" si="80"/>
        <v>2_68160</v>
      </c>
      <c r="D2211"/>
      <c r="E2211"/>
      <c r="F2211" s="33"/>
      <c r="G2211" s="26" t="s">
        <v>911</v>
      </c>
      <c r="H2211" s="27">
        <v>8</v>
      </c>
      <c r="I2211" s="27">
        <v>8</v>
      </c>
      <c r="J2211" s="27">
        <v>6</v>
      </c>
      <c r="K2211" s="27">
        <v>6</v>
      </c>
      <c r="L2211" s="27">
        <v>5</v>
      </c>
      <c r="M2211" s="27">
        <v>7</v>
      </c>
      <c r="N2211" s="27">
        <v>6</v>
      </c>
      <c r="O2211" s="27">
        <v>9</v>
      </c>
      <c r="P2211" s="27">
        <v>6</v>
      </c>
      <c r="Q2211" s="27">
        <v>6</v>
      </c>
      <c r="R2211" s="27">
        <v>5</v>
      </c>
      <c r="S2211" s="27">
        <v>11</v>
      </c>
      <c r="T2211" s="27">
        <v>5</v>
      </c>
      <c r="U2211" s="27">
        <v>6</v>
      </c>
      <c r="V2211" s="27">
        <v>7</v>
      </c>
      <c r="W2211" s="11"/>
      <c r="X2211" s="11"/>
      <c r="Y2211" s="11"/>
      <c r="Z2211" s="11"/>
      <c r="AA2211" s="11"/>
      <c r="AB2211" s="11"/>
      <c r="AC2211" s="11"/>
      <c r="AD2211" s="11"/>
      <c r="AU2211" s="7"/>
      <c r="AV2211" s="7"/>
    </row>
    <row r="2212" spans="1:48" ht="14.25">
      <c r="A2212">
        <v>2</v>
      </c>
      <c r="B2212" s="26" t="str">
        <f t="shared" si="81"/>
        <v>68162</v>
      </c>
      <c r="C2212" s="26" t="str">
        <f t="shared" si="80"/>
        <v>2_68162</v>
      </c>
      <c r="D2212"/>
      <c r="E2212"/>
      <c r="F2212" s="33"/>
      <c r="G2212" s="26" t="s">
        <v>912</v>
      </c>
      <c r="H2212" s="27">
        <v>18</v>
      </c>
      <c r="I2212" s="27">
        <v>18</v>
      </c>
      <c r="J2212" s="27">
        <v>13</v>
      </c>
      <c r="K2212" s="27">
        <v>24</v>
      </c>
      <c r="L2212" s="27">
        <v>28</v>
      </c>
      <c r="M2212" s="27">
        <v>18</v>
      </c>
      <c r="N2212" s="27">
        <v>28</v>
      </c>
      <c r="O2212" s="27">
        <v>25</v>
      </c>
      <c r="P2212" s="27">
        <v>27</v>
      </c>
      <c r="Q2212" s="27">
        <v>33</v>
      </c>
      <c r="R2212" s="27">
        <v>32</v>
      </c>
      <c r="S2212" s="27">
        <v>43</v>
      </c>
      <c r="T2212" s="27">
        <v>28</v>
      </c>
      <c r="U2212" s="27">
        <v>27</v>
      </c>
      <c r="V2212" s="27">
        <v>28</v>
      </c>
      <c r="W2212" s="11"/>
      <c r="X2212" s="11"/>
      <c r="Y2212" s="11"/>
      <c r="Z2212" s="11"/>
      <c r="AA2212" s="11"/>
      <c r="AB2212" s="11"/>
      <c r="AC2212" s="11"/>
      <c r="AD2212" s="11"/>
      <c r="AU2212" s="7"/>
      <c r="AV2212" s="7"/>
    </row>
    <row r="2213" spans="1:48" ht="14.25">
      <c r="A2213">
        <v>2</v>
      </c>
      <c r="B2213" s="26" t="str">
        <f t="shared" si="81"/>
        <v>68167</v>
      </c>
      <c r="C2213" s="26" t="str">
        <f t="shared" si="80"/>
        <v>2_68167</v>
      </c>
      <c r="D2213"/>
      <c r="E2213"/>
      <c r="F2213" s="33"/>
      <c r="G2213" s="26" t="s">
        <v>913</v>
      </c>
      <c r="H2213" s="27">
        <v>89</v>
      </c>
      <c r="I2213" s="27">
        <v>71</v>
      </c>
      <c r="J2213" s="27">
        <v>77</v>
      </c>
      <c r="K2213" s="27">
        <v>72</v>
      </c>
      <c r="L2213" s="27">
        <v>80</v>
      </c>
      <c r="M2213" s="27">
        <v>83</v>
      </c>
      <c r="N2213" s="27">
        <v>82</v>
      </c>
      <c r="O2213" s="27">
        <v>94</v>
      </c>
      <c r="P2213" s="27">
        <v>81</v>
      </c>
      <c r="Q2213" s="27">
        <v>79</v>
      </c>
      <c r="R2213" s="27">
        <v>86</v>
      </c>
      <c r="S2213" s="27">
        <v>102</v>
      </c>
      <c r="T2213" s="27">
        <v>109</v>
      </c>
      <c r="U2213" s="27">
        <v>76</v>
      </c>
      <c r="V2213" s="27">
        <v>99</v>
      </c>
      <c r="W2213" s="11"/>
      <c r="X2213" s="11"/>
      <c r="Y2213" s="11"/>
      <c r="Z2213" s="11"/>
      <c r="AA2213" s="11"/>
      <c r="AB2213" s="11"/>
      <c r="AC2213" s="11"/>
      <c r="AD2213" s="11"/>
      <c r="AU2213" s="7"/>
      <c r="AV2213" s="7"/>
    </row>
    <row r="2214" spans="1:48" ht="14.25">
      <c r="A2214">
        <v>2</v>
      </c>
      <c r="B2214" s="26" t="str">
        <f t="shared" si="81"/>
        <v>68169</v>
      </c>
      <c r="C2214" s="26" t="str">
        <f t="shared" si="80"/>
        <v>2_68169</v>
      </c>
      <c r="D2214"/>
      <c r="E2214"/>
      <c r="F2214" s="33"/>
      <c r="G2214" s="26" t="s">
        <v>914</v>
      </c>
      <c r="H2214" s="27">
        <v>11</v>
      </c>
      <c r="I2214" s="27">
        <v>22</v>
      </c>
      <c r="J2214" s="27">
        <v>15</v>
      </c>
      <c r="K2214" s="27">
        <v>12</v>
      </c>
      <c r="L2214" s="27">
        <v>10</v>
      </c>
      <c r="M2214" s="27">
        <v>15</v>
      </c>
      <c r="N2214" s="27">
        <v>17</v>
      </c>
      <c r="O2214" s="27">
        <v>20</v>
      </c>
      <c r="P2214" s="27">
        <v>12</v>
      </c>
      <c r="Q2214" s="27">
        <v>12</v>
      </c>
      <c r="R2214" s="27">
        <v>14</v>
      </c>
      <c r="S2214" s="27">
        <v>15</v>
      </c>
      <c r="T2214" s="27">
        <v>16</v>
      </c>
      <c r="U2214" s="27">
        <v>15</v>
      </c>
      <c r="V2214" s="27">
        <v>20</v>
      </c>
      <c r="W2214" s="11"/>
      <c r="X2214" s="11"/>
      <c r="Y2214" s="11"/>
      <c r="Z2214" s="11"/>
      <c r="AA2214" s="11"/>
      <c r="AB2214" s="11"/>
      <c r="AC2214" s="11"/>
      <c r="AD2214" s="11"/>
      <c r="AU2214" s="7"/>
      <c r="AV2214" s="7"/>
    </row>
    <row r="2215" spans="1:48" ht="14.25">
      <c r="A2215">
        <v>2</v>
      </c>
      <c r="B2215" s="26" t="str">
        <f t="shared" si="81"/>
        <v>68176</v>
      </c>
      <c r="C2215" s="26" t="str">
        <f t="shared" si="80"/>
        <v>2_68176</v>
      </c>
      <c r="D2215"/>
      <c r="E2215"/>
      <c r="F2215" s="33"/>
      <c r="G2215" s="26" t="s">
        <v>915</v>
      </c>
      <c r="H2215" s="27">
        <v>13</v>
      </c>
      <c r="I2215" s="27">
        <v>13</v>
      </c>
      <c r="J2215" s="27">
        <v>9</v>
      </c>
      <c r="K2215" s="27">
        <v>13</v>
      </c>
      <c r="L2215" s="27">
        <v>11</v>
      </c>
      <c r="M2215" s="27">
        <v>7</v>
      </c>
      <c r="N2215" s="27">
        <v>12</v>
      </c>
      <c r="O2215" s="27">
        <v>12</v>
      </c>
      <c r="P2215" s="27">
        <v>10</v>
      </c>
      <c r="Q2215" s="27">
        <v>16</v>
      </c>
      <c r="R2215" s="27">
        <v>15</v>
      </c>
      <c r="S2215" s="27">
        <v>22</v>
      </c>
      <c r="T2215" s="27">
        <v>15</v>
      </c>
      <c r="U2215" s="27">
        <v>24</v>
      </c>
      <c r="V2215" s="27">
        <v>17</v>
      </c>
      <c r="W2215" s="11"/>
      <c r="X2215" s="11"/>
      <c r="Y2215" s="11"/>
      <c r="Z2215" s="11"/>
      <c r="AA2215" s="11"/>
      <c r="AB2215" s="11"/>
      <c r="AC2215" s="11"/>
      <c r="AD2215" s="11"/>
      <c r="AU2215" s="7"/>
      <c r="AV2215" s="7"/>
    </row>
    <row r="2216" spans="1:48" ht="14.25">
      <c r="A2216">
        <v>2</v>
      </c>
      <c r="B2216" s="26" t="str">
        <f t="shared" si="81"/>
        <v>68179</v>
      </c>
      <c r="C2216" s="26" t="str">
        <f t="shared" si="80"/>
        <v>2_68179</v>
      </c>
      <c r="D2216"/>
      <c r="E2216"/>
      <c r="F2216" s="33"/>
      <c r="G2216" s="26" t="s">
        <v>916</v>
      </c>
      <c r="H2216" s="27">
        <v>33</v>
      </c>
      <c r="I2216" s="27">
        <v>27</v>
      </c>
      <c r="J2216" s="27">
        <v>29</v>
      </c>
      <c r="K2216" s="27">
        <v>27</v>
      </c>
      <c r="L2216" s="27">
        <v>37</v>
      </c>
      <c r="M2216" s="27">
        <v>19</v>
      </c>
      <c r="N2216" s="27">
        <v>33</v>
      </c>
      <c r="O2216" s="27">
        <v>19</v>
      </c>
      <c r="P2216" s="27">
        <v>26</v>
      </c>
      <c r="Q2216" s="27">
        <v>29</v>
      </c>
      <c r="R2216" s="27">
        <v>27</v>
      </c>
      <c r="S2216" s="27">
        <v>36</v>
      </c>
      <c r="T2216" s="27">
        <v>29</v>
      </c>
      <c r="U2216" s="27">
        <v>29</v>
      </c>
      <c r="V2216" s="27">
        <v>33</v>
      </c>
      <c r="W2216" s="11"/>
      <c r="X2216" s="11"/>
      <c r="Y2216" s="11"/>
      <c r="Z2216" s="11"/>
      <c r="AA2216" s="11"/>
      <c r="AB2216" s="11"/>
      <c r="AC2216" s="11"/>
      <c r="AD2216" s="11"/>
      <c r="AU2216" s="7"/>
      <c r="AV2216" s="7"/>
    </row>
    <row r="2217" spans="1:48" ht="14.25">
      <c r="A2217">
        <v>2</v>
      </c>
      <c r="B2217" s="26" t="str">
        <f t="shared" si="81"/>
        <v>68190</v>
      </c>
      <c r="C2217" s="26" t="str">
        <f t="shared" si="80"/>
        <v>2_68190</v>
      </c>
      <c r="D2217"/>
      <c r="E2217"/>
      <c r="F2217" s="33"/>
      <c r="G2217" s="26" t="s">
        <v>917</v>
      </c>
      <c r="H2217" s="27">
        <v>160</v>
      </c>
      <c r="I2217" s="27">
        <v>121</v>
      </c>
      <c r="J2217" s="27">
        <v>133</v>
      </c>
      <c r="K2217" s="27">
        <v>99</v>
      </c>
      <c r="L2217" s="27">
        <v>138</v>
      </c>
      <c r="M2217" s="27">
        <v>137</v>
      </c>
      <c r="N2217" s="27">
        <v>125</v>
      </c>
      <c r="O2217" s="27">
        <v>127</v>
      </c>
      <c r="P2217" s="27">
        <v>144</v>
      </c>
      <c r="Q2217" s="27">
        <v>122</v>
      </c>
      <c r="R2217" s="27">
        <v>175</v>
      </c>
      <c r="S2217" s="27">
        <v>215</v>
      </c>
      <c r="T2217" s="27">
        <v>168</v>
      </c>
      <c r="U2217" s="27">
        <v>151</v>
      </c>
      <c r="V2217" s="27">
        <v>174</v>
      </c>
      <c r="W2217" s="11"/>
      <c r="X2217" s="11"/>
      <c r="Y2217" s="11"/>
      <c r="Z2217" s="11"/>
      <c r="AA2217" s="11"/>
      <c r="AB2217" s="11"/>
      <c r="AC2217" s="11"/>
      <c r="AD2217" s="11"/>
      <c r="AU2217" s="7"/>
      <c r="AV2217" s="7"/>
    </row>
    <row r="2218" spans="1:48" ht="14.25">
      <c r="A2218">
        <v>2</v>
      </c>
      <c r="B2218" s="26" t="str">
        <f t="shared" si="81"/>
        <v>68207</v>
      </c>
      <c r="C2218" s="26" t="str">
        <f t="shared" si="80"/>
        <v>2_68207</v>
      </c>
      <c r="D2218"/>
      <c r="E2218"/>
      <c r="F2218" s="33"/>
      <c r="G2218" s="26" t="s">
        <v>918</v>
      </c>
      <c r="H2218" s="27">
        <v>33</v>
      </c>
      <c r="I2218" s="27">
        <v>35</v>
      </c>
      <c r="J2218" s="27">
        <v>21</v>
      </c>
      <c r="K2218" s="27">
        <v>35</v>
      </c>
      <c r="L2218" s="27">
        <v>30</v>
      </c>
      <c r="M2218" s="27">
        <v>36</v>
      </c>
      <c r="N2218" s="27">
        <v>27</v>
      </c>
      <c r="O2218" s="27">
        <v>30</v>
      </c>
      <c r="P2218" s="27">
        <v>29</v>
      </c>
      <c r="Q2218" s="27">
        <v>36</v>
      </c>
      <c r="R2218" s="27">
        <v>41</v>
      </c>
      <c r="S2218" s="27">
        <v>36</v>
      </c>
      <c r="T2218" s="27">
        <v>42</v>
      </c>
      <c r="U2218" s="27">
        <v>36</v>
      </c>
      <c r="V2218" s="27">
        <v>35</v>
      </c>
      <c r="W2218" s="11"/>
      <c r="X2218" s="11"/>
      <c r="Y2218" s="11"/>
      <c r="Z2218" s="11"/>
      <c r="AA2218" s="11"/>
      <c r="AB2218" s="11"/>
      <c r="AC2218" s="11"/>
      <c r="AD2218" s="11"/>
      <c r="AU2218" s="7"/>
      <c r="AV2218" s="7"/>
    </row>
    <row r="2219" spans="1:48" ht="14.25">
      <c r="A2219">
        <v>2</v>
      </c>
      <c r="B2219" s="26" t="str">
        <f t="shared" si="81"/>
        <v>68209</v>
      </c>
      <c r="C2219" s="26" t="str">
        <f t="shared" si="80"/>
        <v>2_68209</v>
      </c>
      <c r="D2219"/>
      <c r="E2219"/>
      <c r="F2219" s="33"/>
      <c r="G2219" s="26" t="s">
        <v>919</v>
      </c>
      <c r="H2219" s="27">
        <v>10</v>
      </c>
      <c r="I2219" s="27">
        <v>11</v>
      </c>
      <c r="J2219" s="27">
        <v>17</v>
      </c>
      <c r="K2219" s="27">
        <v>8</v>
      </c>
      <c r="L2219" s="27">
        <v>13</v>
      </c>
      <c r="M2219" s="27">
        <v>14</v>
      </c>
      <c r="N2219" s="27">
        <v>7</v>
      </c>
      <c r="O2219" s="27">
        <v>16</v>
      </c>
      <c r="P2219" s="27">
        <v>21</v>
      </c>
      <c r="Q2219" s="27">
        <v>18</v>
      </c>
      <c r="R2219" s="27">
        <v>19</v>
      </c>
      <c r="S2219" s="27">
        <v>26</v>
      </c>
      <c r="T2219" s="27">
        <v>16</v>
      </c>
      <c r="U2219" s="27">
        <v>16</v>
      </c>
      <c r="V2219" s="27">
        <v>10</v>
      </c>
      <c r="W2219" s="11"/>
      <c r="X2219" s="11"/>
      <c r="Y2219" s="11"/>
      <c r="Z2219" s="11"/>
      <c r="AA2219" s="11"/>
      <c r="AB2219" s="11"/>
      <c r="AC2219" s="11"/>
      <c r="AD2219" s="11"/>
      <c r="AU2219" s="7"/>
      <c r="AV2219" s="7"/>
    </row>
    <row r="2220" spans="1:48" ht="14.25">
      <c r="A2220">
        <v>2</v>
      </c>
      <c r="B2220" s="26" t="str">
        <f t="shared" si="81"/>
        <v>68211</v>
      </c>
      <c r="C2220" s="26" t="str">
        <f t="shared" si="80"/>
        <v>2_68211</v>
      </c>
      <c r="D2220"/>
      <c r="E2220"/>
      <c r="F2220" s="33"/>
      <c r="G2220" s="26" t="s">
        <v>920</v>
      </c>
      <c r="H2220" s="27">
        <v>42</v>
      </c>
      <c r="I2220" s="27">
        <v>28</v>
      </c>
      <c r="J2220" s="27">
        <v>27</v>
      </c>
      <c r="K2220" s="27">
        <v>38</v>
      </c>
      <c r="L2220" s="27">
        <v>49</v>
      </c>
      <c r="M2220" s="27">
        <v>34</v>
      </c>
      <c r="N2220" s="27">
        <v>23</v>
      </c>
      <c r="O2220" s="27">
        <v>31</v>
      </c>
      <c r="P2220" s="27">
        <v>28</v>
      </c>
      <c r="Q2220" s="27">
        <v>29</v>
      </c>
      <c r="R2220" s="27">
        <v>29</v>
      </c>
      <c r="S2220" s="27">
        <v>48</v>
      </c>
      <c r="T2220" s="27">
        <v>34</v>
      </c>
      <c r="U2220" s="27">
        <v>31</v>
      </c>
      <c r="V2220" s="27">
        <v>33</v>
      </c>
      <c r="W2220" s="11"/>
      <c r="X2220" s="11"/>
      <c r="Y2220" s="11"/>
      <c r="Z2220" s="11"/>
      <c r="AA2220" s="11"/>
      <c r="AB2220" s="11"/>
      <c r="AC2220" s="11"/>
      <c r="AD2220" s="11"/>
      <c r="AU2220" s="7"/>
      <c r="AV2220" s="7"/>
    </row>
    <row r="2221" spans="1:48" ht="14.25">
      <c r="A2221">
        <v>2</v>
      </c>
      <c r="B2221" s="26" t="str">
        <f t="shared" si="81"/>
        <v>68217</v>
      </c>
      <c r="C2221" s="26" t="str">
        <f t="shared" si="80"/>
        <v>2_68217</v>
      </c>
      <c r="D2221"/>
      <c r="E2221"/>
      <c r="F2221" s="33"/>
      <c r="G2221" s="26" t="s">
        <v>921</v>
      </c>
      <c r="H2221" s="27">
        <v>43</v>
      </c>
      <c r="I2221" s="27">
        <v>37</v>
      </c>
      <c r="J2221" s="27">
        <v>26</v>
      </c>
      <c r="K2221" s="27">
        <v>24</v>
      </c>
      <c r="L2221" s="27">
        <v>28</v>
      </c>
      <c r="M2221" s="27">
        <v>28</v>
      </c>
      <c r="N2221" s="27">
        <v>34</v>
      </c>
      <c r="O2221" s="27">
        <v>33</v>
      </c>
      <c r="P2221" s="27">
        <v>35</v>
      </c>
      <c r="Q2221" s="27">
        <v>22</v>
      </c>
      <c r="R2221" s="27">
        <v>30</v>
      </c>
      <c r="S2221" s="27">
        <v>32</v>
      </c>
      <c r="T2221" s="27">
        <v>27</v>
      </c>
      <c r="U2221" s="27">
        <v>33</v>
      </c>
      <c r="V2221" s="27">
        <v>32</v>
      </c>
      <c r="W2221" s="11"/>
      <c r="X2221" s="11"/>
      <c r="Y2221" s="11"/>
      <c r="Z2221" s="11"/>
      <c r="AA2221" s="11"/>
      <c r="AB2221" s="11"/>
      <c r="AC2221" s="11"/>
      <c r="AD2221" s="11"/>
      <c r="AU2221" s="7"/>
      <c r="AV2221" s="7"/>
    </row>
    <row r="2222" spans="1:48" ht="14.25">
      <c r="A2222">
        <v>2</v>
      </c>
      <c r="B2222" s="26" t="str">
        <f t="shared" si="81"/>
        <v>68229</v>
      </c>
      <c r="C2222" s="26" t="str">
        <f t="shared" si="80"/>
        <v>2_68229</v>
      </c>
      <c r="D2222"/>
      <c r="E2222"/>
      <c r="F2222" s="33"/>
      <c r="G2222" s="26" t="s">
        <v>922</v>
      </c>
      <c r="H2222" s="27">
        <v>50</v>
      </c>
      <c r="I2222" s="27">
        <v>70</v>
      </c>
      <c r="J2222" s="27">
        <v>56</v>
      </c>
      <c r="K2222" s="27">
        <v>45</v>
      </c>
      <c r="L2222" s="27">
        <v>58</v>
      </c>
      <c r="M2222" s="27">
        <v>45</v>
      </c>
      <c r="N2222" s="27">
        <v>54</v>
      </c>
      <c r="O2222" s="27">
        <v>68</v>
      </c>
      <c r="P2222" s="27">
        <v>66</v>
      </c>
      <c r="Q2222" s="27">
        <v>66</v>
      </c>
      <c r="R2222" s="27">
        <v>49</v>
      </c>
      <c r="S2222" s="27">
        <v>72</v>
      </c>
      <c r="T2222" s="27">
        <v>64</v>
      </c>
      <c r="U2222" s="27">
        <v>52</v>
      </c>
      <c r="V2222" s="27">
        <v>72</v>
      </c>
      <c r="W2222" s="11"/>
      <c r="X2222" s="11"/>
      <c r="Y2222" s="11"/>
      <c r="Z2222" s="11"/>
      <c r="AA2222" s="11"/>
      <c r="AB2222" s="11"/>
      <c r="AC2222" s="11"/>
      <c r="AD2222" s="11"/>
      <c r="AU2222" s="7"/>
      <c r="AV2222" s="7"/>
    </row>
    <row r="2223" spans="1:48" ht="14.25">
      <c r="A2223">
        <v>2</v>
      </c>
      <c r="B2223" s="26" t="str">
        <f t="shared" si="81"/>
        <v>68235</v>
      </c>
      <c r="C2223" s="26" t="str">
        <f t="shared" si="80"/>
        <v>2_68235</v>
      </c>
      <c r="D2223"/>
      <c r="E2223"/>
      <c r="F2223" s="33"/>
      <c r="G2223" s="26" t="s">
        <v>923</v>
      </c>
      <c r="H2223" s="27">
        <v>57</v>
      </c>
      <c r="I2223" s="27">
        <v>46</v>
      </c>
      <c r="J2223" s="27">
        <v>39</v>
      </c>
      <c r="K2223" s="27">
        <v>42</v>
      </c>
      <c r="L2223" s="27">
        <v>47</v>
      </c>
      <c r="M2223" s="27">
        <v>42</v>
      </c>
      <c r="N2223" s="27">
        <v>39</v>
      </c>
      <c r="O2223" s="27">
        <v>33</v>
      </c>
      <c r="P2223" s="27">
        <v>41</v>
      </c>
      <c r="Q2223" s="27">
        <v>60</v>
      </c>
      <c r="R2223" s="27">
        <v>55</v>
      </c>
      <c r="S2223" s="27">
        <v>73</v>
      </c>
      <c r="T2223" s="27">
        <v>48</v>
      </c>
      <c r="U2223" s="27">
        <v>45</v>
      </c>
      <c r="V2223" s="27">
        <v>66</v>
      </c>
      <c r="W2223" s="11"/>
      <c r="X2223" s="11"/>
      <c r="Y2223" s="11"/>
      <c r="Z2223" s="11"/>
      <c r="AA2223" s="11"/>
      <c r="AB2223" s="11"/>
      <c r="AC2223" s="11"/>
      <c r="AD2223" s="11"/>
      <c r="AU2223" s="7"/>
      <c r="AV2223" s="7"/>
    </row>
    <row r="2224" spans="1:48" ht="14.25">
      <c r="A2224">
        <v>2</v>
      </c>
      <c r="B2224" s="26" t="str">
        <f t="shared" si="81"/>
        <v>68245</v>
      </c>
      <c r="C2224" s="26" t="str">
        <f t="shared" si="80"/>
        <v>2_68245</v>
      </c>
      <c r="D2224"/>
      <c r="E2224"/>
      <c r="F2224" s="33"/>
      <c r="G2224" s="26" t="s">
        <v>924</v>
      </c>
      <c r="H2224" s="27">
        <v>9</v>
      </c>
      <c r="I2224" s="27">
        <v>17</v>
      </c>
      <c r="J2224" s="27">
        <v>8</v>
      </c>
      <c r="K2224" s="27">
        <v>9</v>
      </c>
      <c r="L2224" s="27">
        <v>12</v>
      </c>
      <c r="M2224" s="27">
        <v>7</v>
      </c>
      <c r="N2224" s="27">
        <v>7</v>
      </c>
      <c r="O2224" s="27">
        <v>8</v>
      </c>
      <c r="P2224" s="27">
        <v>12</v>
      </c>
      <c r="Q2224" s="27">
        <v>9</v>
      </c>
      <c r="R2224" s="27">
        <v>14</v>
      </c>
      <c r="S2224" s="27">
        <v>10</v>
      </c>
      <c r="T2224" s="27">
        <v>12</v>
      </c>
      <c r="U2224" s="27">
        <v>10</v>
      </c>
      <c r="V2224" s="27">
        <v>7</v>
      </c>
      <c r="W2224" s="11"/>
      <c r="X2224" s="11"/>
      <c r="Y2224" s="11"/>
      <c r="Z2224" s="11"/>
      <c r="AA2224" s="11"/>
      <c r="AB2224" s="11"/>
      <c r="AC2224" s="11"/>
      <c r="AD2224" s="11"/>
      <c r="AU2224" s="7"/>
      <c r="AV2224" s="7"/>
    </row>
    <row r="2225" spans="1:48" ht="14.25">
      <c r="A2225">
        <v>2</v>
      </c>
      <c r="B2225" s="26" t="str">
        <f t="shared" si="81"/>
        <v>68250</v>
      </c>
      <c r="C2225" s="26" t="str">
        <f t="shared" si="80"/>
        <v>2_68250</v>
      </c>
      <c r="D2225"/>
      <c r="E2225"/>
      <c r="F2225" s="33"/>
      <c r="G2225" s="26" t="s">
        <v>925</v>
      </c>
      <c r="H2225" s="27">
        <v>4</v>
      </c>
      <c r="I2225" s="27">
        <v>12</v>
      </c>
      <c r="J2225" s="27">
        <v>6</v>
      </c>
      <c r="K2225" s="27">
        <v>17</v>
      </c>
      <c r="L2225" s="27">
        <v>15</v>
      </c>
      <c r="M2225" s="27">
        <v>15</v>
      </c>
      <c r="N2225" s="27">
        <v>8</v>
      </c>
      <c r="O2225" s="27">
        <v>16</v>
      </c>
      <c r="P2225" s="27">
        <v>19</v>
      </c>
      <c r="Q2225" s="27">
        <v>22</v>
      </c>
      <c r="R2225" s="27">
        <v>19</v>
      </c>
      <c r="S2225" s="27">
        <v>19</v>
      </c>
      <c r="T2225" s="27">
        <v>18</v>
      </c>
      <c r="U2225" s="27">
        <v>9</v>
      </c>
      <c r="V2225" s="27">
        <v>12</v>
      </c>
      <c r="W2225" s="11"/>
      <c r="X2225" s="11"/>
      <c r="Y2225" s="11"/>
      <c r="Z2225" s="11"/>
      <c r="AA2225" s="11"/>
      <c r="AB2225" s="11"/>
      <c r="AC2225" s="11"/>
      <c r="AD2225" s="11"/>
      <c r="AU2225" s="7"/>
      <c r="AV2225" s="7"/>
    </row>
    <row r="2226" spans="1:48" ht="14.25">
      <c r="A2226">
        <v>2</v>
      </c>
      <c r="B2226" s="26" t="str">
        <f t="shared" si="81"/>
        <v>68255</v>
      </c>
      <c r="C2226" s="26" t="str">
        <f t="shared" si="80"/>
        <v>2_68255</v>
      </c>
      <c r="D2226"/>
      <c r="E2226"/>
      <c r="F2226" s="33"/>
      <c r="G2226" s="26" t="s">
        <v>926</v>
      </c>
      <c r="H2226" s="27">
        <v>62</v>
      </c>
      <c r="I2226" s="27">
        <v>58</v>
      </c>
      <c r="J2226" s="27">
        <v>56</v>
      </c>
      <c r="K2226" s="27">
        <v>42</v>
      </c>
      <c r="L2226" s="27">
        <v>76</v>
      </c>
      <c r="M2226" s="27">
        <v>59</v>
      </c>
      <c r="N2226" s="27">
        <v>77</v>
      </c>
      <c r="O2226" s="27">
        <v>64</v>
      </c>
      <c r="P2226" s="27">
        <v>75</v>
      </c>
      <c r="Q2226" s="27">
        <v>70</v>
      </c>
      <c r="R2226" s="27">
        <v>67</v>
      </c>
      <c r="S2226" s="27">
        <v>86</v>
      </c>
      <c r="T2226" s="27">
        <v>85</v>
      </c>
      <c r="U2226" s="27">
        <v>63</v>
      </c>
      <c r="V2226" s="27">
        <v>82</v>
      </c>
      <c r="W2226" s="11"/>
      <c r="X2226" s="11"/>
      <c r="Y2226" s="11"/>
      <c r="Z2226" s="11"/>
      <c r="AA2226" s="11"/>
      <c r="AB2226" s="11"/>
      <c r="AC2226" s="11"/>
      <c r="AD2226" s="11"/>
      <c r="AU2226" s="7"/>
      <c r="AV2226" s="7"/>
    </row>
    <row r="2227" spans="1:48" ht="14.25">
      <c r="A2227">
        <v>2</v>
      </c>
      <c r="B2227" s="26" t="str">
        <f t="shared" si="81"/>
        <v>68264</v>
      </c>
      <c r="C2227" s="26" t="str">
        <f t="shared" si="80"/>
        <v>2_68264</v>
      </c>
      <c r="D2227"/>
      <c r="E2227"/>
      <c r="F2227" s="33"/>
      <c r="G2227" s="26" t="s">
        <v>927</v>
      </c>
      <c r="H2227" s="27">
        <v>5</v>
      </c>
      <c r="I2227" s="27">
        <v>3</v>
      </c>
      <c r="J2227" s="27">
        <v>5</v>
      </c>
      <c r="K2227" s="27">
        <v>10</v>
      </c>
      <c r="L2227" s="27">
        <v>7</v>
      </c>
      <c r="M2227" s="27">
        <v>13</v>
      </c>
      <c r="N2227" s="27">
        <v>10</v>
      </c>
      <c r="O2227" s="27">
        <v>10</v>
      </c>
      <c r="P2227" s="27">
        <v>10</v>
      </c>
      <c r="Q2227" s="27">
        <v>10</v>
      </c>
      <c r="R2227" s="27">
        <v>14</v>
      </c>
      <c r="S2227" s="27">
        <v>17</v>
      </c>
      <c r="T2227" s="27">
        <v>6</v>
      </c>
      <c r="U2227" s="27">
        <v>13</v>
      </c>
      <c r="V2227" s="27">
        <v>17</v>
      </c>
      <c r="W2227" s="11"/>
      <c r="X2227" s="11"/>
      <c r="Y2227" s="11"/>
      <c r="Z2227" s="11"/>
      <c r="AA2227" s="11"/>
      <c r="AB2227" s="11"/>
      <c r="AC2227" s="11"/>
      <c r="AD2227" s="11"/>
      <c r="AU2227" s="7"/>
      <c r="AV2227" s="7"/>
    </row>
    <row r="2228" spans="1:48" ht="14.25">
      <c r="A2228">
        <v>2</v>
      </c>
      <c r="B2228" s="26" t="str">
        <f t="shared" si="81"/>
        <v>68266</v>
      </c>
      <c r="C2228" s="26" t="str">
        <f t="shared" si="80"/>
        <v>2_68266</v>
      </c>
      <c r="D2228"/>
      <c r="E2228"/>
      <c r="F2228" s="33"/>
      <c r="G2228" s="26" t="s">
        <v>928</v>
      </c>
      <c r="H2228" s="27">
        <v>15</v>
      </c>
      <c r="I2228" s="27">
        <v>17</v>
      </c>
      <c r="J2228" s="27">
        <v>20</v>
      </c>
      <c r="K2228" s="27">
        <v>15</v>
      </c>
      <c r="L2228" s="27">
        <v>15</v>
      </c>
      <c r="M2228" s="27">
        <v>21</v>
      </c>
      <c r="N2228" s="27">
        <v>10</v>
      </c>
      <c r="O2228" s="27">
        <v>23</v>
      </c>
      <c r="P2228" s="27">
        <v>21</v>
      </c>
      <c r="Q2228" s="27">
        <v>15</v>
      </c>
      <c r="R2228" s="27">
        <v>20</v>
      </c>
      <c r="S2228" s="27">
        <v>16</v>
      </c>
      <c r="T2228" s="27">
        <v>21</v>
      </c>
      <c r="U2228" s="27">
        <v>24</v>
      </c>
      <c r="V2228" s="27">
        <v>24</v>
      </c>
      <c r="W2228" s="11"/>
      <c r="X2228" s="11"/>
      <c r="Y2228" s="11"/>
      <c r="Z2228" s="11"/>
      <c r="AA2228" s="11"/>
      <c r="AB2228" s="11"/>
      <c r="AC2228" s="11"/>
      <c r="AD2228" s="11"/>
      <c r="AU2228" s="7"/>
      <c r="AV2228" s="7"/>
    </row>
    <row r="2229" spans="1:48" ht="14.25">
      <c r="A2229">
        <v>2</v>
      </c>
      <c r="B2229" s="26" t="str">
        <f t="shared" si="81"/>
        <v>68271</v>
      </c>
      <c r="C2229" s="26" t="str">
        <f t="shared" si="80"/>
        <v>2_68271</v>
      </c>
      <c r="D2229"/>
      <c r="E2229"/>
      <c r="F2229" s="33"/>
      <c r="G2229" s="26" t="s">
        <v>929</v>
      </c>
      <c r="H2229" s="27">
        <v>31</v>
      </c>
      <c r="I2229" s="27">
        <v>34</v>
      </c>
      <c r="J2229" s="27">
        <v>13</v>
      </c>
      <c r="K2229" s="27">
        <v>19</v>
      </c>
      <c r="L2229" s="27">
        <v>23</v>
      </c>
      <c r="M2229" s="27">
        <v>23</v>
      </c>
      <c r="N2229" s="27">
        <v>15</v>
      </c>
      <c r="O2229" s="27">
        <v>21</v>
      </c>
      <c r="P2229" s="27">
        <v>15</v>
      </c>
      <c r="Q2229" s="27">
        <v>23</v>
      </c>
      <c r="R2229" s="27">
        <v>32</v>
      </c>
      <c r="S2229" s="27">
        <v>21</v>
      </c>
      <c r="T2229" s="27">
        <v>34</v>
      </c>
      <c r="U2229" s="27">
        <v>24</v>
      </c>
      <c r="V2229" s="27">
        <v>20</v>
      </c>
      <c r="W2229" s="11"/>
      <c r="X2229" s="11"/>
      <c r="Y2229" s="11"/>
      <c r="Z2229" s="11"/>
      <c r="AA2229" s="11"/>
      <c r="AB2229" s="11"/>
      <c r="AC2229" s="11"/>
      <c r="AD2229" s="11"/>
      <c r="AU2229" s="7"/>
      <c r="AV2229" s="7"/>
    </row>
    <row r="2230" spans="1:48" ht="14.25">
      <c r="A2230">
        <v>2</v>
      </c>
      <c r="B2230" s="26" t="str">
        <f t="shared" si="81"/>
        <v>68276</v>
      </c>
      <c r="C2230" s="26" t="str">
        <f t="shared" si="80"/>
        <v>2_68276</v>
      </c>
      <c r="D2230"/>
      <c r="E2230"/>
      <c r="F2230" s="33"/>
      <c r="G2230" s="26" t="s">
        <v>930</v>
      </c>
      <c r="H2230" s="27">
        <v>1108</v>
      </c>
      <c r="I2230" s="27">
        <v>934</v>
      </c>
      <c r="J2230" s="27">
        <v>1026</v>
      </c>
      <c r="K2230" s="27">
        <v>1143</v>
      </c>
      <c r="L2230" s="27">
        <v>1206</v>
      </c>
      <c r="M2230" s="27">
        <v>1123</v>
      </c>
      <c r="N2230" s="27">
        <v>1276</v>
      </c>
      <c r="O2230" s="27">
        <v>1228</v>
      </c>
      <c r="P2230" s="27">
        <v>1356</v>
      </c>
      <c r="Q2230" s="27">
        <v>1384</v>
      </c>
      <c r="R2230" s="27">
        <v>1846</v>
      </c>
      <c r="S2230" s="27">
        <v>2446</v>
      </c>
      <c r="T2230" s="27">
        <v>1716</v>
      </c>
      <c r="U2230" s="27">
        <v>1580</v>
      </c>
      <c r="V2230" s="27">
        <v>1614</v>
      </c>
      <c r="W2230" s="11"/>
      <c r="X2230" s="11"/>
      <c r="Y2230" s="11"/>
      <c r="Z2230" s="11"/>
      <c r="AA2230" s="11"/>
      <c r="AB2230" s="11"/>
      <c r="AC2230" s="11"/>
      <c r="AD2230" s="11"/>
      <c r="AU2230" s="7"/>
      <c r="AV2230" s="7"/>
    </row>
    <row r="2231" spans="1:48" ht="14.25">
      <c r="A2231">
        <v>2</v>
      </c>
      <c r="B2231" s="26" t="str">
        <f t="shared" si="81"/>
        <v>68296</v>
      </c>
      <c r="C2231" s="26" t="str">
        <f t="shared" si="80"/>
        <v>2_68296</v>
      </c>
      <c r="D2231"/>
      <c r="E2231"/>
      <c r="F2231" s="33"/>
      <c r="G2231" s="26" t="s">
        <v>931</v>
      </c>
      <c r="H2231" s="27">
        <v>6</v>
      </c>
      <c r="I2231" s="27">
        <v>10</v>
      </c>
      <c r="J2231" s="27">
        <v>17</v>
      </c>
      <c r="K2231" s="27">
        <v>23</v>
      </c>
      <c r="L2231" s="27">
        <v>22</v>
      </c>
      <c r="M2231" s="27">
        <v>26</v>
      </c>
      <c r="N2231" s="27">
        <v>14</v>
      </c>
      <c r="O2231" s="27">
        <v>19</v>
      </c>
      <c r="P2231" s="27">
        <v>20</v>
      </c>
      <c r="Q2231" s="27">
        <v>29</v>
      </c>
      <c r="R2231" s="27">
        <v>18</v>
      </c>
      <c r="S2231" s="27">
        <v>27</v>
      </c>
      <c r="T2231" s="27">
        <v>23</v>
      </c>
      <c r="U2231" s="27">
        <v>23</v>
      </c>
      <c r="V2231" s="27">
        <v>17</v>
      </c>
      <c r="W2231" s="11"/>
      <c r="X2231" s="11"/>
      <c r="Y2231" s="11"/>
      <c r="Z2231" s="11"/>
      <c r="AA2231" s="11"/>
      <c r="AB2231" s="11"/>
      <c r="AC2231" s="11"/>
      <c r="AD2231" s="11"/>
      <c r="AU2231" s="7"/>
      <c r="AV2231" s="7"/>
    </row>
    <row r="2232" spans="1:48" ht="14.25">
      <c r="A2232">
        <v>2</v>
      </c>
      <c r="B2232" s="26" t="str">
        <f t="shared" si="81"/>
        <v>68298</v>
      </c>
      <c r="C2232" s="26" t="str">
        <f t="shared" si="80"/>
        <v>2_68298</v>
      </c>
      <c r="D2232"/>
      <c r="E2232"/>
      <c r="F2232" s="33"/>
      <c r="G2232" s="26" t="s">
        <v>932</v>
      </c>
      <c r="H2232" s="27">
        <v>17</v>
      </c>
      <c r="I2232" s="27">
        <v>9</v>
      </c>
      <c r="J2232" s="27">
        <v>17</v>
      </c>
      <c r="K2232" s="27">
        <v>19</v>
      </c>
      <c r="L2232" s="27">
        <v>21</v>
      </c>
      <c r="M2232" s="27">
        <v>36</v>
      </c>
      <c r="N2232" s="27">
        <v>22</v>
      </c>
      <c r="O2232" s="27">
        <v>23</v>
      </c>
      <c r="P2232" s="27">
        <v>20</v>
      </c>
      <c r="Q2232" s="27">
        <v>16</v>
      </c>
      <c r="R2232" s="27">
        <v>22</v>
      </c>
      <c r="S2232" s="27">
        <v>36</v>
      </c>
      <c r="T2232" s="27">
        <v>22</v>
      </c>
      <c r="U2232" s="27">
        <v>32</v>
      </c>
      <c r="V2232" s="27">
        <v>28</v>
      </c>
      <c r="W2232" s="11"/>
      <c r="X2232" s="11"/>
      <c r="Y2232" s="11"/>
      <c r="Z2232" s="11"/>
      <c r="AA2232" s="11"/>
      <c r="AB2232" s="11"/>
      <c r="AC2232" s="11"/>
      <c r="AD2232" s="11"/>
      <c r="AU2232" s="7"/>
      <c r="AV2232" s="7"/>
    </row>
    <row r="2233" spans="1:48" ht="14.25">
      <c r="A2233">
        <v>2</v>
      </c>
      <c r="B2233" s="26" t="str">
        <f t="shared" si="81"/>
        <v>68307</v>
      </c>
      <c r="C2233" s="26" t="str">
        <f t="shared" si="80"/>
        <v>2_68307</v>
      </c>
      <c r="D2233"/>
      <c r="E2233"/>
      <c r="F2233" s="33"/>
      <c r="G2233" s="26" t="s">
        <v>933</v>
      </c>
      <c r="H2233" s="27">
        <v>485</v>
      </c>
      <c r="I2233" s="27">
        <v>436</v>
      </c>
      <c r="J2233" s="27">
        <v>517</v>
      </c>
      <c r="K2233" s="27">
        <v>563</v>
      </c>
      <c r="L2233" s="27">
        <v>550</v>
      </c>
      <c r="M2233" s="27">
        <v>537</v>
      </c>
      <c r="N2233" s="27">
        <v>519</v>
      </c>
      <c r="O2233" s="27">
        <v>560</v>
      </c>
      <c r="P2233" s="27">
        <v>610</v>
      </c>
      <c r="Q2233" s="27">
        <v>699</v>
      </c>
      <c r="R2233" s="27">
        <v>833</v>
      </c>
      <c r="S2233" s="27">
        <v>1077</v>
      </c>
      <c r="T2233" s="27">
        <v>850</v>
      </c>
      <c r="U2233" s="27">
        <v>732</v>
      </c>
      <c r="V2233" s="27">
        <v>804</v>
      </c>
      <c r="W2233" s="11"/>
      <c r="X2233" s="11"/>
      <c r="Y2233" s="11"/>
      <c r="Z2233" s="11"/>
      <c r="AA2233" s="11"/>
      <c r="AB2233" s="11"/>
      <c r="AC2233" s="11"/>
      <c r="AD2233" s="11"/>
      <c r="AU2233" s="7"/>
      <c r="AV2233" s="7"/>
    </row>
    <row r="2234" spans="1:48" ht="14.25">
      <c r="A2234">
        <v>2</v>
      </c>
      <c r="B2234" s="26" t="str">
        <f t="shared" si="81"/>
        <v>68318</v>
      </c>
      <c r="C2234" s="26" t="str">
        <f t="shared" si="80"/>
        <v>2_68318</v>
      </c>
      <c r="D2234"/>
      <c r="E2234"/>
      <c r="F2234" s="33"/>
      <c r="G2234" s="26" t="s">
        <v>934</v>
      </c>
      <c r="H2234" s="27">
        <v>18</v>
      </c>
      <c r="I2234" s="27">
        <v>26</v>
      </c>
      <c r="J2234" s="27">
        <v>23</v>
      </c>
      <c r="K2234" s="27">
        <v>24</v>
      </c>
      <c r="L2234" s="27">
        <v>20</v>
      </c>
      <c r="M2234" s="27">
        <v>23</v>
      </c>
      <c r="N2234" s="27">
        <v>28</v>
      </c>
      <c r="O2234" s="27">
        <v>20</v>
      </c>
      <c r="P2234" s="27">
        <v>30</v>
      </c>
      <c r="Q2234" s="27">
        <v>24</v>
      </c>
      <c r="R2234" s="27">
        <v>32</v>
      </c>
      <c r="S2234" s="27">
        <v>35</v>
      </c>
      <c r="T2234" s="27">
        <v>31</v>
      </c>
      <c r="U2234" s="27">
        <v>21</v>
      </c>
      <c r="V2234" s="27">
        <v>24</v>
      </c>
      <c r="W2234" s="11"/>
      <c r="X2234" s="11"/>
      <c r="Y2234" s="11"/>
      <c r="Z2234" s="11"/>
      <c r="AA2234" s="11"/>
      <c r="AB2234" s="11"/>
      <c r="AC2234" s="11"/>
      <c r="AD2234" s="11"/>
      <c r="AU2234" s="7"/>
      <c r="AV2234" s="7"/>
    </row>
    <row r="2235" spans="1:48" ht="14.25">
      <c r="A2235">
        <v>2</v>
      </c>
      <c r="B2235" s="26" t="str">
        <f t="shared" si="81"/>
        <v>68320</v>
      </c>
      <c r="C2235" s="26" t="str">
        <f t="shared" si="80"/>
        <v>2_68320</v>
      </c>
      <c r="D2235"/>
      <c r="E2235"/>
      <c r="F2235" s="33"/>
      <c r="G2235" s="26" t="s">
        <v>935</v>
      </c>
      <c r="H2235" s="27">
        <v>27</v>
      </c>
      <c r="I2235" s="27">
        <v>30</v>
      </c>
      <c r="J2235" s="27">
        <v>25</v>
      </c>
      <c r="K2235" s="27">
        <v>25</v>
      </c>
      <c r="L2235" s="27">
        <v>28</v>
      </c>
      <c r="M2235" s="27">
        <v>30</v>
      </c>
      <c r="N2235" s="27">
        <v>16</v>
      </c>
      <c r="O2235" s="27">
        <v>24</v>
      </c>
      <c r="P2235" s="27">
        <v>23</v>
      </c>
      <c r="Q2235" s="27">
        <v>38</v>
      </c>
      <c r="R2235" s="27">
        <v>33</v>
      </c>
      <c r="S2235" s="27">
        <v>31</v>
      </c>
      <c r="T2235" s="27">
        <v>36</v>
      </c>
      <c r="U2235" s="27">
        <v>31</v>
      </c>
      <c r="V2235" s="27">
        <v>30</v>
      </c>
      <c r="W2235" s="11"/>
      <c r="X2235" s="11"/>
      <c r="Y2235" s="11"/>
      <c r="Z2235" s="11"/>
      <c r="AA2235" s="11"/>
      <c r="AB2235" s="11"/>
      <c r="AC2235" s="11"/>
      <c r="AD2235" s="11"/>
      <c r="AU2235" s="7"/>
      <c r="AV2235" s="7"/>
    </row>
    <row r="2236" spans="1:48" ht="14.25">
      <c r="A2236">
        <v>2</v>
      </c>
      <c r="B2236" s="26" t="str">
        <f t="shared" si="81"/>
        <v>68322</v>
      </c>
      <c r="C2236" s="26" t="str">
        <f t="shared" si="80"/>
        <v>2_68322</v>
      </c>
      <c r="D2236"/>
      <c r="E2236"/>
      <c r="F2236" s="33"/>
      <c r="G2236" s="26" t="s">
        <v>936</v>
      </c>
      <c r="H2236" s="27">
        <v>13</v>
      </c>
      <c r="I2236" s="27">
        <v>8</v>
      </c>
      <c r="J2236" s="27">
        <v>8</v>
      </c>
      <c r="K2236" s="27">
        <v>21</v>
      </c>
      <c r="L2236" s="27">
        <v>7</v>
      </c>
      <c r="M2236" s="27">
        <v>13</v>
      </c>
      <c r="N2236" s="27">
        <v>12</v>
      </c>
      <c r="O2236" s="27">
        <v>16</v>
      </c>
      <c r="P2236" s="27">
        <v>10</v>
      </c>
      <c r="Q2236" s="27">
        <v>9</v>
      </c>
      <c r="R2236" s="27">
        <v>14</v>
      </c>
      <c r="S2236" s="27">
        <v>10</v>
      </c>
      <c r="T2236" s="27">
        <v>15</v>
      </c>
      <c r="U2236" s="27">
        <v>13</v>
      </c>
      <c r="V2236" s="27">
        <v>16</v>
      </c>
      <c r="W2236" s="11"/>
      <c r="X2236" s="11"/>
      <c r="Y2236" s="11"/>
      <c r="Z2236" s="11"/>
      <c r="AA2236" s="11"/>
      <c r="AB2236" s="11"/>
      <c r="AC2236" s="11"/>
      <c r="AD2236" s="11"/>
      <c r="AU2236" s="7"/>
      <c r="AV2236" s="7"/>
    </row>
    <row r="2237" spans="1:48" ht="14.25">
      <c r="A2237">
        <v>2</v>
      </c>
      <c r="B2237" s="26" t="str">
        <f t="shared" si="81"/>
        <v>68324</v>
      </c>
      <c r="C2237" s="26" t="str">
        <f t="shared" si="80"/>
        <v>2_68324</v>
      </c>
      <c r="D2237"/>
      <c r="E2237"/>
      <c r="F2237" s="33"/>
      <c r="G2237" s="26" t="s">
        <v>937</v>
      </c>
      <c r="H2237" s="27">
        <v>23</v>
      </c>
      <c r="I2237" s="27">
        <v>18</v>
      </c>
      <c r="J2237" s="27">
        <v>12</v>
      </c>
      <c r="K2237" s="27">
        <v>18</v>
      </c>
      <c r="L2237" s="27">
        <v>25</v>
      </c>
      <c r="M2237" s="27">
        <v>30</v>
      </c>
      <c r="N2237" s="27">
        <v>39</v>
      </c>
      <c r="O2237" s="27">
        <v>21</v>
      </c>
      <c r="P2237" s="27">
        <v>29</v>
      </c>
      <c r="Q2237" s="27">
        <v>30</v>
      </c>
      <c r="R2237" s="27">
        <v>34</v>
      </c>
      <c r="S2237" s="27">
        <v>36</v>
      </c>
      <c r="T2237" s="27">
        <v>33</v>
      </c>
      <c r="U2237" s="27">
        <v>23</v>
      </c>
      <c r="V2237" s="27">
        <v>28</v>
      </c>
      <c r="W2237" s="11"/>
      <c r="X2237" s="11"/>
      <c r="Y2237" s="11"/>
      <c r="Z2237" s="11"/>
      <c r="AA2237" s="11"/>
      <c r="AB2237" s="11"/>
      <c r="AC2237" s="11"/>
      <c r="AD2237" s="11"/>
      <c r="AU2237" s="7"/>
      <c r="AV2237" s="7"/>
    </row>
    <row r="2238" spans="1:48" ht="14.25">
      <c r="A2238">
        <v>2</v>
      </c>
      <c r="B2238" s="26" t="str">
        <f t="shared" si="81"/>
        <v>68327</v>
      </c>
      <c r="C2238" s="26" t="str">
        <f t="shared" si="80"/>
        <v>2_68327</v>
      </c>
      <c r="D2238"/>
      <c r="E2238"/>
      <c r="F2238" s="33"/>
      <c r="G2238" s="26" t="s">
        <v>938</v>
      </c>
      <c r="H2238" s="27">
        <v>29</v>
      </c>
      <c r="I2238" s="27">
        <v>24</v>
      </c>
      <c r="J2238" s="27">
        <v>22</v>
      </c>
      <c r="K2238" s="27">
        <v>19</v>
      </c>
      <c r="L2238" s="27">
        <v>24</v>
      </c>
      <c r="M2238" s="27">
        <v>21</v>
      </c>
      <c r="N2238" s="27">
        <v>18</v>
      </c>
      <c r="O2238" s="27">
        <v>22</v>
      </c>
      <c r="P2238" s="27">
        <v>17</v>
      </c>
      <c r="Q2238" s="27">
        <v>26</v>
      </c>
      <c r="R2238" s="27">
        <v>29</v>
      </c>
      <c r="S2238" s="27">
        <v>42</v>
      </c>
      <c r="T2238" s="27">
        <v>33</v>
      </c>
      <c r="U2238" s="27">
        <v>22</v>
      </c>
      <c r="V2238" s="27">
        <v>25</v>
      </c>
      <c r="W2238" s="11"/>
      <c r="X2238" s="11"/>
      <c r="Y2238" s="11"/>
      <c r="Z2238" s="11"/>
      <c r="AA2238" s="11"/>
      <c r="AB2238" s="11"/>
      <c r="AC2238" s="11"/>
      <c r="AD2238" s="11"/>
      <c r="AU2238" s="7"/>
      <c r="AV2238" s="7"/>
    </row>
    <row r="2239" spans="1:48" ht="14.25">
      <c r="A2239">
        <v>2</v>
      </c>
      <c r="B2239" s="26" t="str">
        <f t="shared" si="81"/>
        <v>68344</v>
      </c>
      <c r="C2239" s="26" t="str">
        <f t="shared" si="80"/>
        <v>2_68344</v>
      </c>
      <c r="D2239"/>
      <c r="E2239"/>
      <c r="F2239" s="33"/>
      <c r="G2239" s="26" t="s">
        <v>939</v>
      </c>
      <c r="H2239" s="27">
        <v>6</v>
      </c>
      <c r="I2239" s="27">
        <v>11</v>
      </c>
      <c r="J2239" s="27">
        <v>2</v>
      </c>
      <c r="K2239" s="27">
        <v>9</v>
      </c>
      <c r="L2239" s="27">
        <v>5</v>
      </c>
      <c r="M2239" s="27">
        <v>5</v>
      </c>
      <c r="N2239" s="27">
        <v>11</v>
      </c>
      <c r="O2239" s="27">
        <v>11</v>
      </c>
      <c r="P2239" s="27">
        <v>14</v>
      </c>
      <c r="Q2239" s="27">
        <v>10</v>
      </c>
      <c r="R2239" s="27">
        <v>9</v>
      </c>
      <c r="S2239" s="27">
        <v>18</v>
      </c>
      <c r="T2239" s="27">
        <v>13</v>
      </c>
      <c r="U2239" s="27">
        <v>11</v>
      </c>
      <c r="V2239" s="27">
        <v>12</v>
      </c>
      <c r="W2239" s="11"/>
      <c r="X2239" s="11"/>
      <c r="Y2239" s="11"/>
      <c r="Z2239" s="11"/>
      <c r="AA2239" s="11"/>
      <c r="AB2239" s="11"/>
      <c r="AC2239" s="11"/>
      <c r="AD2239" s="11"/>
      <c r="AU2239" s="7"/>
      <c r="AV2239" s="7"/>
    </row>
    <row r="2240" spans="1:48" ht="14.25">
      <c r="A2240">
        <v>2</v>
      </c>
      <c r="B2240" s="26" t="str">
        <f t="shared" si="81"/>
        <v>68368</v>
      </c>
      <c r="C2240" s="26" t="str">
        <f t="shared" si="80"/>
        <v>2_68368</v>
      </c>
      <c r="D2240"/>
      <c r="E2240"/>
      <c r="F2240" s="33"/>
      <c r="G2240" s="26" t="s">
        <v>940</v>
      </c>
      <c r="H2240" s="27">
        <v>12</v>
      </c>
      <c r="I2240" s="27">
        <v>18</v>
      </c>
      <c r="J2240" s="27">
        <v>21</v>
      </c>
      <c r="K2240" s="27">
        <v>22</v>
      </c>
      <c r="L2240" s="27">
        <v>22</v>
      </c>
      <c r="M2240" s="27">
        <v>15</v>
      </c>
      <c r="N2240" s="27">
        <v>14</v>
      </c>
      <c r="O2240" s="27">
        <v>24</v>
      </c>
      <c r="P2240" s="27">
        <v>18</v>
      </c>
      <c r="Q2240" s="27">
        <v>21</v>
      </c>
      <c r="R2240" s="27">
        <v>27</v>
      </c>
      <c r="S2240" s="27">
        <v>18</v>
      </c>
      <c r="T2240" s="27">
        <v>23</v>
      </c>
      <c r="U2240" s="27">
        <v>15</v>
      </c>
      <c r="V2240" s="27">
        <v>29</v>
      </c>
      <c r="W2240" s="11"/>
      <c r="X2240" s="11"/>
      <c r="Y2240" s="11"/>
      <c r="Z2240" s="11"/>
      <c r="AA2240" s="11"/>
      <c r="AB2240" s="11"/>
      <c r="AC2240" s="11"/>
      <c r="AD2240" s="11"/>
      <c r="AU2240" s="7"/>
      <c r="AV2240" s="7"/>
    </row>
    <row r="2241" spans="1:48" ht="14.25">
      <c r="A2241">
        <v>2</v>
      </c>
      <c r="B2241" s="26" t="str">
        <f t="shared" si="81"/>
        <v>68370</v>
      </c>
      <c r="C2241" s="26" t="str">
        <f t="shared" si="80"/>
        <v>2_68370</v>
      </c>
      <c r="D2241"/>
      <c r="E2241"/>
      <c r="F2241" s="33"/>
      <c r="G2241" s="26" t="s">
        <v>941</v>
      </c>
      <c r="H2241" s="27">
        <v>3</v>
      </c>
      <c r="I2241" s="27">
        <v>4</v>
      </c>
      <c r="J2241" s="27">
        <v>3</v>
      </c>
      <c r="K2241" s="27">
        <v>1</v>
      </c>
      <c r="L2241" s="27">
        <v>8</v>
      </c>
      <c r="M2241" s="27">
        <v>6</v>
      </c>
      <c r="N2241" s="27">
        <v>7</v>
      </c>
      <c r="O2241" s="27">
        <v>6</v>
      </c>
      <c r="P2241" s="27">
        <v>3</v>
      </c>
      <c r="Q2241" s="27">
        <v>0</v>
      </c>
      <c r="R2241" s="27">
        <v>0</v>
      </c>
      <c r="S2241" s="27">
        <v>3</v>
      </c>
      <c r="T2241" s="27">
        <v>2</v>
      </c>
      <c r="U2241" s="27">
        <v>4</v>
      </c>
      <c r="V2241" s="27">
        <v>2</v>
      </c>
      <c r="W2241" s="11"/>
      <c r="X2241" s="11"/>
      <c r="Y2241" s="11"/>
      <c r="Z2241" s="11"/>
      <c r="AA2241" s="11"/>
      <c r="AB2241" s="11"/>
      <c r="AC2241" s="11"/>
      <c r="AD2241" s="11"/>
      <c r="AU2241" s="7"/>
      <c r="AV2241" s="7"/>
    </row>
    <row r="2242" spans="1:48" ht="14.25">
      <c r="A2242">
        <v>2</v>
      </c>
      <c r="B2242" s="26" t="str">
        <f t="shared" si="81"/>
        <v>68377</v>
      </c>
      <c r="C2242" s="26" t="str">
        <f t="shared" si="80"/>
        <v>2_68377</v>
      </c>
      <c r="D2242"/>
      <c r="E2242"/>
      <c r="F2242" s="33"/>
      <c r="G2242" s="26" t="s">
        <v>942</v>
      </c>
      <c r="H2242" s="27">
        <v>11</v>
      </c>
      <c r="I2242" s="27">
        <v>8</v>
      </c>
      <c r="J2242" s="27">
        <v>16</v>
      </c>
      <c r="K2242" s="27">
        <v>14</v>
      </c>
      <c r="L2242" s="27">
        <v>24</v>
      </c>
      <c r="M2242" s="27">
        <v>21</v>
      </c>
      <c r="N2242" s="27">
        <v>23</v>
      </c>
      <c r="O2242" s="27">
        <v>19</v>
      </c>
      <c r="P2242" s="27">
        <v>23</v>
      </c>
      <c r="Q2242" s="27">
        <v>23</v>
      </c>
      <c r="R2242" s="27">
        <v>34</v>
      </c>
      <c r="S2242" s="27">
        <v>42</v>
      </c>
      <c r="T2242" s="27">
        <v>20</v>
      </c>
      <c r="U2242" s="27">
        <v>31</v>
      </c>
      <c r="V2242" s="27">
        <v>22</v>
      </c>
      <c r="W2242" s="11"/>
      <c r="X2242" s="11"/>
      <c r="Y2242" s="11"/>
      <c r="Z2242" s="11"/>
      <c r="AA2242" s="11"/>
      <c r="AB2242" s="11"/>
      <c r="AC2242" s="11"/>
      <c r="AD2242" s="11"/>
      <c r="AU2242" s="7"/>
      <c r="AV2242" s="7"/>
    </row>
    <row r="2243" spans="1:48" ht="14.25">
      <c r="A2243">
        <v>2</v>
      </c>
      <c r="B2243" s="26" t="str">
        <f t="shared" si="81"/>
        <v>68385</v>
      </c>
      <c r="C2243" s="26" t="str">
        <f t="shared" si="80"/>
        <v>2_68385</v>
      </c>
      <c r="D2243"/>
      <c r="E2243"/>
      <c r="F2243" s="33"/>
      <c r="G2243" s="26" t="s">
        <v>943</v>
      </c>
      <c r="H2243" s="27">
        <v>48</v>
      </c>
      <c r="I2243" s="27">
        <v>46</v>
      </c>
      <c r="J2243" s="27">
        <v>50</v>
      </c>
      <c r="K2243" s="27">
        <v>47</v>
      </c>
      <c r="L2243" s="27">
        <v>37</v>
      </c>
      <c r="M2243" s="27">
        <v>56</v>
      </c>
      <c r="N2243" s="27">
        <v>64</v>
      </c>
      <c r="O2243" s="27">
        <v>52</v>
      </c>
      <c r="P2243" s="27">
        <v>51</v>
      </c>
      <c r="Q2243" s="27">
        <v>66</v>
      </c>
      <c r="R2243" s="27">
        <v>53</v>
      </c>
      <c r="S2243" s="27">
        <v>57</v>
      </c>
      <c r="T2243" s="27">
        <v>77</v>
      </c>
      <c r="U2243" s="27">
        <v>73</v>
      </c>
      <c r="V2243" s="27">
        <v>65</v>
      </c>
      <c r="W2243" s="11"/>
      <c r="X2243" s="11"/>
      <c r="Y2243" s="11"/>
      <c r="Z2243" s="11"/>
      <c r="AA2243" s="11"/>
      <c r="AB2243" s="11"/>
      <c r="AC2243" s="11"/>
      <c r="AD2243" s="11"/>
      <c r="AU2243" s="7"/>
      <c r="AV2243" s="7"/>
    </row>
    <row r="2244" spans="1:48" ht="14.25">
      <c r="A2244">
        <v>2</v>
      </c>
      <c r="B2244" s="26" t="str">
        <f t="shared" si="81"/>
        <v>68397</v>
      </c>
      <c r="C2244" s="26" t="str">
        <f t="shared" si="80"/>
        <v>2_68397</v>
      </c>
      <c r="D2244"/>
      <c r="E2244"/>
      <c r="F2244" s="33"/>
      <c r="G2244" s="26" t="s">
        <v>944</v>
      </c>
      <c r="H2244" s="27">
        <v>20</v>
      </c>
      <c r="I2244" s="27">
        <v>26</v>
      </c>
      <c r="J2244" s="27">
        <v>15</v>
      </c>
      <c r="K2244" s="27">
        <v>16</v>
      </c>
      <c r="L2244" s="27">
        <v>25</v>
      </c>
      <c r="M2244" s="27">
        <v>30</v>
      </c>
      <c r="N2244" s="27">
        <v>23</v>
      </c>
      <c r="O2244" s="27">
        <v>17</v>
      </c>
      <c r="P2244" s="27">
        <v>38</v>
      </c>
      <c r="Q2244" s="27">
        <v>24</v>
      </c>
      <c r="R2244" s="27">
        <v>29</v>
      </c>
      <c r="S2244" s="27">
        <v>32</v>
      </c>
      <c r="T2244" s="27">
        <v>35</v>
      </c>
      <c r="U2244" s="27">
        <v>21</v>
      </c>
      <c r="V2244" s="27">
        <v>21</v>
      </c>
      <c r="W2244" s="11"/>
      <c r="X2244" s="11"/>
      <c r="Y2244" s="11"/>
      <c r="Z2244" s="11"/>
      <c r="AA2244" s="11"/>
      <c r="AB2244" s="11"/>
      <c r="AC2244" s="11"/>
      <c r="AD2244" s="11"/>
      <c r="AU2244" s="7"/>
      <c r="AV2244" s="7"/>
    </row>
    <row r="2245" spans="1:48" ht="14.25">
      <c r="A2245">
        <v>2</v>
      </c>
      <c r="B2245" s="26" t="str">
        <f t="shared" si="81"/>
        <v>68406</v>
      </c>
      <c r="C2245" s="26" t="str">
        <f t="shared" si="80"/>
        <v>2_68406</v>
      </c>
      <c r="D2245"/>
      <c r="E2245"/>
      <c r="F2245" s="33"/>
      <c r="G2245" s="26" t="s">
        <v>945</v>
      </c>
      <c r="H2245" s="27">
        <v>142</v>
      </c>
      <c r="I2245" s="27">
        <v>119</v>
      </c>
      <c r="J2245" s="27">
        <v>115</v>
      </c>
      <c r="K2245" s="27">
        <v>133</v>
      </c>
      <c r="L2245" s="27">
        <v>117</v>
      </c>
      <c r="M2245" s="27">
        <v>142</v>
      </c>
      <c r="N2245" s="27">
        <v>116</v>
      </c>
      <c r="O2245" s="27">
        <v>111</v>
      </c>
      <c r="P2245" s="27">
        <v>130</v>
      </c>
      <c r="Q2245" s="27">
        <v>131</v>
      </c>
      <c r="R2245" s="27">
        <v>171</v>
      </c>
      <c r="S2245" s="27">
        <v>261</v>
      </c>
      <c r="T2245" s="27">
        <v>209</v>
      </c>
      <c r="U2245" s="27">
        <v>194</v>
      </c>
      <c r="V2245" s="27">
        <v>202</v>
      </c>
      <c r="W2245" s="11"/>
      <c r="X2245" s="11"/>
      <c r="Y2245" s="11"/>
      <c r="Z2245" s="11"/>
      <c r="AA2245" s="11"/>
      <c r="AB2245" s="11"/>
      <c r="AC2245" s="11"/>
      <c r="AD2245" s="11"/>
      <c r="AU2245" s="7"/>
      <c r="AV2245" s="7"/>
    </row>
    <row r="2246" spans="1:48" ht="14.25">
      <c r="A2246">
        <v>2</v>
      </c>
      <c r="B2246" s="26" t="str">
        <f t="shared" si="81"/>
        <v>68418</v>
      </c>
      <c r="C2246" s="26" t="str">
        <f t="shared" si="80"/>
        <v>2_68418</v>
      </c>
      <c r="D2246"/>
      <c r="E2246"/>
      <c r="F2246" s="33"/>
      <c r="G2246" s="26" t="s">
        <v>946</v>
      </c>
      <c r="H2246" s="27">
        <v>49</v>
      </c>
      <c r="I2246" s="27">
        <v>27</v>
      </c>
      <c r="J2246" s="27">
        <v>37</v>
      </c>
      <c r="K2246" s="27">
        <v>31</v>
      </c>
      <c r="L2246" s="27">
        <v>51</v>
      </c>
      <c r="M2246" s="27">
        <v>33</v>
      </c>
      <c r="N2246" s="27">
        <v>54</v>
      </c>
      <c r="O2246" s="27">
        <v>59</v>
      </c>
      <c r="P2246" s="27">
        <v>37</v>
      </c>
      <c r="Q2246" s="27">
        <v>44</v>
      </c>
      <c r="R2246" s="27">
        <v>52</v>
      </c>
      <c r="S2246" s="27">
        <v>75</v>
      </c>
      <c r="T2246" s="27">
        <v>60</v>
      </c>
      <c r="U2246" s="27">
        <v>56</v>
      </c>
      <c r="V2246" s="27">
        <v>52</v>
      </c>
      <c r="W2246" s="11"/>
      <c r="X2246" s="11"/>
      <c r="Y2246" s="11"/>
      <c r="Z2246" s="11"/>
      <c r="AA2246" s="11"/>
      <c r="AB2246" s="11"/>
      <c r="AC2246" s="11"/>
      <c r="AD2246" s="11"/>
      <c r="AU2246" s="7"/>
      <c r="AV2246" s="7"/>
    </row>
    <row r="2247" spans="1:48" ht="14.25">
      <c r="A2247">
        <v>2</v>
      </c>
      <c r="B2247" s="26" t="str">
        <f t="shared" si="81"/>
        <v>68425</v>
      </c>
      <c r="C2247" s="26" t="str">
        <f t="shared" si="80"/>
        <v>2_68425</v>
      </c>
      <c r="D2247"/>
      <c r="E2247"/>
      <c r="F2247" s="33"/>
      <c r="G2247" s="26" t="s">
        <v>947</v>
      </c>
      <c r="H2247" s="27">
        <v>4</v>
      </c>
      <c r="I2247" s="27">
        <v>1</v>
      </c>
      <c r="J2247" s="27">
        <v>4</v>
      </c>
      <c r="K2247" s="27">
        <v>12</v>
      </c>
      <c r="L2247" s="27">
        <v>9</v>
      </c>
      <c r="M2247" s="27">
        <v>10</v>
      </c>
      <c r="N2247" s="27">
        <v>11</v>
      </c>
      <c r="O2247" s="27">
        <v>10</v>
      </c>
      <c r="P2247" s="27">
        <v>12</v>
      </c>
      <c r="Q2247" s="27">
        <v>16</v>
      </c>
      <c r="R2247" s="27">
        <v>18</v>
      </c>
      <c r="S2247" s="27">
        <v>16</v>
      </c>
      <c r="T2247" s="27">
        <v>17</v>
      </c>
      <c r="U2247" s="27">
        <v>18</v>
      </c>
      <c r="V2247" s="27">
        <v>10</v>
      </c>
      <c r="W2247" s="11"/>
      <c r="X2247" s="11"/>
      <c r="Y2247" s="11"/>
      <c r="Z2247" s="11"/>
      <c r="AA2247" s="11"/>
      <c r="AB2247" s="11"/>
      <c r="AC2247" s="11"/>
      <c r="AD2247" s="11"/>
      <c r="AU2247" s="7"/>
      <c r="AV2247" s="7"/>
    </row>
    <row r="2248" spans="1:48" ht="14.25">
      <c r="A2248">
        <v>2</v>
      </c>
      <c r="B2248" s="26" t="str">
        <f t="shared" si="81"/>
        <v>68432</v>
      </c>
      <c r="C2248" s="26" t="str">
        <f t="shared" si="80"/>
        <v>2_68432</v>
      </c>
      <c r="D2248"/>
      <c r="E2248"/>
      <c r="F2248" s="33"/>
      <c r="G2248" s="26" t="s">
        <v>948</v>
      </c>
      <c r="H2248" s="27">
        <v>104</v>
      </c>
      <c r="I2248" s="27">
        <v>134</v>
      </c>
      <c r="J2248" s="27">
        <v>92</v>
      </c>
      <c r="K2248" s="27">
        <v>113</v>
      </c>
      <c r="L2248" s="27">
        <v>113</v>
      </c>
      <c r="M2248" s="27">
        <v>126</v>
      </c>
      <c r="N2248" s="27">
        <v>109</v>
      </c>
      <c r="O2248" s="27">
        <v>130</v>
      </c>
      <c r="P2248" s="27">
        <v>118</v>
      </c>
      <c r="Q2248" s="27">
        <v>120</v>
      </c>
      <c r="R2248" s="27">
        <v>154</v>
      </c>
      <c r="S2248" s="27">
        <v>190</v>
      </c>
      <c r="T2248" s="27">
        <v>141</v>
      </c>
      <c r="U2248" s="27">
        <v>137</v>
      </c>
      <c r="V2248" s="27">
        <v>150</v>
      </c>
      <c r="W2248" s="11"/>
      <c r="X2248" s="11"/>
      <c r="Y2248" s="11"/>
      <c r="Z2248" s="11"/>
      <c r="AA2248" s="11"/>
      <c r="AB2248" s="11"/>
      <c r="AC2248" s="11"/>
      <c r="AD2248" s="11"/>
      <c r="AU2248" s="7"/>
      <c r="AV2248" s="7"/>
    </row>
    <row r="2249" spans="1:48" ht="14.25">
      <c r="A2249">
        <v>2</v>
      </c>
      <c r="B2249" s="26" t="str">
        <f t="shared" si="81"/>
        <v>68444</v>
      </c>
      <c r="C2249" s="26" t="str">
        <f t="shared" si="80"/>
        <v>2_68444</v>
      </c>
      <c r="D2249"/>
      <c r="E2249"/>
      <c r="F2249" s="33"/>
      <c r="G2249" s="26" t="s">
        <v>949</v>
      </c>
      <c r="H2249" s="27">
        <v>20</v>
      </c>
      <c r="I2249" s="27">
        <v>20</v>
      </c>
      <c r="J2249" s="27">
        <v>19</v>
      </c>
      <c r="K2249" s="27">
        <v>26</v>
      </c>
      <c r="L2249" s="27">
        <v>19</v>
      </c>
      <c r="M2249" s="27">
        <v>28</v>
      </c>
      <c r="N2249" s="27">
        <v>21</v>
      </c>
      <c r="O2249" s="27">
        <v>24</v>
      </c>
      <c r="P2249" s="27">
        <v>21</v>
      </c>
      <c r="Q2249" s="27">
        <v>30</v>
      </c>
      <c r="R2249" s="27">
        <v>37</v>
      </c>
      <c r="S2249" s="27">
        <v>42</v>
      </c>
      <c r="T2249" s="27">
        <v>29</v>
      </c>
      <c r="U2249" s="27">
        <v>36</v>
      </c>
      <c r="V2249" s="27">
        <v>38</v>
      </c>
      <c r="W2249" s="11"/>
      <c r="X2249" s="11"/>
      <c r="Y2249" s="11"/>
      <c r="Z2249" s="11"/>
      <c r="AA2249" s="11"/>
      <c r="AB2249" s="11"/>
      <c r="AC2249" s="11"/>
      <c r="AD2249" s="11"/>
      <c r="AU2249" s="7"/>
      <c r="AV2249" s="7"/>
    </row>
    <row r="2250" spans="1:48" ht="14.25">
      <c r="A2250">
        <v>2</v>
      </c>
      <c r="B2250" s="26" t="str">
        <f t="shared" si="81"/>
        <v>68464</v>
      </c>
      <c r="C2250" s="26" t="str">
        <f t="shared" si="80"/>
        <v>2_68464</v>
      </c>
      <c r="D2250"/>
      <c r="E2250"/>
      <c r="F2250" s="33"/>
      <c r="G2250" s="26" t="s">
        <v>950</v>
      </c>
      <c r="H2250" s="27">
        <v>60</v>
      </c>
      <c r="I2250" s="27">
        <v>62</v>
      </c>
      <c r="J2250" s="27">
        <v>61</v>
      </c>
      <c r="K2250" s="27">
        <v>69</v>
      </c>
      <c r="L2250" s="27">
        <v>69</v>
      </c>
      <c r="M2250" s="27">
        <v>54</v>
      </c>
      <c r="N2250" s="27">
        <v>63</v>
      </c>
      <c r="O2250" s="27">
        <v>70</v>
      </c>
      <c r="P2250" s="27">
        <v>70</v>
      </c>
      <c r="Q2250" s="27">
        <v>64</v>
      </c>
      <c r="R2250" s="27">
        <v>69</v>
      </c>
      <c r="S2250" s="27">
        <v>79</v>
      </c>
      <c r="T2250" s="27">
        <v>72</v>
      </c>
      <c r="U2250" s="27">
        <v>78</v>
      </c>
      <c r="V2250" s="27">
        <v>61</v>
      </c>
      <c r="W2250" s="11"/>
      <c r="X2250" s="11"/>
      <c r="Y2250" s="11"/>
      <c r="Z2250" s="11"/>
      <c r="AA2250" s="11"/>
      <c r="AB2250" s="11"/>
      <c r="AC2250" s="11"/>
      <c r="AD2250" s="11"/>
      <c r="AU2250" s="7"/>
      <c r="AV2250" s="7"/>
    </row>
    <row r="2251" spans="1:48" ht="14.25">
      <c r="A2251">
        <v>2</v>
      </c>
      <c r="B2251" s="26" t="str">
        <f t="shared" si="81"/>
        <v>68468</v>
      </c>
      <c r="C2251" s="26" t="str">
        <f t="shared" si="80"/>
        <v>2_68468</v>
      </c>
      <c r="D2251"/>
      <c r="E2251"/>
      <c r="F2251" s="33"/>
      <c r="G2251" s="26" t="s">
        <v>951</v>
      </c>
      <c r="H2251" s="27">
        <v>34</v>
      </c>
      <c r="I2251" s="27">
        <v>23</v>
      </c>
      <c r="J2251" s="27">
        <v>21</v>
      </c>
      <c r="K2251" s="27">
        <v>17</v>
      </c>
      <c r="L2251" s="27">
        <v>28</v>
      </c>
      <c r="M2251" s="27">
        <v>23</v>
      </c>
      <c r="N2251" s="27">
        <v>20</v>
      </c>
      <c r="O2251" s="27">
        <v>26</v>
      </c>
      <c r="P2251" s="27">
        <v>15</v>
      </c>
      <c r="Q2251" s="27">
        <v>29</v>
      </c>
      <c r="R2251" s="27">
        <v>31</v>
      </c>
      <c r="S2251" s="27">
        <v>29</v>
      </c>
      <c r="T2251" s="27">
        <v>29</v>
      </c>
      <c r="U2251" s="27">
        <v>25</v>
      </c>
      <c r="V2251" s="27">
        <v>23</v>
      </c>
      <c r="W2251" s="11"/>
      <c r="X2251" s="11"/>
      <c r="Y2251" s="11"/>
      <c r="Z2251" s="11"/>
      <c r="AA2251" s="11"/>
      <c r="AB2251" s="11"/>
      <c r="AC2251" s="11"/>
      <c r="AD2251" s="11"/>
      <c r="AU2251" s="7"/>
      <c r="AV2251" s="7"/>
    </row>
    <row r="2252" spans="1:48" ht="14.25">
      <c r="A2252">
        <v>2</v>
      </c>
      <c r="B2252" s="26" t="str">
        <f t="shared" si="81"/>
        <v>68498</v>
      </c>
      <c r="C2252" s="26" t="str">
        <f t="shared" si="80"/>
        <v>2_68498</v>
      </c>
      <c r="D2252"/>
      <c r="E2252"/>
      <c r="F2252" s="33"/>
      <c r="G2252" s="26" t="s">
        <v>952</v>
      </c>
      <c r="H2252" s="27">
        <v>34</v>
      </c>
      <c r="I2252" s="27">
        <v>23</v>
      </c>
      <c r="J2252" s="27">
        <v>19</v>
      </c>
      <c r="K2252" s="27">
        <v>29</v>
      </c>
      <c r="L2252" s="27">
        <v>19</v>
      </c>
      <c r="M2252" s="27">
        <v>24</v>
      </c>
      <c r="N2252" s="27">
        <v>28</v>
      </c>
      <c r="O2252" s="27">
        <v>26</v>
      </c>
      <c r="P2252" s="27">
        <v>20</v>
      </c>
      <c r="Q2252" s="27">
        <v>25</v>
      </c>
      <c r="R2252" s="27">
        <v>21</v>
      </c>
      <c r="S2252" s="27">
        <v>30</v>
      </c>
      <c r="T2252" s="27">
        <v>33</v>
      </c>
      <c r="U2252" s="27">
        <v>28</v>
      </c>
      <c r="V2252" s="27">
        <v>34</v>
      </c>
      <c r="W2252" s="11"/>
      <c r="X2252" s="11"/>
      <c r="Y2252" s="11"/>
      <c r="Z2252" s="11"/>
      <c r="AA2252" s="11"/>
      <c r="AB2252" s="11"/>
      <c r="AC2252" s="11"/>
      <c r="AD2252" s="11"/>
      <c r="AU2252" s="7"/>
      <c r="AV2252" s="7"/>
    </row>
    <row r="2253" spans="1:48" ht="14.25">
      <c r="A2253">
        <v>2</v>
      </c>
      <c r="B2253" s="26" t="str">
        <f t="shared" si="81"/>
        <v>68500</v>
      </c>
      <c r="C2253" s="26" t="str">
        <f t="shared" si="80"/>
        <v>2_68500</v>
      </c>
      <c r="D2253"/>
      <c r="E2253"/>
      <c r="F2253" s="33"/>
      <c r="G2253" s="26" t="s">
        <v>953</v>
      </c>
      <c r="H2253" s="27">
        <v>53</v>
      </c>
      <c r="I2253" s="27">
        <v>55</v>
      </c>
      <c r="J2253" s="27">
        <v>37</v>
      </c>
      <c r="K2253" s="27">
        <v>45</v>
      </c>
      <c r="L2253" s="27">
        <v>66</v>
      </c>
      <c r="M2253" s="27">
        <v>63</v>
      </c>
      <c r="N2253" s="27">
        <v>57</v>
      </c>
      <c r="O2253" s="27">
        <v>63</v>
      </c>
      <c r="P2253" s="27">
        <v>62</v>
      </c>
      <c r="Q2253" s="27">
        <v>72</v>
      </c>
      <c r="R2253" s="27">
        <v>70</v>
      </c>
      <c r="S2253" s="27">
        <v>95</v>
      </c>
      <c r="T2253" s="27">
        <v>67</v>
      </c>
      <c r="U2253" s="27">
        <v>62</v>
      </c>
      <c r="V2253" s="27">
        <v>63</v>
      </c>
      <c r="W2253" s="11"/>
      <c r="X2253" s="11"/>
      <c r="Y2253" s="11"/>
      <c r="Z2253" s="11"/>
      <c r="AA2253" s="11"/>
      <c r="AB2253" s="11"/>
      <c r="AC2253" s="11"/>
      <c r="AD2253" s="11"/>
      <c r="AU2253" s="7"/>
      <c r="AV2253" s="7"/>
    </row>
    <row r="2254" spans="1:48" ht="14.25">
      <c r="A2254">
        <v>2</v>
      </c>
      <c r="B2254" s="26" t="str">
        <f t="shared" si="81"/>
        <v>68502</v>
      </c>
      <c r="C2254" s="26" t="str">
        <f t="shared" si="80"/>
        <v>2_68502</v>
      </c>
      <c r="D2254"/>
      <c r="E2254"/>
      <c r="F2254" s="33"/>
      <c r="G2254" s="26" t="s">
        <v>954</v>
      </c>
      <c r="H2254" s="27">
        <v>14</v>
      </c>
      <c r="I2254" s="27">
        <v>10</v>
      </c>
      <c r="J2254" s="27">
        <v>36</v>
      </c>
      <c r="K2254" s="27">
        <v>34</v>
      </c>
      <c r="L2254" s="27">
        <v>34</v>
      </c>
      <c r="M2254" s="27">
        <v>35</v>
      </c>
      <c r="N2254" s="27">
        <v>21</v>
      </c>
      <c r="O2254" s="27">
        <v>46</v>
      </c>
      <c r="P2254" s="27">
        <v>40</v>
      </c>
      <c r="Q2254" s="27">
        <v>40</v>
      </c>
      <c r="R2254" s="27">
        <v>39</v>
      </c>
      <c r="S2254" s="27">
        <v>44</v>
      </c>
      <c r="T2254" s="27">
        <v>46</v>
      </c>
      <c r="U2254" s="27">
        <v>34</v>
      </c>
      <c r="V2254" s="27">
        <v>41</v>
      </c>
      <c r="W2254" s="11"/>
      <c r="X2254" s="11"/>
      <c r="Y2254" s="11"/>
      <c r="Z2254" s="11"/>
      <c r="AA2254" s="11"/>
      <c r="AB2254" s="11"/>
      <c r="AC2254" s="11"/>
      <c r="AD2254" s="11"/>
      <c r="AU2254" s="7"/>
      <c r="AV2254" s="7"/>
    </row>
    <row r="2255" spans="1:48" ht="14.25">
      <c r="A2255">
        <v>2</v>
      </c>
      <c r="B2255" s="26" t="str">
        <f t="shared" si="81"/>
        <v>68522</v>
      </c>
      <c r="C2255" s="26" t="str">
        <f t="shared" si="80"/>
        <v>2_68522</v>
      </c>
      <c r="D2255"/>
      <c r="E2255"/>
      <c r="F2255" s="33"/>
      <c r="G2255" s="26" t="s">
        <v>955</v>
      </c>
      <c r="H2255" s="27">
        <v>6</v>
      </c>
      <c r="I2255" s="27">
        <v>10</v>
      </c>
      <c r="J2255" s="27">
        <v>11</v>
      </c>
      <c r="K2255" s="27">
        <v>4</v>
      </c>
      <c r="L2255" s="27">
        <v>15</v>
      </c>
      <c r="M2255" s="27">
        <v>3</v>
      </c>
      <c r="N2255" s="27">
        <v>4</v>
      </c>
      <c r="O2255" s="27">
        <v>4</v>
      </c>
      <c r="P2255" s="27">
        <v>9</v>
      </c>
      <c r="Q2255" s="27">
        <v>5</v>
      </c>
      <c r="R2255" s="27">
        <v>10</v>
      </c>
      <c r="S2255" s="27">
        <v>9</v>
      </c>
      <c r="T2255" s="27">
        <v>14</v>
      </c>
      <c r="U2255" s="27">
        <v>9</v>
      </c>
      <c r="V2255" s="27">
        <v>10</v>
      </c>
      <c r="W2255" s="11"/>
      <c r="X2255" s="11"/>
      <c r="Y2255" s="11"/>
      <c r="Z2255" s="11"/>
      <c r="AA2255" s="11"/>
      <c r="AB2255" s="11"/>
      <c r="AC2255" s="11"/>
      <c r="AD2255" s="11"/>
      <c r="AU2255" s="7"/>
      <c r="AV2255" s="7"/>
    </row>
    <row r="2256" spans="1:48" ht="14.25">
      <c r="A2256">
        <v>2</v>
      </c>
      <c r="B2256" s="26" t="str">
        <f t="shared" si="81"/>
        <v>68524</v>
      </c>
      <c r="C2256" s="26" t="str">
        <f t="shared" si="80"/>
        <v>2_68524</v>
      </c>
      <c r="D2256"/>
      <c r="E2256"/>
      <c r="F2256" s="33"/>
      <c r="G2256" s="26" t="s">
        <v>956</v>
      </c>
      <c r="H2256" s="27">
        <v>6</v>
      </c>
      <c r="I2256" s="27">
        <v>11</v>
      </c>
      <c r="J2256" s="27">
        <v>10</v>
      </c>
      <c r="K2256" s="27">
        <v>20</v>
      </c>
      <c r="L2256" s="27">
        <v>18</v>
      </c>
      <c r="M2256" s="27">
        <v>20</v>
      </c>
      <c r="N2256" s="27">
        <v>17</v>
      </c>
      <c r="O2256" s="27">
        <v>17</v>
      </c>
      <c r="P2256" s="27">
        <v>20</v>
      </c>
      <c r="Q2256" s="27">
        <v>12</v>
      </c>
      <c r="R2256" s="27">
        <v>14</v>
      </c>
      <c r="S2256" s="27">
        <v>19</v>
      </c>
      <c r="T2256" s="27">
        <v>17</v>
      </c>
      <c r="U2256" s="27">
        <v>18</v>
      </c>
      <c r="V2256" s="27">
        <v>16</v>
      </c>
      <c r="W2256" s="11"/>
      <c r="X2256" s="11"/>
      <c r="Y2256" s="11"/>
      <c r="Z2256" s="11"/>
      <c r="AA2256" s="11"/>
      <c r="AB2256" s="11"/>
      <c r="AC2256" s="11"/>
      <c r="AD2256" s="11"/>
      <c r="AU2256" s="7"/>
      <c r="AV2256" s="7"/>
    </row>
    <row r="2257" spans="1:48" ht="14.25">
      <c r="A2257">
        <v>2</v>
      </c>
      <c r="B2257" s="26" t="str">
        <f t="shared" si="81"/>
        <v>68533</v>
      </c>
      <c r="C2257" s="26" t="str">
        <f t="shared" si="80"/>
        <v>2_68533</v>
      </c>
      <c r="D2257"/>
      <c r="E2257"/>
      <c r="F2257" s="33"/>
      <c r="G2257" s="26" t="s">
        <v>957</v>
      </c>
      <c r="H2257" s="27">
        <v>15</v>
      </c>
      <c r="I2257" s="27">
        <v>17</v>
      </c>
      <c r="J2257" s="27">
        <v>11</v>
      </c>
      <c r="K2257" s="27">
        <v>20</v>
      </c>
      <c r="L2257" s="27">
        <v>16</v>
      </c>
      <c r="M2257" s="27">
        <v>21</v>
      </c>
      <c r="N2257" s="27">
        <v>14</v>
      </c>
      <c r="O2257" s="27">
        <v>18</v>
      </c>
      <c r="P2257" s="27">
        <v>20</v>
      </c>
      <c r="Q2257" s="27">
        <v>14</v>
      </c>
      <c r="R2257" s="27">
        <v>16</v>
      </c>
      <c r="S2257" s="27">
        <v>28</v>
      </c>
      <c r="T2257" s="27">
        <v>26</v>
      </c>
      <c r="U2257" s="27">
        <v>20</v>
      </c>
      <c r="V2257" s="27">
        <v>18</v>
      </c>
      <c r="W2257" s="11"/>
      <c r="X2257" s="11"/>
      <c r="Y2257" s="11"/>
      <c r="Z2257" s="11"/>
      <c r="AA2257" s="11"/>
      <c r="AB2257" s="11"/>
      <c r="AC2257" s="11"/>
      <c r="AD2257" s="11"/>
      <c r="AU2257" s="7"/>
      <c r="AV2257" s="7"/>
    </row>
    <row r="2258" spans="1:48" ht="14.25">
      <c r="A2258">
        <v>2</v>
      </c>
      <c r="B2258" s="26" t="str">
        <f t="shared" si="81"/>
        <v>68547</v>
      </c>
      <c r="C2258" s="26" t="str">
        <f t="shared" si="80"/>
        <v>2_68547</v>
      </c>
      <c r="D2258"/>
      <c r="E2258"/>
      <c r="F2258" s="33"/>
      <c r="G2258" s="26" t="s">
        <v>958</v>
      </c>
      <c r="H2258" s="27">
        <v>500</v>
      </c>
      <c r="I2258" s="27">
        <v>458</v>
      </c>
      <c r="J2258" s="27">
        <v>489</v>
      </c>
      <c r="K2258" s="27">
        <v>600</v>
      </c>
      <c r="L2258" s="27">
        <v>562</v>
      </c>
      <c r="M2258" s="27">
        <v>543</v>
      </c>
      <c r="N2258" s="27">
        <v>601</v>
      </c>
      <c r="O2258" s="27">
        <v>626</v>
      </c>
      <c r="P2258" s="27">
        <v>645</v>
      </c>
      <c r="Q2258" s="27">
        <v>735</v>
      </c>
      <c r="R2258" s="27">
        <v>915</v>
      </c>
      <c r="S2258" s="27">
        <v>1253</v>
      </c>
      <c r="T2258" s="27">
        <v>874</v>
      </c>
      <c r="U2258" s="27">
        <v>848</v>
      </c>
      <c r="V2258" s="27">
        <v>916</v>
      </c>
      <c r="W2258" s="11"/>
      <c r="X2258" s="11"/>
      <c r="Y2258" s="11"/>
      <c r="Z2258" s="11"/>
      <c r="AA2258" s="11"/>
      <c r="AB2258" s="11"/>
      <c r="AC2258" s="11"/>
      <c r="AD2258" s="11"/>
      <c r="AU2258" s="7"/>
      <c r="AV2258" s="7"/>
    </row>
    <row r="2259" spans="1:48" ht="14.25">
      <c r="A2259">
        <v>2</v>
      </c>
      <c r="B2259" s="26" t="str">
        <f t="shared" si="81"/>
        <v>68549</v>
      </c>
      <c r="C2259" s="26" t="str">
        <f t="shared" si="80"/>
        <v>2_68549</v>
      </c>
      <c r="D2259"/>
      <c r="E2259"/>
      <c r="F2259" s="33"/>
      <c r="G2259" s="26" t="s">
        <v>959</v>
      </c>
      <c r="H2259" s="27">
        <v>24</v>
      </c>
      <c r="I2259" s="27">
        <v>24</v>
      </c>
      <c r="J2259" s="27">
        <v>27</v>
      </c>
      <c r="K2259" s="27">
        <v>30</v>
      </c>
      <c r="L2259" s="27">
        <v>20</v>
      </c>
      <c r="M2259" s="27">
        <v>16</v>
      </c>
      <c r="N2259" s="27">
        <v>32</v>
      </c>
      <c r="O2259" s="27">
        <v>19</v>
      </c>
      <c r="P2259" s="27">
        <v>25</v>
      </c>
      <c r="Q2259" s="27">
        <v>29</v>
      </c>
      <c r="R2259" s="27">
        <v>29</v>
      </c>
      <c r="S2259" s="27">
        <v>29</v>
      </c>
      <c r="T2259" s="27">
        <v>35</v>
      </c>
      <c r="U2259" s="27">
        <v>31</v>
      </c>
      <c r="V2259" s="27">
        <v>24</v>
      </c>
      <c r="W2259" s="11"/>
      <c r="X2259" s="11"/>
      <c r="Y2259" s="11"/>
      <c r="Z2259" s="11"/>
      <c r="AA2259" s="11"/>
      <c r="AB2259" s="11"/>
      <c r="AC2259" s="11"/>
      <c r="AD2259" s="11"/>
      <c r="AU2259" s="7"/>
      <c r="AV2259" s="7"/>
    </row>
    <row r="2260" spans="1:48" ht="14.25">
      <c r="A2260">
        <v>2</v>
      </c>
      <c r="B2260" s="26" t="str">
        <f t="shared" si="81"/>
        <v>68572</v>
      </c>
      <c r="C2260" s="26" t="str">
        <f t="shared" si="80"/>
        <v>2_68572</v>
      </c>
      <c r="D2260"/>
      <c r="E2260"/>
      <c r="F2260" s="33"/>
      <c r="G2260" s="26" t="s">
        <v>960</v>
      </c>
      <c r="H2260" s="27">
        <v>82</v>
      </c>
      <c r="I2260" s="27">
        <v>81</v>
      </c>
      <c r="J2260" s="27">
        <v>49</v>
      </c>
      <c r="K2260" s="27">
        <v>94</v>
      </c>
      <c r="L2260" s="27">
        <v>104</v>
      </c>
      <c r="M2260" s="27">
        <v>89</v>
      </c>
      <c r="N2260" s="27">
        <v>97</v>
      </c>
      <c r="O2260" s="27">
        <v>101</v>
      </c>
      <c r="P2260" s="27">
        <v>112</v>
      </c>
      <c r="Q2260" s="27">
        <v>101</v>
      </c>
      <c r="R2260" s="27">
        <v>83</v>
      </c>
      <c r="S2260" s="27">
        <v>124</v>
      </c>
      <c r="T2260" s="27">
        <v>125</v>
      </c>
      <c r="U2260" s="27">
        <v>106</v>
      </c>
      <c r="V2260" s="27">
        <v>102</v>
      </c>
      <c r="W2260" s="11"/>
      <c r="X2260" s="11"/>
      <c r="Y2260" s="11"/>
      <c r="Z2260" s="11"/>
      <c r="AA2260" s="11"/>
      <c r="AB2260" s="11"/>
      <c r="AC2260" s="11"/>
      <c r="AD2260" s="11"/>
      <c r="AU2260" s="7"/>
      <c r="AV2260" s="7"/>
    </row>
    <row r="2261" spans="1:48" ht="14.25">
      <c r="A2261">
        <v>2</v>
      </c>
      <c r="B2261" s="26" t="str">
        <f t="shared" si="81"/>
        <v>68573</v>
      </c>
      <c r="C2261" s="26" t="str">
        <f t="shared" si="80"/>
        <v>2_68573</v>
      </c>
      <c r="D2261"/>
      <c r="E2261"/>
      <c r="F2261" s="33"/>
      <c r="G2261" s="26" t="s">
        <v>961</v>
      </c>
      <c r="H2261" s="27">
        <v>18</v>
      </c>
      <c r="I2261" s="27">
        <v>17</v>
      </c>
      <c r="J2261" s="27">
        <v>17</v>
      </c>
      <c r="K2261" s="27">
        <v>16</v>
      </c>
      <c r="L2261" s="27">
        <v>21</v>
      </c>
      <c r="M2261" s="27">
        <v>34</v>
      </c>
      <c r="N2261" s="27">
        <v>23</v>
      </c>
      <c r="O2261" s="27">
        <v>20</v>
      </c>
      <c r="P2261" s="27">
        <v>32</v>
      </c>
      <c r="Q2261" s="27">
        <v>16</v>
      </c>
      <c r="R2261" s="27">
        <v>39</v>
      </c>
      <c r="S2261" s="27">
        <v>42</v>
      </c>
      <c r="T2261" s="27">
        <v>24</v>
      </c>
      <c r="U2261" s="27">
        <v>40</v>
      </c>
      <c r="V2261" s="27">
        <v>27</v>
      </c>
      <c r="W2261" s="11"/>
      <c r="X2261" s="11"/>
      <c r="Y2261" s="11"/>
      <c r="Z2261" s="11"/>
      <c r="AA2261" s="11"/>
      <c r="AB2261" s="11"/>
      <c r="AC2261" s="11"/>
      <c r="AD2261" s="11"/>
      <c r="AU2261" s="7"/>
      <c r="AV2261" s="7"/>
    </row>
    <row r="2262" spans="1:48" ht="14.25">
      <c r="A2262">
        <v>2</v>
      </c>
      <c r="B2262" s="26" t="str">
        <f t="shared" si="81"/>
        <v>68575</v>
      </c>
      <c r="C2262" s="26" t="str">
        <f t="shared" si="80"/>
        <v>2_68575</v>
      </c>
      <c r="D2262"/>
      <c r="E2262"/>
      <c r="F2262" s="33"/>
      <c r="G2262" s="26" t="s">
        <v>962</v>
      </c>
      <c r="H2262" s="27">
        <v>122</v>
      </c>
      <c r="I2262" s="27">
        <v>120</v>
      </c>
      <c r="J2262" s="27">
        <v>74</v>
      </c>
      <c r="K2262" s="27">
        <v>84</v>
      </c>
      <c r="L2262" s="27">
        <v>94</v>
      </c>
      <c r="M2262" s="27">
        <v>104</v>
      </c>
      <c r="N2262" s="27">
        <v>82</v>
      </c>
      <c r="O2262" s="27">
        <v>92</v>
      </c>
      <c r="P2262" s="27">
        <v>89</v>
      </c>
      <c r="Q2262" s="27">
        <v>135</v>
      </c>
      <c r="R2262" s="27">
        <v>139</v>
      </c>
      <c r="S2262" s="27">
        <v>167</v>
      </c>
      <c r="T2262" s="27">
        <v>149</v>
      </c>
      <c r="U2262" s="27">
        <v>133</v>
      </c>
      <c r="V2262" s="27">
        <v>143</v>
      </c>
      <c r="W2262" s="11"/>
      <c r="X2262" s="11"/>
      <c r="Y2262" s="11"/>
      <c r="Z2262" s="11"/>
      <c r="AA2262" s="11"/>
      <c r="AB2262" s="11"/>
      <c r="AC2262" s="11"/>
      <c r="AD2262" s="11"/>
      <c r="AU2262" s="7"/>
      <c r="AV2262" s="7"/>
    </row>
    <row r="2263" spans="1:48" ht="14.25">
      <c r="A2263">
        <v>2</v>
      </c>
      <c r="B2263" s="26" t="str">
        <f t="shared" si="81"/>
        <v>68615</v>
      </c>
      <c r="C2263" s="26" t="str">
        <f t="shared" si="80"/>
        <v>2_68615</v>
      </c>
      <c r="D2263"/>
      <c r="E2263"/>
      <c r="F2263" s="33"/>
      <c r="G2263" s="26" t="s">
        <v>963</v>
      </c>
      <c r="H2263" s="27">
        <v>94</v>
      </c>
      <c r="I2263" s="27">
        <v>56</v>
      </c>
      <c r="J2263" s="27">
        <v>79</v>
      </c>
      <c r="K2263" s="27">
        <v>85</v>
      </c>
      <c r="L2263" s="27">
        <v>93</v>
      </c>
      <c r="M2263" s="27">
        <v>104</v>
      </c>
      <c r="N2263" s="27">
        <v>95</v>
      </c>
      <c r="O2263" s="27">
        <v>112</v>
      </c>
      <c r="P2263" s="27">
        <v>106</v>
      </c>
      <c r="Q2263" s="27">
        <v>122</v>
      </c>
      <c r="R2263" s="27">
        <v>134</v>
      </c>
      <c r="S2263" s="27">
        <v>163</v>
      </c>
      <c r="T2263" s="27">
        <v>146</v>
      </c>
      <c r="U2263" s="27">
        <v>118</v>
      </c>
      <c r="V2263" s="27">
        <v>138</v>
      </c>
      <c r="W2263" s="11"/>
      <c r="X2263" s="11"/>
      <c r="Y2263" s="11"/>
      <c r="Z2263" s="11"/>
      <c r="AA2263" s="11"/>
      <c r="AB2263" s="11"/>
      <c r="AC2263" s="11"/>
      <c r="AD2263" s="11"/>
      <c r="AU2263" s="7"/>
      <c r="AV2263" s="7"/>
    </row>
    <row r="2264" spans="1:48" ht="14.25">
      <c r="A2264">
        <v>2</v>
      </c>
      <c r="B2264" s="26" t="str">
        <f t="shared" si="81"/>
        <v>68655</v>
      </c>
      <c r="C2264" s="26" t="str">
        <f t="shared" si="80"/>
        <v>2_68655</v>
      </c>
      <c r="D2264"/>
      <c r="E2264"/>
      <c r="F2264" s="33"/>
      <c r="G2264" s="26" t="s">
        <v>964</v>
      </c>
      <c r="H2264" s="27">
        <v>129</v>
      </c>
      <c r="I2264" s="27">
        <v>121</v>
      </c>
      <c r="J2264" s="27">
        <v>113</v>
      </c>
      <c r="K2264" s="27">
        <v>110</v>
      </c>
      <c r="L2264" s="27">
        <v>128</v>
      </c>
      <c r="M2264" s="27">
        <v>111</v>
      </c>
      <c r="N2264" s="27">
        <v>104</v>
      </c>
      <c r="O2264" s="27">
        <v>98</v>
      </c>
      <c r="P2264" s="27">
        <v>103</v>
      </c>
      <c r="Q2264" s="27">
        <v>112</v>
      </c>
      <c r="R2264" s="27">
        <v>161</v>
      </c>
      <c r="S2264" s="27">
        <v>216</v>
      </c>
      <c r="T2264" s="27">
        <v>150</v>
      </c>
      <c r="U2264" s="27">
        <v>150</v>
      </c>
      <c r="V2264" s="27">
        <v>134</v>
      </c>
      <c r="W2264" s="11"/>
      <c r="X2264" s="11"/>
      <c r="Y2264" s="11"/>
      <c r="Z2264" s="11"/>
      <c r="AA2264" s="11"/>
      <c r="AB2264" s="11"/>
      <c r="AC2264" s="11"/>
      <c r="AD2264" s="11"/>
      <c r="AU2264" s="7"/>
      <c r="AV2264" s="7"/>
    </row>
    <row r="2265" spans="1:48" ht="14.25">
      <c r="A2265">
        <v>2</v>
      </c>
      <c r="B2265" s="26" t="str">
        <f t="shared" si="81"/>
        <v>68669</v>
      </c>
      <c r="C2265" s="26" t="str">
        <f t="shared" si="80"/>
        <v>2_68669</v>
      </c>
      <c r="D2265"/>
      <c r="E2265"/>
      <c r="F2265" s="33"/>
      <c r="G2265" s="26" t="s">
        <v>965</v>
      </c>
      <c r="H2265" s="27">
        <v>53</v>
      </c>
      <c r="I2265" s="27">
        <v>49</v>
      </c>
      <c r="J2265" s="27">
        <v>37</v>
      </c>
      <c r="K2265" s="27">
        <v>39</v>
      </c>
      <c r="L2265" s="27">
        <v>47</v>
      </c>
      <c r="M2265" s="27">
        <v>47</v>
      </c>
      <c r="N2265" s="27">
        <v>61</v>
      </c>
      <c r="O2265" s="27">
        <v>43</v>
      </c>
      <c r="P2265" s="27">
        <v>46</v>
      </c>
      <c r="Q2265" s="27">
        <v>41</v>
      </c>
      <c r="R2265" s="27">
        <v>62</v>
      </c>
      <c r="S2265" s="27">
        <v>62</v>
      </c>
      <c r="T2265" s="27">
        <v>57</v>
      </c>
      <c r="U2265" s="27">
        <v>33</v>
      </c>
      <c r="V2265" s="27">
        <v>35</v>
      </c>
      <c r="W2265" s="11"/>
      <c r="X2265" s="11"/>
      <c r="Y2265" s="11"/>
      <c r="Z2265" s="11"/>
      <c r="AA2265" s="11"/>
      <c r="AB2265" s="11"/>
      <c r="AC2265" s="11"/>
      <c r="AD2265" s="11"/>
      <c r="AU2265" s="7"/>
      <c r="AV2265" s="7"/>
    </row>
    <row r="2266" spans="1:48" ht="14.25">
      <c r="A2266">
        <v>2</v>
      </c>
      <c r="B2266" s="26" t="str">
        <f t="shared" si="81"/>
        <v>68673</v>
      </c>
      <c r="C2266" s="26" t="str">
        <f t="shared" si="80"/>
        <v>2_68673</v>
      </c>
      <c r="D2266"/>
      <c r="E2266"/>
      <c r="F2266" s="33"/>
      <c r="G2266" s="26" t="s">
        <v>966</v>
      </c>
      <c r="H2266" s="27">
        <v>9</v>
      </c>
      <c r="I2266" s="27">
        <v>4</v>
      </c>
      <c r="J2266" s="27">
        <v>17</v>
      </c>
      <c r="K2266" s="27">
        <v>9</v>
      </c>
      <c r="L2266" s="27">
        <v>11</v>
      </c>
      <c r="M2266" s="27">
        <v>12</v>
      </c>
      <c r="N2266" s="27">
        <v>6</v>
      </c>
      <c r="O2266" s="27">
        <v>16</v>
      </c>
      <c r="P2266" s="27">
        <v>16</v>
      </c>
      <c r="Q2266" s="27">
        <v>19</v>
      </c>
      <c r="R2266" s="27">
        <v>15</v>
      </c>
      <c r="S2266" s="27">
        <v>16</v>
      </c>
      <c r="T2266" s="27">
        <v>14</v>
      </c>
      <c r="U2266" s="27">
        <v>13</v>
      </c>
      <c r="V2266" s="27">
        <v>9</v>
      </c>
      <c r="W2266" s="11"/>
      <c r="X2266" s="11"/>
      <c r="Y2266" s="11"/>
      <c r="Z2266" s="11"/>
      <c r="AA2266" s="11"/>
      <c r="AB2266" s="11"/>
      <c r="AC2266" s="11"/>
      <c r="AD2266" s="11"/>
      <c r="AU2266" s="7"/>
      <c r="AV2266" s="7"/>
    </row>
    <row r="2267" spans="1:48" ht="14.25">
      <c r="A2267">
        <v>2</v>
      </c>
      <c r="B2267" s="26" t="str">
        <f t="shared" si="81"/>
        <v>68679</v>
      </c>
      <c r="C2267" s="26" t="str">
        <f t="shared" si="80"/>
        <v>2_68679</v>
      </c>
      <c r="D2267"/>
      <c r="E2267"/>
      <c r="F2267" s="33"/>
      <c r="G2267" s="26" t="s">
        <v>967</v>
      </c>
      <c r="H2267" s="27">
        <v>243</v>
      </c>
      <c r="I2267" s="27">
        <v>228</v>
      </c>
      <c r="J2267" s="27">
        <v>251</v>
      </c>
      <c r="K2267" s="27">
        <v>265</v>
      </c>
      <c r="L2267" s="27">
        <v>285</v>
      </c>
      <c r="M2267" s="27">
        <v>296</v>
      </c>
      <c r="N2267" s="27">
        <v>289</v>
      </c>
      <c r="O2267" s="27">
        <v>302</v>
      </c>
      <c r="P2267" s="27">
        <v>326</v>
      </c>
      <c r="Q2267" s="27">
        <v>308</v>
      </c>
      <c r="R2267" s="27">
        <v>392</v>
      </c>
      <c r="S2267" s="27">
        <v>510</v>
      </c>
      <c r="T2267" s="27">
        <v>394</v>
      </c>
      <c r="U2267" s="27">
        <v>357</v>
      </c>
      <c r="V2267" s="27">
        <v>361</v>
      </c>
      <c r="W2267" s="11"/>
      <c r="X2267" s="11"/>
      <c r="Y2267" s="11"/>
      <c r="Z2267" s="11"/>
      <c r="AA2267" s="11"/>
      <c r="AB2267" s="11"/>
      <c r="AC2267" s="11"/>
      <c r="AD2267" s="11"/>
      <c r="AU2267" s="7"/>
      <c r="AV2267" s="7"/>
    </row>
    <row r="2268" spans="1:48" ht="14.25">
      <c r="A2268">
        <v>2</v>
      </c>
      <c r="B2268" s="26" t="str">
        <f t="shared" si="81"/>
        <v>68682</v>
      </c>
      <c r="C2268" s="26" t="str">
        <f t="shared" si="80"/>
        <v>2_68682</v>
      </c>
      <c r="D2268"/>
      <c r="E2268"/>
      <c r="F2268" s="33"/>
      <c r="G2268" s="26" t="s">
        <v>968</v>
      </c>
      <c r="H2268" s="27">
        <v>17</v>
      </c>
      <c r="I2268" s="27">
        <v>19</v>
      </c>
      <c r="J2268" s="27">
        <v>14</v>
      </c>
      <c r="K2268" s="27">
        <v>16</v>
      </c>
      <c r="L2268" s="27">
        <v>15</v>
      </c>
      <c r="M2268" s="27">
        <v>19</v>
      </c>
      <c r="N2268" s="27">
        <v>13</v>
      </c>
      <c r="O2268" s="27">
        <v>20</v>
      </c>
      <c r="P2268" s="27">
        <v>10</v>
      </c>
      <c r="Q2268" s="27">
        <v>20</v>
      </c>
      <c r="R2268" s="27">
        <v>22</v>
      </c>
      <c r="S2268" s="27">
        <v>23</v>
      </c>
      <c r="T2268" s="27">
        <v>22</v>
      </c>
      <c r="U2268" s="27">
        <v>11</v>
      </c>
      <c r="V2268" s="27">
        <v>16</v>
      </c>
      <c r="W2268" s="11"/>
      <c r="X2268" s="11"/>
      <c r="Y2268" s="11"/>
      <c r="Z2268" s="11"/>
      <c r="AA2268" s="11"/>
      <c r="AB2268" s="11"/>
      <c r="AC2268" s="11"/>
      <c r="AD2268" s="11"/>
      <c r="AU2268" s="7"/>
      <c r="AV2268" s="7"/>
    </row>
    <row r="2269" spans="1:48" ht="14.25">
      <c r="A2269">
        <v>2</v>
      </c>
      <c r="B2269" s="26" t="str">
        <f t="shared" si="81"/>
        <v>68684</v>
      </c>
      <c r="C2269" s="26" t="str">
        <f t="shared" si="80"/>
        <v>2_68684</v>
      </c>
      <c r="D2269"/>
      <c r="E2269"/>
      <c r="F2269" s="33"/>
      <c r="G2269" s="26" t="s">
        <v>969</v>
      </c>
      <c r="H2269" s="27">
        <v>31</v>
      </c>
      <c r="I2269" s="27">
        <v>23</v>
      </c>
      <c r="J2269" s="27">
        <v>23</v>
      </c>
      <c r="K2269" s="27">
        <v>29</v>
      </c>
      <c r="L2269" s="27">
        <v>34</v>
      </c>
      <c r="M2269" s="27">
        <v>25</v>
      </c>
      <c r="N2269" s="27">
        <v>26</v>
      </c>
      <c r="O2269" s="27">
        <v>29</v>
      </c>
      <c r="P2269" s="27">
        <v>25</v>
      </c>
      <c r="Q2269" s="27">
        <v>29</v>
      </c>
      <c r="R2269" s="27">
        <v>33</v>
      </c>
      <c r="S2269" s="27">
        <v>38</v>
      </c>
      <c r="T2269" s="27">
        <v>33</v>
      </c>
      <c r="U2269" s="27">
        <v>34</v>
      </c>
      <c r="V2269" s="27">
        <v>25</v>
      </c>
      <c r="W2269" s="11"/>
      <c r="X2269" s="11"/>
      <c r="Y2269" s="11"/>
      <c r="Z2269" s="11"/>
      <c r="AA2269" s="11"/>
      <c r="AB2269" s="11"/>
      <c r="AC2269" s="11"/>
      <c r="AD2269" s="11"/>
      <c r="AU2269" s="7"/>
      <c r="AV2269" s="7"/>
    </row>
    <row r="2270" spans="1:48" ht="14.25">
      <c r="A2270">
        <v>2</v>
      </c>
      <c r="B2270" s="26" t="str">
        <f t="shared" si="81"/>
        <v>68686</v>
      </c>
      <c r="C2270" s="26" t="str">
        <f t="shared" si="80"/>
        <v>2_68686</v>
      </c>
      <c r="D2270"/>
      <c r="E2270"/>
      <c r="F2270" s="33"/>
      <c r="G2270" s="26" t="s">
        <v>970</v>
      </c>
      <c r="H2270" s="27">
        <v>16</v>
      </c>
      <c r="I2270" s="27">
        <v>13</v>
      </c>
      <c r="J2270" s="27">
        <v>11</v>
      </c>
      <c r="K2270" s="27">
        <v>6</v>
      </c>
      <c r="L2270" s="27">
        <v>13</v>
      </c>
      <c r="M2270" s="27">
        <v>11</v>
      </c>
      <c r="N2270" s="27">
        <v>7</v>
      </c>
      <c r="O2270" s="27">
        <v>11</v>
      </c>
      <c r="P2270" s="27">
        <v>17</v>
      </c>
      <c r="Q2270" s="27">
        <v>14</v>
      </c>
      <c r="R2270" s="27">
        <v>13</v>
      </c>
      <c r="S2270" s="27">
        <v>19</v>
      </c>
      <c r="T2270" s="27">
        <v>13</v>
      </c>
      <c r="U2270" s="27">
        <v>15</v>
      </c>
      <c r="V2270" s="27">
        <v>17</v>
      </c>
      <c r="W2270" s="11"/>
      <c r="X2270" s="11"/>
      <c r="Y2270" s="11"/>
      <c r="Z2270" s="11"/>
      <c r="AA2270" s="11"/>
      <c r="AB2270" s="11"/>
      <c r="AC2270" s="11"/>
      <c r="AD2270" s="11"/>
      <c r="AU2270" s="7"/>
      <c r="AV2270" s="7"/>
    </row>
    <row r="2271" spans="1:48" ht="14.25">
      <c r="A2271">
        <v>2</v>
      </c>
      <c r="B2271" s="26" t="str">
        <f t="shared" si="81"/>
        <v>68689</v>
      </c>
      <c r="C2271" s="26" t="str">
        <f t="shared" ref="C2271:C2334" si="82">A2271&amp;"_"&amp;B2271</f>
        <v>2_68689</v>
      </c>
      <c r="D2271"/>
      <c r="E2271"/>
      <c r="F2271" s="33"/>
      <c r="G2271" s="26" t="s">
        <v>971</v>
      </c>
      <c r="H2271" s="27">
        <v>159</v>
      </c>
      <c r="I2271" s="27">
        <v>174</v>
      </c>
      <c r="J2271" s="27">
        <v>146</v>
      </c>
      <c r="K2271" s="27">
        <v>132</v>
      </c>
      <c r="L2271" s="27">
        <v>128</v>
      </c>
      <c r="M2271" s="27">
        <v>118</v>
      </c>
      <c r="N2271" s="27">
        <v>147</v>
      </c>
      <c r="O2271" s="27">
        <v>125</v>
      </c>
      <c r="P2271" s="27">
        <v>155</v>
      </c>
      <c r="Q2271" s="27">
        <v>143</v>
      </c>
      <c r="R2271" s="27">
        <v>153</v>
      </c>
      <c r="S2271" s="27">
        <v>196</v>
      </c>
      <c r="T2271" s="27">
        <v>145</v>
      </c>
      <c r="U2271" s="27">
        <v>110</v>
      </c>
      <c r="V2271" s="27">
        <v>141</v>
      </c>
      <c r="W2271" s="11"/>
      <c r="X2271" s="11"/>
      <c r="Y2271" s="11"/>
      <c r="Z2271" s="11"/>
      <c r="AA2271" s="11"/>
      <c r="AB2271" s="11"/>
      <c r="AC2271" s="11"/>
      <c r="AD2271" s="11"/>
      <c r="AU2271" s="7"/>
      <c r="AV2271" s="7"/>
    </row>
    <row r="2272" spans="1:48" ht="14.25">
      <c r="A2272">
        <v>2</v>
      </c>
      <c r="B2272" s="26" t="str">
        <f t="shared" ref="B2272:B2335" si="83">IF(G2272="Total",CONCATENATE(MID(G2273,1,2),"000"),MID(G2272,1,5))</f>
        <v>68705</v>
      </c>
      <c r="C2272" s="26" t="str">
        <f t="shared" si="82"/>
        <v>2_68705</v>
      </c>
      <c r="D2272"/>
      <c r="E2272"/>
      <c r="F2272" s="33"/>
      <c r="G2272" s="26" t="s">
        <v>972</v>
      </c>
      <c r="H2272" s="27">
        <v>4</v>
      </c>
      <c r="I2272" s="27">
        <v>6</v>
      </c>
      <c r="J2272" s="27">
        <v>14</v>
      </c>
      <c r="K2272" s="27">
        <v>6</v>
      </c>
      <c r="L2272" s="27">
        <v>6</v>
      </c>
      <c r="M2272" s="27">
        <v>4</v>
      </c>
      <c r="N2272" s="27">
        <v>3</v>
      </c>
      <c r="O2272" s="27">
        <v>8</v>
      </c>
      <c r="P2272" s="27">
        <v>4</v>
      </c>
      <c r="Q2272" s="27">
        <v>5</v>
      </c>
      <c r="R2272" s="27">
        <v>10</v>
      </c>
      <c r="S2272" s="27">
        <v>7</v>
      </c>
      <c r="T2272" s="27">
        <v>12</v>
      </c>
      <c r="U2272" s="27">
        <v>10</v>
      </c>
      <c r="V2272" s="27">
        <v>5</v>
      </c>
      <c r="W2272" s="11"/>
      <c r="X2272" s="11"/>
      <c r="Y2272" s="11"/>
      <c r="Z2272" s="11"/>
      <c r="AA2272" s="11"/>
      <c r="AB2272" s="11"/>
      <c r="AC2272" s="11"/>
      <c r="AD2272" s="11"/>
      <c r="AU2272" s="7"/>
      <c r="AV2272" s="7"/>
    </row>
    <row r="2273" spans="1:48" ht="14.25">
      <c r="A2273">
        <v>2</v>
      </c>
      <c r="B2273" s="26" t="str">
        <f t="shared" si="83"/>
        <v>68720</v>
      </c>
      <c r="C2273" s="26" t="str">
        <f t="shared" si="82"/>
        <v>2_68720</v>
      </c>
      <c r="D2273"/>
      <c r="E2273"/>
      <c r="F2273" s="33"/>
      <c r="G2273" s="26" t="s">
        <v>973</v>
      </c>
      <c r="H2273" s="27">
        <v>11</v>
      </c>
      <c r="I2273" s="27">
        <v>11</v>
      </c>
      <c r="J2273" s="27">
        <v>11</v>
      </c>
      <c r="K2273" s="27">
        <v>4</v>
      </c>
      <c r="L2273" s="27">
        <v>5</v>
      </c>
      <c r="M2273" s="27">
        <v>8</v>
      </c>
      <c r="N2273" s="27">
        <v>14</v>
      </c>
      <c r="O2273" s="27">
        <v>10</v>
      </c>
      <c r="P2273" s="27">
        <v>18</v>
      </c>
      <c r="Q2273" s="27">
        <v>16</v>
      </c>
      <c r="R2273" s="27">
        <v>16</v>
      </c>
      <c r="S2273" s="27">
        <v>20</v>
      </c>
      <c r="T2273" s="27">
        <v>10</v>
      </c>
      <c r="U2273" s="27">
        <v>7</v>
      </c>
      <c r="V2273" s="27">
        <v>7</v>
      </c>
      <c r="W2273" s="11"/>
      <c r="X2273" s="11"/>
      <c r="Y2273" s="11"/>
      <c r="Z2273" s="11"/>
      <c r="AA2273" s="11"/>
      <c r="AB2273" s="11"/>
      <c r="AC2273" s="11"/>
      <c r="AD2273" s="11"/>
      <c r="AU2273" s="7"/>
      <c r="AV2273" s="7"/>
    </row>
    <row r="2274" spans="1:48" ht="14.25">
      <c r="A2274">
        <v>2</v>
      </c>
      <c r="B2274" s="26" t="str">
        <f t="shared" si="83"/>
        <v>68745</v>
      </c>
      <c r="C2274" s="26" t="str">
        <f t="shared" si="82"/>
        <v>2_68745</v>
      </c>
      <c r="D2274"/>
      <c r="E2274"/>
      <c r="F2274" s="33"/>
      <c r="G2274" s="26" t="s">
        <v>974</v>
      </c>
      <c r="H2274" s="27">
        <v>48</v>
      </c>
      <c r="I2274" s="27">
        <v>38</v>
      </c>
      <c r="J2274" s="27">
        <v>29</v>
      </c>
      <c r="K2274" s="27">
        <v>31</v>
      </c>
      <c r="L2274" s="27">
        <v>33</v>
      </c>
      <c r="M2274" s="27">
        <v>28</v>
      </c>
      <c r="N2274" s="27">
        <v>23</v>
      </c>
      <c r="O2274" s="27">
        <v>35</v>
      </c>
      <c r="P2274" s="27">
        <v>42</v>
      </c>
      <c r="Q2274" s="27">
        <v>45</v>
      </c>
      <c r="R2274" s="27">
        <v>40</v>
      </c>
      <c r="S2274" s="27">
        <v>42</v>
      </c>
      <c r="T2274" s="27">
        <v>36</v>
      </c>
      <c r="U2274" s="27">
        <v>44</v>
      </c>
      <c r="V2274" s="27">
        <v>47</v>
      </c>
      <c r="W2274" s="11"/>
      <c r="X2274" s="11"/>
      <c r="Y2274" s="11"/>
      <c r="Z2274" s="11"/>
      <c r="AA2274" s="11"/>
      <c r="AB2274" s="11"/>
      <c r="AC2274" s="11"/>
      <c r="AD2274" s="11"/>
      <c r="AU2274" s="7"/>
      <c r="AV2274" s="7"/>
    </row>
    <row r="2275" spans="1:48" ht="14.25">
      <c r="A2275">
        <v>2</v>
      </c>
      <c r="B2275" s="26" t="str">
        <f t="shared" si="83"/>
        <v>68755</v>
      </c>
      <c r="C2275" s="26" t="str">
        <f t="shared" si="82"/>
        <v>2_68755</v>
      </c>
      <c r="D2275"/>
      <c r="E2275"/>
      <c r="F2275" s="33"/>
      <c r="G2275" s="26" t="s">
        <v>975</v>
      </c>
      <c r="H2275" s="27">
        <v>148</v>
      </c>
      <c r="I2275" s="27">
        <v>157</v>
      </c>
      <c r="J2275" s="27">
        <v>106</v>
      </c>
      <c r="K2275" s="27">
        <v>131</v>
      </c>
      <c r="L2275" s="27">
        <v>211</v>
      </c>
      <c r="M2275" s="27">
        <v>190</v>
      </c>
      <c r="N2275" s="27">
        <v>198</v>
      </c>
      <c r="O2275" s="27">
        <v>170</v>
      </c>
      <c r="P2275" s="27">
        <v>169</v>
      </c>
      <c r="Q2275" s="27">
        <v>209</v>
      </c>
      <c r="R2275" s="27">
        <v>199</v>
      </c>
      <c r="S2275" s="27">
        <v>297</v>
      </c>
      <c r="T2275" s="27">
        <v>230</v>
      </c>
      <c r="U2275" s="27">
        <v>177</v>
      </c>
      <c r="V2275" s="27">
        <v>179</v>
      </c>
      <c r="W2275" s="11"/>
      <c r="X2275" s="11"/>
      <c r="Y2275" s="11"/>
      <c r="Z2275" s="11"/>
      <c r="AA2275" s="11"/>
      <c r="AB2275" s="11"/>
      <c r="AC2275" s="11"/>
      <c r="AD2275" s="11"/>
      <c r="AU2275" s="7"/>
      <c r="AV2275" s="7"/>
    </row>
    <row r="2276" spans="1:48" ht="14.25">
      <c r="A2276">
        <v>2</v>
      </c>
      <c r="B2276" s="26" t="str">
        <f t="shared" si="83"/>
        <v>68770</v>
      </c>
      <c r="C2276" s="26" t="str">
        <f t="shared" si="82"/>
        <v>2_68770</v>
      </c>
      <c r="D2276"/>
      <c r="E2276"/>
      <c r="F2276" s="33"/>
      <c r="G2276" s="26" t="s">
        <v>976</v>
      </c>
      <c r="H2276" s="27">
        <v>34</v>
      </c>
      <c r="I2276" s="27">
        <v>25</v>
      </c>
      <c r="J2276" s="27">
        <v>43</v>
      </c>
      <c r="K2276" s="27">
        <v>55</v>
      </c>
      <c r="L2276" s="27">
        <v>58</v>
      </c>
      <c r="M2276" s="27">
        <v>61</v>
      </c>
      <c r="N2276" s="27">
        <v>63</v>
      </c>
      <c r="O2276" s="27">
        <v>60</v>
      </c>
      <c r="P2276" s="27">
        <v>69</v>
      </c>
      <c r="Q2276" s="27">
        <v>77</v>
      </c>
      <c r="R2276" s="27">
        <v>69</v>
      </c>
      <c r="S2276" s="27">
        <v>94</v>
      </c>
      <c r="T2276" s="27">
        <v>74</v>
      </c>
      <c r="U2276" s="27">
        <v>71</v>
      </c>
      <c r="V2276" s="27">
        <v>66</v>
      </c>
      <c r="W2276" s="11"/>
      <c r="X2276" s="11"/>
      <c r="Y2276" s="11"/>
      <c r="Z2276" s="11"/>
      <c r="AA2276" s="11"/>
      <c r="AB2276" s="11"/>
      <c r="AC2276" s="11"/>
      <c r="AD2276" s="11"/>
      <c r="AU2276" s="7"/>
      <c r="AV2276" s="7"/>
    </row>
    <row r="2277" spans="1:48" ht="14.25">
      <c r="A2277">
        <v>2</v>
      </c>
      <c r="B2277" s="26" t="str">
        <f t="shared" si="83"/>
        <v>68773</v>
      </c>
      <c r="C2277" s="26" t="str">
        <f t="shared" si="82"/>
        <v>2_68773</v>
      </c>
      <c r="D2277"/>
      <c r="E2277"/>
      <c r="F2277" s="33"/>
      <c r="G2277" s="26" t="s">
        <v>977</v>
      </c>
      <c r="H2277" s="27">
        <v>34</v>
      </c>
      <c r="I2277" s="27">
        <v>28</v>
      </c>
      <c r="J2277" s="27">
        <v>26</v>
      </c>
      <c r="K2277" s="27">
        <v>23</v>
      </c>
      <c r="L2277" s="27">
        <v>23</v>
      </c>
      <c r="M2277" s="27">
        <v>27</v>
      </c>
      <c r="N2277" s="27">
        <v>32</v>
      </c>
      <c r="O2277" s="27">
        <v>38</v>
      </c>
      <c r="P2277" s="27">
        <v>39</v>
      </c>
      <c r="Q2277" s="27">
        <v>31</v>
      </c>
      <c r="R2277" s="27">
        <v>36</v>
      </c>
      <c r="S2277" s="27">
        <v>41</v>
      </c>
      <c r="T2277" s="27">
        <v>34</v>
      </c>
      <c r="U2277" s="27">
        <v>34</v>
      </c>
      <c r="V2277" s="27">
        <v>30</v>
      </c>
      <c r="W2277" s="11"/>
      <c r="X2277" s="11"/>
      <c r="Y2277" s="11"/>
      <c r="Z2277" s="11"/>
      <c r="AA2277" s="11"/>
      <c r="AB2277" s="11"/>
      <c r="AC2277" s="11"/>
      <c r="AD2277" s="11"/>
      <c r="AU2277" s="7"/>
      <c r="AV2277" s="7"/>
    </row>
    <row r="2278" spans="1:48" ht="14.25">
      <c r="A2278">
        <v>2</v>
      </c>
      <c r="B2278" s="26" t="str">
        <f t="shared" si="83"/>
        <v>68780</v>
      </c>
      <c r="C2278" s="26" t="str">
        <f t="shared" si="82"/>
        <v>2_68780</v>
      </c>
      <c r="D2278"/>
      <c r="E2278"/>
      <c r="F2278" s="33"/>
      <c r="G2278" s="26" t="s">
        <v>978</v>
      </c>
      <c r="H2278" s="27">
        <v>20</v>
      </c>
      <c r="I2278" s="27">
        <v>30</v>
      </c>
      <c r="J2278" s="27">
        <v>13</v>
      </c>
      <c r="K2278" s="27">
        <v>8</v>
      </c>
      <c r="L2278" s="27">
        <v>12</v>
      </c>
      <c r="M2278" s="27">
        <v>9</v>
      </c>
      <c r="N2278" s="27">
        <v>9</v>
      </c>
      <c r="O2278" s="27">
        <v>15</v>
      </c>
      <c r="P2278" s="27">
        <v>15</v>
      </c>
      <c r="Q2278" s="27">
        <v>19</v>
      </c>
      <c r="R2278" s="27">
        <v>17</v>
      </c>
      <c r="S2278" s="27">
        <v>20</v>
      </c>
      <c r="T2278" s="27">
        <v>16</v>
      </c>
      <c r="U2278" s="27">
        <v>30</v>
      </c>
      <c r="V2278" s="27">
        <v>21</v>
      </c>
      <c r="W2278" s="11"/>
      <c r="X2278" s="11"/>
      <c r="Y2278" s="11"/>
      <c r="Z2278" s="11"/>
      <c r="AA2278" s="11"/>
      <c r="AB2278" s="11"/>
      <c r="AC2278" s="11"/>
      <c r="AD2278" s="11"/>
      <c r="AU2278" s="7"/>
      <c r="AV2278" s="7"/>
    </row>
    <row r="2279" spans="1:48" ht="14.25">
      <c r="A2279">
        <v>2</v>
      </c>
      <c r="B2279" s="26" t="str">
        <f t="shared" si="83"/>
        <v>68820</v>
      </c>
      <c r="C2279" s="26" t="str">
        <f t="shared" si="82"/>
        <v>2_68820</v>
      </c>
      <c r="D2279"/>
      <c r="E2279"/>
      <c r="F2279" s="33"/>
      <c r="G2279" s="26" t="s">
        <v>979</v>
      </c>
      <c r="H2279" s="27">
        <v>9</v>
      </c>
      <c r="I2279" s="27">
        <v>23</v>
      </c>
      <c r="J2279" s="27">
        <v>20</v>
      </c>
      <c r="K2279" s="27">
        <v>16</v>
      </c>
      <c r="L2279" s="27">
        <v>18</v>
      </c>
      <c r="M2279" s="27">
        <v>23</v>
      </c>
      <c r="N2279" s="27">
        <v>13</v>
      </c>
      <c r="O2279" s="27">
        <v>22</v>
      </c>
      <c r="P2279" s="27">
        <v>24</v>
      </c>
      <c r="Q2279" s="27">
        <v>36</v>
      </c>
      <c r="R2279" s="27">
        <v>25</v>
      </c>
      <c r="S2279" s="27">
        <v>45</v>
      </c>
      <c r="T2279" s="27">
        <v>39</v>
      </c>
      <c r="U2279" s="27">
        <v>18</v>
      </c>
      <c r="V2279" s="27">
        <v>31</v>
      </c>
      <c r="W2279" s="11"/>
      <c r="X2279" s="11"/>
      <c r="Y2279" s="11"/>
      <c r="Z2279" s="11"/>
      <c r="AA2279" s="11"/>
      <c r="AB2279" s="11"/>
      <c r="AC2279" s="11"/>
      <c r="AD2279" s="11"/>
      <c r="AU2279" s="7"/>
      <c r="AV2279" s="7"/>
    </row>
    <row r="2280" spans="1:48" ht="14.25">
      <c r="A2280">
        <v>2</v>
      </c>
      <c r="B2280" s="26" t="str">
        <f t="shared" si="83"/>
        <v>68855</v>
      </c>
      <c r="C2280" s="26" t="str">
        <f t="shared" si="82"/>
        <v>2_68855</v>
      </c>
      <c r="D2280"/>
      <c r="E2280"/>
      <c r="F2280" s="33"/>
      <c r="G2280" s="26" t="s">
        <v>980</v>
      </c>
      <c r="H2280" s="27">
        <v>31</v>
      </c>
      <c r="I2280" s="27">
        <v>37</v>
      </c>
      <c r="J2280" s="27">
        <v>23</v>
      </c>
      <c r="K2280" s="27">
        <v>27</v>
      </c>
      <c r="L2280" s="27">
        <v>33</v>
      </c>
      <c r="M2280" s="27">
        <v>39</v>
      </c>
      <c r="N2280" s="27">
        <v>31</v>
      </c>
      <c r="O2280" s="27">
        <v>37</v>
      </c>
      <c r="P2280" s="27">
        <v>28</v>
      </c>
      <c r="Q2280" s="27">
        <v>23</v>
      </c>
      <c r="R2280" s="27">
        <v>40</v>
      </c>
      <c r="S2280" s="27">
        <v>46</v>
      </c>
      <c r="T2280" s="27">
        <v>43</v>
      </c>
      <c r="U2280" s="27">
        <v>29</v>
      </c>
      <c r="V2280" s="27">
        <v>42</v>
      </c>
      <c r="W2280" s="11"/>
      <c r="X2280" s="11"/>
      <c r="Y2280" s="11"/>
      <c r="Z2280" s="11"/>
      <c r="AA2280" s="11"/>
      <c r="AB2280" s="11"/>
      <c r="AC2280" s="11"/>
      <c r="AD2280" s="11"/>
      <c r="AU2280" s="7"/>
      <c r="AV2280" s="7"/>
    </row>
    <row r="2281" spans="1:48" ht="14.25">
      <c r="A2281">
        <v>2</v>
      </c>
      <c r="B2281" s="26" t="str">
        <f t="shared" si="83"/>
        <v>68861</v>
      </c>
      <c r="C2281" s="26" t="str">
        <f t="shared" si="82"/>
        <v>2_68861</v>
      </c>
      <c r="D2281"/>
      <c r="E2281"/>
      <c r="F2281" s="33"/>
      <c r="G2281" s="26" t="s">
        <v>981</v>
      </c>
      <c r="H2281" s="27">
        <v>135</v>
      </c>
      <c r="I2281" s="27">
        <v>137</v>
      </c>
      <c r="J2281" s="27">
        <v>112</v>
      </c>
      <c r="K2281" s="27">
        <v>134</v>
      </c>
      <c r="L2281" s="27">
        <v>140</v>
      </c>
      <c r="M2281" s="27">
        <v>140</v>
      </c>
      <c r="N2281" s="27">
        <v>103</v>
      </c>
      <c r="O2281" s="27">
        <v>131</v>
      </c>
      <c r="P2281" s="27">
        <v>130</v>
      </c>
      <c r="Q2281" s="27">
        <v>123</v>
      </c>
      <c r="R2281" s="27">
        <v>131</v>
      </c>
      <c r="S2281" s="27">
        <v>142</v>
      </c>
      <c r="T2281" s="27">
        <v>146</v>
      </c>
      <c r="U2281" s="27">
        <v>120</v>
      </c>
      <c r="V2281" s="27">
        <v>148</v>
      </c>
      <c r="W2281" s="11"/>
      <c r="X2281" s="11"/>
      <c r="Y2281" s="11"/>
      <c r="Z2281" s="11"/>
      <c r="AA2281" s="11"/>
      <c r="AB2281" s="11"/>
      <c r="AC2281" s="11"/>
      <c r="AD2281" s="11"/>
      <c r="AU2281" s="7"/>
      <c r="AV2281" s="7"/>
    </row>
    <row r="2282" spans="1:48" ht="14.25">
      <c r="A2282">
        <v>2</v>
      </c>
      <c r="B2282" s="26" t="str">
        <f t="shared" si="83"/>
        <v>68867</v>
      </c>
      <c r="C2282" s="26" t="str">
        <f t="shared" si="82"/>
        <v>2_68867</v>
      </c>
      <c r="D2282"/>
      <c r="E2282"/>
      <c r="F2282" s="33"/>
      <c r="G2282" s="26" t="s">
        <v>982</v>
      </c>
      <c r="H2282" s="27">
        <v>7</v>
      </c>
      <c r="I2282" s="27">
        <v>4</v>
      </c>
      <c r="J2282" s="27">
        <v>8</v>
      </c>
      <c r="K2282" s="27">
        <v>9</v>
      </c>
      <c r="L2282" s="27">
        <v>5</v>
      </c>
      <c r="M2282" s="27">
        <v>8</v>
      </c>
      <c r="N2282" s="27">
        <v>7</v>
      </c>
      <c r="O2282" s="27">
        <v>5</v>
      </c>
      <c r="P2282" s="27">
        <v>8</v>
      </c>
      <c r="Q2282" s="27">
        <v>10</v>
      </c>
      <c r="R2282" s="27">
        <v>11</v>
      </c>
      <c r="S2282" s="27">
        <v>7</v>
      </c>
      <c r="T2282" s="27">
        <v>9</v>
      </c>
      <c r="U2282" s="27">
        <v>6</v>
      </c>
      <c r="V2282" s="27">
        <v>7</v>
      </c>
      <c r="W2282" s="11"/>
      <c r="X2282" s="11"/>
      <c r="Y2282" s="11"/>
      <c r="Z2282" s="11"/>
      <c r="AA2282" s="11"/>
      <c r="AB2282" s="11"/>
      <c r="AC2282" s="11"/>
      <c r="AD2282" s="11"/>
      <c r="AU2282" s="7"/>
      <c r="AV2282" s="7"/>
    </row>
    <row r="2283" spans="1:48" ht="14.25">
      <c r="A2283">
        <v>2</v>
      </c>
      <c r="B2283" s="26" t="str">
        <f t="shared" si="83"/>
        <v>68872</v>
      </c>
      <c r="C2283" s="26" t="str">
        <f t="shared" si="82"/>
        <v>2_68872</v>
      </c>
      <c r="D2283"/>
      <c r="E2283"/>
      <c r="F2283" s="33"/>
      <c r="G2283" s="26" t="s">
        <v>983</v>
      </c>
      <c r="H2283" s="27">
        <v>51</v>
      </c>
      <c r="I2283" s="27">
        <v>30</v>
      </c>
      <c r="J2283" s="27">
        <v>39</v>
      </c>
      <c r="K2283" s="27">
        <v>48</v>
      </c>
      <c r="L2283" s="27">
        <v>45</v>
      </c>
      <c r="M2283" s="27">
        <v>39</v>
      </c>
      <c r="N2283" s="27">
        <v>41</v>
      </c>
      <c r="O2283" s="27">
        <v>59</v>
      </c>
      <c r="P2283" s="27">
        <v>44</v>
      </c>
      <c r="Q2283" s="27">
        <v>54</v>
      </c>
      <c r="R2283" s="27">
        <v>42</v>
      </c>
      <c r="S2283" s="27">
        <v>60</v>
      </c>
      <c r="T2283" s="27">
        <v>63</v>
      </c>
      <c r="U2283" s="27">
        <v>44</v>
      </c>
      <c r="V2283" s="27">
        <v>51</v>
      </c>
      <c r="W2283" s="11"/>
      <c r="X2283" s="11"/>
      <c r="Y2283" s="11"/>
      <c r="Z2283" s="11"/>
      <c r="AA2283" s="11"/>
      <c r="AB2283" s="11"/>
      <c r="AC2283" s="11"/>
      <c r="AD2283" s="11"/>
      <c r="AU2283" s="7"/>
      <c r="AV2283" s="7"/>
    </row>
    <row r="2284" spans="1:48" ht="14.25">
      <c r="A2284">
        <v>2</v>
      </c>
      <c r="B2284" s="26" t="str">
        <f t="shared" si="83"/>
        <v>68895</v>
      </c>
      <c r="C2284" s="26" t="str">
        <f t="shared" si="82"/>
        <v>2_68895</v>
      </c>
      <c r="D2284"/>
      <c r="E2284"/>
      <c r="F2284" s="33"/>
      <c r="G2284" s="26" t="s">
        <v>984</v>
      </c>
      <c r="H2284" s="27">
        <v>63</v>
      </c>
      <c r="I2284" s="27">
        <v>57</v>
      </c>
      <c r="J2284" s="27">
        <v>55</v>
      </c>
      <c r="K2284" s="27">
        <v>63</v>
      </c>
      <c r="L2284" s="27">
        <v>59</v>
      </c>
      <c r="M2284" s="27">
        <v>49</v>
      </c>
      <c r="N2284" s="27">
        <v>48</v>
      </c>
      <c r="O2284" s="27">
        <v>72</v>
      </c>
      <c r="P2284" s="27">
        <v>60</v>
      </c>
      <c r="Q2284" s="27">
        <v>60</v>
      </c>
      <c r="R2284" s="27">
        <v>57</v>
      </c>
      <c r="S2284" s="27">
        <v>84</v>
      </c>
      <c r="T2284" s="27">
        <v>72</v>
      </c>
      <c r="U2284" s="27">
        <v>57</v>
      </c>
      <c r="V2284" s="27">
        <v>62</v>
      </c>
      <c r="W2284" s="11"/>
      <c r="X2284" s="11"/>
      <c r="Y2284" s="11"/>
      <c r="Z2284" s="11"/>
      <c r="AA2284" s="11"/>
      <c r="AB2284" s="11"/>
      <c r="AC2284" s="11"/>
      <c r="AD2284" s="11"/>
      <c r="AU2284" s="7"/>
      <c r="AV2284" s="7"/>
    </row>
    <row r="2285" spans="1:48" ht="14.25">
      <c r="A2285">
        <v>2</v>
      </c>
      <c r="B2285" s="26" t="str">
        <f t="shared" si="83"/>
        <v>68999</v>
      </c>
      <c r="C2285" s="26" t="str">
        <f t="shared" si="82"/>
        <v>2_68999</v>
      </c>
      <c r="D2285"/>
      <c r="E2285"/>
      <c r="F2285" s="33"/>
      <c r="G2285" s="26" t="s">
        <v>1306</v>
      </c>
      <c r="H2285" s="27">
        <v>44</v>
      </c>
      <c r="I2285" s="27">
        <v>29</v>
      </c>
      <c r="J2285" s="27">
        <v>13</v>
      </c>
      <c r="K2285" s="27">
        <v>19</v>
      </c>
      <c r="L2285" s="27">
        <v>11</v>
      </c>
      <c r="M2285" s="27">
        <v>12</v>
      </c>
      <c r="N2285" s="27">
        <v>9</v>
      </c>
      <c r="O2285" s="27">
        <v>1</v>
      </c>
      <c r="P2285" s="27">
        <v>0</v>
      </c>
      <c r="Q2285" s="27">
        <v>0</v>
      </c>
      <c r="R2285" s="27">
        <v>0</v>
      </c>
      <c r="S2285" s="27">
        <v>0</v>
      </c>
      <c r="T2285" s="27">
        <v>0</v>
      </c>
      <c r="U2285" s="27">
        <v>0</v>
      </c>
      <c r="V2285" s="27">
        <v>0</v>
      </c>
      <c r="W2285" s="11"/>
      <c r="X2285" s="11"/>
      <c r="Y2285" s="11"/>
      <c r="Z2285" s="11"/>
      <c r="AA2285" s="11"/>
      <c r="AB2285" s="11"/>
      <c r="AC2285" s="11"/>
      <c r="AD2285" s="11"/>
      <c r="AU2285" s="7"/>
      <c r="AV2285" s="7"/>
    </row>
    <row r="2286" spans="1:48" ht="14.25">
      <c r="A2286">
        <v>2</v>
      </c>
      <c r="B2286" s="26" t="str">
        <f t="shared" si="83"/>
        <v>70000</v>
      </c>
      <c r="C2286" s="26" t="str">
        <f t="shared" si="82"/>
        <v>2_70000</v>
      </c>
      <c r="D2286"/>
      <c r="E2286"/>
      <c r="F2286" s="33" t="s">
        <v>986</v>
      </c>
      <c r="G2286" s="26" t="s">
        <v>13</v>
      </c>
      <c r="H2286" s="27">
        <v>2749</v>
      </c>
      <c r="I2286" s="27">
        <v>2534</v>
      </c>
      <c r="J2286" s="27">
        <v>2837</v>
      </c>
      <c r="K2286" s="27">
        <v>3090</v>
      </c>
      <c r="L2286" s="27">
        <v>3240</v>
      </c>
      <c r="M2286" s="27">
        <v>3460</v>
      </c>
      <c r="N2286" s="27">
        <v>3615</v>
      </c>
      <c r="O2286" s="27">
        <v>3808</v>
      </c>
      <c r="P2286" s="27">
        <v>4042</v>
      </c>
      <c r="Q2286" s="27">
        <v>4256</v>
      </c>
      <c r="R2286" s="27">
        <v>5147</v>
      </c>
      <c r="S2286" s="27">
        <v>5770</v>
      </c>
      <c r="T2286" s="27">
        <v>4811</v>
      </c>
      <c r="U2286" s="27">
        <v>4672</v>
      </c>
      <c r="V2286" s="27">
        <v>4661</v>
      </c>
      <c r="W2286" s="11"/>
      <c r="X2286" s="11"/>
      <c r="Y2286" s="11"/>
      <c r="Z2286" s="11"/>
      <c r="AA2286" s="11"/>
      <c r="AB2286" s="11"/>
      <c r="AC2286" s="11"/>
      <c r="AD2286" s="11"/>
      <c r="AU2286" s="7"/>
      <c r="AV2286" s="7"/>
    </row>
    <row r="2287" spans="1:48" ht="14.25">
      <c r="A2287">
        <v>2</v>
      </c>
      <c r="B2287" s="26" t="str">
        <f t="shared" si="83"/>
        <v>70001</v>
      </c>
      <c r="C2287" s="26" t="str">
        <f t="shared" si="82"/>
        <v>2_70001</v>
      </c>
      <c r="D2287"/>
      <c r="E2287"/>
      <c r="F2287" s="33"/>
      <c r="G2287" s="26" t="s">
        <v>987</v>
      </c>
      <c r="H2287" s="27">
        <v>1030</v>
      </c>
      <c r="I2287" s="27">
        <v>970</v>
      </c>
      <c r="J2287" s="27">
        <v>1217</v>
      </c>
      <c r="K2287" s="27">
        <v>1239</v>
      </c>
      <c r="L2287" s="27">
        <v>1201</v>
      </c>
      <c r="M2287" s="27">
        <v>1449</v>
      </c>
      <c r="N2287" s="27">
        <v>1415</v>
      </c>
      <c r="O2287" s="27">
        <v>1498</v>
      </c>
      <c r="P2287" s="27">
        <v>1516</v>
      </c>
      <c r="Q2287" s="27">
        <v>1588</v>
      </c>
      <c r="R2287" s="27">
        <v>1854</v>
      </c>
      <c r="S2287" s="27">
        <v>2046</v>
      </c>
      <c r="T2287" s="27">
        <v>1596</v>
      </c>
      <c r="U2287" s="27">
        <v>1629</v>
      </c>
      <c r="V2287" s="27">
        <v>1674</v>
      </c>
      <c r="W2287" s="11"/>
      <c r="X2287" s="11"/>
      <c r="Y2287" s="11"/>
      <c r="Z2287" s="11"/>
      <c r="AA2287" s="11"/>
      <c r="AB2287" s="11"/>
      <c r="AC2287" s="11"/>
      <c r="AD2287" s="11"/>
      <c r="AU2287" s="7"/>
      <c r="AV2287" s="7"/>
    </row>
    <row r="2288" spans="1:48" ht="14.25">
      <c r="A2288">
        <v>2</v>
      </c>
      <c r="B2288" s="26" t="str">
        <f t="shared" si="83"/>
        <v>70110</v>
      </c>
      <c r="C2288" s="26" t="str">
        <f t="shared" si="82"/>
        <v>2_70110</v>
      </c>
      <c r="D2288"/>
      <c r="E2288"/>
      <c r="F2288" s="33"/>
      <c r="G2288" s="26" t="s">
        <v>988</v>
      </c>
      <c r="H2288" s="27">
        <v>35</v>
      </c>
      <c r="I2288" s="27">
        <v>36</v>
      </c>
      <c r="J2288" s="27">
        <v>43</v>
      </c>
      <c r="K2288" s="27">
        <v>37</v>
      </c>
      <c r="L2288" s="27">
        <v>47</v>
      </c>
      <c r="M2288" s="27">
        <v>39</v>
      </c>
      <c r="N2288" s="27">
        <v>49</v>
      </c>
      <c r="O2288" s="27">
        <v>39</v>
      </c>
      <c r="P2288" s="27">
        <v>54</v>
      </c>
      <c r="Q2288" s="27">
        <v>52</v>
      </c>
      <c r="R2288" s="27">
        <v>71</v>
      </c>
      <c r="S2288" s="27">
        <v>97</v>
      </c>
      <c r="T2288" s="27">
        <v>59</v>
      </c>
      <c r="U2288" s="27">
        <v>57</v>
      </c>
      <c r="V2288" s="27">
        <v>52</v>
      </c>
      <c r="W2288" s="11"/>
      <c r="X2288" s="11"/>
      <c r="Y2288" s="11"/>
      <c r="Z2288" s="11"/>
      <c r="AA2288" s="11"/>
      <c r="AB2288" s="11"/>
      <c r="AC2288" s="11"/>
      <c r="AD2288" s="11"/>
      <c r="AU2288" s="7"/>
      <c r="AV2288" s="7"/>
    </row>
    <row r="2289" spans="1:48" ht="14.25">
      <c r="A2289">
        <v>2</v>
      </c>
      <c r="B2289" s="26" t="str">
        <f t="shared" si="83"/>
        <v>70124</v>
      </c>
      <c r="C2289" s="26" t="str">
        <f t="shared" si="82"/>
        <v>2_70124</v>
      </c>
      <c r="D2289"/>
      <c r="E2289"/>
      <c r="F2289" s="33"/>
      <c r="G2289" s="26" t="s">
        <v>989</v>
      </c>
      <c r="H2289" s="27">
        <v>19</v>
      </c>
      <c r="I2289" s="27">
        <v>33</v>
      </c>
      <c r="J2289" s="27">
        <v>20</v>
      </c>
      <c r="K2289" s="27">
        <v>39</v>
      </c>
      <c r="L2289" s="27">
        <v>36</v>
      </c>
      <c r="M2289" s="27">
        <v>31</v>
      </c>
      <c r="N2289" s="27">
        <v>39</v>
      </c>
      <c r="O2289" s="27">
        <v>37</v>
      </c>
      <c r="P2289" s="27">
        <v>51</v>
      </c>
      <c r="Q2289" s="27">
        <v>48</v>
      </c>
      <c r="R2289" s="27">
        <v>63</v>
      </c>
      <c r="S2289" s="27">
        <v>90</v>
      </c>
      <c r="T2289" s="27">
        <v>71</v>
      </c>
      <c r="U2289" s="27">
        <v>52</v>
      </c>
      <c r="V2289" s="27">
        <v>50</v>
      </c>
      <c r="W2289" s="11"/>
      <c r="X2289" s="11"/>
      <c r="Y2289" s="11"/>
      <c r="Z2289" s="11"/>
      <c r="AA2289" s="11"/>
      <c r="AB2289" s="11"/>
      <c r="AC2289" s="11"/>
      <c r="AD2289" s="11"/>
      <c r="AU2289" s="7"/>
      <c r="AV2289" s="7"/>
    </row>
    <row r="2290" spans="1:48" ht="14.25">
      <c r="A2290">
        <v>2</v>
      </c>
      <c r="B2290" s="26" t="str">
        <f t="shared" si="83"/>
        <v>70204</v>
      </c>
      <c r="C2290" s="26" t="str">
        <f t="shared" si="82"/>
        <v>2_70204</v>
      </c>
      <c r="D2290"/>
      <c r="E2290"/>
      <c r="F2290" s="33"/>
      <c r="G2290" s="26" t="s">
        <v>990</v>
      </c>
      <c r="H2290" s="27">
        <v>15</v>
      </c>
      <c r="I2290" s="27">
        <v>17</v>
      </c>
      <c r="J2290" s="27">
        <v>29</v>
      </c>
      <c r="K2290" s="27">
        <v>29</v>
      </c>
      <c r="L2290" s="27">
        <v>22</v>
      </c>
      <c r="M2290" s="27">
        <v>19</v>
      </c>
      <c r="N2290" s="27">
        <v>30</v>
      </c>
      <c r="O2290" s="27">
        <v>34</v>
      </c>
      <c r="P2290" s="27">
        <v>22</v>
      </c>
      <c r="Q2290" s="27">
        <v>41</v>
      </c>
      <c r="R2290" s="27">
        <v>45</v>
      </c>
      <c r="S2290" s="27">
        <v>42</v>
      </c>
      <c r="T2290" s="27">
        <v>47</v>
      </c>
      <c r="U2290" s="27">
        <v>41</v>
      </c>
      <c r="V2290" s="27">
        <v>41</v>
      </c>
      <c r="W2290" s="11"/>
      <c r="X2290" s="11"/>
      <c r="Y2290" s="11"/>
      <c r="Z2290" s="11"/>
      <c r="AA2290" s="11"/>
      <c r="AB2290" s="11"/>
      <c r="AC2290" s="11"/>
      <c r="AD2290" s="11"/>
      <c r="AU2290" s="7"/>
      <c r="AV2290" s="7"/>
    </row>
    <row r="2291" spans="1:48" ht="14.25">
      <c r="A2291">
        <v>2</v>
      </c>
      <c r="B2291" s="26" t="str">
        <f t="shared" si="83"/>
        <v>70215</v>
      </c>
      <c r="C2291" s="26" t="str">
        <f t="shared" si="82"/>
        <v>2_70215</v>
      </c>
      <c r="D2291"/>
      <c r="E2291"/>
      <c r="F2291" s="33"/>
      <c r="G2291" s="26" t="s">
        <v>991</v>
      </c>
      <c r="H2291" s="27">
        <v>225</v>
      </c>
      <c r="I2291" s="27">
        <v>205</v>
      </c>
      <c r="J2291" s="27">
        <v>180</v>
      </c>
      <c r="K2291" s="27">
        <v>234</v>
      </c>
      <c r="L2291" s="27">
        <v>261</v>
      </c>
      <c r="M2291" s="27">
        <v>311</v>
      </c>
      <c r="N2291" s="27">
        <v>293</v>
      </c>
      <c r="O2291" s="27">
        <v>334</v>
      </c>
      <c r="P2291" s="27">
        <v>362</v>
      </c>
      <c r="Q2291" s="27">
        <v>365</v>
      </c>
      <c r="R2291" s="27">
        <v>393</v>
      </c>
      <c r="S2291" s="27">
        <v>458</v>
      </c>
      <c r="T2291" s="27">
        <v>397</v>
      </c>
      <c r="U2291" s="27">
        <v>389</v>
      </c>
      <c r="V2291" s="27">
        <v>390</v>
      </c>
      <c r="W2291" s="11"/>
      <c r="X2291" s="11"/>
      <c r="Y2291" s="11"/>
      <c r="Z2291" s="11"/>
      <c r="AA2291" s="11"/>
      <c r="AB2291" s="11"/>
      <c r="AC2291" s="11"/>
      <c r="AD2291" s="11"/>
      <c r="AU2291" s="7"/>
      <c r="AV2291" s="7"/>
    </row>
    <row r="2292" spans="1:48" ht="14.25">
      <c r="A2292">
        <v>2</v>
      </c>
      <c r="B2292" s="26" t="str">
        <f t="shared" si="83"/>
        <v>70221</v>
      </c>
      <c r="C2292" s="26" t="str">
        <f t="shared" si="82"/>
        <v>2_70221</v>
      </c>
      <c r="D2292"/>
      <c r="E2292"/>
      <c r="F2292" s="33"/>
      <c r="G2292" s="26" t="s">
        <v>992</v>
      </c>
      <c r="H2292" s="27">
        <v>39</v>
      </c>
      <c r="I2292" s="27">
        <v>42</v>
      </c>
      <c r="J2292" s="27">
        <v>52</v>
      </c>
      <c r="K2292" s="27">
        <v>48</v>
      </c>
      <c r="L2292" s="27">
        <v>36</v>
      </c>
      <c r="M2292" s="27">
        <v>49</v>
      </c>
      <c r="N2292" s="27">
        <v>43</v>
      </c>
      <c r="O2292" s="27">
        <v>57</v>
      </c>
      <c r="P2292" s="27">
        <v>60</v>
      </c>
      <c r="Q2292" s="27">
        <v>62</v>
      </c>
      <c r="R2292" s="27">
        <v>73</v>
      </c>
      <c r="S2292" s="27">
        <v>112</v>
      </c>
      <c r="T2292" s="27">
        <v>88</v>
      </c>
      <c r="U2292" s="27">
        <v>59</v>
      </c>
      <c r="V2292" s="27">
        <v>71</v>
      </c>
      <c r="W2292" s="11"/>
      <c r="X2292" s="11"/>
      <c r="Y2292" s="11"/>
      <c r="Z2292" s="11"/>
      <c r="AA2292" s="11"/>
      <c r="AB2292" s="11"/>
      <c r="AC2292" s="11"/>
      <c r="AD2292" s="11"/>
      <c r="AU2292" s="7"/>
      <c r="AV2292" s="7"/>
    </row>
    <row r="2293" spans="1:48" ht="14.25">
      <c r="A2293">
        <v>2</v>
      </c>
      <c r="B2293" s="26" t="str">
        <f t="shared" si="83"/>
        <v>70230</v>
      </c>
      <c r="C2293" s="26" t="str">
        <f t="shared" si="82"/>
        <v>2_70230</v>
      </c>
      <c r="D2293"/>
      <c r="E2293"/>
      <c r="F2293" s="33"/>
      <c r="G2293" s="26" t="s">
        <v>993</v>
      </c>
      <c r="H2293" s="27">
        <v>11</v>
      </c>
      <c r="I2293" s="27">
        <v>10</v>
      </c>
      <c r="J2293" s="27">
        <v>11</v>
      </c>
      <c r="K2293" s="27">
        <v>10</v>
      </c>
      <c r="L2293" s="27">
        <v>15</v>
      </c>
      <c r="M2293" s="27">
        <v>11</v>
      </c>
      <c r="N2293" s="27">
        <v>15</v>
      </c>
      <c r="O2293" s="27">
        <v>24</v>
      </c>
      <c r="P2293" s="27">
        <v>22</v>
      </c>
      <c r="Q2293" s="27">
        <v>22</v>
      </c>
      <c r="R2293" s="27">
        <v>20</v>
      </c>
      <c r="S2293" s="27">
        <v>28</v>
      </c>
      <c r="T2293" s="27">
        <v>29</v>
      </c>
      <c r="U2293" s="27">
        <v>20</v>
      </c>
      <c r="V2293" s="27">
        <v>19</v>
      </c>
      <c r="W2293" s="11"/>
      <c r="X2293" s="11"/>
      <c r="Y2293" s="11"/>
      <c r="Z2293" s="11"/>
      <c r="AA2293" s="11"/>
      <c r="AB2293" s="11"/>
      <c r="AC2293" s="11"/>
      <c r="AD2293" s="11"/>
      <c r="AU2293" s="7"/>
      <c r="AV2293" s="7"/>
    </row>
    <row r="2294" spans="1:48" ht="14.25">
      <c r="A2294">
        <v>2</v>
      </c>
      <c r="B2294" s="26" t="str">
        <f t="shared" si="83"/>
        <v>70233</v>
      </c>
      <c r="C2294" s="26" t="str">
        <f t="shared" si="82"/>
        <v>2_70233</v>
      </c>
      <c r="D2294"/>
      <c r="E2294"/>
      <c r="F2294" s="33"/>
      <c r="G2294" s="26" t="s">
        <v>994</v>
      </c>
      <c r="H2294" s="27">
        <v>24</v>
      </c>
      <c r="I2294" s="27">
        <v>27</v>
      </c>
      <c r="J2294" s="27">
        <v>33</v>
      </c>
      <c r="K2294" s="27">
        <v>22</v>
      </c>
      <c r="L2294" s="27">
        <v>21</v>
      </c>
      <c r="M2294" s="27">
        <v>40</v>
      </c>
      <c r="N2294" s="27">
        <v>27</v>
      </c>
      <c r="O2294" s="27">
        <v>31</v>
      </c>
      <c r="P2294" s="27">
        <v>30</v>
      </c>
      <c r="Q2294" s="27">
        <v>42</v>
      </c>
      <c r="R2294" s="27">
        <v>59</v>
      </c>
      <c r="S2294" s="27">
        <v>37</v>
      </c>
      <c r="T2294" s="27">
        <v>42</v>
      </c>
      <c r="U2294" s="27">
        <v>46</v>
      </c>
      <c r="V2294" s="27">
        <v>48</v>
      </c>
      <c r="W2294" s="11"/>
      <c r="X2294" s="11"/>
      <c r="Y2294" s="11"/>
      <c r="Z2294" s="11"/>
      <c r="AA2294" s="11"/>
      <c r="AB2294" s="11"/>
      <c r="AC2294" s="11"/>
      <c r="AD2294" s="11"/>
      <c r="AU2294" s="7"/>
      <c r="AV2294" s="7"/>
    </row>
    <row r="2295" spans="1:48" ht="14.25">
      <c r="A2295">
        <v>2</v>
      </c>
      <c r="B2295" s="26" t="str">
        <f t="shared" si="83"/>
        <v>70235</v>
      </c>
      <c r="C2295" s="26" t="str">
        <f t="shared" si="82"/>
        <v>2_70235</v>
      </c>
      <c r="D2295"/>
      <c r="E2295"/>
      <c r="F2295" s="33"/>
      <c r="G2295" s="26" t="s">
        <v>995</v>
      </c>
      <c r="H2295" s="27">
        <v>67</v>
      </c>
      <c r="I2295" s="27">
        <v>36</v>
      </c>
      <c r="J2295" s="27">
        <v>45</v>
      </c>
      <c r="K2295" s="27">
        <v>37</v>
      </c>
      <c r="L2295" s="27">
        <v>33</v>
      </c>
      <c r="M2295" s="27">
        <v>57</v>
      </c>
      <c r="N2295" s="27">
        <v>90</v>
      </c>
      <c r="O2295" s="27">
        <v>90</v>
      </c>
      <c r="P2295" s="27">
        <v>91</v>
      </c>
      <c r="Q2295" s="27">
        <v>98</v>
      </c>
      <c r="R2295" s="27">
        <v>92</v>
      </c>
      <c r="S2295" s="27">
        <v>113</v>
      </c>
      <c r="T2295" s="27">
        <v>111</v>
      </c>
      <c r="U2295" s="27">
        <v>112</v>
      </c>
      <c r="V2295" s="27">
        <v>101</v>
      </c>
      <c r="W2295" s="11"/>
      <c r="X2295" s="11"/>
      <c r="Y2295" s="11"/>
      <c r="Z2295" s="11"/>
      <c r="AA2295" s="11"/>
      <c r="AB2295" s="11"/>
      <c r="AC2295" s="11"/>
      <c r="AD2295" s="11"/>
      <c r="AU2295" s="7"/>
      <c r="AV2295" s="7"/>
    </row>
    <row r="2296" spans="1:48" ht="14.25">
      <c r="A2296">
        <v>2</v>
      </c>
      <c r="B2296" s="26" t="str">
        <f t="shared" si="83"/>
        <v>70265</v>
      </c>
      <c r="C2296" s="26" t="str">
        <f t="shared" si="82"/>
        <v>2_70265</v>
      </c>
      <c r="D2296"/>
      <c r="E2296"/>
      <c r="F2296" s="33"/>
      <c r="G2296" s="26" t="s">
        <v>996</v>
      </c>
      <c r="H2296" s="27">
        <v>29</v>
      </c>
      <c r="I2296" s="27">
        <v>14</v>
      </c>
      <c r="J2296" s="27">
        <v>22</v>
      </c>
      <c r="K2296" s="27">
        <v>35</v>
      </c>
      <c r="L2296" s="27">
        <v>51</v>
      </c>
      <c r="M2296" s="27">
        <v>30</v>
      </c>
      <c r="N2296" s="27">
        <v>42</v>
      </c>
      <c r="O2296" s="27">
        <v>39</v>
      </c>
      <c r="P2296" s="27">
        <v>74</v>
      </c>
      <c r="Q2296" s="27">
        <v>85</v>
      </c>
      <c r="R2296" s="27">
        <v>72</v>
      </c>
      <c r="S2296" s="27">
        <v>107</v>
      </c>
      <c r="T2296" s="27">
        <v>82</v>
      </c>
      <c r="U2296" s="27">
        <v>92</v>
      </c>
      <c r="V2296" s="27">
        <v>62</v>
      </c>
      <c r="W2296" s="11"/>
      <c r="X2296" s="11"/>
      <c r="Y2296" s="11"/>
      <c r="Z2296" s="11"/>
      <c r="AA2296" s="11"/>
      <c r="AB2296" s="11"/>
      <c r="AC2296" s="11"/>
      <c r="AD2296" s="11"/>
      <c r="AU2296" s="7"/>
      <c r="AV2296" s="7"/>
    </row>
    <row r="2297" spans="1:48" ht="14.25">
      <c r="A2297">
        <v>2</v>
      </c>
      <c r="B2297" s="26" t="str">
        <f t="shared" si="83"/>
        <v>70400</v>
      </c>
      <c r="C2297" s="26" t="str">
        <f t="shared" si="82"/>
        <v>2_70400</v>
      </c>
      <c r="D2297"/>
      <c r="E2297"/>
      <c r="F2297" s="33"/>
      <c r="G2297" s="26" t="s">
        <v>997</v>
      </c>
      <c r="H2297" s="27">
        <v>47</v>
      </c>
      <c r="I2297" s="27">
        <v>36</v>
      </c>
      <c r="J2297" s="27">
        <v>36</v>
      </c>
      <c r="K2297" s="27">
        <v>46</v>
      </c>
      <c r="L2297" s="27">
        <v>51</v>
      </c>
      <c r="M2297" s="27">
        <v>40</v>
      </c>
      <c r="N2297" s="27">
        <v>44</v>
      </c>
      <c r="O2297" s="27">
        <v>48</v>
      </c>
      <c r="P2297" s="27">
        <v>54</v>
      </c>
      <c r="Q2297" s="27">
        <v>59</v>
      </c>
      <c r="R2297" s="27">
        <v>53</v>
      </c>
      <c r="S2297" s="27">
        <v>67</v>
      </c>
      <c r="T2297" s="27">
        <v>64</v>
      </c>
      <c r="U2297" s="27">
        <v>52</v>
      </c>
      <c r="V2297" s="27">
        <v>65</v>
      </c>
      <c r="W2297" s="11"/>
      <c r="X2297" s="11"/>
      <c r="Y2297" s="11"/>
      <c r="Z2297" s="11"/>
      <c r="AA2297" s="11"/>
      <c r="AB2297" s="11"/>
      <c r="AC2297" s="11"/>
      <c r="AD2297" s="11"/>
      <c r="AU2297" s="7"/>
      <c r="AV2297" s="7"/>
    </row>
    <row r="2298" spans="1:48" ht="14.25">
      <c r="A2298">
        <v>2</v>
      </c>
      <c r="B2298" s="26" t="str">
        <f t="shared" si="83"/>
        <v>70418</v>
      </c>
      <c r="C2298" s="26" t="str">
        <f t="shared" si="82"/>
        <v>2_70418</v>
      </c>
      <c r="D2298"/>
      <c r="E2298"/>
      <c r="F2298" s="33"/>
      <c r="G2298" s="26" t="s">
        <v>998</v>
      </c>
      <c r="H2298" s="27">
        <v>48</v>
      </c>
      <c r="I2298" s="27">
        <v>50</v>
      </c>
      <c r="J2298" s="27">
        <v>49</v>
      </c>
      <c r="K2298" s="27">
        <v>50</v>
      </c>
      <c r="L2298" s="27">
        <v>61</v>
      </c>
      <c r="M2298" s="27">
        <v>78</v>
      </c>
      <c r="N2298" s="27">
        <v>104</v>
      </c>
      <c r="O2298" s="27">
        <v>68</v>
      </c>
      <c r="P2298" s="27">
        <v>87</v>
      </c>
      <c r="Q2298" s="27">
        <v>100</v>
      </c>
      <c r="R2298" s="27">
        <v>105</v>
      </c>
      <c r="S2298" s="27">
        <v>121</v>
      </c>
      <c r="T2298" s="27">
        <v>114</v>
      </c>
      <c r="U2298" s="27">
        <v>109</v>
      </c>
      <c r="V2298" s="27">
        <v>112</v>
      </c>
      <c r="W2298" s="11"/>
      <c r="X2298" s="11"/>
      <c r="Y2298" s="11"/>
      <c r="Z2298" s="11"/>
      <c r="AA2298" s="11"/>
      <c r="AB2298" s="11"/>
      <c r="AC2298" s="11"/>
      <c r="AD2298" s="11"/>
      <c r="AU2298" s="7"/>
      <c r="AV2298" s="7"/>
    </row>
    <row r="2299" spans="1:48" ht="14.25">
      <c r="A2299">
        <v>2</v>
      </c>
      <c r="B2299" s="26" t="str">
        <f t="shared" si="83"/>
        <v>70429</v>
      </c>
      <c r="C2299" s="26" t="str">
        <f t="shared" si="82"/>
        <v>2_70429</v>
      </c>
      <c r="D2299"/>
      <c r="E2299"/>
      <c r="F2299" s="33"/>
      <c r="G2299" s="26" t="s">
        <v>999</v>
      </c>
      <c r="H2299" s="27">
        <v>54</v>
      </c>
      <c r="I2299" s="27">
        <v>52</v>
      </c>
      <c r="J2299" s="27">
        <v>64</v>
      </c>
      <c r="K2299" s="27">
        <v>46</v>
      </c>
      <c r="L2299" s="27">
        <v>86</v>
      </c>
      <c r="M2299" s="27">
        <v>63</v>
      </c>
      <c r="N2299" s="27">
        <v>84</v>
      </c>
      <c r="O2299" s="27">
        <v>112</v>
      </c>
      <c r="P2299" s="27">
        <v>105</v>
      </c>
      <c r="Q2299" s="27">
        <v>107</v>
      </c>
      <c r="R2299" s="27">
        <v>208</v>
      </c>
      <c r="S2299" s="27">
        <v>174</v>
      </c>
      <c r="T2299" s="27">
        <v>163</v>
      </c>
      <c r="U2299" s="27">
        <v>148</v>
      </c>
      <c r="V2299" s="27">
        <v>143</v>
      </c>
      <c r="W2299" s="11"/>
      <c r="X2299" s="11"/>
      <c r="Y2299" s="11"/>
      <c r="Z2299" s="11"/>
      <c r="AA2299" s="11"/>
      <c r="AB2299" s="11"/>
      <c r="AC2299" s="11"/>
      <c r="AD2299" s="11"/>
      <c r="AU2299" s="7"/>
      <c r="AV2299" s="7"/>
    </row>
    <row r="2300" spans="1:48" ht="14.25">
      <c r="A2300">
        <v>2</v>
      </c>
      <c r="B2300" s="26" t="str">
        <f t="shared" si="83"/>
        <v>70473</v>
      </c>
      <c r="C2300" s="26" t="str">
        <f t="shared" si="82"/>
        <v>2_70473</v>
      </c>
      <c r="D2300"/>
      <c r="E2300"/>
      <c r="F2300" s="33"/>
      <c r="G2300" s="26" t="s">
        <v>1000</v>
      </c>
      <c r="H2300" s="27">
        <v>36</v>
      </c>
      <c r="I2300" s="27">
        <v>48</v>
      </c>
      <c r="J2300" s="27">
        <v>25</v>
      </c>
      <c r="K2300" s="27">
        <v>38</v>
      </c>
      <c r="L2300" s="27">
        <v>51</v>
      </c>
      <c r="M2300" s="27">
        <v>45</v>
      </c>
      <c r="N2300" s="27">
        <v>54</v>
      </c>
      <c r="O2300" s="27">
        <v>43</v>
      </c>
      <c r="P2300" s="27">
        <v>53</v>
      </c>
      <c r="Q2300" s="27">
        <v>79</v>
      </c>
      <c r="R2300" s="27">
        <v>85</v>
      </c>
      <c r="S2300" s="27">
        <v>84</v>
      </c>
      <c r="T2300" s="27">
        <v>78</v>
      </c>
      <c r="U2300" s="27">
        <v>73</v>
      </c>
      <c r="V2300" s="27">
        <v>70</v>
      </c>
      <c r="W2300" s="11"/>
      <c r="X2300" s="11"/>
      <c r="Y2300" s="11"/>
      <c r="Z2300" s="11"/>
      <c r="AA2300" s="11"/>
      <c r="AB2300" s="11"/>
      <c r="AC2300" s="11"/>
      <c r="AD2300" s="11"/>
      <c r="AU2300" s="7"/>
      <c r="AV2300" s="7"/>
    </row>
    <row r="2301" spans="1:48" ht="14.25">
      <c r="A2301">
        <v>2</v>
      </c>
      <c r="B2301" s="26" t="str">
        <f t="shared" si="83"/>
        <v>70508</v>
      </c>
      <c r="C2301" s="26" t="str">
        <f t="shared" si="82"/>
        <v>2_70508</v>
      </c>
      <c r="D2301"/>
      <c r="E2301"/>
      <c r="F2301" s="33"/>
      <c r="G2301" s="26" t="s">
        <v>1001</v>
      </c>
      <c r="H2301" s="27">
        <v>75</v>
      </c>
      <c r="I2301" s="27">
        <v>52</v>
      </c>
      <c r="J2301" s="27">
        <v>71</v>
      </c>
      <c r="K2301" s="27">
        <v>78</v>
      </c>
      <c r="L2301" s="27">
        <v>83</v>
      </c>
      <c r="M2301" s="27">
        <v>72</v>
      </c>
      <c r="N2301" s="27">
        <v>76</v>
      </c>
      <c r="O2301" s="27">
        <v>99</v>
      </c>
      <c r="P2301" s="27">
        <v>100</v>
      </c>
      <c r="Q2301" s="27">
        <v>103</v>
      </c>
      <c r="R2301" s="27">
        <v>149</v>
      </c>
      <c r="S2301" s="27">
        <v>139</v>
      </c>
      <c r="T2301" s="27">
        <v>135</v>
      </c>
      <c r="U2301" s="27">
        <v>144</v>
      </c>
      <c r="V2301" s="27">
        <v>140</v>
      </c>
      <c r="W2301" s="11"/>
      <c r="X2301" s="11"/>
      <c r="Y2301" s="11"/>
      <c r="Z2301" s="11"/>
      <c r="AA2301" s="11"/>
      <c r="AB2301" s="11"/>
      <c r="AC2301" s="11"/>
      <c r="AD2301" s="11"/>
      <c r="AU2301" s="7"/>
      <c r="AV2301" s="7"/>
    </row>
    <row r="2302" spans="1:48" ht="14.25">
      <c r="A2302">
        <v>2</v>
      </c>
      <c r="B2302" s="26" t="str">
        <f t="shared" si="83"/>
        <v>70523</v>
      </c>
      <c r="C2302" s="26" t="str">
        <f t="shared" si="82"/>
        <v>2_70523</v>
      </c>
      <c r="D2302"/>
      <c r="E2302"/>
      <c r="F2302" s="33"/>
      <c r="G2302" s="26" t="s">
        <v>1002</v>
      </c>
      <c r="H2302" s="27">
        <v>35</v>
      </c>
      <c r="I2302" s="27">
        <v>39</v>
      </c>
      <c r="J2302" s="27">
        <v>33</v>
      </c>
      <c r="K2302" s="27">
        <v>38</v>
      </c>
      <c r="L2302" s="27">
        <v>38</v>
      </c>
      <c r="M2302" s="27">
        <v>32</v>
      </c>
      <c r="N2302" s="27">
        <v>50</v>
      </c>
      <c r="O2302" s="27">
        <v>48</v>
      </c>
      <c r="P2302" s="27">
        <v>50</v>
      </c>
      <c r="Q2302" s="27">
        <v>50</v>
      </c>
      <c r="R2302" s="27">
        <v>64</v>
      </c>
      <c r="S2302" s="27">
        <v>66</v>
      </c>
      <c r="T2302" s="27">
        <v>49</v>
      </c>
      <c r="U2302" s="27">
        <v>62</v>
      </c>
      <c r="V2302" s="27">
        <v>50</v>
      </c>
      <c r="W2302" s="11"/>
      <c r="X2302" s="11"/>
      <c r="Y2302" s="11"/>
      <c r="Z2302" s="11"/>
      <c r="AA2302" s="11"/>
      <c r="AB2302" s="11"/>
      <c r="AC2302" s="11"/>
      <c r="AD2302" s="11"/>
      <c r="AU2302" s="7"/>
      <c r="AV2302" s="7"/>
    </row>
    <row r="2303" spans="1:48" ht="14.25">
      <c r="A2303">
        <v>2</v>
      </c>
      <c r="B2303" s="26" t="str">
        <f t="shared" si="83"/>
        <v>70670</v>
      </c>
      <c r="C2303" s="26" t="str">
        <f t="shared" si="82"/>
        <v>2_70670</v>
      </c>
      <c r="D2303"/>
      <c r="E2303"/>
      <c r="F2303" s="33"/>
      <c r="G2303" s="26" t="s">
        <v>1003</v>
      </c>
      <c r="H2303" s="27">
        <v>122</v>
      </c>
      <c r="I2303" s="27">
        <v>110</v>
      </c>
      <c r="J2303" s="27">
        <v>143</v>
      </c>
      <c r="K2303" s="27">
        <v>150</v>
      </c>
      <c r="L2303" s="27">
        <v>186</v>
      </c>
      <c r="M2303" s="27">
        <v>137</v>
      </c>
      <c r="N2303" s="27">
        <v>171</v>
      </c>
      <c r="O2303" s="27">
        <v>167</v>
      </c>
      <c r="P2303" s="27">
        <v>180</v>
      </c>
      <c r="Q2303" s="27">
        <v>171</v>
      </c>
      <c r="R2303" s="27">
        <v>219</v>
      </c>
      <c r="S2303" s="27">
        <v>244</v>
      </c>
      <c r="T2303" s="27">
        <v>207</v>
      </c>
      <c r="U2303" s="27">
        <v>208</v>
      </c>
      <c r="V2303" s="27">
        <v>202</v>
      </c>
      <c r="W2303" s="11"/>
      <c r="X2303" s="11"/>
      <c r="Y2303" s="11"/>
      <c r="Z2303" s="11"/>
      <c r="AA2303" s="11"/>
      <c r="AB2303" s="11"/>
      <c r="AC2303" s="11"/>
      <c r="AD2303" s="11"/>
      <c r="AU2303" s="7"/>
      <c r="AV2303" s="7"/>
    </row>
    <row r="2304" spans="1:48" ht="14.25">
      <c r="A2304">
        <v>2</v>
      </c>
      <c r="B2304" s="26" t="str">
        <f t="shared" si="83"/>
        <v>70678</v>
      </c>
      <c r="C2304" s="26" t="str">
        <f t="shared" si="82"/>
        <v>2_70678</v>
      </c>
      <c r="D2304"/>
      <c r="E2304"/>
      <c r="F2304" s="33"/>
      <c r="G2304" s="26" t="s">
        <v>1004</v>
      </c>
      <c r="H2304" s="27">
        <v>52</v>
      </c>
      <c r="I2304" s="27">
        <v>50</v>
      </c>
      <c r="J2304" s="27">
        <v>69</v>
      </c>
      <c r="K2304" s="27">
        <v>69</v>
      </c>
      <c r="L2304" s="27">
        <v>54</v>
      </c>
      <c r="M2304" s="27">
        <v>70</v>
      </c>
      <c r="N2304" s="27">
        <v>86</v>
      </c>
      <c r="O2304" s="27">
        <v>65</v>
      </c>
      <c r="P2304" s="27">
        <v>90</v>
      </c>
      <c r="Q2304" s="27">
        <v>97</v>
      </c>
      <c r="R2304" s="27">
        <v>83</v>
      </c>
      <c r="S2304" s="27">
        <v>126</v>
      </c>
      <c r="T2304" s="27">
        <v>107</v>
      </c>
      <c r="U2304" s="27">
        <v>116</v>
      </c>
      <c r="V2304" s="27">
        <v>139</v>
      </c>
      <c r="W2304" s="11"/>
      <c r="X2304" s="11"/>
      <c r="Y2304" s="11"/>
      <c r="Z2304" s="11"/>
      <c r="AA2304" s="11"/>
      <c r="AB2304" s="11"/>
      <c r="AC2304" s="11"/>
      <c r="AD2304" s="11"/>
      <c r="AU2304" s="7"/>
      <c r="AV2304" s="7"/>
    </row>
    <row r="2305" spans="1:48" ht="14.25">
      <c r="A2305">
        <v>2</v>
      </c>
      <c r="B2305" s="26" t="str">
        <f t="shared" si="83"/>
        <v>70702</v>
      </c>
      <c r="C2305" s="26" t="str">
        <f t="shared" si="82"/>
        <v>2_70702</v>
      </c>
      <c r="D2305"/>
      <c r="E2305"/>
      <c r="F2305" s="33"/>
      <c r="G2305" s="26" t="s">
        <v>1005</v>
      </c>
      <c r="H2305" s="27">
        <v>47</v>
      </c>
      <c r="I2305" s="27">
        <v>44</v>
      </c>
      <c r="J2305" s="27">
        <v>30</v>
      </c>
      <c r="K2305" s="27">
        <v>53</v>
      </c>
      <c r="L2305" s="27">
        <v>51</v>
      </c>
      <c r="M2305" s="27">
        <v>41</v>
      </c>
      <c r="N2305" s="27">
        <v>51</v>
      </c>
      <c r="O2305" s="27">
        <v>56</v>
      </c>
      <c r="P2305" s="27">
        <v>53</v>
      </c>
      <c r="Q2305" s="27">
        <v>55</v>
      </c>
      <c r="R2305" s="27">
        <v>68</v>
      </c>
      <c r="S2305" s="27">
        <v>87</v>
      </c>
      <c r="T2305" s="27">
        <v>78</v>
      </c>
      <c r="U2305" s="27">
        <v>53</v>
      </c>
      <c r="V2305" s="27">
        <v>64</v>
      </c>
      <c r="W2305" s="11"/>
      <c r="X2305" s="11"/>
      <c r="Y2305" s="11"/>
      <c r="Z2305" s="11"/>
      <c r="AA2305" s="11"/>
      <c r="AB2305" s="11"/>
      <c r="AC2305" s="11"/>
      <c r="AD2305" s="11"/>
      <c r="AU2305" s="7"/>
      <c r="AV2305" s="7"/>
    </row>
    <row r="2306" spans="1:48" ht="14.25">
      <c r="A2306">
        <v>2</v>
      </c>
      <c r="B2306" s="26" t="str">
        <f t="shared" si="83"/>
        <v>70708</v>
      </c>
      <c r="C2306" s="26" t="str">
        <f t="shared" si="82"/>
        <v>2_70708</v>
      </c>
      <c r="D2306"/>
      <c r="E2306"/>
      <c r="F2306" s="33"/>
      <c r="G2306" s="26" t="s">
        <v>1006</v>
      </c>
      <c r="H2306" s="27">
        <v>175</v>
      </c>
      <c r="I2306" s="27">
        <v>136</v>
      </c>
      <c r="J2306" s="27">
        <v>146</v>
      </c>
      <c r="K2306" s="27">
        <v>166</v>
      </c>
      <c r="L2306" s="27">
        <v>171</v>
      </c>
      <c r="M2306" s="27">
        <v>187</v>
      </c>
      <c r="N2306" s="27">
        <v>165</v>
      </c>
      <c r="O2306" s="27">
        <v>179</v>
      </c>
      <c r="P2306" s="27">
        <v>215</v>
      </c>
      <c r="Q2306" s="27">
        <v>177</v>
      </c>
      <c r="R2306" s="27">
        <v>337</v>
      </c>
      <c r="S2306" s="27">
        <v>370</v>
      </c>
      <c r="T2306" s="27">
        <v>331</v>
      </c>
      <c r="U2306" s="27">
        <v>299</v>
      </c>
      <c r="V2306" s="27">
        <v>281</v>
      </c>
      <c r="W2306" s="11"/>
      <c r="X2306" s="11"/>
      <c r="Y2306" s="11"/>
      <c r="Z2306" s="11"/>
      <c r="AA2306" s="11"/>
      <c r="AB2306" s="11"/>
      <c r="AC2306" s="11"/>
      <c r="AD2306" s="11"/>
      <c r="AU2306" s="7"/>
      <c r="AV2306" s="7"/>
    </row>
    <row r="2307" spans="1:48" ht="14.25">
      <c r="A2307">
        <v>2</v>
      </c>
      <c r="B2307" s="26" t="str">
        <f t="shared" si="83"/>
        <v>70713</v>
      </c>
      <c r="C2307" s="26" t="str">
        <f t="shared" si="82"/>
        <v>2_70713</v>
      </c>
      <c r="D2307"/>
      <c r="E2307"/>
      <c r="F2307" s="33"/>
      <c r="G2307" s="26" t="s">
        <v>1007</v>
      </c>
      <c r="H2307" s="27">
        <v>142</v>
      </c>
      <c r="I2307" s="27">
        <v>150</v>
      </c>
      <c r="J2307" s="27">
        <v>138</v>
      </c>
      <c r="K2307" s="27">
        <v>164</v>
      </c>
      <c r="L2307" s="27">
        <v>165</v>
      </c>
      <c r="M2307" s="27">
        <v>167</v>
      </c>
      <c r="N2307" s="27">
        <v>180</v>
      </c>
      <c r="O2307" s="27">
        <v>191</v>
      </c>
      <c r="P2307" s="27">
        <v>192</v>
      </c>
      <c r="Q2307" s="27">
        <v>273</v>
      </c>
      <c r="R2307" s="27">
        <v>241</v>
      </c>
      <c r="S2307" s="27">
        <v>307</v>
      </c>
      <c r="T2307" s="27">
        <v>268</v>
      </c>
      <c r="U2307" s="27">
        <v>253</v>
      </c>
      <c r="V2307" s="27">
        <v>240</v>
      </c>
      <c r="W2307" s="11"/>
      <c r="X2307" s="11"/>
      <c r="Y2307" s="11"/>
      <c r="Z2307" s="11"/>
      <c r="AA2307" s="11"/>
      <c r="AB2307" s="11"/>
      <c r="AC2307" s="11"/>
      <c r="AD2307" s="11"/>
      <c r="AU2307" s="7"/>
      <c r="AV2307" s="7"/>
    </row>
    <row r="2308" spans="1:48" ht="14.25">
      <c r="A2308">
        <v>2</v>
      </c>
      <c r="B2308" s="26" t="str">
        <f t="shared" si="83"/>
        <v>70717</v>
      </c>
      <c r="C2308" s="26" t="str">
        <f t="shared" si="82"/>
        <v>2_70717</v>
      </c>
      <c r="D2308"/>
      <c r="E2308"/>
      <c r="F2308" s="33"/>
      <c r="G2308" s="26" t="s">
        <v>1008</v>
      </c>
      <c r="H2308" s="27">
        <v>59</v>
      </c>
      <c r="I2308" s="27">
        <v>63</v>
      </c>
      <c r="J2308" s="27">
        <v>42</v>
      </c>
      <c r="K2308" s="27">
        <v>70</v>
      </c>
      <c r="L2308" s="27">
        <v>77</v>
      </c>
      <c r="M2308" s="27">
        <v>85</v>
      </c>
      <c r="N2308" s="27">
        <v>67</v>
      </c>
      <c r="O2308" s="27">
        <v>87</v>
      </c>
      <c r="P2308" s="27">
        <v>87</v>
      </c>
      <c r="Q2308" s="27">
        <v>85</v>
      </c>
      <c r="R2308" s="27">
        <v>144</v>
      </c>
      <c r="S2308" s="27">
        <v>129</v>
      </c>
      <c r="T2308" s="27">
        <v>104</v>
      </c>
      <c r="U2308" s="27">
        <v>101</v>
      </c>
      <c r="V2308" s="27">
        <v>90</v>
      </c>
      <c r="W2308" s="11"/>
      <c r="X2308" s="11"/>
      <c r="Y2308" s="11"/>
      <c r="Z2308" s="11"/>
      <c r="AA2308" s="11"/>
      <c r="AB2308" s="11"/>
      <c r="AC2308" s="11"/>
      <c r="AD2308" s="11"/>
      <c r="AU2308" s="7"/>
      <c r="AV2308" s="7"/>
    </row>
    <row r="2309" spans="1:48" ht="14.25">
      <c r="A2309">
        <v>2</v>
      </c>
      <c r="B2309" s="26" t="str">
        <f t="shared" si="83"/>
        <v>70742</v>
      </c>
      <c r="C2309" s="26" t="str">
        <f t="shared" si="82"/>
        <v>2_70742</v>
      </c>
      <c r="D2309"/>
      <c r="E2309"/>
      <c r="F2309" s="33"/>
      <c r="G2309" s="26" t="s">
        <v>1009</v>
      </c>
      <c r="H2309" s="27">
        <v>117</v>
      </c>
      <c r="I2309" s="27">
        <v>109</v>
      </c>
      <c r="J2309" s="27">
        <v>126</v>
      </c>
      <c r="K2309" s="27">
        <v>128</v>
      </c>
      <c r="L2309" s="27">
        <v>137</v>
      </c>
      <c r="M2309" s="27">
        <v>155</v>
      </c>
      <c r="N2309" s="27">
        <v>147</v>
      </c>
      <c r="O2309" s="27">
        <v>137</v>
      </c>
      <c r="P2309" s="27">
        <v>158</v>
      </c>
      <c r="Q2309" s="27">
        <v>161</v>
      </c>
      <c r="R2309" s="27">
        <v>214</v>
      </c>
      <c r="S2309" s="27">
        <v>217</v>
      </c>
      <c r="T2309" s="27">
        <v>201</v>
      </c>
      <c r="U2309" s="27">
        <v>167</v>
      </c>
      <c r="V2309" s="27">
        <v>174</v>
      </c>
      <c r="W2309" s="11"/>
      <c r="X2309" s="11"/>
      <c r="Y2309" s="11"/>
      <c r="Z2309" s="11"/>
      <c r="AA2309" s="11"/>
      <c r="AB2309" s="11"/>
      <c r="AC2309" s="11"/>
      <c r="AD2309" s="11"/>
      <c r="AU2309" s="7"/>
      <c r="AV2309" s="7"/>
    </row>
    <row r="2310" spans="1:48" ht="14.25">
      <c r="A2310">
        <v>2</v>
      </c>
      <c r="B2310" s="26" t="str">
        <f t="shared" si="83"/>
        <v>70771</v>
      </c>
      <c r="C2310" s="26" t="str">
        <f t="shared" si="82"/>
        <v>2_70771</v>
      </c>
      <c r="D2310"/>
      <c r="E2310"/>
      <c r="F2310" s="33"/>
      <c r="G2310" s="26" t="s">
        <v>1010</v>
      </c>
      <c r="H2310" s="27">
        <v>42</v>
      </c>
      <c r="I2310" s="27">
        <v>32</v>
      </c>
      <c r="J2310" s="27">
        <v>44</v>
      </c>
      <c r="K2310" s="27">
        <v>63</v>
      </c>
      <c r="L2310" s="27">
        <v>100</v>
      </c>
      <c r="M2310" s="27">
        <v>79</v>
      </c>
      <c r="N2310" s="27">
        <v>81</v>
      </c>
      <c r="O2310" s="27">
        <v>94</v>
      </c>
      <c r="P2310" s="27">
        <v>90</v>
      </c>
      <c r="Q2310" s="27">
        <v>98</v>
      </c>
      <c r="R2310" s="27">
        <v>142</v>
      </c>
      <c r="S2310" s="27">
        <v>158</v>
      </c>
      <c r="T2310" s="27">
        <v>107</v>
      </c>
      <c r="U2310" s="27">
        <v>94</v>
      </c>
      <c r="V2310" s="27">
        <v>96</v>
      </c>
      <c r="W2310" s="11"/>
      <c r="X2310" s="11"/>
      <c r="Y2310" s="11"/>
      <c r="Z2310" s="11"/>
      <c r="AA2310" s="11"/>
      <c r="AB2310" s="11"/>
      <c r="AC2310" s="11"/>
      <c r="AD2310" s="11"/>
      <c r="AU2310" s="7"/>
      <c r="AV2310" s="7"/>
    </row>
    <row r="2311" spans="1:48" ht="14.25">
      <c r="A2311">
        <v>2</v>
      </c>
      <c r="B2311" s="26" t="str">
        <f t="shared" si="83"/>
        <v>70820</v>
      </c>
      <c r="C2311" s="26" t="str">
        <f t="shared" si="82"/>
        <v>2_70820</v>
      </c>
      <c r="D2311"/>
      <c r="E2311"/>
      <c r="F2311" s="33"/>
      <c r="G2311" s="26" t="s">
        <v>1011</v>
      </c>
      <c r="H2311" s="27">
        <v>122</v>
      </c>
      <c r="I2311" s="27">
        <v>106</v>
      </c>
      <c r="J2311" s="27">
        <v>101</v>
      </c>
      <c r="K2311" s="27">
        <v>102</v>
      </c>
      <c r="L2311" s="27">
        <v>129</v>
      </c>
      <c r="M2311" s="27">
        <v>99</v>
      </c>
      <c r="N2311" s="27">
        <v>127</v>
      </c>
      <c r="O2311" s="27">
        <v>129</v>
      </c>
      <c r="P2311" s="27">
        <v>131</v>
      </c>
      <c r="Q2311" s="27">
        <v>114</v>
      </c>
      <c r="R2311" s="27">
        <v>163</v>
      </c>
      <c r="S2311" s="27">
        <v>193</v>
      </c>
      <c r="T2311" s="27">
        <v>154</v>
      </c>
      <c r="U2311" s="27">
        <v>168</v>
      </c>
      <c r="V2311" s="27">
        <v>175</v>
      </c>
      <c r="W2311" s="11"/>
      <c r="X2311" s="11"/>
      <c r="Y2311" s="11"/>
      <c r="Z2311" s="11"/>
      <c r="AA2311" s="11"/>
      <c r="AB2311" s="11"/>
      <c r="AC2311" s="11"/>
      <c r="AD2311" s="11"/>
      <c r="AU2311" s="7"/>
      <c r="AV2311" s="7"/>
    </row>
    <row r="2312" spans="1:48" ht="14.25">
      <c r="A2312">
        <v>2</v>
      </c>
      <c r="B2312" s="26" t="str">
        <f t="shared" si="83"/>
        <v>70823</v>
      </c>
      <c r="C2312" s="26" t="str">
        <f t="shared" si="82"/>
        <v>2_70823</v>
      </c>
      <c r="D2312"/>
      <c r="E2312"/>
      <c r="F2312" s="33"/>
      <c r="G2312" s="26" t="s">
        <v>1012</v>
      </c>
      <c r="H2312" s="27">
        <v>74</v>
      </c>
      <c r="I2312" s="27">
        <v>66</v>
      </c>
      <c r="J2312" s="27">
        <v>66</v>
      </c>
      <c r="K2312" s="27">
        <v>98</v>
      </c>
      <c r="L2312" s="27">
        <v>77</v>
      </c>
      <c r="M2312" s="27">
        <v>74</v>
      </c>
      <c r="N2312" s="27">
        <v>85</v>
      </c>
      <c r="O2312" s="27">
        <v>102</v>
      </c>
      <c r="P2312" s="27">
        <v>115</v>
      </c>
      <c r="Q2312" s="27">
        <v>124</v>
      </c>
      <c r="R2312" s="27">
        <v>130</v>
      </c>
      <c r="S2312" s="27">
        <v>158</v>
      </c>
      <c r="T2312" s="27">
        <v>129</v>
      </c>
      <c r="U2312" s="27">
        <v>128</v>
      </c>
      <c r="V2312" s="27">
        <v>112</v>
      </c>
      <c r="W2312" s="11"/>
      <c r="X2312" s="11"/>
      <c r="Y2312" s="11"/>
      <c r="Z2312" s="11"/>
      <c r="AA2312" s="11"/>
      <c r="AB2312" s="11"/>
      <c r="AC2312" s="11"/>
      <c r="AD2312" s="11"/>
      <c r="AU2312" s="7"/>
      <c r="AV2312" s="7"/>
    </row>
    <row r="2313" spans="1:48" ht="14.25">
      <c r="A2313">
        <v>2</v>
      </c>
      <c r="B2313" s="26" t="str">
        <f t="shared" si="83"/>
        <v>70999</v>
      </c>
      <c r="C2313" s="26" t="str">
        <f t="shared" si="82"/>
        <v>2_70999</v>
      </c>
      <c r="D2313"/>
      <c r="E2313"/>
      <c r="F2313" s="33"/>
      <c r="G2313" s="26" t="s">
        <v>1307</v>
      </c>
      <c r="H2313" s="27">
        <v>8</v>
      </c>
      <c r="I2313" s="27">
        <v>1</v>
      </c>
      <c r="J2313" s="27">
        <v>2</v>
      </c>
      <c r="K2313" s="27">
        <v>1</v>
      </c>
      <c r="L2313" s="27">
        <v>0</v>
      </c>
      <c r="M2313" s="27">
        <v>0</v>
      </c>
      <c r="N2313" s="27">
        <v>0</v>
      </c>
      <c r="O2313" s="27">
        <v>0</v>
      </c>
      <c r="P2313" s="27">
        <v>0</v>
      </c>
      <c r="Q2313" s="27">
        <v>0</v>
      </c>
      <c r="R2313" s="27">
        <v>0</v>
      </c>
      <c r="S2313" s="27">
        <v>0</v>
      </c>
      <c r="T2313" s="27">
        <v>0</v>
      </c>
      <c r="U2313" s="27">
        <v>0</v>
      </c>
      <c r="V2313" s="27">
        <v>0</v>
      </c>
      <c r="W2313" s="11"/>
      <c r="X2313" s="11"/>
      <c r="Y2313" s="11"/>
      <c r="Z2313" s="11"/>
      <c r="AA2313" s="11"/>
      <c r="AB2313" s="11"/>
      <c r="AC2313" s="11"/>
      <c r="AD2313" s="11"/>
      <c r="AU2313" s="7"/>
      <c r="AV2313" s="7"/>
    </row>
    <row r="2314" spans="1:48" ht="14.25">
      <c r="A2314">
        <v>2</v>
      </c>
      <c r="B2314" s="26" t="str">
        <f t="shared" si="83"/>
        <v>73000</v>
      </c>
      <c r="C2314" s="26" t="str">
        <f t="shared" si="82"/>
        <v>2_73000</v>
      </c>
      <c r="D2314"/>
      <c r="E2314"/>
      <c r="F2314" s="33" t="s">
        <v>1014</v>
      </c>
      <c r="G2314" s="26" t="s">
        <v>13</v>
      </c>
      <c r="H2314" s="27">
        <v>7693</v>
      </c>
      <c r="I2314" s="27">
        <v>7640</v>
      </c>
      <c r="J2314" s="27">
        <v>7851</v>
      </c>
      <c r="K2314" s="27">
        <v>7714</v>
      </c>
      <c r="L2314" s="27">
        <v>7865</v>
      </c>
      <c r="M2314" s="27">
        <v>8387</v>
      </c>
      <c r="N2314" s="27">
        <v>8402</v>
      </c>
      <c r="O2314" s="27">
        <v>8112</v>
      </c>
      <c r="P2314" s="27">
        <v>8318</v>
      </c>
      <c r="Q2314" s="27">
        <v>8616</v>
      </c>
      <c r="R2314" s="27">
        <v>9883</v>
      </c>
      <c r="S2314" s="27">
        <v>11821</v>
      </c>
      <c r="T2314" s="27">
        <v>9885</v>
      </c>
      <c r="U2314" s="27">
        <v>9028</v>
      </c>
      <c r="V2314" s="27">
        <v>9418</v>
      </c>
      <c r="W2314" s="11"/>
      <c r="X2314" s="11"/>
      <c r="Y2314" s="11"/>
      <c r="Z2314" s="11"/>
      <c r="AA2314" s="11"/>
      <c r="AB2314" s="11"/>
      <c r="AC2314" s="11"/>
      <c r="AD2314" s="11"/>
      <c r="AU2314" s="7"/>
      <c r="AV2314" s="7"/>
    </row>
    <row r="2315" spans="1:48" ht="14.25">
      <c r="A2315">
        <v>2</v>
      </c>
      <c r="B2315" s="26" t="str">
        <f t="shared" si="83"/>
        <v>73001</v>
      </c>
      <c r="C2315" s="26" t="str">
        <f t="shared" si="82"/>
        <v>2_73001</v>
      </c>
      <c r="D2315"/>
      <c r="E2315"/>
      <c r="F2315" s="33"/>
      <c r="G2315" s="26" t="s">
        <v>1015</v>
      </c>
      <c r="H2315" s="27">
        <v>2811</v>
      </c>
      <c r="I2315" s="27">
        <v>2818</v>
      </c>
      <c r="J2315" s="27">
        <v>2888</v>
      </c>
      <c r="K2315" s="27">
        <v>2889</v>
      </c>
      <c r="L2315" s="27">
        <v>2991</v>
      </c>
      <c r="M2315" s="27">
        <v>3130</v>
      </c>
      <c r="N2315" s="27">
        <v>3275</v>
      </c>
      <c r="O2315" s="27">
        <v>3107</v>
      </c>
      <c r="P2315" s="27">
        <v>3298</v>
      </c>
      <c r="Q2315" s="27">
        <v>3475</v>
      </c>
      <c r="R2315" s="27">
        <v>4295</v>
      </c>
      <c r="S2315" s="27">
        <v>4655</v>
      </c>
      <c r="T2315" s="27">
        <v>3968</v>
      </c>
      <c r="U2315" s="27">
        <v>3549</v>
      </c>
      <c r="V2315" s="27">
        <v>3884</v>
      </c>
      <c r="W2315" s="11"/>
      <c r="X2315" s="11"/>
      <c r="Y2315" s="11"/>
      <c r="Z2315" s="11"/>
      <c r="AA2315" s="11"/>
      <c r="AB2315" s="11"/>
      <c r="AC2315" s="11"/>
      <c r="AD2315" s="11"/>
      <c r="AU2315" s="7"/>
      <c r="AV2315" s="7"/>
    </row>
    <row r="2316" spans="1:48" ht="14.25">
      <c r="A2316">
        <v>2</v>
      </c>
      <c r="B2316" s="26" t="str">
        <f t="shared" si="83"/>
        <v>73024</v>
      </c>
      <c r="C2316" s="26" t="str">
        <f t="shared" si="82"/>
        <v>2_73024</v>
      </c>
      <c r="D2316"/>
      <c r="E2316"/>
      <c r="F2316" s="33"/>
      <c r="G2316" s="26" t="s">
        <v>1016</v>
      </c>
      <c r="H2316" s="27">
        <v>31</v>
      </c>
      <c r="I2316" s="27">
        <v>26</v>
      </c>
      <c r="J2316" s="27">
        <v>38</v>
      </c>
      <c r="K2316" s="27">
        <v>32</v>
      </c>
      <c r="L2316" s="27">
        <v>33</v>
      </c>
      <c r="M2316" s="27">
        <v>34</v>
      </c>
      <c r="N2316" s="27">
        <v>34</v>
      </c>
      <c r="O2316" s="27">
        <v>44</v>
      </c>
      <c r="P2316" s="27">
        <v>33</v>
      </c>
      <c r="Q2316" s="27">
        <v>34</v>
      </c>
      <c r="R2316" s="27">
        <v>56</v>
      </c>
      <c r="S2316" s="27">
        <v>35</v>
      </c>
      <c r="T2316" s="27">
        <v>37</v>
      </c>
      <c r="U2316" s="27">
        <v>23</v>
      </c>
      <c r="V2316" s="27">
        <v>32</v>
      </c>
      <c r="W2316" s="11"/>
      <c r="X2316" s="11"/>
      <c r="Y2316" s="11"/>
      <c r="Z2316" s="11"/>
      <c r="AA2316" s="11"/>
      <c r="AB2316" s="11"/>
      <c r="AC2316" s="11"/>
      <c r="AD2316" s="11"/>
      <c r="AU2316" s="7"/>
      <c r="AV2316" s="7"/>
    </row>
    <row r="2317" spans="1:48" ht="14.25">
      <c r="A2317">
        <v>2</v>
      </c>
      <c r="B2317" s="26" t="str">
        <f t="shared" si="83"/>
        <v>73026</v>
      </c>
      <c r="C2317" s="26" t="str">
        <f t="shared" si="82"/>
        <v>2_73026</v>
      </c>
      <c r="D2317"/>
      <c r="E2317"/>
      <c r="F2317" s="33"/>
      <c r="G2317" s="26" t="s">
        <v>1017</v>
      </c>
      <c r="H2317" s="27">
        <v>52</v>
      </c>
      <c r="I2317" s="27">
        <v>36</v>
      </c>
      <c r="J2317" s="27">
        <v>48</v>
      </c>
      <c r="K2317" s="27">
        <v>35</v>
      </c>
      <c r="L2317" s="27">
        <v>51</v>
      </c>
      <c r="M2317" s="27">
        <v>55</v>
      </c>
      <c r="N2317" s="27">
        <v>46</v>
      </c>
      <c r="O2317" s="27">
        <v>52</v>
      </c>
      <c r="P2317" s="27">
        <v>53</v>
      </c>
      <c r="Q2317" s="27">
        <v>52</v>
      </c>
      <c r="R2317" s="27">
        <v>48</v>
      </c>
      <c r="S2317" s="27">
        <v>59</v>
      </c>
      <c r="T2317" s="27">
        <v>46</v>
      </c>
      <c r="U2317" s="27">
        <v>49</v>
      </c>
      <c r="V2317" s="27">
        <v>52</v>
      </c>
      <c r="W2317" s="11"/>
      <c r="X2317" s="11"/>
      <c r="Y2317" s="11"/>
      <c r="Z2317" s="11"/>
      <c r="AA2317" s="11"/>
      <c r="AB2317" s="11"/>
      <c r="AC2317" s="11"/>
      <c r="AD2317" s="11"/>
      <c r="AU2317" s="7"/>
      <c r="AV2317" s="7"/>
    </row>
    <row r="2318" spans="1:48" ht="14.25">
      <c r="A2318">
        <v>2</v>
      </c>
      <c r="B2318" s="26" t="str">
        <f t="shared" si="83"/>
        <v>73030</v>
      </c>
      <c r="C2318" s="26" t="str">
        <f t="shared" si="82"/>
        <v>2_73030</v>
      </c>
      <c r="D2318"/>
      <c r="E2318"/>
      <c r="F2318" s="33"/>
      <c r="G2318" s="26" t="s">
        <v>1018</v>
      </c>
      <c r="H2318" s="27">
        <v>55</v>
      </c>
      <c r="I2318" s="27">
        <v>63</v>
      </c>
      <c r="J2318" s="27">
        <v>66</v>
      </c>
      <c r="K2318" s="27">
        <v>55</v>
      </c>
      <c r="L2318" s="27">
        <v>51</v>
      </c>
      <c r="M2318" s="27">
        <v>67</v>
      </c>
      <c r="N2318" s="27">
        <v>58</v>
      </c>
      <c r="O2318" s="27">
        <v>45</v>
      </c>
      <c r="P2318" s="27">
        <v>62</v>
      </c>
      <c r="Q2318" s="27">
        <v>60</v>
      </c>
      <c r="R2318" s="27">
        <v>33</v>
      </c>
      <c r="S2318" s="27">
        <v>64</v>
      </c>
      <c r="T2318" s="27">
        <v>63</v>
      </c>
      <c r="U2318" s="27">
        <v>58</v>
      </c>
      <c r="V2318" s="27">
        <v>44</v>
      </c>
      <c r="W2318" s="11"/>
      <c r="X2318" s="11"/>
      <c r="Y2318" s="11"/>
      <c r="Z2318" s="11"/>
      <c r="AA2318" s="11"/>
      <c r="AB2318" s="11"/>
      <c r="AC2318" s="11"/>
      <c r="AD2318" s="11"/>
      <c r="AU2318" s="7"/>
      <c r="AV2318" s="7"/>
    </row>
    <row r="2319" spans="1:48" ht="14.25">
      <c r="A2319">
        <v>2</v>
      </c>
      <c r="B2319" s="26" t="str">
        <f t="shared" si="83"/>
        <v>73043</v>
      </c>
      <c r="C2319" s="26" t="str">
        <f t="shared" si="82"/>
        <v>2_73043</v>
      </c>
      <c r="D2319"/>
      <c r="E2319"/>
      <c r="F2319" s="33"/>
      <c r="G2319" s="26" t="s">
        <v>1019</v>
      </c>
      <c r="H2319" s="27">
        <v>51</v>
      </c>
      <c r="I2319" s="27">
        <v>46</v>
      </c>
      <c r="J2319" s="27">
        <v>56</v>
      </c>
      <c r="K2319" s="27">
        <v>43</v>
      </c>
      <c r="L2319" s="27">
        <v>50</v>
      </c>
      <c r="M2319" s="27">
        <v>41</v>
      </c>
      <c r="N2319" s="27">
        <v>42</v>
      </c>
      <c r="O2319" s="27">
        <v>46</v>
      </c>
      <c r="P2319" s="27">
        <v>49</v>
      </c>
      <c r="Q2319" s="27">
        <v>39</v>
      </c>
      <c r="R2319" s="27">
        <v>48</v>
      </c>
      <c r="S2319" s="27">
        <v>35</v>
      </c>
      <c r="T2319" s="27">
        <v>54</v>
      </c>
      <c r="U2319" s="27">
        <v>53</v>
      </c>
      <c r="V2319" s="27">
        <v>35</v>
      </c>
      <c r="W2319" s="11"/>
      <c r="X2319" s="11"/>
      <c r="Y2319" s="11"/>
      <c r="Z2319" s="11"/>
      <c r="AA2319" s="11"/>
      <c r="AB2319" s="11"/>
      <c r="AC2319" s="11"/>
      <c r="AD2319" s="11"/>
      <c r="AU2319" s="7"/>
      <c r="AV2319" s="7"/>
    </row>
    <row r="2320" spans="1:48" ht="14.25">
      <c r="A2320">
        <v>2</v>
      </c>
      <c r="B2320" s="26" t="str">
        <f t="shared" si="83"/>
        <v>73055</v>
      </c>
      <c r="C2320" s="26" t="str">
        <f t="shared" si="82"/>
        <v>2_73055</v>
      </c>
      <c r="D2320"/>
      <c r="E2320"/>
      <c r="F2320" s="33"/>
      <c r="G2320" s="26" t="s">
        <v>1020</v>
      </c>
      <c r="H2320" s="27">
        <v>84</v>
      </c>
      <c r="I2320" s="27">
        <v>96</v>
      </c>
      <c r="J2320" s="27">
        <v>94</v>
      </c>
      <c r="K2320" s="27">
        <v>91</v>
      </c>
      <c r="L2320" s="27">
        <v>84</v>
      </c>
      <c r="M2320" s="27">
        <v>76</v>
      </c>
      <c r="N2320" s="27">
        <v>82</v>
      </c>
      <c r="O2320" s="27">
        <v>82</v>
      </c>
      <c r="P2320" s="27">
        <v>85</v>
      </c>
      <c r="Q2320" s="27">
        <v>85</v>
      </c>
      <c r="R2320" s="27">
        <v>80</v>
      </c>
      <c r="S2320" s="27">
        <v>144</v>
      </c>
      <c r="T2320" s="27">
        <v>99</v>
      </c>
      <c r="U2320" s="27">
        <v>108</v>
      </c>
      <c r="V2320" s="27">
        <v>116</v>
      </c>
      <c r="W2320" s="11"/>
      <c r="X2320" s="11"/>
      <c r="Y2320" s="11"/>
      <c r="Z2320" s="11"/>
      <c r="AA2320" s="11"/>
      <c r="AB2320" s="11"/>
      <c r="AC2320" s="11"/>
      <c r="AD2320" s="11"/>
      <c r="AU2320" s="7"/>
      <c r="AV2320" s="7"/>
    </row>
    <row r="2321" spans="1:48" ht="14.25">
      <c r="A2321">
        <v>2</v>
      </c>
      <c r="B2321" s="26" t="str">
        <f t="shared" si="83"/>
        <v>73067</v>
      </c>
      <c r="C2321" s="26" t="str">
        <f t="shared" si="82"/>
        <v>2_73067</v>
      </c>
      <c r="D2321"/>
      <c r="E2321"/>
      <c r="F2321" s="33"/>
      <c r="G2321" s="26" t="s">
        <v>1021</v>
      </c>
      <c r="H2321" s="27">
        <v>55</v>
      </c>
      <c r="I2321" s="27">
        <v>60</v>
      </c>
      <c r="J2321" s="27">
        <v>86</v>
      </c>
      <c r="K2321" s="27">
        <v>76</v>
      </c>
      <c r="L2321" s="27">
        <v>55</v>
      </c>
      <c r="M2321" s="27">
        <v>81</v>
      </c>
      <c r="N2321" s="27">
        <v>71</v>
      </c>
      <c r="O2321" s="27">
        <v>66</v>
      </c>
      <c r="P2321" s="27">
        <v>76</v>
      </c>
      <c r="Q2321" s="27">
        <v>83</v>
      </c>
      <c r="R2321" s="27">
        <v>85</v>
      </c>
      <c r="S2321" s="27">
        <v>112</v>
      </c>
      <c r="T2321" s="27">
        <v>96</v>
      </c>
      <c r="U2321" s="27">
        <v>95</v>
      </c>
      <c r="V2321" s="27">
        <v>76</v>
      </c>
      <c r="W2321" s="11"/>
      <c r="X2321" s="11"/>
      <c r="Y2321" s="11"/>
      <c r="Z2321" s="11"/>
      <c r="AA2321" s="11"/>
      <c r="AB2321" s="11"/>
      <c r="AC2321" s="11"/>
      <c r="AD2321" s="11"/>
      <c r="AU2321" s="7"/>
      <c r="AV2321" s="7"/>
    </row>
    <row r="2322" spans="1:48" ht="14.25">
      <c r="A2322">
        <v>2</v>
      </c>
      <c r="B2322" s="26" t="str">
        <f t="shared" si="83"/>
        <v>73124</v>
      </c>
      <c r="C2322" s="26" t="str">
        <f t="shared" si="82"/>
        <v>2_73124</v>
      </c>
      <c r="D2322"/>
      <c r="E2322"/>
      <c r="F2322" s="33"/>
      <c r="G2322" s="26" t="s">
        <v>1022</v>
      </c>
      <c r="H2322" s="27">
        <v>116</v>
      </c>
      <c r="I2322" s="27">
        <v>118</v>
      </c>
      <c r="J2322" s="27">
        <v>117</v>
      </c>
      <c r="K2322" s="27">
        <v>96</v>
      </c>
      <c r="L2322" s="27">
        <v>122</v>
      </c>
      <c r="M2322" s="27">
        <v>104</v>
      </c>
      <c r="N2322" s="27">
        <v>117</v>
      </c>
      <c r="O2322" s="27">
        <v>111</v>
      </c>
      <c r="P2322" s="27">
        <v>95</v>
      </c>
      <c r="Q2322" s="27">
        <v>118</v>
      </c>
      <c r="R2322" s="27">
        <v>119</v>
      </c>
      <c r="S2322" s="27">
        <v>141</v>
      </c>
      <c r="T2322" s="27">
        <v>118</v>
      </c>
      <c r="U2322" s="27">
        <v>108</v>
      </c>
      <c r="V2322" s="27">
        <v>124</v>
      </c>
      <c r="W2322" s="11"/>
      <c r="X2322" s="11"/>
      <c r="Y2322" s="11"/>
      <c r="Z2322" s="11"/>
      <c r="AA2322" s="11"/>
      <c r="AB2322" s="11"/>
      <c r="AC2322" s="11"/>
      <c r="AD2322" s="11"/>
      <c r="AU2322" s="7"/>
      <c r="AV2322" s="7"/>
    </row>
    <row r="2323" spans="1:48" ht="14.25">
      <c r="A2323">
        <v>2</v>
      </c>
      <c r="B2323" s="26" t="str">
        <f t="shared" si="83"/>
        <v>73148</v>
      </c>
      <c r="C2323" s="26" t="str">
        <f t="shared" si="82"/>
        <v>2_73148</v>
      </c>
      <c r="D2323"/>
      <c r="E2323"/>
      <c r="F2323" s="33"/>
      <c r="G2323" s="26" t="s">
        <v>1023</v>
      </c>
      <c r="H2323" s="27">
        <v>53</v>
      </c>
      <c r="I2323" s="27">
        <v>53</v>
      </c>
      <c r="J2323" s="27">
        <v>53</v>
      </c>
      <c r="K2323" s="27">
        <v>59</v>
      </c>
      <c r="L2323" s="27">
        <v>58</v>
      </c>
      <c r="M2323" s="27">
        <v>80</v>
      </c>
      <c r="N2323" s="27">
        <v>57</v>
      </c>
      <c r="O2323" s="27">
        <v>65</v>
      </c>
      <c r="P2323" s="27">
        <v>46</v>
      </c>
      <c r="Q2323" s="27">
        <v>64</v>
      </c>
      <c r="R2323" s="27">
        <v>58</v>
      </c>
      <c r="S2323" s="27">
        <v>109</v>
      </c>
      <c r="T2323" s="27">
        <v>78</v>
      </c>
      <c r="U2323" s="27">
        <v>75</v>
      </c>
      <c r="V2323" s="27">
        <v>85</v>
      </c>
      <c r="W2323" s="11"/>
      <c r="X2323" s="11"/>
      <c r="Y2323" s="11"/>
      <c r="Z2323" s="11"/>
      <c r="AA2323" s="11"/>
      <c r="AB2323" s="11"/>
      <c r="AC2323" s="11"/>
      <c r="AD2323" s="11"/>
      <c r="AU2323" s="7"/>
      <c r="AV2323" s="7"/>
    </row>
    <row r="2324" spans="1:48" ht="14.25">
      <c r="A2324">
        <v>2</v>
      </c>
      <c r="B2324" s="26" t="str">
        <f t="shared" si="83"/>
        <v>73152</v>
      </c>
      <c r="C2324" s="26" t="str">
        <f t="shared" si="82"/>
        <v>2_73152</v>
      </c>
      <c r="D2324"/>
      <c r="E2324"/>
      <c r="F2324" s="33"/>
      <c r="G2324" s="26" t="s">
        <v>1024</v>
      </c>
      <c r="H2324" s="27">
        <v>36</v>
      </c>
      <c r="I2324" s="27">
        <v>37</v>
      </c>
      <c r="J2324" s="27">
        <v>35</v>
      </c>
      <c r="K2324" s="27">
        <v>37</v>
      </c>
      <c r="L2324" s="27">
        <v>29</v>
      </c>
      <c r="M2324" s="27">
        <v>34</v>
      </c>
      <c r="N2324" s="27">
        <v>38</v>
      </c>
      <c r="O2324" s="27">
        <v>33</v>
      </c>
      <c r="P2324" s="27">
        <v>33</v>
      </c>
      <c r="Q2324" s="27">
        <v>35</v>
      </c>
      <c r="R2324" s="27">
        <v>37</v>
      </c>
      <c r="S2324" s="27">
        <v>42</v>
      </c>
      <c r="T2324" s="27">
        <v>40</v>
      </c>
      <c r="U2324" s="27">
        <v>43</v>
      </c>
      <c r="V2324" s="27">
        <v>32</v>
      </c>
      <c r="W2324" s="11"/>
      <c r="X2324" s="11"/>
      <c r="Y2324" s="11"/>
      <c r="Z2324" s="11"/>
      <c r="AA2324" s="11"/>
      <c r="AB2324" s="11"/>
      <c r="AC2324" s="11"/>
      <c r="AD2324" s="11"/>
      <c r="AU2324" s="7"/>
      <c r="AV2324" s="7"/>
    </row>
    <row r="2325" spans="1:48" ht="14.25">
      <c r="A2325">
        <v>2</v>
      </c>
      <c r="B2325" s="26" t="str">
        <f t="shared" si="83"/>
        <v>73168</v>
      </c>
      <c r="C2325" s="26" t="str">
        <f t="shared" si="82"/>
        <v>2_73168</v>
      </c>
      <c r="D2325"/>
      <c r="E2325"/>
      <c r="F2325" s="33"/>
      <c r="G2325" s="26" t="s">
        <v>1025</v>
      </c>
      <c r="H2325" s="27">
        <v>306</v>
      </c>
      <c r="I2325" s="27">
        <v>285</v>
      </c>
      <c r="J2325" s="27">
        <v>327</v>
      </c>
      <c r="K2325" s="27">
        <v>289</v>
      </c>
      <c r="L2325" s="27">
        <v>297</v>
      </c>
      <c r="M2325" s="27">
        <v>301</v>
      </c>
      <c r="N2325" s="27">
        <v>289</v>
      </c>
      <c r="O2325" s="27">
        <v>277</v>
      </c>
      <c r="P2325" s="27">
        <v>311</v>
      </c>
      <c r="Q2325" s="27">
        <v>341</v>
      </c>
      <c r="R2325" s="27">
        <v>345</v>
      </c>
      <c r="S2325" s="27">
        <v>345</v>
      </c>
      <c r="T2325" s="27">
        <v>338</v>
      </c>
      <c r="U2325" s="27">
        <v>309</v>
      </c>
      <c r="V2325" s="27">
        <v>286</v>
      </c>
      <c r="W2325" s="11"/>
      <c r="X2325" s="11"/>
      <c r="Y2325" s="11"/>
      <c r="Z2325" s="11"/>
      <c r="AA2325" s="11"/>
      <c r="AB2325" s="11"/>
      <c r="AC2325" s="11"/>
      <c r="AD2325" s="11"/>
      <c r="AU2325" s="7"/>
      <c r="AV2325" s="7"/>
    </row>
    <row r="2326" spans="1:48" ht="14.25">
      <c r="A2326">
        <v>2</v>
      </c>
      <c r="B2326" s="26" t="str">
        <f t="shared" si="83"/>
        <v>73200</v>
      </c>
      <c r="C2326" s="26" t="str">
        <f t="shared" si="82"/>
        <v>2_73200</v>
      </c>
      <c r="D2326"/>
      <c r="E2326"/>
      <c r="F2326" s="33"/>
      <c r="G2326" s="26" t="s">
        <v>1026</v>
      </c>
      <c r="H2326" s="27">
        <v>68</v>
      </c>
      <c r="I2326" s="27">
        <v>63</v>
      </c>
      <c r="J2326" s="27">
        <v>60</v>
      </c>
      <c r="K2326" s="27">
        <v>65</v>
      </c>
      <c r="L2326" s="27">
        <v>54</v>
      </c>
      <c r="M2326" s="27">
        <v>75</v>
      </c>
      <c r="N2326" s="27">
        <v>58</v>
      </c>
      <c r="O2326" s="27">
        <v>53</v>
      </c>
      <c r="P2326" s="27">
        <v>47</v>
      </c>
      <c r="Q2326" s="27">
        <v>73</v>
      </c>
      <c r="R2326" s="27">
        <v>70</v>
      </c>
      <c r="S2326" s="27">
        <v>76</v>
      </c>
      <c r="T2326" s="27">
        <v>73</v>
      </c>
      <c r="U2326" s="27">
        <v>68</v>
      </c>
      <c r="V2326" s="27">
        <v>60</v>
      </c>
      <c r="W2326" s="11"/>
      <c r="X2326" s="11"/>
      <c r="Y2326" s="11"/>
      <c r="Z2326" s="11"/>
      <c r="AA2326" s="11"/>
      <c r="AB2326" s="11"/>
      <c r="AC2326" s="11"/>
      <c r="AD2326" s="11"/>
      <c r="AU2326" s="7"/>
      <c r="AV2326" s="7"/>
    </row>
    <row r="2327" spans="1:48" ht="14.25">
      <c r="A2327">
        <v>2</v>
      </c>
      <c r="B2327" s="26" t="str">
        <f t="shared" si="83"/>
        <v>73217</v>
      </c>
      <c r="C2327" s="26" t="str">
        <f t="shared" si="82"/>
        <v>2_73217</v>
      </c>
      <c r="D2327"/>
      <c r="E2327"/>
      <c r="F2327" s="33"/>
      <c r="G2327" s="26" t="s">
        <v>1027</v>
      </c>
      <c r="H2327" s="27">
        <v>142</v>
      </c>
      <c r="I2327" s="27">
        <v>131</v>
      </c>
      <c r="J2327" s="27">
        <v>127</v>
      </c>
      <c r="K2327" s="27">
        <v>146</v>
      </c>
      <c r="L2327" s="27">
        <v>133</v>
      </c>
      <c r="M2327" s="27">
        <v>160</v>
      </c>
      <c r="N2327" s="27">
        <v>153</v>
      </c>
      <c r="O2327" s="27">
        <v>138</v>
      </c>
      <c r="P2327" s="27">
        <v>155</v>
      </c>
      <c r="Q2327" s="27">
        <v>154</v>
      </c>
      <c r="R2327" s="27">
        <v>220</v>
      </c>
      <c r="S2327" s="27">
        <v>245</v>
      </c>
      <c r="T2327" s="27">
        <v>180</v>
      </c>
      <c r="U2327" s="27">
        <v>174</v>
      </c>
      <c r="V2327" s="27">
        <v>167</v>
      </c>
      <c r="W2327" s="11"/>
      <c r="X2327" s="11"/>
      <c r="Y2327" s="11"/>
      <c r="Z2327" s="11"/>
      <c r="AA2327" s="11"/>
      <c r="AB2327" s="11"/>
      <c r="AC2327" s="11"/>
      <c r="AD2327" s="11"/>
      <c r="AU2327" s="7"/>
      <c r="AV2327" s="7"/>
    </row>
    <row r="2328" spans="1:48" ht="14.25">
      <c r="A2328">
        <v>2</v>
      </c>
      <c r="B2328" s="26" t="str">
        <f t="shared" si="83"/>
        <v>73226</v>
      </c>
      <c r="C2328" s="26" t="str">
        <f t="shared" si="82"/>
        <v>2_73226</v>
      </c>
      <c r="D2328"/>
      <c r="E2328"/>
      <c r="F2328" s="33"/>
      <c r="G2328" s="26" t="s">
        <v>1028</v>
      </c>
      <c r="H2328" s="27">
        <v>55</v>
      </c>
      <c r="I2328" s="27">
        <v>53</v>
      </c>
      <c r="J2328" s="27">
        <v>62</v>
      </c>
      <c r="K2328" s="27">
        <v>61</v>
      </c>
      <c r="L2328" s="27">
        <v>58</v>
      </c>
      <c r="M2328" s="27">
        <v>70</v>
      </c>
      <c r="N2328" s="27">
        <v>50</v>
      </c>
      <c r="O2328" s="27">
        <v>56</v>
      </c>
      <c r="P2328" s="27">
        <v>57</v>
      </c>
      <c r="Q2328" s="27">
        <v>46</v>
      </c>
      <c r="R2328" s="27">
        <v>66</v>
      </c>
      <c r="S2328" s="27">
        <v>92</v>
      </c>
      <c r="T2328" s="27">
        <v>63</v>
      </c>
      <c r="U2328" s="27">
        <v>51</v>
      </c>
      <c r="V2328" s="27">
        <v>56</v>
      </c>
      <c r="W2328" s="11"/>
      <c r="X2328" s="11"/>
      <c r="Y2328" s="11"/>
      <c r="Z2328" s="11"/>
      <c r="AA2328" s="11"/>
      <c r="AB2328" s="11"/>
      <c r="AC2328" s="11"/>
      <c r="AD2328" s="11"/>
      <c r="AU2328" s="7"/>
      <c r="AV2328" s="7"/>
    </row>
    <row r="2329" spans="1:48" ht="14.25">
      <c r="A2329">
        <v>2</v>
      </c>
      <c r="B2329" s="26" t="str">
        <f t="shared" si="83"/>
        <v>73236</v>
      </c>
      <c r="C2329" s="26" t="str">
        <f t="shared" si="82"/>
        <v>2_73236</v>
      </c>
      <c r="D2329"/>
      <c r="E2329"/>
      <c r="F2329" s="33"/>
      <c r="G2329" s="26" t="s">
        <v>1029</v>
      </c>
      <c r="H2329" s="27">
        <v>86</v>
      </c>
      <c r="I2329" s="27">
        <v>65</v>
      </c>
      <c r="J2329" s="27">
        <v>64</v>
      </c>
      <c r="K2329" s="27">
        <v>54</v>
      </c>
      <c r="L2329" s="27">
        <v>47</v>
      </c>
      <c r="M2329" s="27">
        <v>51</v>
      </c>
      <c r="N2329" s="27">
        <v>61</v>
      </c>
      <c r="O2329" s="27">
        <v>48</v>
      </c>
      <c r="P2329" s="27">
        <v>52</v>
      </c>
      <c r="Q2329" s="27">
        <v>44</v>
      </c>
      <c r="R2329" s="27">
        <v>47</v>
      </c>
      <c r="S2329" s="27">
        <v>71</v>
      </c>
      <c r="T2329" s="27">
        <v>67</v>
      </c>
      <c r="U2329" s="27">
        <v>52</v>
      </c>
      <c r="V2329" s="27">
        <v>50</v>
      </c>
      <c r="W2329" s="11"/>
      <c r="X2329" s="11"/>
      <c r="Y2329" s="11"/>
      <c r="Z2329" s="11"/>
      <c r="AA2329" s="11"/>
      <c r="AB2329" s="11"/>
      <c r="AC2329" s="11"/>
      <c r="AD2329" s="11"/>
      <c r="AU2329" s="7"/>
      <c r="AV2329" s="7"/>
    </row>
    <row r="2330" spans="1:48" ht="14.25">
      <c r="A2330">
        <v>2</v>
      </c>
      <c r="B2330" s="26" t="str">
        <f t="shared" si="83"/>
        <v>73268</v>
      </c>
      <c r="C2330" s="26" t="str">
        <f t="shared" si="82"/>
        <v>2_73268</v>
      </c>
      <c r="D2330"/>
      <c r="E2330"/>
      <c r="F2330" s="33"/>
      <c r="G2330" s="26" t="s">
        <v>1030</v>
      </c>
      <c r="H2330" s="27">
        <v>461</v>
      </c>
      <c r="I2330" s="27">
        <v>457</v>
      </c>
      <c r="J2330" s="27">
        <v>469</v>
      </c>
      <c r="K2330" s="27">
        <v>483</v>
      </c>
      <c r="L2330" s="27">
        <v>456</v>
      </c>
      <c r="M2330" s="27">
        <v>603</v>
      </c>
      <c r="N2330" s="27">
        <v>529</v>
      </c>
      <c r="O2330" s="27">
        <v>554</v>
      </c>
      <c r="P2330" s="27">
        <v>565</v>
      </c>
      <c r="Q2330" s="27">
        <v>555</v>
      </c>
      <c r="R2330" s="27">
        <v>583</v>
      </c>
      <c r="S2330" s="27">
        <v>863</v>
      </c>
      <c r="T2330" s="27">
        <v>659</v>
      </c>
      <c r="U2330" s="27">
        <v>602</v>
      </c>
      <c r="V2330" s="27">
        <v>639</v>
      </c>
      <c r="W2330" s="11"/>
      <c r="X2330" s="11"/>
      <c r="Y2330" s="11"/>
      <c r="Z2330" s="11"/>
      <c r="AA2330" s="11"/>
      <c r="AB2330" s="11"/>
      <c r="AC2330" s="11"/>
      <c r="AD2330" s="11"/>
      <c r="AU2330" s="7"/>
      <c r="AV2330" s="7"/>
    </row>
    <row r="2331" spans="1:48" ht="14.25">
      <c r="A2331">
        <v>2</v>
      </c>
      <c r="B2331" s="26" t="str">
        <f t="shared" si="83"/>
        <v>73270</v>
      </c>
      <c r="C2331" s="26" t="str">
        <f t="shared" si="82"/>
        <v>2_73270</v>
      </c>
      <c r="D2331"/>
      <c r="E2331"/>
      <c r="F2331" s="33"/>
      <c r="G2331" s="26" t="s">
        <v>1031</v>
      </c>
      <c r="H2331" s="27">
        <v>59</v>
      </c>
      <c r="I2331" s="27">
        <v>47</v>
      </c>
      <c r="J2331" s="27">
        <v>50</v>
      </c>
      <c r="K2331" s="27">
        <v>39</v>
      </c>
      <c r="L2331" s="27">
        <v>44</v>
      </c>
      <c r="M2331" s="27">
        <v>32</v>
      </c>
      <c r="N2331" s="27">
        <v>52</v>
      </c>
      <c r="O2331" s="27">
        <v>34</v>
      </c>
      <c r="P2331" s="27">
        <v>33</v>
      </c>
      <c r="Q2331" s="27">
        <v>42</v>
      </c>
      <c r="R2331" s="27">
        <v>56</v>
      </c>
      <c r="S2331" s="27">
        <v>60</v>
      </c>
      <c r="T2331" s="27">
        <v>55</v>
      </c>
      <c r="U2331" s="27">
        <v>42</v>
      </c>
      <c r="V2331" s="27">
        <v>37</v>
      </c>
      <c r="W2331" s="11"/>
      <c r="X2331" s="11"/>
      <c r="Y2331" s="11"/>
      <c r="Z2331" s="11"/>
      <c r="AA2331" s="11"/>
      <c r="AB2331" s="11"/>
      <c r="AC2331" s="11"/>
      <c r="AD2331" s="11"/>
      <c r="AU2331" s="7"/>
      <c r="AV2331" s="7"/>
    </row>
    <row r="2332" spans="1:48" ht="14.25">
      <c r="A2332">
        <v>2</v>
      </c>
      <c r="B2332" s="26" t="str">
        <f t="shared" si="83"/>
        <v>73275</v>
      </c>
      <c r="C2332" s="26" t="str">
        <f t="shared" si="82"/>
        <v>2_73275</v>
      </c>
      <c r="D2332"/>
      <c r="E2332"/>
      <c r="F2332" s="33"/>
      <c r="G2332" s="26" t="s">
        <v>1032</v>
      </c>
      <c r="H2332" s="27">
        <v>154</v>
      </c>
      <c r="I2332" s="27">
        <v>163</v>
      </c>
      <c r="J2332" s="27">
        <v>166</v>
      </c>
      <c r="K2332" s="27">
        <v>191</v>
      </c>
      <c r="L2332" s="27">
        <v>202</v>
      </c>
      <c r="M2332" s="27">
        <v>209</v>
      </c>
      <c r="N2332" s="27">
        <v>184</v>
      </c>
      <c r="O2332" s="27">
        <v>172</v>
      </c>
      <c r="P2332" s="27">
        <v>180</v>
      </c>
      <c r="Q2332" s="27">
        <v>189</v>
      </c>
      <c r="R2332" s="27">
        <v>221</v>
      </c>
      <c r="S2332" s="27">
        <v>296</v>
      </c>
      <c r="T2332" s="27">
        <v>217</v>
      </c>
      <c r="U2332" s="27">
        <v>233</v>
      </c>
      <c r="V2332" s="27">
        <v>254</v>
      </c>
      <c r="W2332" s="11"/>
      <c r="X2332" s="11"/>
      <c r="Y2332" s="11"/>
      <c r="Z2332" s="11"/>
      <c r="AA2332" s="11"/>
      <c r="AB2332" s="11"/>
      <c r="AC2332" s="11"/>
      <c r="AD2332" s="11"/>
      <c r="AU2332" s="7"/>
      <c r="AV2332" s="7"/>
    </row>
    <row r="2333" spans="1:48" ht="14.25">
      <c r="A2333">
        <v>2</v>
      </c>
      <c r="B2333" s="26" t="str">
        <f t="shared" si="83"/>
        <v>73283</v>
      </c>
      <c r="C2333" s="26" t="str">
        <f t="shared" si="82"/>
        <v>2_73283</v>
      </c>
      <c r="D2333"/>
      <c r="E2333"/>
      <c r="F2333" s="33"/>
      <c r="G2333" s="26" t="s">
        <v>1033</v>
      </c>
      <c r="H2333" s="27">
        <v>195</v>
      </c>
      <c r="I2333" s="27">
        <v>197</v>
      </c>
      <c r="J2333" s="27">
        <v>192</v>
      </c>
      <c r="K2333" s="27">
        <v>183</v>
      </c>
      <c r="L2333" s="27">
        <v>208</v>
      </c>
      <c r="M2333" s="27">
        <v>177</v>
      </c>
      <c r="N2333" s="27">
        <v>188</v>
      </c>
      <c r="O2333" s="27">
        <v>207</v>
      </c>
      <c r="P2333" s="27">
        <v>193</v>
      </c>
      <c r="Q2333" s="27">
        <v>189</v>
      </c>
      <c r="R2333" s="27">
        <v>187</v>
      </c>
      <c r="S2333" s="27">
        <v>242</v>
      </c>
      <c r="T2333" s="27">
        <v>219</v>
      </c>
      <c r="U2333" s="27">
        <v>205</v>
      </c>
      <c r="V2333" s="27">
        <v>187</v>
      </c>
      <c r="W2333" s="11"/>
      <c r="X2333" s="11"/>
      <c r="Y2333" s="11"/>
      <c r="Z2333" s="11"/>
      <c r="AA2333" s="11"/>
      <c r="AB2333" s="11"/>
      <c r="AC2333" s="11"/>
      <c r="AD2333" s="11"/>
      <c r="AU2333" s="7"/>
      <c r="AV2333" s="7"/>
    </row>
    <row r="2334" spans="1:48" ht="14.25">
      <c r="A2334">
        <v>2</v>
      </c>
      <c r="B2334" s="26" t="str">
        <f t="shared" si="83"/>
        <v>73319</v>
      </c>
      <c r="C2334" s="26" t="str">
        <f t="shared" si="82"/>
        <v>2_73319</v>
      </c>
      <c r="D2334"/>
      <c r="E2334"/>
      <c r="F2334" s="33"/>
      <c r="G2334" s="26" t="s">
        <v>1034</v>
      </c>
      <c r="H2334" s="27">
        <v>254</v>
      </c>
      <c r="I2334" s="27">
        <v>234</v>
      </c>
      <c r="J2334" s="27">
        <v>265</v>
      </c>
      <c r="K2334" s="27">
        <v>262</v>
      </c>
      <c r="L2334" s="27">
        <v>240</v>
      </c>
      <c r="M2334" s="27">
        <v>282</v>
      </c>
      <c r="N2334" s="27">
        <v>265</v>
      </c>
      <c r="O2334" s="27">
        <v>259</v>
      </c>
      <c r="P2334" s="27">
        <v>236</v>
      </c>
      <c r="Q2334" s="27">
        <v>251</v>
      </c>
      <c r="R2334" s="27">
        <v>279</v>
      </c>
      <c r="S2334" s="27">
        <v>350</v>
      </c>
      <c r="T2334" s="27">
        <v>279</v>
      </c>
      <c r="U2334" s="27">
        <v>286</v>
      </c>
      <c r="V2334" s="27">
        <v>299</v>
      </c>
      <c r="W2334" s="11"/>
      <c r="X2334" s="11"/>
      <c r="Y2334" s="11"/>
      <c r="Z2334" s="11"/>
      <c r="AA2334" s="11"/>
      <c r="AB2334" s="11"/>
      <c r="AC2334" s="11"/>
      <c r="AD2334" s="11"/>
      <c r="AU2334" s="7"/>
      <c r="AV2334" s="7"/>
    </row>
    <row r="2335" spans="1:48" ht="14.25">
      <c r="A2335">
        <v>2</v>
      </c>
      <c r="B2335" s="26" t="str">
        <f t="shared" si="83"/>
        <v>73347</v>
      </c>
      <c r="C2335" s="26" t="str">
        <f t="shared" ref="C2335:C2384" si="84">A2335&amp;"_"&amp;B2335</f>
        <v>2_73347</v>
      </c>
      <c r="D2335"/>
      <c r="E2335"/>
      <c r="F2335" s="33"/>
      <c r="G2335" s="26" t="s">
        <v>1035</v>
      </c>
      <c r="H2335" s="27">
        <v>34</v>
      </c>
      <c r="I2335" s="27">
        <v>36</v>
      </c>
      <c r="J2335" s="27">
        <v>44</v>
      </c>
      <c r="K2335" s="27">
        <v>40</v>
      </c>
      <c r="L2335" s="27">
        <v>46</v>
      </c>
      <c r="M2335" s="27">
        <v>39</v>
      </c>
      <c r="N2335" s="27">
        <v>36</v>
      </c>
      <c r="O2335" s="27">
        <v>36</v>
      </c>
      <c r="P2335" s="27">
        <v>41</v>
      </c>
      <c r="Q2335" s="27">
        <v>40</v>
      </c>
      <c r="R2335" s="27">
        <v>41</v>
      </c>
      <c r="S2335" s="27">
        <v>44</v>
      </c>
      <c r="T2335" s="27">
        <v>39</v>
      </c>
      <c r="U2335" s="27">
        <v>36</v>
      </c>
      <c r="V2335" s="27">
        <v>46</v>
      </c>
      <c r="W2335" s="11"/>
      <c r="X2335" s="11"/>
      <c r="Y2335" s="11"/>
      <c r="Z2335" s="11"/>
      <c r="AA2335" s="11"/>
      <c r="AB2335" s="11"/>
      <c r="AC2335" s="11"/>
      <c r="AD2335" s="11"/>
      <c r="AU2335" s="7"/>
      <c r="AV2335" s="7"/>
    </row>
    <row r="2336" spans="1:48" ht="14.25">
      <c r="A2336">
        <v>2</v>
      </c>
      <c r="B2336" s="26" t="str">
        <f t="shared" ref="B2336:B2383" si="85">IF(G2336="Total",CONCATENATE(MID(G2337,1,2),"000"),MID(G2336,1,5))</f>
        <v>73349</v>
      </c>
      <c r="C2336" s="26" t="str">
        <f t="shared" si="84"/>
        <v>2_73349</v>
      </c>
      <c r="D2336"/>
      <c r="E2336"/>
      <c r="F2336" s="33"/>
      <c r="G2336" s="26" t="s">
        <v>1036</v>
      </c>
      <c r="H2336" s="27">
        <v>230</v>
      </c>
      <c r="I2336" s="27">
        <v>247</v>
      </c>
      <c r="J2336" s="27">
        <v>271</v>
      </c>
      <c r="K2336" s="27">
        <v>250</v>
      </c>
      <c r="L2336" s="27">
        <v>266</v>
      </c>
      <c r="M2336" s="27">
        <v>273</v>
      </c>
      <c r="N2336" s="27">
        <v>226</v>
      </c>
      <c r="O2336" s="27">
        <v>226</v>
      </c>
      <c r="P2336" s="27">
        <v>238</v>
      </c>
      <c r="Q2336" s="27">
        <v>250</v>
      </c>
      <c r="R2336" s="27">
        <v>246</v>
      </c>
      <c r="S2336" s="27">
        <v>352</v>
      </c>
      <c r="T2336" s="27">
        <v>293</v>
      </c>
      <c r="U2336" s="27">
        <v>266</v>
      </c>
      <c r="V2336" s="27">
        <v>286</v>
      </c>
      <c r="W2336" s="11"/>
      <c r="X2336" s="11"/>
      <c r="Y2336" s="11"/>
      <c r="Z2336" s="11"/>
      <c r="AA2336" s="11"/>
      <c r="AB2336" s="11"/>
      <c r="AC2336" s="11"/>
      <c r="AD2336" s="11"/>
      <c r="AU2336" s="7"/>
      <c r="AV2336" s="7"/>
    </row>
    <row r="2337" spans="1:48" ht="14.25">
      <c r="A2337">
        <v>2</v>
      </c>
      <c r="B2337" s="26" t="str">
        <f t="shared" si="85"/>
        <v>73352</v>
      </c>
      <c r="C2337" s="26" t="str">
        <f t="shared" si="84"/>
        <v>2_73352</v>
      </c>
      <c r="D2337"/>
      <c r="E2337"/>
      <c r="F2337" s="33"/>
      <c r="G2337" s="26" t="s">
        <v>1037</v>
      </c>
      <c r="H2337" s="27">
        <v>52</v>
      </c>
      <c r="I2337" s="27">
        <v>56</v>
      </c>
      <c r="J2337" s="27">
        <v>55</v>
      </c>
      <c r="K2337" s="27">
        <v>62</v>
      </c>
      <c r="L2337" s="27">
        <v>57</v>
      </c>
      <c r="M2337" s="27">
        <v>55</v>
      </c>
      <c r="N2337" s="27">
        <v>60</v>
      </c>
      <c r="O2337" s="27">
        <v>51</v>
      </c>
      <c r="P2337" s="27">
        <v>68</v>
      </c>
      <c r="Q2337" s="27">
        <v>53</v>
      </c>
      <c r="R2337" s="27">
        <v>58</v>
      </c>
      <c r="S2337" s="27">
        <v>79</v>
      </c>
      <c r="T2337" s="27">
        <v>68</v>
      </c>
      <c r="U2337" s="27">
        <v>57</v>
      </c>
      <c r="V2337" s="27">
        <v>67</v>
      </c>
      <c r="W2337" s="11"/>
      <c r="X2337" s="11"/>
      <c r="Y2337" s="11"/>
      <c r="Z2337" s="11"/>
      <c r="AA2337" s="11"/>
      <c r="AB2337" s="11"/>
      <c r="AC2337" s="11"/>
      <c r="AD2337" s="11"/>
      <c r="AU2337" s="7"/>
      <c r="AV2337" s="7"/>
    </row>
    <row r="2338" spans="1:48" ht="14.25">
      <c r="A2338">
        <v>2</v>
      </c>
      <c r="B2338" s="26" t="str">
        <f t="shared" si="85"/>
        <v>73408</v>
      </c>
      <c r="C2338" s="26" t="str">
        <f t="shared" si="84"/>
        <v>2_73408</v>
      </c>
      <c r="D2338"/>
      <c r="E2338"/>
      <c r="F2338" s="33"/>
      <c r="G2338" s="26" t="s">
        <v>1038</v>
      </c>
      <c r="H2338" s="27">
        <v>126</v>
      </c>
      <c r="I2338" s="27">
        <v>146</v>
      </c>
      <c r="J2338" s="27">
        <v>138</v>
      </c>
      <c r="K2338" s="27">
        <v>122</v>
      </c>
      <c r="L2338" s="27">
        <v>129</v>
      </c>
      <c r="M2338" s="27">
        <v>136</v>
      </c>
      <c r="N2338" s="27">
        <v>146</v>
      </c>
      <c r="O2338" s="27">
        <v>122</v>
      </c>
      <c r="P2338" s="27">
        <v>130</v>
      </c>
      <c r="Q2338" s="27">
        <v>119</v>
      </c>
      <c r="R2338" s="27">
        <v>147</v>
      </c>
      <c r="S2338" s="27">
        <v>192</v>
      </c>
      <c r="T2338" s="27">
        <v>168</v>
      </c>
      <c r="U2338" s="27">
        <v>139</v>
      </c>
      <c r="V2338" s="27">
        <v>150</v>
      </c>
      <c r="W2338" s="11"/>
      <c r="X2338" s="11"/>
      <c r="Y2338" s="11"/>
      <c r="Z2338" s="11"/>
      <c r="AA2338" s="11"/>
      <c r="AB2338" s="11"/>
      <c r="AC2338" s="11"/>
      <c r="AD2338" s="11"/>
      <c r="AU2338" s="7"/>
      <c r="AV2338" s="7"/>
    </row>
    <row r="2339" spans="1:48" ht="14.25">
      <c r="A2339">
        <v>2</v>
      </c>
      <c r="B2339" s="26" t="str">
        <f t="shared" si="85"/>
        <v>73411</v>
      </c>
      <c r="C2339" s="26" t="str">
        <f t="shared" si="84"/>
        <v>2_73411</v>
      </c>
      <c r="D2339"/>
      <c r="E2339"/>
      <c r="F2339" s="33"/>
      <c r="G2339" s="26" t="s">
        <v>1039</v>
      </c>
      <c r="H2339" s="27">
        <v>308</v>
      </c>
      <c r="I2339" s="27">
        <v>291</v>
      </c>
      <c r="J2339" s="27">
        <v>283</v>
      </c>
      <c r="K2339" s="27">
        <v>270</v>
      </c>
      <c r="L2339" s="27">
        <v>274</v>
      </c>
      <c r="M2339" s="27">
        <v>280</v>
      </c>
      <c r="N2339" s="27">
        <v>302</v>
      </c>
      <c r="O2339" s="27">
        <v>276</v>
      </c>
      <c r="P2339" s="27">
        <v>282</v>
      </c>
      <c r="Q2339" s="27">
        <v>296</v>
      </c>
      <c r="R2339" s="27">
        <v>313</v>
      </c>
      <c r="S2339" s="27">
        <v>416</v>
      </c>
      <c r="T2339" s="27">
        <v>342</v>
      </c>
      <c r="U2339" s="27">
        <v>287</v>
      </c>
      <c r="V2339" s="27">
        <v>283</v>
      </c>
      <c r="W2339" s="11"/>
      <c r="X2339" s="11"/>
      <c r="Y2339" s="11"/>
      <c r="Z2339" s="11"/>
      <c r="AA2339" s="11"/>
      <c r="AB2339" s="11"/>
      <c r="AC2339" s="11"/>
      <c r="AD2339" s="11"/>
      <c r="AU2339" s="7"/>
      <c r="AV2339" s="7"/>
    </row>
    <row r="2340" spans="1:48" ht="14.25">
      <c r="A2340">
        <v>2</v>
      </c>
      <c r="B2340" s="26" t="str">
        <f t="shared" si="85"/>
        <v>73443</v>
      </c>
      <c r="C2340" s="26" t="str">
        <f t="shared" si="84"/>
        <v>2_73443</v>
      </c>
      <c r="D2340"/>
      <c r="E2340"/>
      <c r="F2340" s="33"/>
      <c r="G2340" s="26" t="s">
        <v>1040</v>
      </c>
      <c r="H2340" s="27">
        <v>189</v>
      </c>
      <c r="I2340" s="27">
        <v>201</v>
      </c>
      <c r="J2340" s="27">
        <v>228</v>
      </c>
      <c r="K2340" s="27">
        <v>203</v>
      </c>
      <c r="L2340" s="27">
        <v>212</v>
      </c>
      <c r="M2340" s="27">
        <v>247</v>
      </c>
      <c r="N2340" s="27">
        <v>232</v>
      </c>
      <c r="O2340" s="27">
        <v>232</v>
      </c>
      <c r="P2340" s="27">
        <v>245</v>
      </c>
      <c r="Q2340" s="27">
        <v>242</v>
      </c>
      <c r="R2340" s="27">
        <v>275</v>
      </c>
      <c r="S2340" s="27">
        <v>412</v>
      </c>
      <c r="T2340" s="27">
        <v>308</v>
      </c>
      <c r="U2340" s="27">
        <v>235</v>
      </c>
      <c r="V2340" s="27">
        <v>273</v>
      </c>
      <c r="W2340" s="11"/>
      <c r="X2340" s="11"/>
      <c r="Y2340" s="11"/>
      <c r="Z2340" s="11"/>
      <c r="AA2340" s="11"/>
      <c r="AB2340" s="11"/>
      <c r="AC2340" s="11"/>
      <c r="AD2340" s="11"/>
      <c r="AU2340" s="7"/>
      <c r="AV2340" s="7"/>
    </row>
    <row r="2341" spans="1:48" ht="14.25">
      <c r="A2341">
        <v>2</v>
      </c>
      <c r="B2341" s="26" t="str">
        <f t="shared" si="85"/>
        <v>73449</v>
      </c>
      <c r="C2341" s="26" t="str">
        <f t="shared" si="84"/>
        <v>2_73449</v>
      </c>
      <c r="D2341"/>
      <c r="E2341"/>
      <c r="F2341" s="33"/>
      <c r="G2341" s="26" t="s">
        <v>1041</v>
      </c>
      <c r="H2341" s="27">
        <v>151</v>
      </c>
      <c r="I2341" s="27">
        <v>149</v>
      </c>
      <c r="J2341" s="27">
        <v>152</v>
      </c>
      <c r="K2341" s="27">
        <v>158</v>
      </c>
      <c r="L2341" s="27">
        <v>192</v>
      </c>
      <c r="M2341" s="27">
        <v>172</v>
      </c>
      <c r="N2341" s="27">
        <v>186</v>
      </c>
      <c r="O2341" s="27">
        <v>184</v>
      </c>
      <c r="P2341" s="27">
        <v>173</v>
      </c>
      <c r="Q2341" s="27">
        <v>172</v>
      </c>
      <c r="R2341" s="27">
        <v>232</v>
      </c>
      <c r="S2341" s="27">
        <v>274</v>
      </c>
      <c r="T2341" s="27">
        <v>221</v>
      </c>
      <c r="U2341" s="27">
        <v>233</v>
      </c>
      <c r="V2341" s="27">
        <v>193</v>
      </c>
      <c r="W2341" s="11"/>
      <c r="X2341" s="11"/>
      <c r="Y2341" s="11"/>
      <c r="Z2341" s="11"/>
      <c r="AA2341" s="11"/>
      <c r="AB2341" s="11"/>
      <c r="AC2341" s="11"/>
      <c r="AD2341" s="11"/>
      <c r="AU2341" s="7"/>
      <c r="AV2341" s="7"/>
    </row>
    <row r="2342" spans="1:48" ht="14.25">
      <c r="A2342">
        <v>2</v>
      </c>
      <c r="B2342" s="26" t="str">
        <f t="shared" si="85"/>
        <v>73461</v>
      </c>
      <c r="C2342" s="26" t="str">
        <f t="shared" si="84"/>
        <v>2_73461</v>
      </c>
      <c r="D2342"/>
      <c r="E2342"/>
      <c r="F2342" s="33"/>
      <c r="G2342" s="26" t="s">
        <v>1042</v>
      </c>
      <c r="H2342" s="27">
        <v>17</v>
      </c>
      <c r="I2342" s="27">
        <v>14</v>
      </c>
      <c r="J2342" s="27">
        <v>12</v>
      </c>
      <c r="K2342" s="27">
        <v>14</v>
      </c>
      <c r="L2342" s="27">
        <v>14</v>
      </c>
      <c r="M2342" s="27">
        <v>13</v>
      </c>
      <c r="N2342" s="27">
        <v>13</v>
      </c>
      <c r="O2342" s="27">
        <v>13</v>
      </c>
      <c r="P2342" s="27">
        <v>10</v>
      </c>
      <c r="Q2342" s="27">
        <v>10</v>
      </c>
      <c r="R2342" s="27">
        <v>11</v>
      </c>
      <c r="S2342" s="27">
        <v>19</v>
      </c>
      <c r="T2342" s="27">
        <v>17</v>
      </c>
      <c r="U2342" s="27">
        <v>13</v>
      </c>
      <c r="V2342" s="27">
        <v>12</v>
      </c>
      <c r="W2342" s="11"/>
      <c r="X2342" s="11"/>
      <c r="Y2342" s="11"/>
      <c r="Z2342" s="11"/>
      <c r="AA2342" s="11"/>
      <c r="AB2342" s="11"/>
      <c r="AC2342" s="11"/>
      <c r="AD2342" s="11"/>
      <c r="AU2342" s="7"/>
      <c r="AV2342" s="7"/>
    </row>
    <row r="2343" spans="1:48" ht="14.25">
      <c r="A2343">
        <v>2</v>
      </c>
      <c r="B2343" s="26" t="str">
        <f t="shared" si="85"/>
        <v>73483</v>
      </c>
      <c r="C2343" s="26" t="str">
        <f t="shared" si="84"/>
        <v>2_73483</v>
      </c>
      <c r="D2343"/>
      <c r="E2343"/>
      <c r="F2343" s="33"/>
      <c r="G2343" s="26" t="s">
        <v>1043</v>
      </c>
      <c r="H2343" s="27">
        <v>156</v>
      </c>
      <c r="I2343" s="27">
        <v>167</v>
      </c>
      <c r="J2343" s="27">
        <v>138</v>
      </c>
      <c r="K2343" s="27">
        <v>143</v>
      </c>
      <c r="L2343" s="27">
        <v>161</v>
      </c>
      <c r="M2343" s="27">
        <v>168</v>
      </c>
      <c r="N2343" s="27">
        <v>168</v>
      </c>
      <c r="O2343" s="27">
        <v>141</v>
      </c>
      <c r="P2343" s="27">
        <v>156</v>
      </c>
      <c r="Q2343" s="27">
        <v>155</v>
      </c>
      <c r="R2343" s="27">
        <v>172</v>
      </c>
      <c r="S2343" s="27">
        <v>182</v>
      </c>
      <c r="T2343" s="27">
        <v>182</v>
      </c>
      <c r="U2343" s="27">
        <v>137</v>
      </c>
      <c r="V2343" s="27">
        <v>141</v>
      </c>
      <c r="W2343" s="11"/>
      <c r="X2343" s="11"/>
      <c r="Y2343" s="11"/>
      <c r="Z2343" s="11"/>
      <c r="AA2343" s="11"/>
      <c r="AB2343" s="11"/>
      <c r="AC2343" s="11"/>
      <c r="AD2343" s="11"/>
      <c r="AU2343" s="7"/>
      <c r="AV2343" s="7"/>
    </row>
    <row r="2344" spans="1:48" ht="14.25">
      <c r="A2344">
        <v>2</v>
      </c>
      <c r="B2344" s="26" t="str">
        <f t="shared" si="85"/>
        <v>73504</v>
      </c>
      <c r="C2344" s="26" t="str">
        <f t="shared" si="84"/>
        <v>2_73504</v>
      </c>
      <c r="D2344"/>
      <c r="E2344"/>
      <c r="F2344" s="33"/>
      <c r="G2344" s="26" t="s">
        <v>1044</v>
      </c>
      <c r="H2344" s="27">
        <v>151</v>
      </c>
      <c r="I2344" s="27">
        <v>165</v>
      </c>
      <c r="J2344" s="27">
        <v>129</v>
      </c>
      <c r="K2344" s="27">
        <v>142</v>
      </c>
      <c r="L2344" s="27">
        <v>118</v>
      </c>
      <c r="M2344" s="27">
        <v>144</v>
      </c>
      <c r="N2344" s="27">
        <v>164</v>
      </c>
      <c r="O2344" s="27">
        <v>156</v>
      </c>
      <c r="P2344" s="27">
        <v>153</v>
      </c>
      <c r="Q2344" s="27">
        <v>151</v>
      </c>
      <c r="R2344" s="27">
        <v>204</v>
      </c>
      <c r="S2344" s="27">
        <v>219</v>
      </c>
      <c r="T2344" s="27">
        <v>183</v>
      </c>
      <c r="U2344" s="27">
        <v>189</v>
      </c>
      <c r="V2344" s="27">
        <v>174</v>
      </c>
      <c r="W2344" s="11"/>
      <c r="X2344" s="11"/>
      <c r="Y2344" s="11"/>
      <c r="Z2344" s="11"/>
      <c r="AA2344" s="11"/>
      <c r="AB2344" s="11"/>
      <c r="AC2344" s="11"/>
      <c r="AD2344" s="11"/>
      <c r="AU2344" s="7"/>
      <c r="AV2344" s="7"/>
    </row>
    <row r="2345" spans="1:48" ht="14.25">
      <c r="A2345">
        <v>2</v>
      </c>
      <c r="B2345" s="26" t="str">
        <f t="shared" si="85"/>
        <v>73520</v>
      </c>
      <c r="C2345" s="26" t="str">
        <f t="shared" si="84"/>
        <v>2_73520</v>
      </c>
      <c r="D2345"/>
      <c r="E2345"/>
      <c r="F2345" s="33"/>
      <c r="G2345" s="26" t="s">
        <v>1045</v>
      </c>
      <c r="H2345" s="27">
        <v>35</v>
      </c>
      <c r="I2345" s="27">
        <v>57</v>
      </c>
      <c r="J2345" s="27">
        <v>47</v>
      </c>
      <c r="K2345" s="27">
        <v>64</v>
      </c>
      <c r="L2345" s="27">
        <v>68</v>
      </c>
      <c r="M2345" s="27">
        <v>57</v>
      </c>
      <c r="N2345" s="27">
        <v>54</v>
      </c>
      <c r="O2345" s="27">
        <v>56</v>
      </c>
      <c r="P2345" s="27">
        <v>47</v>
      </c>
      <c r="Q2345" s="27">
        <v>65</v>
      </c>
      <c r="R2345" s="27">
        <v>72</v>
      </c>
      <c r="S2345" s="27">
        <v>68</v>
      </c>
      <c r="T2345" s="27">
        <v>85</v>
      </c>
      <c r="U2345" s="27">
        <v>59</v>
      </c>
      <c r="V2345" s="27">
        <v>58</v>
      </c>
      <c r="W2345" s="11"/>
      <c r="X2345" s="11"/>
      <c r="Y2345" s="11"/>
      <c r="Z2345" s="11"/>
      <c r="AA2345" s="11"/>
      <c r="AB2345" s="11"/>
      <c r="AC2345" s="11"/>
      <c r="AD2345" s="11"/>
      <c r="AU2345" s="7"/>
      <c r="AV2345" s="7"/>
    </row>
    <row r="2346" spans="1:48" ht="14.25">
      <c r="A2346">
        <v>2</v>
      </c>
      <c r="B2346" s="26" t="str">
        <f t="shared" si="85"/>
        <v>73547</v>
      </c>
      <c r="C2346" s="26" t="str">
        <f t="shared" si="84"/>
        <v>2_73547</v>
      </c>
      <c r="D2346"/>
      <c r="E2346"/>
      <c r="F2346" s="33"/>
      <c r="G2346" s="26" t="s">
        <v>1046</v>
      </c>
      <c r="H2346" s="27">
        <v>32</v>
      </c>
      <c r="I2346" s="27">
        <v>38</v>
      </c>
      <c r="J2346" s="27">
        <v>34</v>
      </c>
      <c r="K2346" s="27">
        <v>34</v>
      </c>
      <c r="L2346" s="27">
        <v>25</v>
      </c>
      <c r="M2346" s="27">
        <v>35</v>
      </c>
      <c r="N2346" s="27">
        <v>25</v>
      </c>
      <c r="O2346" s="27">
        <v>40</v>
      </c>
      <c r="P2346" s="27">
        <v>35</v>
      </c>
      <c r="Q2346" s="27">
        <v>32</v>
      </c>
      <c r="R2346" s="27">
        <v>37</v>
      </c>
      <c r="S2346" s="27">
        <v>40</v>
      </c>
      <c r="T2346" s="27">
        <v>43</v>
      </c>
      <c r="U2346" s="27">
        <v>32</v>
      </c>
      <c r="V2346" s="27">
        <v>35</v>
      </c>
      <c r="W2346" s="11"/>
      <c r="X2346" s="11"/>
      <c r="Y2346" s="11"/>
      <c r="Z2346" s="11"/>
      <c r="AA2346" s="11"/>
      <c r="AB2346" s="11"/>
      <c r="AC2346" s="11"/>
      <c r="AD2346" s="11"/>
      <c r="AU2346" s="7"/>
      <c r="AV2346" s="7"/>
    </row>
    <row r="2347" spans="1:48" ht="14.25">
      <c r="A2347">
        <v>2</v>
      </c>
      <c r="B2347" s="26" t="str">
        <f t="shared" si="85"/>
        <v>73555</v>
      </c>
      <c r="C2347" s="26" t="str">
        <f t="shared" si="84"/>
        <v>2_73555</v>
      </c>
      <c r="D2347"/>
      <c r="E2347"/>
      <c r="F2347" s="33"/>
      <c r="G2347" s="26" t="s">
        <v>1047</v>
      </c>
      <c r="H2347" s="27">
        <v>114</v>
      </c>
      <c r="I2347" s="27">
        <v>104</v>
      </c>
      <c r="J2347" s="27">
        <v>97</v>
      </c>
      <c r="K2347" s="27">
        <v>104</v>
      </c>
      <c r="L2347" s="27">
        <v>115</v>
      </c>
      <c r="M2347" s="27">
        <v>114</v>
      </c>
      <c r="N2347" s="27">
        <v>106</v>
      </c>
      <c r="O2347" s="27">
        <v>136</v>
      </c>
      <c r="P2347" s="27">
        <v>114</v>
      </c>
      <c r="Q2347" s="27">
        <v>94</v>
      </c>
      <c r="R2347" s="27">
        <v>96</v>
      </c>
      <c r="S2347" s="27">
        <v>146</v>
      </c>
      <c r="T2347" s="27">
        <v>124</v>
      </c>
      <c r="U2347" s="27">
        <v>115</v>
      </c>
      <c r="V2347" s="27">
        <v>117</v>
      </c>
      <c r="W2347" s="11"/>
      <c r="X2347" s="11"/>
      <c r="Y2347" s="11"/>
      <c r="Z2347" s="11"/>
      <c r="AA2347" s="11"/>
      <c r="AB2347" s="11"/>
      <c r="AC2347" s="11"/>
      <c r="AD2347" s="11"/>
      <c r="AU2347" s="7"/>
      <c r="AV2347" s="7"/>
    </row>
    <row r="2348" spans="1:48" ht="14.25">
      <c r="A2348">
        <v>2</v>
      </c>
      <c r="B2348" s="26" t="str">
        <f t="shared" si="85"/>
        <v>73563</v>
      </c>
      <c r="C2348" s="26" t="str">
        <f t="shared" si="84"/>
        <v>2_73563</v>
      </c>
      <c r="D2348"/>
      <c r="E2348"/>
      <c r="F2348" s="33"/>
      <c r="G2348" s="26" t="s">
        <v>1048</v>
      </c>
      <c r="H2348" s="27">
        <v>57</v>
      </c>
      <c r="I2348" s="27">
        <v>54</v>
      </c>
      <c r="J2348" s="27">
        <v>60</v>
      </c>
      <c r="K2348" s="27">
        <v>47</v>
      </c>
      <c r="L2348" s="27">
        <v>45</v>
      </c>
      <c r="M2348" s="27">
        <v>59</v>
      </c>
      <c r="N2348" s="27">
        <v>62</v>
      </c>
      <c r="O2348" s="27">
        <v>52</v>
      </c>
      <c r="P2348" s="27">
        <v>57</v>
      </c>
      <c r="Q2348" s="27">
        <v>46</v>
      </c>
      <c r="R2348" s="27">
        <v>52</v>
      </c>
      <c r="S2348" s="27">
        <v>71</v>
      </c>
      <c r="T2348" s="27">
        <v>63</v>
      </c>
      <c r="U2348" s="27">
        <v>66</v>
      </c>
      <c r="V2348" s="27">
        <v>58</v>
      </c>
      <c r="W2348" s="11"/>
      <c r="X2348" s="11"/>
      <c r="Y2348" s="11"/>
      <c r="Z2348" s="11"/>
      <c r="AA2348" s="11"/>
      <c r="AB2348" s="11"/>
      <c r="AC2348" s="11"/>
      <c r="AD2348" s="11"/>
      <c r="AU2348" s="7"/>
      <c r="AV2348" s="7"/>
    </row>
    <row r="2349" spans="1:48" ht="14.25">
      <c r="A2349">
        <v>2</v>
      </c>
      <c r="B2349" s="26" t="str">
        <f t="shared" si="85"/>
        <v>73585</v>
      </c>
      <c r="C2349" s="26" t="str">
        <f t="shared" si="84"/>
        <v>2_73585</v>
      </c>
      <c r="D2349"/>
      <c r="E2349"/>
      <c r="F2349" s="33"/>
      <c r="G2349" s="26" t="s">
        <v>1049</v>
      </c>
      <c r="H2349" s="27">
        <v>179</v>
      </c>
      <c r="I2349" s="27">
        <v>158</v>
      </c>
      <c r="J2349" s="27">
        <v>159</v>
      </c>
      <c r="K2349" s="27">
        <v>188</v>
      </c>
      <c r="L2349" s="27">
        <v>170</v>
      </c>
      <c r="M2349" s="27">
        <v>201</v>
      </c>
      <c r="N2349" s="27">
        <v>198</v>
      </c>
      <c r="O2349" s="27">
        <v>191</v>
      </c>
      <c r="P2349" s="27">
        <v>179</v>
      </c>
      <c r="Q2349" s="27">
        <v>188</v>
      </c>
      <c r="R2349" s="27">
        <v>181</v>
      </c>
      <c r="S2349" s="27">
        <v>222</v>
      </c>
      <c r="T2349" s="27">
        <v>181</v>
      </c>
      <c r="U2349" s="27">
        <v>200</v>
      </c>
      <c r="V2349" s="27">
        <v>199</v>
      </c>
      <c r="W2349" s="11"/>
      <c r="X2349" s="11"/>
      <c r="Y2349" s="11"/>
      <c r="Z2349" s="11"/>
      <c r="AA2349" s="11"/>
      <c r="AB2349" s="11"/>
      <c r="AC2349" s="11"/>
      <c r="AD2349" s="11"/>
      <c r="AU2349" s="7"/>
      <c r="AV2349" s="7"/>
    </row>
    <row r="2350" spans="1:48" ht="14.25">
      <c r="A2350">
        <v>2</v>
      </c>
      <c r="B2350" s="26" t="str">
        <f t="shared" si="85"/>
        <v>73616</v>
      </c>
      <c r="C2350" s="26" t="str">
        <f t="shared" si="84"/>
        <v>2_73616</v>
      </c>
      <c r="D2350"/>
      <c r="E2350"/>
      <c r="F2350" s="33"/>
      <c r="G2350" s="26" t="s">
        <v>1050</v>
      </c>
      <c r="H2350" s="27">
        <v>53</v>
      </c>
      <c r="I2350" s="27">
        <v>51</v>
      </c>
      <c r="J2350" s="27">
        <v>45</v>
      </c>
      <c r="K2350" s="27">
        <v>54</v>
      </c>
      <c r="L2350" s="27">
        <v>65</v>
      </c>
      <c r="M2350" s="27">
        <v>73</v>
      </c>
      <c r="N2350" s="27">
        <v>72</v>
      </c>
      <c r="O2350" s="27">
        <v>75</v>
      </c>
      <c r="P2350" s="27">
        <v>58</v>
      </c>
      <c r="Q2350" s="27">
        <v>60</v>
      </c>
      <c r="R2350" s="27">
        <v>88</v>
      </c>
      <c r="S2350" s="27">
        <v>118</v>
      </c>
      <c r="T2350" s="27">
        <v>91</v>
      </c>
      <c r="U2350" s="27">
        <v>82</v>
      </c>
      <c r="V2350" s="27">
        <v>73</v>
      </c>
      <c r="W2350" s="11"/>
      <c r="X2350" s="11"/>
      <c r="Y2350" s="11"/>
      <c r="Z2350" s="11"/>
      <c r="AA2350" s="11"/>
      <c r="AB2350" s="11"/>
      <c r="AC2350" s="11"/>
      <c r="AD2350" s="11"/>
      <c r="AU2350" s="7"/>
      <c r="AV2350" s="7"/>
    </row>
    <row r="2351" spans="1:48" ht="14.25">
      <c r="A2351">
        <v>2</v>
      </c>
      <c r="B2351" s="26" t="str">
        <f t="shared" si="85"/>
        <v>73622</v>
      </c>
      <c r="C2351" s="26" t="str">
        <f t="shared" si="84"/>
        <v>2_73622</v>
      </c>
      <c r="D2351"/>
      <c r="E2351"/>
      <c r="F2351" s="33"/>
      <c r="G2351" s="26" t="s">
        <v>1051</v>
      </c>
      <c r="H2351" s="27">
        <v>18</v>
      </c>
      <c r="I2351" s="27">
        <v>28</v>
      </c>
      <c r="J2351" s="27">
        <v>15</v>
      </c>
      <c r="K2351" s="27">
        <v>38</v>
      </c>
      <c r="L2351" s="27">
        <v>21</v>
      </c>
      <c r="M2351" s="27">
        <v>15</v>
      </c>
      <c r="N2351" s="27">
        <v>12</v>
      </c>
      <c r="O2351" s="27">
        <v>15</v>
      </c>
      <c r="P2351" s="27">
        <v>19</v>
      </c>
      <c r="Q2351" s="27">
        <v>24</v>
      </c>
      <c r="R2351" s="27">
        <v>24</v>
      </c>
      <c r="S2351" s="27">
        <v>33</v>
      </c>
      <c r="T2351" s="27">
        <v>16</v>
      </c>
      <c r="U2351" s="27">
        <v>14</v>
      </c>
      <c r="V2351" s="27">
        <v>26</v>
      </c>
      <c r="W2351" s="11"/>
      <c r="X2351" s="11"/>
      <c r="Y2351" s="11"/>
      <c r="Z2351" s="11"/>
      <c r="AA2351" s="11"/>
      <c r="AB2351" s="11"/>
      <c r="AC2351" s="11"/>
      <c r="AD2351" s="11"/>
      <c r="AU2351" s="7"/>
      <c r="AV2351" s="7"/>
    </row>
    <row r="2352" spans="1:48" ht="14.25">
      <c r="A2352">
        <v>2</v>
      </c>
      <c r="B2352" s="26" t="str">
        <f t="shared" si="85"/>
        <v>73624</v>
      </c>
      <c r="C2352" s="26" t="str">
        <f t="shared" si="84"/>
        <v>2_73624</v>
      </c>
      <c r="D2352"/>
      <c r="E2352"/>
      <c r="F2352" s="33"/>
      <c r="G2352" s="26" t="s">
        <v>1052</v>
      </c>
      <c r="H2352" s="27">
        <v>160</v>
      </c>
      <c r="I2352" s="27">
        <v>142</v>
      </c>
      <c r="J2352" s="27">
        <v>144</v>
      </c>
      <c r="K2352" s="27">
        <v>132</v>
      </c>
      <c r="L2352" s="27">
        <v>112</v>
      </c>
      <c r="M2352" s="27">
        <v>137</v>
      </c>
      <c r="N2352" s="27">
        <v>158</v>
      </c>
      <c r="O2352" s="27">
        <v>155</v>
      </c>
      <c r="P2352" s="27">
        <v>143</v>
      </c>
      <c r="Q2352" s="27">
        <v>134</v>
      </c>
      <c r="R2352" s="27">
        <v>158</v>
      </c>
      <c r="S2352" s="27">
        <v>180</v>
      </c>
      <c r="T2352" s="27">
        <v>132</v>
      </c>
      <c r="U2352" s="27">
        <v>137</v>
      </c>
      <c r="V2352" s="27">
        <v>139</v>
      </c>
      <c r="W2352" s="11"/>
      <c r="X2352" s="11"/>
      <c r="Y2352" s="11"/>
      <c r="Z2352" s="11"/>
      <c r="AA2352" s="11"/>
      <c r="AB2352" s="11"/>
      <c r="AC2352" s="11"/>
      <c r="AD2352" s="11"/>
      <c r="AU2352" s="7"/>
      <c r="AV2352" s="7"/>
    </row>
    <row r="2353" spans="1:48" ht="14.25">
      <c r="A2353">
        <v>2</v>
      </c>
      <c r="B2353" s="26" t="str">
        <f t="shared" si="85"/>
        <v>73671</v>
      </c>
      <c r="C2353" s="26" t="str">
        <f t="shared" si="84"/>
        <v>2_73671</v>
      </c>
      <c r="D2353"/>
      <c r="E2353"/>
      <c r="F2353" s="33"/>
      <c r="G2353" s="26" t="s">
        <v>1053</v>
      </c>
      <c r="H2353" s="27">
        <v>97</v>
      </c>
      <c r="I2353" s="27">
        <v>94</v>
      </c>
      <c r="J2353" s="27">
        <v>99</v>
      </c>
      <c r="K2353" s="27">
        <v>72</v>
      </c>
      <c r="L2353" s="27">
        <v>105</v>
      </c>
      <c r="M2353" s="27">
        <v>89</v>
      </c>
      <c r="N2353" s="27">
        <v>89</v>
      </c>
      <c r="O2353" s="27">
        <v>87</v>
      </c>
      <c r="P2353" s="27">
        <v>111</v>
      </c>
      <c r="Q2353" s="27">
        <v>98</v>
      </c>
      <c r="R2353" s="27">
        <v>105</v>
      </c>
      <c r="S2353" s="27">
        <v>128</v>
      </c>
      <c r="T2353" s="27">
        <v>103</v>
      </c>
      <c r="U2353" s="27">
        <v>108</v>
      </c>
      <c r="V2353" s="27">
        <v>122</v>
      </c>
      <c r="W2353" s="11"/>
      <c r="X2353" s="11"/>
      <c r="Y2353" s="11"/>
      <c r="Z2353" s="11"/>
      <c r="AA2353" s="11"/>
      <c r="AB2353" s="11"/>
      <c r="AC2353" s="11"/>
      <c r="AD2353" s="11"/>
      <c r="AU2353" s="7"/>
      <c r="AV2353" s="7"/>
    </row>
    <row r="2354" spans="1:48" ht="14.25">
      <c r="A2354">
        <v>2</v>
      </c>
      <c r="B2354" s="26" t="str">
        <f t="shared" si="85"/>
        <v>73675</v>
      </c>
      <c r="C2354" s="26" t="str">
        <f t="shared" si="84"/>
        <v>2_73675</v>
      </c>
      <c r="D2354"/>
      <c r="E2354"/>
      <c r="F2354" s="33"/>
      <c r="G2354" s="26" t="s">
        <v>1054</v>
      </c>
      <c r="H2354" s="27">
        <v>57</v>
      </c>
      <c r="I2354" s="27">
        <v>59</v>
      </c>
      <c r="J2354" s="27">
        <v>54</v>
      </c>
      <c r="K2354" s="27">
        <v>57</v>
      </c>
      <c r="L2354" s="27">
        <v>55</v>
      </c>
      <c r="M2354" s="27">
        <v>81</v>
      </c>
      <c r="N2354" s="27">
        <v>59</v>
      </c>
      <c r="O2354" s="27">
        <v>61</v>
      </c>
      <c r="P2354" s="27">
        <v>70</v>
      </c>
      <c r="Q2354" s="27">
        <v>68</v>
      </c>
      <c r="R2354" s="27">
        <v>65</v>
      </c>
      <c r="S2354" s="27">
        <v>108</v>
      </c>
      <c r="T2354" s="27">
        <v>79</v>
      </c>
      <c r="U2354" s="27">
        <v>62</v>
      </c>
      <c r="V2354" s="27">
        <v>79</v>
      </c>
      <c r="W2354" s="11"/>
      <c r="X2354" s="11"/>
      <c r="Y2354" s="11"/>
      <c r="Z2354" s="11"/>
      <c r="AA2354" s="11"/>
      <c r="AB2354" s="11"/>
      <c r="AC2354" s="11"/>
      <c r="AD2354" s="11"/>
      <c r="AU2354" s="7"/>
      <c r="AV2354" s="7"/>
    </row>
    <row r="2355" spans="1:48" ht="14.25">
      <c r="A2355">
        <v>2</v>
      </c>
      <c r="B2355" s="26" t="str">
        <f t="shared" si="85"/>
        <v>73678</v>
      </c>
      <c r="C2355" s="26" t="str">
        <f t="shared" si="84"/>
        <v>2_73678</v>
      </c>
      <c r="D2355"/>
      <c r="E2355"/>
      <c r="F2355" s="33"/>
      <c r="G2355" s="26" t="s">
        <v>1055</v>
      </c>
      <c r="H2355" s="27">
        <v>84</v>
      </c>
      <c r="I2355" s="27">
        <v>79</v>
      </c>
      <c r="J2355" s="27">
        <v>104</v>
      </c>
      <c r="K2355" s="27">
        <v>84</v>
      </c>
      <c r="L2355" s="27">
        <v>104</v>
      </c>
      <c r="M2355" s="27">
        <v>76</v>
      </c>
      <c r="N2355" s="27">
        <v>92</v>
      </c>
      <c r="O2355" s="27">
        <v>93</v>
      </c>
      <c r="P2355" s="27">
        <v>72</v>
      </c>
      <c r="Q2355" s="27">
        <v>107</v>
      </c>
      <c r="R2355" s="27">
        <v>89</v>
      </c>
      <c r="S2355" s="27">
        <v>142</v>
      </c>
      <c r="T2355" s="27">
        <v>101</v>
      </c>
      <c r="U2355" s="27">
        <v>110</v>
      </c>
      <c r="V2355" s="27">
        <v>92</v>
      </c>
      <c r="W2355" s="11"/>
      <c r="X2355" s="11"/>
      <c r="Y2355" s="11"/>
      <c r="Z2355" s="11"/>
      <c r="AA2355" s="11"/>
      <c r="AB2355" s="11"/>
      <c r="AC2355" s="11"/>
      <c r="AD2355" s="11"/>
      <c r="AU2355" s="7"/>
      <c r="AV2355" s="7"/>
    </row>
    <row r="2356" spans="1:48" ht="14.25">
      <c r="A2356">
        <v>2</v>
      </c>
      <c r="B2356" s="26" t="str">
        <f t="shared" si="85"/>
        <v>73686</v>
      </c>
      <c r="C2356" s="26" t="str">
        <f t="shared" si="84"/>
        <v>2_73686</v>
      </c>
      <c r="D2356"/>
      <c r="E2356"/>
      <c r="F2356" s="33"/>
      <c r="G2356" s="26" t="s">
        <v>1056</v>
      </c>
      <c r="H2356" s="27">
        <v>34</v>
      </c>
      <c r="I2356" s="27">
        <v>23</v>
      </c>
      <c r="J2356" s="27">
        <v>25</v>
      </c>
      <c r="K2356" s="27">
        <v>21</v>
      </c>
      <c r="L2356" s="27">
        <v>23</v>
      </c>
      <c r="M2356" s="27">
        <v>22</v>
      </c>
      <c r="N2356" s="27">
        <v>30</v>
      </c>
      <c r="O2356" s="27">
        <v>37</v>
      </c>
      <c r="P2356" s="27">
        <v>28</v>
      </c>
      <c r="Q2356" s="27">
        <v>32</v>
      </c>
      <c r="R2356" s="27">
        <v>36</v>
      </c>
      <c r="S2356" s="27">
        <v>31</v>
      </c>
      <c r="T2356" s="27">
        <v>28</v>
      </c>
      <c r="U2356" s="27">
        <v>23</v>
      </c>
      <c r="V2356" s="27">
        <v>25</v>
      </c>
      <c r="W2356" s="11"/>
      <c r="X2356" s="11"/>
      <c r="Y2356" s="11"/>
      <c r="Z2356" s="11"/>
      <c r="AA2356" s="11"/>
      <c r="AB2356" s="11"/>
      <c r="AC2356" s="11"/>
      <c r="AD2356" s="11"/>
      <c r="AU2356" s="7"/>
      <c r="AV2356" s="7"/>
    </row>
    <row r="2357" spans="1:48" ht="14.25">
      <c r="A2357">
        <v>2</v>
      </c>
      <c r="B2357" s="26" t="str">
        <f t="shared" si="85"/>
        <v>73770</v>
      </c>
      <c r="C2357" s="26" t="str">
        <f t="shared" si="84"/>
        <v>2_73770</v>
      </c>
      <c r="D2357"/>
      <c r="E2357"/>
      <c r="F2357" s="33"/>
      <c r="G2357" s="26" t="s">
        <v>1057</v>
      </c>
      <c r="H2357" s="27">
        <v>18</v>
      </c>
      <c r="I2357" s="27">
        <v>29</v>
      </c>
      <c r="J2357" s="27">
        <v>34</v>
      </c>
      <c r="K2357" s="27">
        <v>28</v>
      </c>
      <c r="L2357" s="27">
        <v>31</v>
      </c>
      <c r="M2357" s="27">
        <v>27</v>
      </c>
      <c r="N2357" s="27">
        <v>36</v>
      </c>
      <c r="O2357" s="27">
        <v>30</v>
      </c>
      <c r="P2357" s="27">
        <v>17</v>
      </c>
      <c r="Q2357" s="27">
        <v>30</v>
      </c>
      <c r="R2357" s="27">
        <v>24</v>
      </c>
      <c r="S2357" s="27">
        <v>24</v>
      </c>
      <c r="T2357" s="27">
        <v>39</v>
      </c>
      <c r="U2357" s="27">
        <v>23</v>
      </c>
      <c r="V2357" s="27">
        <v>34</v>
      </c>
      <c r="W2357" s="11"/>
      <c r="X2357" s="11"/>
      <c r="Y2357" s="11"/>
      <c r="Z2357" s="11"/>
      <c r="AA2357" s="11"/>
      <c r="AB2357" s="11"/>
      <c r="AC2357" s="11"/>
      <c r="AD2357" s="11"/>
      <c r="AU2357" s="7"/>
      <c r="AV2357" s="7"/>
    </row>
    <row r="2358" spans="1:48" ht="14.25">
      <c r="A2358">
        <v>2</v>
      </c>
      <c r="B2358" s="26" t="str">
        <f t="shared" si="85"/>
        <v>73854</v>
      </c>
      <c r="C2358" s="26" t="str">
        <f t="shared" si="84"/>
        <v>2_73854</v>
      </c>
      <c r="D2358"/>
      <c r="E2358"/>
      <c r="F2358" s="33"/>
      <c r="G2358" s="26" t="s">
        <v>1058</v>
      </c>
      <c r="H2358" s="27">
        <v>36</v>
      </c>
      <c r="I2358" s="27">
        <v>32</v>
      </c>
      <c r="J2358" s="27">
        <v>35</v>
      </c>
      <c r="K2358" s="27">
        <v>27</v>
      </c>
      <c r="L2358" s="27">
        <v>25</v>
      </c>
      <c r="M2358" s="27">
        <v>37</v>
      </c>
      <c r="N2358" s="27">
        <v>27</v>
      </c>
      <c r="O2358" s="27">
        <v>30</v>
      </c>
      <c r="P2358" s="27">
        <v>39</v>
      </c>
      <c r="Q2358" s="27">
        <v>47</v>
      </c>
      <c r="R2358" s="27">
        <v>32</v>
      </c>
      <c r="S2358" s="27">
        <v>36</v>
      </c>
      <c r="T2358" s="27">
        <v>33</v>
      </c>
      <c r="U2358" s="27">
        <v>40</v>
      </c>
      <c r="V2358" s="27">
        <v>43</v>
      </c>
      <c r="W2358" s="11"/>
      <c r="X2358" s="11"/>
      <c r="Y2358" s="11"/>
      <c r="Z2358" s="11"/>
      <c r="AA2358" s="11"/>
      <c r="AB2358" s="11"/>
      <c r="AC2358" s="11"/>
      <c r="AD2358" s="11"/>
      <c r="AU2358" s="7"/>
      <c r="AV2358" s="7"/>
    </row>
    <row r="2359" spans="1:48" ht="14.25">
      <c r="A2359">
        <v>2</v>
      </c>
      <c r="B2359" s="26" t="str">
        <f t="shared" si="85"/>
        <v>73861</v>
      </c>
      <c r="C2359" s="26" t="str">
        <f t="shared" si="84"/>
        <v>2_73861</v>
      </c>
      <c r="D2359"/>
      <c r="E2359"/>
      <c r="F2359" s="33"/>
      <c r="G2359" s="26" t="s">
        <v>1059</v>
      </c>
      <c r="H2359" s="27">
        <v>91</v>
      </c>
      <c r="I2359" s="27">
        <v>81</v>
      </c>
      <c r="J2359" s="27">
        <v>86</v>
      </c>
      <c r="K2359" s="27">
        <v>88</v>
      </c>
      <c r="L2359" s="27">
        <v>83</v>
      </c>
      <c r="M2359" s="27">
        <v>86</v>
      </c>
      <c r="N2359" s="27">
        <v>94</v>
      </c>
      <c r="O2359" s="27">
        <v>88</v>
      </c>
      <c r="P2359" s="27">
        <v>83</v>
      </c>
      <c r="Q2359" s="27">
        <v>92</v>
      </c>
      <c r="R2359" s="27">
        <v>106</v>
      </c>
      <c r="S2359" s="27">
        <v>140</v>
      </c>
      <c r="T2359" s="27">
        <v>113</v>
      </c>
      <c r="U2359" s="27">
        <v>102</v>
      </c>
      <c r="V2359" s="27">
        <v>84</v>
      </c>
      <c r="W2359" s="11"/>
      <c r="X2359" s="11"/>
      <c r="Y2359" s="11"/>
      <c r="Z2359" s="11"/>
      <c r="AA2359" s="11"/>
      <c r="AB2359" s="11"/>
      <c r="AC2359" s="11"/>
      <c r="AD2359" s="11"/>
      <c r="AU2359" s="7"/>
      <c r="AV2359" s="7"/>
    </row>
    <row r="2360" spans="1:48" ht="14.25">
      <c r="A2360">
        <v>2</v>
      </c>
      <c r="B2360" s="26" t="str">
        <f t="shared" si="85"/>
        <v>73870</v>
      </c>
      <c r="C2360" s="26" t="str">
        <f t="shared" si="84"/>
        <v>2_73870</v>
      </c>
      <c r="D2360"/>
      <c r="E2360"/>
      <c r="F2360" s="33"/>
      <c r="G2360" s="26" t="s">
        <v>1060</v>
      </c>
      <c r="H2360" s="27">
        <v>47</v>
      </c>
      <c r="I2360" s="27">
        <v>58</v>
      </c>
      <c r="J2360" s="27">
        <v>53</v>
      </c>
      <c r="K2360" s="27">
        <v>50</v>
      </c>
      <c r="L2360" s="27">
        <v>52</v>
      </c>
      <c r="M2360" s="27">
        <v>51</v>
      </c>
      <c r="N2360" s="27">
        <v>61</v>
      </c>
      <c r="O2360" s="27">
        <v>57</v>
      </c>
      <c r="P2360" s="27">
        <v>55</v>
      </c>
      <c r="Q2360" s="27">
        <v>42</v>
      </c>
      <c r="R2360" s="27">
        <v>51</v>
      </c>
      <c r="S2360" s="27">
        <v>66</v>
      </c>
      <c r="T2360" s="27">
        <v>54</v>
      </c>
      <c r="U2360" s="27">
        <v>44</v>
      </c>
      <c r="V2360" s="27">
        <v>55</v>
      </c>
      <c r="W2360" s="11"/>
      <c r="X2360" s="11"/>
      <c r="Y2360" s="11"/>
      <c r="Z2360" s="11"/>
      <c r="AA2360" s="11"/>
      <c r="AB2360" s="11"/>
      <c r="AC2360" s="11"/>
      <c r="AD2360" s="11"/>
      <c r="AU2360" s="7"/>
      <c r="AV2360" s="7"/>
    </row>
    <row r="2361" spans="1:48" ht="14.25">
      <c r="A2361">
        <v>2</v>
      </c>
      <c r="B2361" s="26" t="str">
        <f t="shared" si="85"/>
        <v>73873</v>
      </c>
      <c r="C2361" s="26" t="str">
        <f t="shared" si="84"/>
        <v>2_73873</v>
      </c>
      <c r="D2361"/>
      <c r="E2361"/>
      <c r="F2361" s="33"/>
      <c r="G2361" s="26" t="s">
        <v>1061</v>
      </c>
      <c r="H2361" s="27">
        <v>34</v>
      </c>
      <c r="I2361" s="27">
        <v>30</v>
      </c>
      <c r="J2361" s="27">
        <v>40</v>
      </c>
      <c r="K2361" s="27">
        <v>33</v>
      </c>
      <c r="L2361" s="27">
        <v>29</v>
      </c>
      <c r="M2361" s="27">
        <v>35</v>
      </c>
      <c r="N2361" s="27">
        <v>41</v>
      </c>
      <c r="O2361" s="27">
        <v>23</v>
      </c>
      <c r="P2361" s="27">
        <v>36</v>
      </c>
      <c r="Q2361" s="27">
        <v>40</v>
      </c>
      <c r="R2361" s="27">
        <v>35</v>
      </c>
      <c r="S2361" s="27">
        <v>43</v>
      </c>
      <c r="T2361" s="27">
        <v>30</v>
      </c>
      <c r="U2361" s="27">
        <v>36</v>
      </c>
      <c r="V2361" s="27">
        <v>39</v>
      </c>
      <c r="W2361" s="11"/>
      <c r="X2361" s="11"/>
      <c r="Y2361" s="11"/>
      <c r="Z2361" s="11"/>
      <c r="AA2361" s="11"/>
      <c r="AB2361" s="11"/>
      <c r="AC2361" s="11"/>
      <c r="AD2361" s="11"/>
      <c r="AU2361" s="7"/>
      <c r="AV2361" s="7"/>
    </row>
    <row r="2362" spans="1:48" ht="14.25">
      <c r="A2362">
        <v>2</v>
      </c>
      <c r="B2362" s="26" t="str">
        <f t="shared" si="85"/>
        <v>73999</v>
      </c>
      <c r="C2362" s="26" t="str">
        <f t="shared" si="84"/>
        <v>2_73999</v>
      </c>
      <c r="D2362"/>
      <c r="E2362"/>
      <c r="F2362" s="33"/>
      <c r="G2362" s="26" t="s">
        <v>1308</v>
      </c>
      <c r="H2362" s="27">
        <v>9</v>
      </c>
      <c r="I2362" s="27">
        <v>3</v>
      </c>
      <c r="J2362" s="27">
        <v>7</v>
      </c>
      <c r="K2362" s="27">
        <v>3</v>
      </c>
      <c r="L2362" s="27">
        <v>5</v>
      </c>
      <c r="M2362" s="27">
        <v>3</v>
      </c>
      <c r="N2362" s="27">
        <v>4</v>
      </c>
      <c r="O2362" s="27">
        <v>0</v>
      </c>
      <c r="P2362" s="27">
        <v>0</v>
      </c>
      <c r="Q2362" s="27">
        <v>0</v>
      </c>
      <c r="R2362" s="27">
        <v>0</v>
      </c>
      <c r="S2362" s="27">
        <v>0</v>
      </c>
      <c r="T2362" s="27">
        <v>0</v>
      </c>
      <c r="U2362" s="27">
        <v>0</v>
      </c>
      <c r="V2362" s="27">
        <v>0</v>
      </c>
      <c r="W2362" s="11"/>
      <c r="X2362" s="11"/>
      <c r="Y2362" s="11"/>
      <c r="Z2362" s="11"/>
      <c r="AA2362" s="11"/>
      <c r="AB2362" s="11"/>
      <c r="AC2362" s="11"/>
      <c r="AD2362" s="11"/>
      <c r="AU2362" s="7"/>
      <c r="AV2362" s="7"/>
    </row>
    <row r="2363" spans="1:48" ht="14.25">
      <c r="A2363">
        <v>2</v>
      </c>
      <c r="B2363" s="26" t="str">
        <f t="shared" si="85"/>
        <v>75000</v>
      </c>
      <c r="C2363" s="26" t="str">
        <f t="shared" si="84"/>
        <v>2_75000</v>
      </c>
      <c r="D2363"/>
      <c r="E2363"/>
      <c r="F2363" s="33" t="s">
        <v>1063</v>
      </c>
      <c r="G2363" s="26" t="s">
        <v>13</v>
      </c>
      <c r="H2363" s="27">
        <v>198</v>
      </c>
      <c r="I2363" s="27">
        <v>228</v>
      </c>
      <c r="J2363" s="27">
        <v>201</v>
      </c>
      <c r="K2363" s="27">
        <v>254</v>
      </c>
      <c r="L2363" s="27">
        <v>401</v>
      </c>
      <c r="M2363" s="27">
        <v>502</v>
      </c>
      <c r="N2363" s="27">
        <v>633</v>
      </c>
      <c r="O2363" s="27">
        <v>421</v>
      </c>
      <c r="P2363" s="27">
        <v>1875</v>
      </c>
      <c r="Q2363" s="27">
        <v>1136</v>
      </c>
      <c r="R2363" s="27">
        <v>551</v>
      </c>
      <c r="S2363" s="27">
        <v>749</v>
      </c>
      <c r="T2363" s="27">
        <v>745</v>
      </c>
      <c r="U2363" s="27">
        <v>825</v>
      </c>
      <c r="V2363" s="27">
        <v>848</v>
      </c>
      <c r="W2363" s="11"/>
      <c r="X2363" s="11"/>
      <c r="Y2363" s="11"/>
      <c r="Z2363" s="11"/>
      <c r="AA2363" s="11"/>
      <c r="AB2363" s="11"/>
      <c r="AC2363" s="11"/>
      <c r="AD2363" s="11"/>
      <c r="AU2363" s="7"/>
      <c r="AV2363" s="7"/>
    </row>
    <row r="2364" spans="1:48" ht="14.25">
      <c r="A2364">
        <v>2</v>
      </c>
      <c r="B2364" s="26" t="str">
        <f t="shared" si="85"/>
        <v>75004</v>
      </c>
      <c r="C2364" s="26" t="str">
        <f t="shared" si="84"/>
        <v>2_75004</v>
      </c>
      <c r="D2364"/>
      <c r="E2364"/>
      <c r="F2364" s="33"/>
      <c r="G2364" s="26" t="s">
        <v>1064</v>
      </c>
      <c r="H2364" s="27">
        <v>0</v>
      </c>
      <c r="I2364" s="27">
        <v>1</v>
      </c>
      <c r="J2364" s="27">
        <v>0</v>
      </c>
      <c r="K2364" s="27">
        <v>0</v>
      </c>
      <c r="L2364" s="27">
        <v>0</v>
      </c>
      <c r="M2364" s="27">
        <v>0</v>
      </c>
      <c r="N2364" s="27">
        <v>0</v>
      </c>
      <c r="O2364" s="27">
        <v>0</v>
      </c>
      <c r="P2364" s="27">
        <v>0</v>
      </c>
      <c r="Q2364" s="27">
        <v>0</v>
      </c>
      <c r="R2364" s="27">
        <v>0</v>
      </c>
      <c r="S2364" s="27">
        <v>0</v>
      </c>
      <c r="T2364" s="27">
        <v>0</v>
      </c>
      <c r="U2364" s="27">
        <v>0</v>
      </c>
      <c r="V2364" s="27">
        <v>0</v>
      </c>
      <c r="W2364" s="11"/>
      <c r="X2364" s="11"/>
      <c r="Y2364" s="11"/>
      <c r="Z2364" s="11"/>
      <c r="AA2364" s="11"/>
      <c r="AB2364" s="11"/>
      <c r="AC2364" s="11"/>
      <c r="AD2364" s="11"/>
      <c r="AU2364" s="7"/>
      <c r="AV2364" s="7"/>
    </row>
    <row r="2365" spans="1:48" ht="14.25">
      <c r="A2365">
        <v>2</v>
      </c>
      <c r="B2365" s="26" t="str">
        <f t="shared" si="85"/>
        <v>75008</v>
      </c>
      <c r="C2365" s="26" t="str">
        <f t="shared" si="84"/>
        <v>2_75008</v>
      </c>
      <c r="D2365"/>
      <c r="E2365"/>
      <c r="F2365" s="33"/>
      <c r="G2365" s="26" t="s">
        <v>1065</v>
      </c>
      <c r="H2365" s="27">
        <v>0</v>
      </c>
      <c r="I2365" s="27">
        <v>0</v>
      </c>
      <c r="J2365" s="27">
        <v>1</v>
      </c>
      <c r="K2365" s="27">
        <v>0</v>
      </c>
      <c r="L2365" s="27">
        <v>0</v>
      </c>
      <c r="M2365" s="27">
        <v>0</v>
      </c>
      <c r="N2365" s="27">
        <v>0</v>
      </c>
      <c r="O2365" s="27">
        <v>1</v>
      </c>
      <c r="P2365" s="27">
        <v>0</v>
      </c>
      <c r="Q2365" s="27">
        <v>0</v>
      </c>
      <c r="R2365" s="27">
        <v>0</v>
      </c>
      <c r="S2365" s="27">
        <v>0</v>
      </c>
      <c r="T2365" s="27">
        <v>1</v>
      </c>
      <c r="U2365" s="27">
        <v>0</v>
      </c>
      <c r="V2365" s="27">
        <v>0</v>
      </c>
      <c r="W2365" s="11"/>
      <c r="X2365" s="11"/>
      <c r="Y2365" s="11"/>
      <c r="Z2365" s="11"/>
      <c r="AA2365" s="11"/>
      <c r="AB2365" s="11"/>
      <c r="AC2365" s="11"/>
      <c r="AD2365" s="11"/>
      <c r="AU2365" s="7"/>
      <c r="AV2365" s="7"/>
    </row>
    <row r="2366" spans="1:48" ht="14.25">
      <c r="A2366">
        <v>2</v>
      </c>
      <c r="B2366" s="26" t="str">
        <f t="shared" si="85"/>
        <v>75024</v>
      </c>
      <c r="C2366" s="26" t="str">
        <f t="shared" si="84"/>
        <v>2_75024</v>
      </c>
      <c r="D2366"/>
      <c r="E2366"/>
      <c r="F2366" s="33"/>
      <c r="G2366" s="26" t="s">
        <v>1309</v>
      </c>
      <c r="H2366" s="27">
        <v>1</v>
      </c>
      <c r="I2366" s="27">
        <v>0</v>
      </c>
      <c r="J2366" s="27">
        <v>0</v>
      </c>
      <c r="K2366" s="27">
        <v>0</v>
      </c>
      <c r="L2366" s="27">
        <v>0</v>
      </c>
      <c r="M2366" s="27">
        <v>0</v>
      </c>
      <c r="N2366" s="27">
        <v>0</v>
      </c>
      <c r="O2366" s="27">
        <v>0</v>
      </c>
      <c r="P2366" s="27">
        <v>0</v>
      </c>
      <c r="Q2366" s="27">
        <v>0</v>
      </c>
      <c r="R2366" s="27">
        <v>0</v>
      </c>
      <c r="S2366" s="27">
        <v>0</v>
      </c>
      <c r="T2366" s="27">
        <v>0</v>
      </c>
      <c r="U2366" s="27">
        <v>0</v>
      </c>
      <c r="V2366" s="27">
        <v>0</v>
      </c>
      <c r="W2366" s="11"/>
      <c r="X2366" s="11"/>
      <c r="Y2366" s="11"/>
      <c r="Z2366" s="11"/>
      <c r="AA2366" s="11"/>
      <c r="AB2366" s="11"/>
      <c r="AC2366" s="11"/>
      <c r="AD2366" s="11"/>
      <c r="AU2366" s="7"/>
      <c r="AV2366" s="7"/>
    </row>
    <row r="2367" spans="1:48" ht="14.25">
      <c r="A2367">
        <v>2</v>
      </c>
      <c r="B2367" s="26" t="str">
        <f t="shared" si="85"/>
        <v>75028</v>
      </c>
      <c r="C2367" s="26" t="str">
        <f t="shared" si="84"/>
        <v>2_75028</v>
      </c>
      <c r="D2367"/>
      <c r="E2367"/>
      <c r="F2367" s="33"/>
      <c r="G2367" s="26" t="s">
        <v>1310</v>
      </c>
      <c r="H2367" s="27">
        <v>0</v>
      </c>
      <c r="I2367" s="27">
        <v>0</v>
      </c>
      <c r="J2367" s="27">
        <v>0</v>
      </c>
      <c r="K2367" s="27">
        <v>0</v>
      </c>
      <c r="L2367" s="27">
        <v>0</v>
      </c>
      <c r="M2367" s="27">
        <v>0</v>
      </c>
      <c r="N2367" s="27">
        <v>1</v>
      </c>
      <c r="O2367" s="27">
        <v>0</v>
      </c>
      <c r="P2367" s="27">
        <v>0</v>
      </c>
      <c r="Q2367" s="27">
        <v>0</v>
      </c>
      <c r="R2367" s="27">
        <v>0</v>
      </c>
      <c r="S2367" s="27">
        <v>0</v>
      </c>
      <c r="T2367" s="27">
        <v>0</v>
      </c>
      <c r="U2367" s="27">
        <v>0</v>
      </c>
      <c r="V2367" s="27">
        <v>1</v>
      </c>
      <c r="W2367" s="11"/>
      <c r="X2367" s="11"/>
      <c r="Y2367" s="11"/>
      <c r="Z2367" s="11"/>
      <c r="AA2367" s="11"/>
      <c r="AB2367" s="11"/>
      <c r="AC2367" s="11"/>
      <c r="AD2367" s="11"/>
      <c r="AU2367" s="7"/>
      <c r="AV2367" s="7"/>
    </row>
    <row r="2368" spans="1:48" ht="14.25">
      <c r="A2368">
        <v>2</v>
      </c>
      <c r="B2368" s="26" t="str">
        <f t="shared" si="85"/>
        <v>75032</v>
      </c>
      <c r="C2368" s="26" t="str">
        <f t="shared" si="84"/>
        <v>2_75032</v>
      </c>
      <c r="D2368"/>
      <c r="E2368"/>
      <c r="F2368" s="33"/>
      <c r="G2368" s="26" t="s">
        <v>1066</v>
      </c>
      <c r="H2368" s="27">
        <v>1</v>
      </c>
      <c r="I2368" s="27">
        <v>1</v>
      </c>
      <c r="J2368" s="27">
        <v>2</v>
      </c>
      <c r="K2368" s="27">
        <v>2</v>
      </c>
      <c r="L2368" s="27">
        <v>2</v>
      </c>
      <c r="M2368" s="27">
        <v>5</v>
      </c>
      <c r="N2368" s="27">
        <v>0</v>
      </c>
      <c r="O2368" s="27">
        <v>4</v>
      </c>
      <c r="P2368" s="27">
        <v>3</v>
      </c>
      <c r="Q2368" s="27">
        <v>5</v>
      </c>
      <c r="R2368" s="27">
        <v>1</v>
      </c>
      <c r="S2368" s="27">
        <v>1</v>
      </c>
      <c r="T2368" s="27">
        <v>5</v>
      </c>
      <c r="U2368" s="27">
        <v>1</v>
      </c>
      <c r="V2368" s="27">
        <v>2</v>
      </c>
      <c r="W2368" s="11"/>
      <c r="X2368" s="11"/>
      <c r="Y2368" s="11"/>
      <c r="Z2368" s="11"/>
      <c r="AA2368" s="11"/>
      <c r="AB2368" s="11"/>
      <c r="AC2368" s="11"/>
      <c r="AD2368" s="11"/>
      <c r="AU2368" s="7"/>
      <c r="AV2368" s="7"/>
    </row>
    <row r="2369" spans="1:48" ht="14.25">
      <c r="A2369">
        <v>2</v>
      </c>
      <c r="B2369" s="26" t="str">
        <f t="shared" si="85"/>
        <v>75036</v>
      </c>
      <c r="C2369" s="26" t="str">
        <f t="shared" si="84"/>
        <v>2_75036</v>
      </c>
      <c r="D2369"/>
      <c r="E2369"/>
      <c r="F2369" s="33"/>
      <c r="G2369" s="26" t="s">
        <v>1067</v>
      </c>
      <c r="H2369" s="27">
        <v>0</v>
      </c>
      <c r="I2369" s="27">
        <v>0</v>
      </c>
      <c r="J2369" s="27">
        <v>0</v>
      </c>
      <c r="K2369" s="27">
        <v>0</v>
      </c>
      <c r="L2369" s="27">
        <v>0</v>
      </c>
      <c r="M2369" s="27">
        <v>0</v>
      </c>
      <c r="N2369" s="27">
        <v>1</v>
      </c>
      <c r="O2369" s="27">
        <v>2</v>
      </c>
      <c r="P2369" s="27">
        <v>0</v>
      </c>
      <c r="Q2369" s="27">
        <v>1</v>
      </c>
      <c r="R2369" s="27">
        <v>0</v>
      </c>
      <c r="S2369" s="27">
        <v>1</v>
      </c>
      <c r="T2369" s="27">
        <v>0</v>
      </c>
      <c r="U2369" s="27">
        <v>0</v>
      </c>
      <c r="V2369" s="27">
        <v>4</v>
      </c>
      <c r="W2369" s="11"/>
      <c r="X2369" s="11"/>
      <c r="Y2369" s="11"/>
      <c r="Z2369" s="11"/>
      <c r="AA2369" s="11"/>
      <c r="AB2369" s="11"/>
      <c r="AC2369" s="11"/>
      <c r="AD2369" s="11"/>
      <c r="AU2369" s="7"/>
      <c r="AV2369" s="7"/>
    </row>
    <row r="2370" spans="1:48" ht="14.25">
      <c r="A2370">
        <v>2</v>
      </c>
      <c r="B2370" s="26" t="str">
        <f t="shared" si="85"/>
        <v>75040</v>
      </c>
      <c r="C2370" s="26" t="str">
        <f t="shared" si="84"/>
        <v>2_75040</v>
      </c>
      <c r="D2370"/>
      <c r="E2370"/>
      <c r="F2370" s="33"/>
      <c r="G2370" s="26" t="s">
        <v>1311</v>
      </c>
      <c r="H2370" s="27">
        <v>0</v>
      </c>
      <c r="I2370" s="27">
        <v>0</v>
      </c>
      <c r="J2370" s="27">
        <v>1</v>
      </c>
      <c r="K2370" s="27">
        <v>0</v>
      </c>
      <c r="L2370" s="27">
        <v>1</v>
      </c>
      <c r="M2370" s="27">
        <v>0</v>
      </c>
      <c r="N2370" s="27">
        <v>0</v>
      </c>
      <c r="O2370" s="27">
        <v>0</v>
      </c>
      <c r="P2370" s="27">
        <v>0</v>
      </c>
      <c r="Q2370" s="27">
        <v>0</v>
      </c>
      <c r="R2370" s="27">
        <v>0</v>
      </c>
      <c r="S2370" s="27">
        <v>0</v>
      </c>
      <c r="T2370" s="27">
        <v>1</v>
      </c>
      <c r="U2370" s="27">
        <v>1</v>
      </c>
      <c r="V2370" s="27">
        <v>0</v>
      </c>
      <c r="W2370" s="11"/>
      <c r="X2370" s="11"/>
      <c r="Y2370" s="11"/>
      <c r="Z2370" s="11"/>
      <c r="AA2370" s="11"/>
      <c r="AB2370" s="11"/>
      <c r="AC2370" s="11"/>
      <c r="AD2370" s="11"/>
      <c r="AU2370" s="7"/>
      <c r="AV2370" s="7"/>
    </row>
    <row r="2371" spans="1:48" ht="14.25">
      <c r="A2371">
        <v>2</v>
      </c>
      <c r="B2371" s="26" t="str">
        <f t="shared" si="85"/>
        <v>75044</v>
      </c>
      <c r="C2371" s="26" t="str">
        <f t="shared" si="84"/>
        <v>2_75044</v>
      </c>
      <c r="D2371"/>
      <c r="E2371"/>
      <c r="F2371" s="33"/>
      <c r="G2371" s="26" t="s">
        <v>1068</v>
      </c>
      <c r="H2371" s="27">
        <v>0</v>
      </c>
      <c r="I2371" s="27">
        <v>0</v>
      </c>
      <c r="J2371" s="27">
        <v>0</v>
      </c>
      <c r="K2371" s="27">
        <v>0</v>
      </c>
      <c r="L2371" s="27">
        <v>0</v>
      </c>
      <c r="M2371" s="27">
        <v>0</v>
      </c>
      <c r="N2371" s="27">
        <v>0</v>
      </c>
      <c r="O2371" s="27">
        <v>0</v>
      </c>
      <c r="P2371" s="27">
        <v>1</v>
      </c>
      <c r="Q2371" s="27">
        <v>0</v>
      </c>
      <c r="R2371" s="27">
        <v>0</v>
      </c>
      <c r="S2371" s="27">
        <v>2</v>
      </c>
      <c r="T2371" s="27">
        <v>0</v>
      </c>
      <c r="U2371" s="27">
        <v>1</v>
      </c>
      <c r="V2371" s="27">
        <v>0</v>
      </c>
      <c r="W2371" s="11"/>
      <c r="X2371" s="11"/>
      <c r="Y2371" s="11"/>
      <c r="Z2371" s="11"/>
      <c r="AA2371" s="11"/>
      <c r="AB2371" s="11"/>
      <c r="AC2371" s="11"/>
      <c r="AD2371" s="11"/>
      <c r="AU2371" s="7"/>
      <c r="AV2371" s="7"/>
    </row>
    <row r="2372" spans="1:48" ht="14.25">
      <c r="A2372">
        <v>2</v>
      </c>
      <c r="B2372" s="26" t="str">
        <f t="shared" si="85"/>
        <v>75051</v>
      </c>
      <c r="C2372" s="26" t="str">
        <f t="shared" si="84"/>
        <v>2_75051</v>
      </c>
      <c r="D2372"/>
      <c r="E2372"/>
      <c r="F2372" s="33"/>
      <c r="G2372" s="26" t="s">
        <v>1312</v>
      </c>
      <c r="H2372" s="27">
        <v>0</v>
      </c>
      <c r="I2372" s="27">
        <v>0</v>
      </c>
      <c r="J2372" s="27">
        <v>0</v>
      </c>
      <c r="K2372" s="27">
        <v>0</v>
      </c>
      <c r="L2372" s="27">
        <v>0</v>
      </c>
      <c r="M2372" s="27">
        <v>0</v>
      </c>
      <c r="N2372" s="27">
        <v>0</v>
      </c>
      <c r="O2372" s="27">
        <v>0</v>
      </c>
      <c r="P2372" s="27">
        <v>0</v>
      </c>
      <c r="Q2372" s="27">
        <v>0</v>
      </c>
      <c r="R2372" s="27">
        <v>0</v>
      </c>
      <c r="S2372" s="27">
        <v>0</v>
      </c>
      <c r="T2372" s="27">
        <v>3</v>
      </c>
      <c r="U2372" s="27">
        <v>1</v>
      </c>
      <c r="V2372" s="27">
        <v>2</v>
      </c>
      <c r="W2372" s="11"/>
      <c r="X2372" s="11"/>
      <c r="Y2372" s="11"/>
      <c r="Z2372" s="11"/>
      <c r="AA2372" s="11"/>
      <c r="AB2372" s="11"/>
      <c r="AC2372" s="11"/>
      <c r="AD2372" s="11"/>
      <c r="AU2372" s="7"/>
      <c r="AV2372" s="7"/>
    </row>
    <row r="2373" spans="1:48" ht="14.25">
      <c r="A2373">
        <v>2</v>
      </c>
      <c r="B2373" s="26" t="str">
        <f t="shared" si="85"/>
        <v>75052</v>
      </c>
      <c r="C2373" s="26" t="str">
        <f t="shared" si="84"/>
        <v>2_75052</v>
      </c>
      <c r="D2373"/>
      <c r="E2373"/>
      <c r="F2373" s="33"/>
      <c r="G2373" s="26" t="s">
        <v>1313</v>
      </c>
      <c r="H2373" s="27">
        <v>0</v>
      </c>
      <c r="I2373" s="27">
        <v>0</v>
      </c>
      <c r="J2373" s="27">
        <v>0</v>
      </c>
      <c r="K2373" s="27">
        <v>0</v>
      </c>
      <c r="L2373" s="27">
        <v>0</v>
      </c>
      <c r="M2373" s="27">
        <v>1</v>
      </c>
      <c r="N2373" s="27">
        <v>0</v>
      </c>
      <c r="O2373" s="27">
        <v>0</v>
      </c>
      <c r="P2373" s="27">
        <v>0</v>
      </c>
      <c r="Q2373" s="27">
        <v>1</v>
      </c>
      <c r="R2373" s="27">
        <v>0</v>
      </c>
      <c r="S2373" s="27">
        <v>0</v>
      </c>
      <c r="T2373" s="27">
        <v>1</v>
      </c>
      <c r="U2373" s="27">
        <v>1</v>
      </c>
      <c r="V2373" s="27">
        <v>1</v>
      </c>
      <c r="W2373" s="11"/>
      <c r="X2373" s="11"/>
      <c r="Y2373" s="11"/>
      <c r="Z2373" s="11"/>
      <c r="AA2373" s="11"/>
      <c r="AB2373" s="11"/>
      <c r="AC2373" s="11"/>
      <c r="AD2373" s="11"/>
      <c r="AU2373" s="7"/>
      <c r="AV2373" s="7"/>
    </row>
    <row r="2374" spans="1:48" ht="14.25">
      <c r="A2374">
        <v>2</v>
      </c>
      <c r="B2374" s="26" t="str">
        <f t="shared" si="85"/>
        <v>75056</v>
      </c>
      <c r="C2374" s="26" t="str">
        <f t="shared" si="84"/>
        <v>2_75056</v>
      </c>
      <c r="D2374"/>
      <c r="E2374"/>
      <c r="F2374" s="33"/>
      <c r="G2374" s="26" t="s">
        <v>1070</v>
      </c>
      <c r="H2374" s="27">
        <v>0</v>
      </c>
      <c r="I2374" s="27">
        <v>0</v>
      </c>
      <c r="J2374" s="27">
        <v>0</v>
      </c>
      <c r="K2374" s="27">
        <v>1</v>
      </c>
      <c r="L2374" s="27">
        <v>0</v>
      </c>
      <c r="M2374" s="27">
        <v>0</v>
      </c>
      <c r="N2374" s="27">
        <v>0</v>
      </c>
      <c r="O2374" s="27">
        <v>0</v>
      </c>
      <c r="P2374" s="27">
        <v>0</v>
      </c>
      <c r="Q2374" s="27">
        <v>1</v>
      </c>
      <c r="R2374" s="27">
        <v>1</v>
      </c>
      <c r="S2374" s="27">
        <v>0</v>
      </c>
      <c r="T2374" s="27">
        <v>0</v>
      </c>
      <c r="U2374" s="27">
        <v>0</v>
      </c>
      <c r="V2374" s="27">
        <v>0</v>
      </c>
      <c r="W2374" s="11"/>
      <c r="X2374" s="11"/>
      <c r="Y2374" s="11"/>
      <c r="Z2374" s="11"/>
      <c r="AA2374" s="11"/>
      <c r="AB2374" s="11"/>
      <c r="AC2374" s="11"/>
      <c r="AD2374" s="11"/>
      <c r="AU2374" s="7"/>
      <c r="AV2374" s="7"/>
    </row>
    <row r="2375" spans="1:48" ht="14.25">
      <c r="A2375">
        <v>2</v>
      </c>
      <c r="B2375" s="26" t="str">
        <f t="shared" si="85"/>
        <v>75060</v>
      </c>
      <c r="C2375" s="26" t="str">
        <f t="shared" si="84"/>
        <v>2_75060</v>
      </c>
      <c r="D2375"/>
      <c r="E2375"/>
      <c r="F2375" s="33"/>
      <c r="G2375" s="26" t="s">
        <v>1314</v>
      </c>
      <c r="H2375" s="27">
        <v>0</v>
      </c>
      <c r="I2375" s="27">
        <v>0</v>
      </c>
      <c r="J2375" s="27">
        <v>0</v>
      </c>
      <c r="K2375" s="27">
        <v>0</v>
      </c>
      <c r="L2375" s="27">
        <v>0</v>
      </c>
      <c r="M2375" s="27">
        <v>0</v>
      </c>
      <c r="N2375" s="27">
        <v>0</v>
      </c>
      <c r="O2375" s="27">
        <v>0</v>
      </c>
      <c r="P2375" s="27">
        <v>1</v>
      </c>
      <c r="Q2375" s="27">
        <v>0</v>
      </c>
      <c r="R2375" s="27">
        <v>0</v>
      </c>
      <c r="S2375" s="27">
        <v>0</v>
      </c>
      <c r="T2375" s="27">
        <v>0</v>
      </c>
      <c r="U2375" s="27">
        <v>1</v>
      </c>
      <c r="V2375" s="27">
        <v>0</v>
      </c>
      <c r="W2375" s="11"/>
      <c r="X2375" s="11"/>
      <c r="Y2375" s="11"/>
      <c r="Z2375" s="11"/>
      <c r="AA2375" s="11"/>
      <c r="AB2375" s="11"/>
      <c r="AC2375" s="11"/>
      <c r="AD2375" s="11"/>
      <c r="AU2375" s="7"/>
      <c r="AV2375" s="7"/>
    </row>
    <row r="2376" spans="1:48" ht="14.25">
      <c r="A2376">
        <v>2</v>
      </c>
      <c r="B2376" s="26" t="str">
        <f t="shared" si="85"/>
        <v>75068</v>
      </c>
      <c r="C2376" s="26" t="str">
        <f t="shared" si="84"/>
        <v>2_75068</v>
      </c>
      <c r="D2376"/>
      <c r="E2376"/>
      <c r="F2376" s="33"/>
      <c r="G2376" s="26" t="s">
        <v>1071</v>
      </c>
      <c r="H2376" s="27">
        <v>0</v>
      </c>
      <c r="I2376" s="27">
        <v>2</v>
      </c>
      <c r="J2376" s="27">
        <v>1</v>
      </c>
      <c r="K2376" s="27">
        <v>0</v>
      </c>
      <c r="L2376" s="27">
        <v>0</v>
      </c>
      <c r="M2376" s="27">
        <v>0</v>
      </c>
      <c r="N2376" s="27">
        <v>1</v>
      </c>
      <c r="O2376" s="27">
        <v>0</v>
      </c>
      <c r="P2376" s="27">
        <v>1</v>
      </c>
      <c r="Q2376" s="27">
        <v>1</v>
      </c>
      <c r="R2376" s="27">
        <v>1</v>
      </c>
      <c r="S2376" s="27">
        <v>1</v>
      </c>
      <c r="T2376" s="27">
        <v>0</v>
      </c>
      <c r="U2376" s="27">
        <v>1</v>
      </c>
      <c r="V2376" s="27">
        <v>1</v>
      </c>
      <c r="W2376" s="11"/>
      <c r="X2376" s="11"/>
      <c r="Y2376" s="11"/>
      <c r="Z2376" s="11"/>
      <c r="AA2376" s="11"/>
      <c r="AB2376" s="11"/>
      <c r="AC2376" s="11"/>
      <c r="AD2376" s="11"/>
      <c r="AU2376" s="7"/>
      <c r="AV2376" s="7"/>
    </row>
    <row r="2377" spans="1:48" ht="14.25">
      <c r="A2377">
        <v>2</v>
      </c>
      <c r="B2377" s="26" t="str">
        <f t="shared" si="85"/>
        <v>75076</v>
      </c>
      <c r="C2377" s="26" t="str">
        <f t="shared" si="84"/>
        <v>2_75076</v>
      </c>
      <c r="D2377"/>
      <c r="E2377"/>
      <c r="F2377" s="33"/>
      <c r="G2377" s="26" t="s">
        <v>1073</v>
      </c>
      <c r="H2377" s="27">
        <v>6</v>
      </c>
      <c r="I2377" s="27">
        <v>8</v>
      </c>
      <c r="J2377" s="27">
        <v>12</v>
      </c>
      <c r="K2377" s="27">
        <v>4</v>
      </c>
      <c r="L2377" s="27">
        <v>5</v>
      </c>
      <c r="M2377" s="27">
        <v>6</v>
      </c>
      <c r="N2377" s="27">
        <v>66</v>
      </c>
      <c r="O2377" s="27">
        <v>5</v>
      </c>
      <c r="P2377" s="27">
        <v>7</v>
      </c>
      <c r="Q2377" s="27">
        <v>8</v>
      </c>
      <c r="R2377" s="27">
        <v>10</v>
      </c>
      <c r="S2377" s="27">
        <v>12</v>
      </c>
      <c r="T2377" s="27">
        <v>10</v>
      </c>
      <c r="U2377" s="27">
        <v>12</v>
      </c>
      <c r="V2377" s="27">
        <v>8</v>
      </c>
      <c r="W2377" s="11"/>
      <c r="X2377" s="11"/>
      <c r="Y2377" s="11"/>
      <c r="Z2377" s="11"/>
      <c r="AA2377" s="11"/>
      <c r="AB2377" s="11"/>
      <c r="AC2377" s="11"/>
      <c r="AD2377" s="11"/>
      <c r="AU2377" s="7"/>
      <c r="AV2377" s="7"/>
    </row>
    <row r="2378" spans="1:48" ht="14.25">
      <c r="A2378">
        <v>2</v>
      </c>
      <c r="B2378" s="26" t="str">
        <f t="shared" si="85"/>
        <v>75092</v>
      </c>
      <c r="C2378" s="26" t="str">
        <f t="shared" si="84"/>
        <v>2_75092</v>
      </c>
      <c r="D2378"/>
      <c r="E2378"/>
      <c r="F2378" s="33"/>
      <c r="G2378" s="26" t="s">
        <v>1315</v>
      </c>
      <c r="H2378" s="27">
        <v>0</v>
      </c>
      <c r="I2378" s="27">
        <v>0</v>
      </c>
      <c r="J2378" s="27">
        <v>0</v>
      </c>
      <c r="K2378" s="27">
        <v>0</v>
      </c>
      <c r="L2378" s="27">
        <v>0</v>
      </c>
      <c r="M2378" s="27">
        <v>0</v>
      </c>
      <c r="N2378" s="27">
        <v>0</v>
      </c>
      <c r="O2378" s="27">
        <v>0</v>
      </c>
      <c r="P2378" s="27">
        <v>3</v>
      </c>
      <c r="Q2378" s="27">
        <v>0</v>
      </c>
      <c r="R2378" s="27">
        <v>0</v>
      </c>
      <c r="S2378" s="27">
        <v>0</v>
      </c>
      <c r="T2378" s="27">
        <v>0</v>
      </c>
      <c r="U2378" s="27">
        <v>0</v>
      </c>
      <c r="V2378" s="27">
        <v>0</v>
      </c>
      <c r="W2378" s="11"/>
      <c r="X2378" s="11"/>
      <c r="Y2378" s="11"/>
      <c r="Z2378" s="11"/>
      <c r="AA2378" s="11"/>
      <c r="AB2378" s="11"/>
      <c r="AC2378" s="11"/>
      <c r="AD2378" s="11"/>
      <c r="AU2378" s="7"/>
      <c r="AV2378" s="7"/>
    </row>
    <row r="2379" spans="1:48" ht="14.25">
      <c r="A2379">
        <v>2</v>
      </c>
      <c r="B2379" s="26" t="str">
        <f t="shared" si="85"/>
        <v>75100</v>
      </c>
      <c r="C2379" s="26" t="str">
        <f t="shared" si="84"/>
        <v>2_75100</v>
      </c>
      <c r="D2379"/>
      <c r="E2379"/>
      <c r="F2379" s="33"/>
      <c r="G2379" s="26" t="s">
        <v>1316</v>
      </c>
      <c r="H2379" s="27">
        <v>0</v>
      </c>
      <c r="I2379" s="27">
        <v>0</v>
      </c>
      <c r="J2379" s="27">
        <v>1</v>
      </c>
      <c r="K2379" s="27">
        <v>0</v>
      </c>
      <c r="L2379" s="27">
        <v>0</v>
      </c>
      <c r="M2379" s="27">
        <v>0</v>
      </c>
      <c r="N2379" s="27">
        <v>0</v>
      </c>
      <c r="O2379" s="27">
        <v>0</v>
      </c>
      <c r="P2379" s="27">
        <v>0</v>
      </c>
      <c r="Q2379" s="27">
        <v>0</v>
      </c>
      <c r="R2379" s="27">
        <v>0</v>
      </c>
      <c r="S2379" s="27">
        <v>0</v>
      </c>
      <c r="T2379" s="27">
        <v>0</v>
      </c>
      <c r="U2379" s="27">
        <v>0</v>
      </c>
      <c r="V2379" s="27">
        <v>0</v>
      </c>
      <c r="W2379" s="11"/>
      <c r="X2379" s="11"/>
      <c r="Y2379" s="11"/>
      <c r="Z2379" s="11"/>
      <c r="AA2379" s="11"/>
      <c r="AB2379" s="11"/>
      <c r="AC2379" s="11"/>
      <c r="AD2379" s="11"/>
      <c r="AU2379" s="7"/>
      <c r="AV2379" s="7"/>
    </row>
    <row r="2380" spans="1:48" ht="14.25">
      <c r="A2380">
        <v>2</v>
      </c>
      <c r="B2380" s="26" t="str">
        <f t="shared" si="85"/>
        <v>75116</v>
      </c>
      <c r="C2380" s="26" t="str">
        <f t="shared" si="84"/>
        <v>2_75116</v>
      </c>
      <c r="D2380"/>
      <c r="E2380"/>
      <c r="F2380" s="33"/>
      <c r="G2380" s="26" t="s">
        <v>1317</v>
      </c>
      <c r="H2380" s="27">
        <v>0</v>
      </c>
      <c r="I2380" s="27">
        <v>0</v>
      </c>
      <c r="J2380" s="27">
        <v>0</v>
      </c>
      <c r="K2380" s="27">
        <v>0</v>
      </c>
      <c r="L2380" s="27">
        <v>0</v>
      </c>
      <c r="M2380" s="27">
        <v>0</v>
      </c>
      <c r="N2380" s="27">
        <v>0</v>
      </c>
      <c r="O2380" s="27">
        <v>0</v>
      </c>
      <c r="P2380" s="27">
        <v>0</v>
      </c>
      <c r="Q2380" s="27">
        <v>0</v>
      </c>
      <c r="R2380" s="27">
        <v>0</v>
      </c>
      <c r="S2380" s="27">
        <v>0</v>
      </c>
      <c r="T2380" s="27">
        <v>1</v>
      </c>
      <c r="U2380" s="27">
        <v>0</v>
      </c>
      <c r="V2380" s="27">
        <v>0</v>
      </c>
      <c r="W2380" s="11"/>
      <c r="X2380" s="11"/>
      <c r="Y2380" s="11"/>
      <c r="Z2380" s="11"/>
      <c r="AA2380" s="11"/>
      <c r="AB2380" s="11"/>
      <c r="AC2380" s="11"/>
      <c r="AD2380" s="11"/>
      <c r="AU2380" s="7"/>
      <c r="AV2380" s="7"/>
    </row>
    <row r="2381" spans="1:48" ht="14.25">
      <c r="A2381">
        <v>2</v>
      </c>
      <c r="B2381" s="26" t="str">
        <f t="shared" si="85"/>
        <v>75120</v>
      </c>
      <c r="C2381" s="26" t="str">
        <f t="shared" si="84"/>
        <v>2_75120</v>
      </c>
      <c r="D2381"/>
      <c r="E2381"/>
      <c r="F2381" s="33"/>
      <c r="G2381" s="26" t="s">
        <v>1318</v>
      </c>
      <c r="H2381" s="27">
        <v>0</v>
      </c>
      <c r="I2381" s="27">
        <v>0</v>
      </c>
      <c r="J2381" s="27">
        <v>0</v>
      </c>
      <c r="K2381" s="27">
        <v>0</v>
      </c>
      <c r="L2381" s="27">
        <v>0</v>
      </c>
      <c r="M2381" s="27">
        <v>0</v>
      </c>
      <c r="N2381" s="27">
        <v>0</v>
      </c>
      <c r="O2381" s="27">
        <v>1</v>
      </c>
      <c r="P2381" s="27">
        <v>0</v>
      </c>
      <c r="Q2381" s="27">
        <v>0</v>
      </c>
      <c r="R2381" s="27">
        <v>0</v>
      </c>
      <c r="S2381" s="27">
        <v>0</v>
      </c>
      <c r="T2381" s="27">
        <v>0</v>
      </c>
      <c r="U2381" s="27">
        <v>0</v>
      </c>
      <c r="V2381" s="27">
        <v>0</v>
      </c>
      <c r="W2381" s="11"/>
      <c r="X2381" s="11"/>
      <c r="Y2381" s="11"/>
      <c r="Z2381" s="11"/>
      <c r="AA2381" s="11"/>
      <c r="AB2381" s="11"/>
      <c r="AC2381" s="11"/>
      <c r="AD2381" s="11"/>
      <c r="AU2381" s="7"/>
      <c r="AV2381" s="7"/>
    </row>
    <row r="2382" spans="1:48" ht="14.25">
      <c r="A2382">
        <v>2</v>
      </c>
      <c r="B2382" s="26" t="str">
        <f t="shared" si="85"/>
        <v>75124</v>
      </c>
      <c r="C2382" s="26" t="str">
        <f t="shared" si="84"/>
        <v>2_75124</v>
      </c>
      <c r="D2382"/>
      <c r="E2382"/>
      <c r="F2382" s="33"/>
      <c r="G2382" s="26" t="s">
        <v>1074</v>
      </c>
      <c r="H2382" s="27">
        <v>0</v>
      </c>
      <c r="I2382" s="27">
        <v>1</v>
      </c>
      <c r="J2382" s="27">
        <v>2</v>
      </c>
      <c r="K2382" s="27">
        <v>0</v>
      </c>
      <c r="L2382" s="27">
        <v>5</v>
      </c>
      <c r="M2382" s="27">
        <v>2</v>
      </c>
      <c r="N2382" s="27">
        <v>2</v>
      </c>
      <c r="O2382" s="27">
        <v>3</v>
      </c>
      <c r="P2382" s="27">
        <v>5</v>
      </c>
      <c r="Q2382" s="27">
        <v>1</v>
      </c>
      <c r="R2382" s="27">
        <v>1</v>
      </c>
      <c r="S2382" s="27">
        <v>3</v>
      </c>
      <c r="T2382" s="27">
        <v>1</v>
      </c>
      <c r="U2382" s="27">
        <v>7</v>
      </c>
      <c r="V2382" s="27">
        <v>4</v>
      </c>
      <c r="W2382" s="11"/>
      <c r="X2382" s="11"/>
      <c r="Y2382" s="11"/>
      <c r="Z2382" s="11"/>
      <c r="AA2382" s="11"/>
      <c r="AB2382" s="11"/>
      <c r="AC2382" s="11"/>
      <c r="AD2382" s="11"/>
      <c r="AU2382" s="7"/>
      <c r="AV2382" s="7"/>
    </row>
    <row r="2383" spans="1:48" ht="14.25">
      <c r="A2383">
        <v>2</v>
      </c>
      <c r="B2383" s="26" t="str">
        <f t="shared" si="85"/>
        <v>75132</v>
      </c>
      <c r="C2383" s="26" t="str">
        <f t="shared" si="84"/>
        <v>2_75132</v>
      </c>
      <c r="D2383"/>
      <c r="E2383"/>
      <c r="F2383" s="33"/>
      <c r="G2383" s="26" t="s">
        <v>1319</v>
      </c>
      <c r="H2383" s="27">
        <v>0</v>
      </c>
      <c r="I2383" s="27">
        <v>0</v>
      </c>
      <c r="J2383" s="27">
        <v>0</v>
      </c>
      <c r="K2383" s="27">
        <v>0</v>
      </c>
      <c r="L2383" s="27">
        <v>0</v>
      </c>
      <c r="M2383" s="27">
        <v>0</v>
      </c>
      <c r="N2383" s="27">
        <v>0</v>
      </c>
      <c r="O2383" s="27">
        <v>0</v>
      </c>
      <c r="P2383" s="27">
        <v>0</v>
      </c>
      <c r="Q2383" s="27">
        <v>0</v>
      </c>
      <c r="R2383" s="27">
        <v>0</v>
      </c>
      <c r="S2383" s="27">
        <v>0</v>
      </c>
      <c r="T2383" s="27">
        <v>0</v>
      </c>
      <c r="U2383" s="27">
        <v>1</v>
      </c>
      <c r="V2383" s="27">
        <v>0</v>
      </c>
      <c r="W2383" s="11"/>
      <c r="X2383" s="11"/>
      <c r="Y2383" s="11"/>
      <c r="Z2383" s="11"/>
      <c r="AA2383" s="11"/>
      <c r="AB2383" s="11"/>
      <c r="AC2383" s="11"/>
      <c r="AD2383" s="11"/>
      <c r="AU2383" s="7"/>
      <c r="AV2383" s="7"/>
    </row>
    <row r="2384" spans="1:48" ht="14.25">
      <c r="A2384">
        <v>2</v>
      </c>
      <c r="B2384" s="26" t="str">
        <f>IF(G2384="Total",CONCATENATE(MID(G2386,1,2),"000"),MID(G2384,1,5))</f>
        <v>75140</v>
      </c>
      <c r="C2384" s="26" t="str">
        <f t="shared" si="84"/>
        <v>2_75140</v>
      </c>
      <c r="D2384"/>
      <c r="E2384"/>
      <c r="F2384" s="33"/>
      <c r="G2384" s="26" t="s">
        <v>1320</v>
      </c>
      <c r="H2384" s="27">
        <v>0</v>
      </c>
      <c r="I2384" s="27">
        <v>0</v>
      </c>
      <c r="J2384" s="27">
        <v>0</v>
      </c>
      <c r="K2384" s="27">
        <v>0</v>
      </c>
      <c r="L2384" s="27">
        <v>0</v>
      </c>
      <c r="M2384" s="27">
        <v>0</v>
      </c>
      <c r="N2384" s="27">
        <v>0</v>
      </c>
      <c r="O2384" s="27">
        <v>0</v>
      </c>
      <c r="P2384" s="27">
        <v>0</v>
      </c>
      <c r="Q2384" s="27">
        <v>0</v>
      </c>
      <c r="R2384" s="27">
        <v>0</v>
      </c>
      <c r="S2384" s="27">
        <v>0</v>
      </c>
      <c r="T2384" s="27">
        <v>0</v>
      </c>
      <c r="U2384" s="27">
        <v>1</v>
      </c>
      <c r="V2384" s="27">
        <v>0</v>
      </c>
      <c r="W2384" s="11"/>
      <c r="X2384" s="11"/>
      <c r="Y2384" s="11"/>
      <c r="Z2384" s="11"/>
      <c r="AA2384" s="11"/>
      <c r="AB2384" s="11"/>
      <c r="AC2384" s="11"/>
      <c r="AD2384" s="11"/>
      <c r="AU2384" s="7"/>
      <c r="AV2384" s="7"/>
    </row>
    <row r="2385" spans="1:48" ht="14.25">
      <c r="A2385">
        <v>2</v>
      </c>
      <c r="B2385" s="26" t="str">
        <f>IF(G2385="Total",CONCATENATE(MID(G2387,1,2),"000"),MID(G2385,1,5))</f>
        <v>75152</v>
      </c>
      <c r="C2385" s="26" t="str">
        <f t="shared" ref="C2385" si="86">A2385&amp;"_"&amp;B2385</f>
        <v>2_75152</v>
      </c>
      <c r="G2385" s="26" t="s">
        <v>1076</v>
      </c>
      <c r="H2385" s="27">
        <v>0</v>
      </c>
      <c r="I2385" s="27">
        <v>0</v>
      </c>
      <c r="J2385" s="27">
        <v>1</v>
      </c>
      <c r="K2385" s="27">
        <v>1</v>
      </c>
      <c r="L2385" s="27">
        <v>3</v>
      </c>
      <c r="M2385" s="27">
        <v>3</v>
      </c>
      <c r="N2385" s="27">
        <v>1</v>
      </c>
      <c r="O2385" s="27">
        <v>2</v>
      </c>
      <c r="P2385" s="27">
        <v>2</v>
      </c>
      <c r="Q2385" s="27">
        <v>2</v>
      </c>
      <c r="R2385" s="27">
        <v>1</v>
      </c>
      <c r="S2385" s="27">
        <v>4</v>
      </c>
      <c r="T2385" s="27">
        <v>2</v>
      </c>
      <c r="U2385" s="27">
        <v>6</v>
      </c>
      <c r="V2385" s="27">
        <v>6</v>
      </c>
      <c r="W2385" s="11"/>
      <c r="X2385" s="11"/>
      <c r="Y2385" s="11"/>
      <c r="Z2385" s="11"/>
      <c r="AA2385" s="11"/>
      <c r="AB2385" s="11"/>
      <c r="AC2385" s="11"/>
      <c r="AD2385" s="11"/>
      <c r="AU2385" s="7"/>
      <c r="AV2385" s="7"/>
    </row>
    <row r="2386" spans="1:48" ht="14.25">
      <c r="A2386">
        <v>2</v>
      </c>
      <c r="B2386" s="26" t="str">
        <f>IF(G2386="Total",CONCATENATE(MID(G2387,1,2),"000"),MID(G2386,1,5))</f>
        <v>75156</v>
      </c>
      <c r="C2386" s="26" t="str">
        <f t="shared" ref="C2386:C2400" si="87">A2386&amp;"_"&amp;B2386</f>
        <v>2_75156</v>
      </c>
      <c r="D2386"/>
      <c r="E2386"/>
      <c r="F2386" s="33"/>
      <c r="G2386" s="26" t="s">
        <v>1077</v>
      </c>
      <c r="H2386" s="27">
        <v>0</v>
      </c>
      <c r="I2386" s="27">
        <v>1</v>
      </c>
      <c r="J2386" s="27">
        <v>0</v>
      </c>
      <c r="K2386" s="27">
        <v>1</v>
      </c>
      <c r="L2386" s="27">
        <v>0</v>
      </c>
      <c r="M2386" s="27">
        <v>1</v>
      </c>
      <c r="N2386" s="27">
        <v>1</v>
      </c>
      <c r="O2386" s="27">
        <v>0</v>
      </c>
      <c r="P2386" s="27">
        <v>1</v>
      </c>
      <c r="Q2386" s="27">
        <v>0</v>
      </c>
      <c r="R2386" s="27">
        <v>2</v>
      </c>
      <c r="S2386" s="27">
        <v>0</v>
      </c>
      <c r="T2386" s="27">
        <v>1</v>
      </c>
      <c r="U2386" s="27">
        <v>0</v>
      </c>
      <c r="V2386" s="27">
        <v>2</v>
      </c>
      <c r="W2386" s="11"/>
      <c r="X2386" s="11"/>
      <c r="Y2386" s="11"/>
      <c r="Z2386" s="11"/>
      <c r="AA2386" s="11"/>
      <c r="AB2386" s="11"/>
      <c r="AC2386" s="11"/>
      <c r="AD2386" s="11"/>
      <c r="AU2386" s="7"/>
      <c r="AV2386" s="7"/>
    </row>
    <row r="2387" spans="1:48" ht="14.25">
      <c r="A2387">
        <v>2</v>
      </c>
      <c r="B2387" s="26" t="str">
        <f>IF(G2387="Total",CONCATENATE(MID(G2388,1,2),"000"),MID(G2387,1,5))</f>
        <v>75174</v>
      </c>
      <c r="C2387" s="26" t="str">
        <f t="shared" si="87"/>
        <v>2_75174</v>
      </c>
      <c r="D2387"/>
      <c r="E2387"/>
      <c r="F2387" s="33"/>
      <c r="G2387" s="26" t="s">
        <v>1078</v>
      </c>
      <c r="H2387" s="27">
        <v>0</v>
      </c>
      <c r="I2387" s="27">
        <v>0</v>
      </c>
      <c r="J2387" s="27">
        <v>1</v>
      </c>
      <c r="K2387" s="27">
        <v>3</v>
      </c>
      <c r="L2387" s="27">
        <v>0</v>
      </c>
      <c r="M2387" s="27">
        <v>2</v>
      </c>
      <c r="N2387" s="27">
        <v>3</v>
      </c>
      <c r="O2387" s="27">
        <v>2</v>
      </c>
      <c r="P2387" s="27">
        <v>0</v>
      </c>
      <c r="Q2387" s="27">
        <v>0</v>
      </c>
      <c r="R2387" s="27">
        <v>1</v>
      </c>
      <c r="S2387" s="27">
        <v>3</v>
      </c>
      <c r="T2387" s="27">
        <v>0</v>
      </c>
      <c r="U2387" s="27">
        <v>0</v>
      </c>
      <c r="V2387" s="27">
        <v>0</v>
      </c>
      <c r="W2387" s="11"/>
      <c r="X2387" s="11"/>
      <c r="Y2387" s="11"/>
      <c r="Z2387" s="11"/>
      <c r="AA2387" s="11"/>
      <c r="AB2387" s="11"/>
      <c r="AC2387" s="11"/>
      <c r="AD2387" s="11"/>
      <c r="AU2387" s="7"/>
      <c r="AV2387" s="7"/>
    </row>
    <row r="2388" spans="1:48" ht="14.25">
      <c r="A2388">
        <v>2</v>
      </c>
      <c r="B2388" s="26" t="str">
        <f>IF(G2388="Total",CONCATENATE(MID(G2389,1,2),"000"),MID(G2388,1,5))</f>
        <v>75178</v>
      </c>
      <c r="C2388" s="26" t="str">
        <f t="shared" si="87"/>
        <v>2_75178</v>
      </c>
      <c r="D2388"/>
      <c r="E2388"/>
      <c r="F2388" s="33"/>
      <c r="G2388" s="26" t="s">
        <v>1321</v>
      </c>
      <c r="H2388" s="27">
        <v>0</v>
      </c>
      <c r="I2388" s="27">
        <v>0</v>
      </c>
      <c r="J2388" s="27">
        <v>0</v>
      </c>
      <c r="K2388" s="27">
        <v>0</v>
      </c>
      <c r="L2388" s="27">
        <v>0</v>
      </c>
      <c r="M2388" s="27">
        <v>0</v>
      </c>
      <c r="N2388" s="27">
        <v>0</v>
      </c>
      <c r="O2388" s="27">
        <v>0</v>
      </c>
      <c r="P2388" s="27">
        <v>0</v>
      </c>
      <c r="Q2388" s="27">
        <v>0</v>
      </c>
      <c r="R2388" s="27">
        <v>1</v>
      </c>
      <c r="S2388" s="27">
        <v>1</v>
      </c>
      <c r="T2388" s="27">
        <v>0</v>
      </c>
      <c r="U2388" s="27">
        <v>0</v>
      </c>
      <c r="V2388" s="27">
        <v>0</v>
      </c>
      <c r="W2388" s="11"/>
      <c r="X2388" s="11"/>
      <c r="Y2388" s="11"/>
      <c r="Z2388" s="11"/>
      <c r="AA2388" s="11"/>
      <c r="AB2388" s="11"/>
      <c r="AC2388" s="11"/>
      <c r="AD2388" s="11"/>
      <c r="AU2388" s="7"/>
      <c r="AV2388" s="7"/>
    </row>
    <row r="2389" spans="1:48" ht="14.25">
      <c r="A2389">
        <v>2</v>
      </c>
      <c r="B2389" s="26" t="str">
        <f>IF(G2389="Total",CONCATENATE(MID(G2391,1,2),"000"),MID(G2389,1,5))</f>
        <v>75180</v>
      </c>
      <c r="C2389" s="26" t="str">
        <f t="shared" si="87"/>
        <v>2_75180</v>
      </c>
      <c r="D2389"/>
      <c r="E2389"/>
      <c r="F2389" s="33"/>
      <c r="G2389" s="26" t="s">
        <v>1079</v>
      </c>
      <c r="H2389" s="27">
        <v>0</v>
      </c>
      <c r="I2389" s="27">
        <v>1</v>
      </c>
      <c r="J2389" s="27">
        <v>0</v>
      </c>
      <c r="K2389" s="27">
        <v>0</v>
      </c>
      <c r="L2389" s="27">
        <v>1</v>
      </c>
      <c r="M2389" s="27">
        <v>1</v>
      </c>
      <c r="N2389" s="27">
        <v>0</v>
      </c>
      <c r="O2389" s="27">
        <v>1</v>
      </c>
      <c r="P2389" s="27">
        <v>0</v>
      </c>
      <c r="Q2389" s="27">
        <v>0</v>
      </c>
      <c r="R2389" s="27">
        <v>0</v>
      </c>
      <c r="S2389" s="27">
        <v>0</v>
      </c>
      <c r="T2389" s="27">
        <v>0</v>
      </c>
      <c r="U2389" s="27">
        <v>0</v>
      </c>
      <c r="V2389" s="27">
        <v>0</v>
      </c>
      <c r="W2389" s="11"/>
      <c r="X2389" s="11"/>
      <c r="Y2389" s="11"/>
      <c r="Z2389" s="11"/>
      <c r="AA2389" s="11"/>
      <c r="AB2389" s="11"/>
      <c r="AC2389" s="11"/>
      <c r="AD2389" s="11"/>
      <c r="AU2389" s="7"/>
      <c r="AV2389" s="7"/>
    </row>
    <row r="2390" spans="1:48" ht="14.25">
      <c r="A2390">
        <v>2</v>
      </c>
      <c r="B2390" s="26" t="str">
        <f>IF(G2390="Total",CONCATENATE(MID(G2392,1,2),"000"),MID(G2390,1,5))</f>
        <v>75188</v>
      </c>
      <c r="C2390" s="26" t="str">
        <f t="shared" si="87"/>
        <v>2_75188</v>
      </c>
      <c r="G2390" s="26" t="s">
        <v>1080</v>
      </c>
      <c r="H2390" s="27">
        <v>0</v>
      </c>
      <c r="I2390" s="27">
        <v>0</v>
      </c>
      <c r="J2390" s="27">
        <v>1</v>
      </c>
      <c r="K2390" s="27">
        <v>1</v>
      </c>
      <c r="L2390" s="27">
        <v>0</v>
      </c>
      <c r="M2390" s="27">
        <v>1</v>
      </c>
      <c r="N2390" s="27">
        <v>2</v>
      </c>
      <c r="O2390" s="27">
        <v>3</v>
      </c>
      <c r="P2390" s="27">
        <v>2</v>
      </c>
      <c r="Q2390" s="27">
        <v>2</v>
      </c>
      <c r="R2390" s="27">
        <v>0</v>
      </c>
      <c r="S2390" s="27">
        <v>2</v>
      </c>
      <c r="T2390" s="27">
        <v>0</v>
      </c>
      <c r="U2390" s="27">
        <v>0</v>
      </c>
      <c r="V2390" s="27">
        <v>2</v>
      </c>
      <c r="W2390" s="11"/>
      <c r="X2390" s="11"/>
      <c r="Y2390" s="11"/>
      <c r="Z2390" s="11"/>
      <c r="AA2390" s="11"/>
      <c r="AB2390" s="11"/>
      <c r="AC2390" s="11"/>
      <c r="AD2390" s="11"/>
      <c r="AU2390" s="7"/>
      <c r="AV2390" s="7"/>
    </row>
    <row r="2391" spans="1:48" ht="14.25">
      <c r="A2391">
        <v>2</v>
      </c>
      <c r="B2391" s="26" t="str">
        <f t="shared" ref="B2391:B2401" si="88">IF(G2391="Total",CONCATENATE(MID(G2392,1,2),"000"),MID(G2391,1,5))</f>
        <v>75192</v>
      </c>
      <c r="C2391" s="26" t="str">
        <f t="shared" si="87"/>
        <v>2_75192</v>
      </c>
      <c r="D2391"/>
      <c r="E2391"/>
      <c r="F2391" s="33"/>
      <c r="G2391" s="26" t="s">
        <v>1082</v>
      </c>
      <c r="H2391" s="27">
        <v>0</v>
      </c>
      <c r="I2391" s="27">
        <v>1</v>
      </c>
      <c r="J2391" s="27">
        <v>0</v>
      </c>
      <c r="K2391" s="27">
        <v>0</v>
      </c>
      <c r="L2391" s="27">
        <v>0</v>
      </c>
      <c r="M2391" s="27">
        <v>1</v>
      </c>
      <c r="N2391" s="27">
        <v>2</v>
      </c>
      <c r="O2391" s="27">
        <v>2</v>
      </c>
      <c r="P2391" s="27">
        <v>0</v>
      </c>
      <c r="Q2391" s="27">
        <v>1</v>
      </c>
      <c r="R2391" s="27">
        <v>0</v>
      </c>
      <c r="S2391" s="27">
        <v>1</v>
      </c>
      <c r="T2391" s="27">
        <v>1</v>
      </c>
      <c r="U2391" s="27">
        <v>0</v>
      </c>
      <c r="V2391" s="27">
        <v>0</v>
      </c>
      <c r="W2391" s="11"/>
      <c r="X2391" s="11"/>
      <c r="Y2391" s="11"/>
      <c r="Z2391" s="11"/>
      <c r="AA2391" s="11"/>
      <c r="AB2391" s="11"/>
      <c r="AC2391" s="11"/>
      <c r="AD2391" s="11"/>
      <c r="AU2391" s="7"/>
      <c r="AV2391" s="7"/>
    </row>
    <row r="2392" spans="1:48" ht="14.25">
      <c r="A2392">
        <v>2</v>
      </c>
      <c r="B2392" s="26" t="str">
        <f t="shared" si="88"/>
        <v>75196</v>
      </c>
      <c r="C2392" s="26" t="str">
        <f t="shared" si="87"/>
        <v>2_75196</v>
      </c>
      <c r="D2392"/>
      <c r="E2392"/>
      <c r="F2392" s="33"/>
      <c r="G2392" s="26" t="s">
        <v>1083</v>
      </c>
      <c r="H2392" s="27">
        <v>0</v>
      </c>
      <c r="I2392" s="27">
        <v>0</v>
      </c>
      <c r="J2392" s="27">
        <v>0</v>
      </c>
      <c r="K2392" s="27">
        <v>0</v>
      </c>
      <c r="L2392" s="27">
        <v>0</v>
      </c>
      <c r="M2392" s="27">
        <v>0</v>
      </c>
      <c r="N2392" s="27">
        <v>0</v>
      </c>
      <c r="O2392" s="27">
        <v>0</v>
      </c>
      <c r="P2392" s="27">
        <v>0</v>
      </c>
      <c r="Q2392" s="27">
        <v>0</v>
      </c>
      <c r="R2392" s="27">
        <v>1</v>
      </c>
      <c r="S2392" s="27">
        <v>0</v>
      </c>
      <c r="T2392" s="27">
        <v>0</v>
      </c>
      <c r="U2392" s="27">
        <v>1</v>
      </c>
      <c r="V2392" s="27">
        <v>0</v>
      </c>
      <c r="W2392" s="11"/>
      <c r="X2392" s="11"/>
      <c r="Y2392" s="11"/>
      <c r="Z2392" s="11"/>
      <c r="AA2392" s="11"/>
      <c r="AB2392" s="11"/>
      <c r="AC2392" s="11"/>
      <c r="AD2392" s="11"/>
      <c r="AU2392" s="7"/>
      <c r="AV2392" s="7"/>
    </row>
    <row r="2393" spans="1:48" ht="14.25">
      <c r="A2393">
        <v>2</v>
      </c>
      <c r="B2393" s="26" t="str">
        <f t="shared" si="88"/>
        <v>75208</v>
      </c>
      <c r="C2393" s="26" t="str">
        <f t="shared" si="87"/>
        <v>2_75208</v>
      </c>
      <c r="D2393"/>
      <c r="E2393"/>
      <c r="F2393" s="33"/>
      <c r="G2393" s="26" t="s">
        <v>1084</v>
      </c>
      <c r="H2393" s="27">
        <v>0</v>
      </c>
      <c r="I2393" s="27">
        <v>0</v>
      </c>
      <c r="J2393" s="27">
        <v>0</v>
      </c>
      <c r="K2393" s="27">
        <v>1</v>
      </c>
      <c r="L2393" s="27">
        <v>0</v>
      </c>
      <c r="M2393" s="27">
        <v>1</v>
      </c>
      <c r="N2393" s="27">
        <v>2</v>
      </c>
      <c r="O2393" s="27">
        <v>0</v>
      </c>
      <c r="P2393" s="27">
        <v>0</v>
      </c>
      <c r="Q2393" s="27">
        <v>0</v>
      </c>
      <c r="R2393" s="27">
        <v>0</v>
      </c>
      <c r="S2393" s="27">
        <v>0</v>
      </c>
      <c r="T2393" s="27">
        <v>0</v>
      </c>
      <c r="U2393" s="27">
        <v>0</v>
      </c>
      <c r="V2393" s="27">
        <v>0</v>
      </c>
      <c r="W2393" s="11"/>
      <c r="X2393" s="11"/>
      <c r="Y2393" s="11"/>
      <c r="Z2393" s="11"/>
      <c r="AA2393" s="11"/>
      <c r="AB2393" s="11"/>
      <c r="AC2393" s="11"/>
      <c r="AD2393" s="11"/>
      <c r="AU2393" s="7"/>
      <c r="AV2393" s="7"/>
    </row>
    <row r="2394" spans="1:48" ht="14.25">
      <c r="A2394">
        <v>2</v>
      </c>
      <c r="B2394" s="26" t="str">
        <f t="shared" si="88"/>
        <v>75214</v>
      </c>
      <c r="C2394" s="26" t="str">
        <f t="shared" si="87"/>
        <v>2_75214</v>
      </c>
      <c r="D2394"/>
      <c r="E2394"/>
      <c r="F2394" s="33"/>
      <c r="G2394" s="26" t="s">
        <v>1085</v>
      </c>
      <c r="H2394" s="27">
        <v>0</v>
      </c>
      <c r="I2394" s="27">
        <v>0</v>
      </c>
      <c r="J2394" s="27">
        <v>1</v>
      </c>
      <c r="K2394" s="27">
        <v>1</v>
      </c>
      <c r="L2394" s="27">
        <v>2</v>
      </c>
      <c r="M2394" s="27">
        <v>0</v>
      </c>
      <c r="N2394" s="27">
        <v>4</v>
      </c>
      <c r="O2394" s="27">
        <v>1</v>
      </c>
      <c r="P2394" s="27">
        <v>1</v>
      </c>
      <c r="Q2394" s="27">
        <v>2</v>
      </c>
      <c r="R2394" s="27">
        <v>3</v>
      </c>
      <c r="S2394" s="27">
        <v>1</v>
      </c>
      <c r="T2394" s="27">
        <v>0</v>
      </c>
      <c r="U2394" s="27">
        <v>4</v>
      </c>
      <c r="V2394" s="27">
        <v>7</v>
      </c>
      <c r="W2394" s="11"/>
      <c r="X2394" s="11"/>
      <c r="Y2394" s="11"/>
      <c r="Z2394" s="11"/>
      <c r="AA2394" s="11"/>
      <c r="AB2394" s="11"/>
      <c r="AC2394" s="11"/>
      <c r="AD2394" s="11"/>
      <c r="AU2394" s="7"/>
      <c r="AV2394" s="7"/>
    </row>
    <row r="2395" spans="1:48" ht="14.25">
      <c r="A2395">
        <v>2</v>
      </c>
      <c r="B2395" s="26" t="str">
        <f t="shared" si="88"/>
        <v>75218</v>
      </c>
      <c r="C2395" s="26" t="str">
        <f t="shared" si="87"/>
        <v>2_75218</v>
      </c>
      <c r="D2395"/>
      <c r="E2395"/>
      <c r="F2395" s="33"/>
      <c r="G2395" s="26" t="s">
        <v>1086</v>
      </c>
      <c r="H2395" s="27">
        <v>8</v>
      </c>
      <c r="I2395" s="27">
        <v>15</v>
      </c>
      <c r="J2395" s="27">
        <v>9</v>
      </c>
      <c r="K2395" s="27">
        <v>10</v>
      </c>
      <c r="L2395" s="27">
        <v>18</v>
      </c>
      <c r="M2395" s="27">
        <v>22</v>
      </c>
      <c r="N2395" s="27">
        <v>15</v>
      </c>
      <c r="O2395" s="27">
        <v>9</v>
      </c>
      <c r="P2395" s="27">
        <v>22</v>
      </c>
      <c r="Q2395" s="27">
        <v>27</v>
      </c>
      <c r="R2395" s="27">
        <v>17</v>
      </c>
      <c r="S2395" s="27">
        <v>16</v>
      </c>
      <c r="T2395" s="27">
        <v>26</v>
      </c>
      <c r="U2395" s="27">
        <v>27</v>
      </c>
      <c r="V2395" s="27">
        <v>28</v>
      </c>
      <c r="W2395" s="11"/>
      <c r="X2395" s="11"/>
      <c r="Y2395" s="11"/>
      <c r="Z2395" s="11"/>
      <c r="AA2395" s="11"/>
      <c r="AB2395" s="11"/>
      <c r="AC2395" s="11"/>
      <c r="AD2395" s="11"/>
      <c r="AU2395" s="7"/>
      <c r="AV2395" s="7"/>
    </row>
    <row r="2396" spans="1:48" ht="14.25">
      <c r="A2396">
        <v>2</v>
      </c>
      <c r="B2396" s="26" t="str">
        <f t="shared" si="88"/>
        <v>75222</v>
      </c>
      <c r="C2396" s="26" t="str">
        <f t="shared" si="87"/>
        <v>2_75222</v>
      </c>
      <c r="D2396"/>
      <c r="E2396"/>
      <c r="F2396" s="33"/>
      <c r="G2396" s="26" t="s">
        <v>1087</v>
      </c>
      <c r="H2396" s="27">
        <v>0</v>
      </c>
      <c r="I2396" s="27">
        <v>1</v>
      </c>
      <c r="J2396" s="27">
        <v>0</v>
      </c>
      <c r="K2396" s="27">
        <v>0</v>
      </c>
      <c r="L2396" s="27">
        <v>0</v>
      </c>
      <c r="M2396" s="27">
        <v>1</v>
      </c>
      <c r="N2396" s="27">
        <v>0</v>
      </c>
      <c r="O2396" s="27">
        <v>0</v>
      </c>
      <c r="P2396" s="27">
        <v>1</v>
      </c>
      <c r="Q2396" s="27">
        <v>0</v>
      </c>
      <c r="R2396" s="27">
        <v>0</v>
      </c>
      <c r="S2396" s="27">
        <v>1</v>
      </c>
      <c r="T2396" s="27">
        <v>0</v>
      </c>
      <c r="U2396" s="27">
        <v>2</v>
      </c>
      <c r="V2396" s="27">
        <v>1</v>
      </c>
      <c r="W2396" s="11"/>
      <c r="X2396" s="11"/>
      <c r="Y2396" s="11"/>
      <c r="Z2396" s="11"/>
      <c r="AA2396" s="11"/>
      <c r="AB2396" s="11"/>
      <c r="AC2396" s="11"/>
      <c r="AD2396" s="11"/>
      <c r="AU2396" s="7"/>
      <c r="AV2396" s="7"/>
    </row>
    <row r="2397" spans="1:48" ht="14.25">
      <c r="A2397">
        <v>2</v>
      </c>
      <c r="B2397" s="26" t="str">
        <f t="shared" si="88"/>
        <v>75232</v>
      </c>
      <c r="C2397" s="26" t="str">
        <f t="shared" si="87"/>
        <v>2_75232</v>
      </c>
      <c r="D2397"/>
      <c r="E2397"/>
      <c r="F2397" s="33"/>
      <c r="G2397" s="26" t="s">
        <v>1322</v>
      </c>
      <c r="H2397" s="27">
        <v>1</v>
      </c>
      <c r="I2397" s="27">
        <v>0</v>
      </c>
      <c r="J2397" s="27">
        <v>0</v>
      </c>
      <c r="K2397" s="27">
        <v>0</v>
      </c>
      <c r="L2397" s="27">
        <v>0</v>
      </c>
      <c r="M2397" s="27">
        <v>0</v>
      </c>
      <c r="N2397" s="27">
        <v>0</v>
      </c>
      <c r="O2397" s="27">
        <v>0</v>
      </c>
      <c r="P2397" s="27">
        <v>0</v>
      </c>
      <c r="Q2397" s="27">
        <v>0</v>
      </c>
      <c r="R2397" s="27">
        <v>0</v>
      </c>
      <c r="S2397" s="27">
        <v>0</v>
      </c>
      <c r="T2397" s="27">
        <v>0</v>
      </c>
      <c r="U2397" s="27">
        <v>0</v>
      </c>
      <c r="V2397" s="27">
        <v>0</v>
      </c>
      <c r="W2397" s="11"/>
      <c r="X2397" s="11"/>
      <c r="Y2397" s="11"/>
      <c r="Z2397" s="11"/>
      <c r="AA2397" s="11"/>
      <c r="AB2397" s="11"/>
      <c r="AC2397" s="11"/>
      <c r="AD2397" s="11"/>
      <c r="AU2397" s="7"/>
      <c r="AV2397" s="7"/>
    </row>
    <row r="2398" spans="1:48" ht="14.25">
      <c r="A2398">
        <v>2</v>
      </c>
      <c r="B2398" s="26" t="str">
        <f t="shared" si="88"/>
        <v>75238</v>
      </c>
      <c r="C2398" s="26" t="str">
        <f t="shared" si="87"/>
        <v>2_75238</v>
      </c>
      <c r="D2398"/>
      <c r="E2398"/>
      <c r="F2398" s="33"/>
      <c r="G2398" s="26" t="s">
        <v>1323</v>
      </c>
      <c r="H2398" s="27">
        <v>0</v>
      </c>
      <c r="I2398" s="27">
        <v>0</v>
      </c>
      <c r="J2398" s="27">
        <v>0</v>
      </c>
      <c r="K2398" s="27">
        <v>0</v>
      </c>
      <c r="L2398" s="27">
        <v>1</v>
      </c>
      <c r="M2398" s="27">
        <v>0</v>
      </c>
      <c r="N2398" s="27">
        <v>0</v>
      </c>
      <c r="O2398" s="27">
        <v>0</v>
      </c>
      <c r="P2398" s="27">
        <v>0</v>
      </c>
      <c r="Q2398" s="27">
        <v>0</v>
      </c>
      <c r="R2398" s="27">
        <v>0</v>
      </c>
      <c r="S2398" s="27">
        <v>0</v>
      </c>
      <c r="T2398" s="27">
        <v>0</v>
      </c>
      <c r="U2398" s="27">
        <v>0</v>
      </c>
      <c r="V2398" s="27">
        <v>0</v>
      </c>
      <c r="W2398" s="11"/>
      <c r="X2398" s="11"/>
      <c r="Y2398" s="11"/>
      <c r="Z2398" s="11"/>
      <c r="AA2398" s="11"/>
      <c r="AB2398" s="11"/>
      <c r="AC2398" s="11"/>
      <c r="AD2398" s="11"/>
      <c r="AU2398" s="7"/>
      <c r="AV2398" s="7"/>
    </row>
    <row r="2399" spans="1:48" ht="14.25">
      <c r="A2399">
        <v>2</v>
      </c>
      <c r="B2399" s="26" t="str">
        <f t="shared" si="88"/>
        <v>75239</v>
      </c>
      <c r="C2399" s="26" t="str">
        <f t="shared" si="87"/>
        <v>2_75239</v>
      </c>
      <c r="D2399"/>
      <c r="E2399"/>
      <c r="F2399" s="33"/>
      <c r="G2399" s="26" t="s">
        <v>1088</v>
      </c>
      <c r="H2399" s="27">
        <v>7</v>
      </c>
      <c r="I2399" s="27">
        <v>0</v>
      </c>
      <c r="J2399" s="27">
        <v>0</v>
      </c>
      <c r="K2399" s="27">
        <v>0</v>
      </c>
      <c r="L2399" s="27">
        <v>0</v>
      </c>
      <c r="M2399" s="27">
        <v>0</v>
      </c>
      <c r="N2399" s="27">
        <v>0</v>
      </c>
      <c r="O2399" s="27">
        <v>0</v>
      </c>
      <c r="P2399" s="27">
        <v>0</v>
      </c>
      <c r="Q2399" s="27">
        <v>0</v>
      </c>
      <c r="R2399" s="27">
        <v>0</v>
      </c>
      <c r="S2399" s="27">
        <v>0</v>
      </c>
      <c r="T2399" s="27">
        <v>0</v>
      </c>
      <c r="U2399" s="27">
        <v>0</v>
      </c>
      <c r="V2399" s="27">
        <v>0</v>
      </c>
      <c r="W2399" s="11"/>
      <c r="X2399" s="11"/>
      <c r="Y2399" s="11"/>
      <c r="Z2399" s="11"/>
      <c r="AA2399" s="11"/>
      <c r="AB2399" s="11"/>
      <c r="AC2399" s="11"/>
      <c r="AD2399" s="11"/>
      <c r="AU2399" s="7"/>
      <c r="AV2399" s="7"/>
    </row>
    <row r="2400" spans="1:48" ht="14.25">
      <c r="A2400">
        <v>2</v>
      </c>
      <c r="B2400" s="26" t="str">
        <f t="shared" si="88"/>
        <v>75246</v>
      </c>
      <c r="C2400" s="26" t="str">
        <f t="shared" si="87"/>
        <v>2_75246</v>
      </c>
      <c r="D2400"/>
      <c r="E2400"/>
      <c r="F2400" s="33"/>
      <c r="G2400" s="26" t="s">
        <v>1324</v>
      </c>
      <c r="H2400" s="27">
        <v>0</v>
      </c>
      <c r="I2400" s="27">
        <v>0</v>
      </c>
      <c r="J2400" s="27">
        <v>0</v>
      </c>
      <c r="K2400" s="27">
        <v>0</v>
      </c>
      <c r="L2400" s="27">
        <v>0</v>
      </c>
      <c r="M2400" s="27">
        <v>0</v>
      </c>
      <c r="N2400" s="27">
        <v>0</v>
      </c>
      <c r="O2400" s="27">
        <v>0</v>
      </c>
      <c r="P2400" s="27">
        <v>0</v>
      </c>
      <c r="Q2400" s="27">
        <v>0</v>
      </c>
      <c r="R2400" s="27">
        <v>0</v>
      </c>
      <c r="S2400" s="27">
        <v>0</v>
      </c>
      <c r="T2400" s="27">
        <v>0</v>
      </c>
      <c r="U2400" s="27">
        <v>1</v>
      </c>
      <c r="V2400" s="27">
        <v>0</v>
      </c>
      <c r="W2400" s="11"/>
      <c r="X2400" s="11"/>
      <c r="Y2400" s="11"/>
      <c r="Z2400" s="11"/>
      <c r="AA2400" s="11"/>
      <c r="AB2400" s="11"/>
      <c r="AC2400" s="11"/>
      <c r="AD2400" s="11"/>
      <c r="AU2400" s="7"/>
      <c r="AV2400" s="7"/>
    </row>
    <row r="2401" spans="1:48" ht="14.25">
      <c r="A2401">
        <v>2</v>
      </c>
      <c r="B2401" s="26" t="str">
        <f t="shared" si="88"/>
        <v>75249</v>
      </c>
      <c r="C2401" s="26" t="str">
        <f t="shared" ref="C2401:C2464" si="89">A2401&amp;"_"&amp;B2401</f>
        <v>2_75249</v>
      </c>
      <c r="D2401"/>
      <c r="E2401"/>
      <c r="F2401" s="33"/>
      <c r="G2401" s="26" t="s">
        <v>1089</v>
      </c>
      <c r="H2401" s="27">
        <v>16</v>
      </c>
      <c r="I2401" s="27">
        <v>0</v>
      </c>
      <c r="J2401" s="27">
        <v>0</v>
      </c>
      <c r="K2401" s="27">
        <v>0</v>
      </c>
      <c r="L2401" s="27">
        <v>0</v>
      </c>
      <c r="M2401" s="27">
        <v>0</v>
      </c>
      <c r="N2401" s="27">
        <v>0</v>
      </c>
      <c r="O2401" s="27">
        <v>1</v>
      </c>
      <c r="P2401" s="27">
        <v>0</v>
      </c>
      <c r="Q2401" s="27">
        <v>0</v>
      </c>
      <c r="R2401" s="27">
        <v>0</v>
      </c>
      <c r="S2401" s="27">
        <v>0</v>
      </c>
      <c r="T2401" s="27">
        <v>0</v>
      </c>
      <c r="U2401" s="27">
        <v>0</v>
      </c>
      <c r="V2401" s="27">
        <v>0</v>
      </c>
      <c r="W2401" s="11"/>
      <c r="X2401" s="11"/>
      <c r="Y2401" s="11"/>
      <c r="Z2401" s="11"/>
      <c r="AA2401" s="11"/>
      <c r="AB2401" s="11"/>
      <c r="AC2401" s="11"/>
      <c r="AD2401" s="11"/>
      <c r="AU2401" s="7"/>
      <c r="AV2401" s="7"/>
    </row>
    <row r="2402" spans="1:48" ht="14.25">
      <c r="A2402">
        <v>2</v>
      </c>
      <c r="B2402" s="26" t="str">
        <f t="shared" ref="B2402:B2465" si="90">IF(G2402="Total",CONCATENATE(MID(G2403,1,2),"000"),MID(G2402,1,5))</f>
        <v>75250</v>
      </c>
      <c r="C2402" s="26" t="str">
        <f t="shared" si="89"/>
        <v>2_75250</v>
      </c>
      <c r="D2402"/>
      <c r="E2402"/>
      <c r="F2402" s="33"/>
      <c r="G2402" s="26" t="s">
        <v>1090</v>
      </c>
      <c r="H2402" s="27">
        <v>1</v>
      </c>
      <c r="I2402" s="27">
        <v>5</v>
      </c>
      <c r="J2402" s="27">
        <v>1</v>
      </c>
      <c r="K2402" s="27">
        <v>3</v>
      </c>
      <c r="L2402" s="27">
        <v>1</v>
      </c>
      <c r="M2402" s="27">
        <v>3</v>
      </c>
      <c r="N2402" s="27">
        <v>2</v>
      </c>
      <c r="O2402" s="27">
        <v>1</v>
      </c>
      <c r="P2402" s="27">
        <v>0</v>
      </c>
      <c r="Q2402" s="27">
        <v>4</v>
      </c>
      <c r="R2402" s="27">
        <v>1</v>
      </c>
      <c r="S2402" s="27">
        <v>0</v>
      </c>
      <c r="T2402" s="27">
        <v>2</v>
      </c>
      <c r="U2402" s="27">
        <v>2</v>
      </c>
      <c r="V2402" s="27">
        <v>5</v>
      </c>
      <c r="W2402" s="11"/>
      <c r="X2402" s="11"/>
      <c r="Y2402" s="11"/>
      <c r="Z2402" s="11"/>
      <c r="AA2402" s="11"/>
      <c r="AB2402" s="11"/>
      <c r="AC2402" s="11"/>
      <c r="AD2402" s="11"/>
      <c r="AU2402" s="7"/>
      <c r="AV2402" s="7"/>
    </row>
    <row r="2403" spans="1:48" ht="14.25">
      <c r="A2403">
        <v>2</v>
      </c>
      <c r="B2403" s="26" t="str">
        <f t="shared" si="90"/>
        <v>75254</v>
      </c>
      <c r="C2403" s="26" t="str">
        <f t="shared" si="89"/>
        <v>2_75254</v>
      </c>
      <c r="D2403"/>
      <c r="E2403"/>
      <c r="F2403" s="33"/>
      <c r="G2403" s="26" t="s">
        <v>1091</v>
      </c>
      <c r="H2403" s="27">
        <v>0</v>
      </c>
      <c r="I2403" s="27">
        <v>0</v>
      </c>
      <c r="J2403" s="27">
        <v>0</v>
      </c>
      <c r="K2403" s="27">
        <v>0</v>
      </c>
      <c r="L2403" s="27">
        <v>0</v>
      </c>
      <c r="M2403" s="27">
        <v>0</v>
      </c>
      <c r="N2403" s="27">
        <v>0</v>
      </c>
      <c r="O2403" s="27">
        <v>1</v>
      </c>
      <c r="P2403" s="27">
        <v>1</v>
      </c>
      <c r="Q2403" s="27">
        <v>0</v>
      </c>
      <c r="R2403" s="27">
        <v>0</v>
      </c>
      <c r="S2403" s="27">
        <v>0</v>
      </c>
      <c r="T2403" s="27">
        <v>0</v>
      </c>
      <c r="U2403" s="27">
        <v>0</v>
      </c>
      <c r="V2403" s="27">
        <v>0</v>
      </c>
      <c r="W2403" s="11"/>
      <c r="X2403" s="11"/>
      <c r="Y2403" s="11"/>
      <c r="Z2403" s="11"/>
      <c r="AA2403" s="11"/>
      <c r="AB2403" s="11"/>
      <c r="AC2403" s="11"/>
      <c r="AD2403" s="11"/>
      <c r="AU2403" s="7"/>
      <c r="AV2403" s="7"/>
    </row>
    <row r="2404" spans="1:48" ht="14.25">
      <c r="A2404">
        <v>2</v>
      </c>
      <c r="B2404" s="26" t="str">
        <f t="shared" si="90"/>
        <v>75260</v>
      </c>
      <c r="C2404" s="26" t="str">
        <f t="shared" si="89"/>
        <v>2_75260</v>
      </c>
      <c r="D2404"/>
      <c r="E2404"/>
      <c r="F2404" s="33"/>
      <c r="G2404" s="26" t="s">
        <v>1092</v>
      </c>
      <c r="H2404" s="27">
        <v>0</v>
      </c>
      <c r="I2404" s="27">
        <v>0</v>
      </c>
      <c r="J2404" s="27">
        <v>0</v>
      </c>
      <c r="K2404" s="27">
        <v>0</v>
      </c>
      <c r="L2404" s="27">
        <v>0</v>
      </c>
      <c r="M2404" s="27">
        <v>0</v>
      </c>
      <c r="N2404" s="27">
        <v>0</v>
      </c>
      <c r="O2404" s="27">
        <v>0</v>
      </c>
      <c r="P2404" s="27">
        <v>0</v>
      </c>
      <c r="Q2404" s="27">
        <v>1</v>
      </c>
      <c r="R2404" s="27">
        <v>0</v>
      </c>
      <c r="S2404" s="27">
        <v>0</v>
      </c>
      <c r="T2404" s="27">
        <v>0</v>
      </c>
      <c r="U2404" s="27">
        <v>0</v>
      </c>
      <c r="V2404" s="27">
        <v>0</v>
      </c>
      <c r="W2404" s="11"/>
      <c r="X2404" s="11"/>
      <c r="Y2404" s="11"/>
      <c r="Z2404" s="11"/>
      <c r="AA2404" s="11"/>
      <c r="AB2404" s="11"/>
      <c r="AC2404" s="11"/>
      <c r="AD2404" s="11"/>
      <c r="AU2404" s="7"/>
      <c r="AV2404" s="7"/>
    </row>
    <row r="2405" spans="1:48" ht="14.25">
      <c r="A2405">
        <v>2</v>
      </c>
      <c r="B2405" s="26" t="str">
        <f t="shared" si="90"/>
        <v>75275</v>
      </c>
      <c r="C2405" s="26" t="str">
        <f t="shared" si="89"/>
        <v>2_75275</v>
      </c>
      <c r="D2405"/>
      <c r="E2405"/>
      <c r="F2405" s="33"/>
      <c r="G2405" s="26" t="s">
        <v>1325</v>
      </c>
      <c r="H2405" s="27">
        <v>1</v>
      </c>
      <c r="I2405" s="27">
        <v>1</v>
      </c>
      <c r="J2405" s="27">
        <v>0</v>
      </c>
      <c r="K2405" s="27">
        <v>0</v>
      </c>
      <c r="L2405" s="27">
        <v>0</v>
      </c>
      <c r="M2405" s="27">
        <v>0</v>
      </c>
      <c r="N2405" s="27">
        <v>0</v>
      </c>
      <c r="O2405" s="27">
        <v>0</v>
      </c>
      <c r="P2405" s="27">
        <v>0</v>
      </c>
      <c r="Q2405" s="27">
        <v>0</v>
      </c>
      <c r="R2405" s="27">
        <v>0</v>
      </c>
      <c r="S2405" s="27">
        <v>0</v>
      </c>
      <c r="T2405" s="27">
        <v>0</v>
      </c>
      <c r="U2405" s="27">
        <v>1</v>
      </c>
      <c r="V2405" s="27">
        <v>0</v>
      </c>
      <c r="W2405" s="11"/>
      <c r="X2405" s="11"/>
      <c r="Y2405" s="11"/>
      <c r="Z2405" s="11"/>
      <c r="AA2405" s="11"/>
      <c r="AB2405" s="11"/>
      <c r="AC2405" s="11"/>
      <c r="AD2405" s="11"/>
      <c r="AU2405" s="7"/>
      <c r="AV2405" s="7"/>
    </row>
    <row r="2406" spans="1:48" ht="14.25">
      <c r="A2406">
        <v>2</v>
      </c>
      <c r="B2406" s="26" t="str">
        <f t="shared" si="90"/>
        <v>75276</v>
      </c>
      <c r="C2406" s="26" t="str">
        <f t="shared" si="89"/>
        <v>2_75276</v>
      </c>
      <c r="D2406"/>
      <c r="E2406"/>
      <c r="F2406" s="33"/>
      <c r="G2406" s="26" t="s">
        <v>1095</v>
      </c>
      <c r="H2406" s="27">
        <v>1</v>
      </c>
      <c r="I2406" s="27">
        <v>3</v>
      </c>
      <c r="J2406" s="27">
        <v>0</v>
      </c>
      <c r="K2406" s="27">
        <v>1</v>
      </c>
      <c r="L2406" s="27">
        <v>1</v>
      </c>
      <c r="M2406" s="27">
        <v>3</v>
      </c>
      <c r="N2406" s="27">
        <v>3</v>
      </c>
      <c r="O2406" s="27">
        <v>0</v>
      </c>
      <c r="P2406" s="27">
        <v>1</v>
      </c>
      <c r="Q2406" s="27">
        <v>2</v>
      </c>
      <c r="R2406" s="27">
        <v>2</v>
      </c>
      <c r="S2406" s="27">
        <v>0</v>
      </c>
      <c r="T2406" s="27">
        <v>1</v>
      </c>
      <c r="U2406" s="27">
        <v>1</v>
      </c>
      <c r="V2406" s="27">
        <v>1</v>
      </c>
      <c r="W2406" s="11"/>
      <c r="X2406" s="11"/>
      <c r="Y2406" s="11"/>
      <c r="Z2406" s="11"/>
      <c r="AA2406" s="11"/>
      <c r="AB2406" s="11"/>
      <c r="AC2406" s="11"/>
      <c r="AD2406" s="11"/>
      <c r="AU2406" s="7"/>
      <c r="AV2406" s="7"/>
    </row>
    <row r="2407" spans="1:48" ht="14.25">
      <c r="A2407">
        <v>2</v>
      </c>
      <c r="B2407" s="26" t="str">
        <f t="shared" si="90"/>
        <v>75288</v>
      </c>
      <c r="C2407" s="26" t="str">
        <f t="shared" si="89"/>
        <v>2_75288</v>
      </c>
      <c r="D2407"/>
      <c r="E2407"/>
      <c r="F2407" s="33"/>
      <c r="G2407" s="26" t="s">
        <v>1326</v>
      </c>
      <c r="H2407" s="27">
        <v>0</v>
      </c>
      <c r="I2407" s="27">
        <v>0</v>
      </c>
      <c r="J2407" s="27">
        <v>0</v>
      </c>
      <c r="K2407" s="27">
        <v>0</v>
      </c>
      <c r="L2407" s="27">
        <v>0</v>
      </c>
      <c r="M2407" s="27">
        <v>0</v>
      </c>
      <c r="N2407" s="27">
        <v>0</v>
      </c>
      <c r="O2407" s="27">
        <v>0</v>
      </c>
      <c r="P2407" s="27">
        <v>0</v>
      </c>
      <c r="Q2407" s="27">
        <v>0</v>
      </c>
      <c r="R2407" s="27">
        <v>0</v>
      </c>
      <c r="S2407" s="27">
        <v>0</v>
      </c>
      <c r="T2407" s="27">
        <v>0</v>
      </c>
      <c r="U2407" s="27">
        <v>1</v>
      </c>
      <c r="V2407" s="27">
        <v>0</v>
      </c>
      <c r="W2407" s="11"/>
      <c r="X2407" s="11"/>
      <c r="Y2407" s="11"/>
      <c r="Z2407" s="11"/>
      <c r="AA2407" s="11"/>
      <c r="AB2407" s="11"/>
      <c r="AC2407" s="11"/>
      <c r="AD2407" s="11"/>
      <c r="AU2407" s="7"/>
      <c r="AV2407" s="7"/>
    </row>
    <row r="2408" spans="1:48" ht="14.25">
      <c r="A2408">
        <v>2</v>
      </c>
      <c r="B2408" s="26" t="str">
        <f t="shared" si="90"/>
        <v>75308</v>
      </c>
      <c r="C2408" s="26" t="str">
        <f t="shared" si="89"/>
        <v>2_75308</v>
      </c>
      <c r="D2408"/>
      <c r="E2408"/>
      <c r="F2408" s="33"/>
      <c r="G2408" s="26" t="s">
        <v>1327</v>
      </c>
      <c r="H2408" s="27">
        <v>0</v>
      </c>
      <c r="I2408" s="27">
        <v>0</v>
      </c>
      <c r="J2408" s="27">
        <v>0</v>
      </c>
      <c r="K2408" s="27">
        <v>0</v>
      </c>
      <c r="L2408" s="27">
        <v>0</v>
      </c>
      <c r="M2408" s="27">
        <v>0</v>
      </c>
      <c r="N2408" s="27">
        <v>1</v>
      </c>
      <c r="O2408" s="27">
        <v>0</v>
      </c>
      <c r="P2408" s="27">
        <v>0</v>
      </c>
      <c r="Q2408" s="27">
        <v>0</v>
      </c>
      <c r="R2408" s="27">
        <v>0</v>
      </c>
      <c r="S2408" s="27">
        <v>0</v>
      </c>
      <c r="T2408" s="27">
        <v>1</v>
      </c>
      <c r="U2408" s="27">
        <v>0</v>
      </c>
      <c r="V2408" s="27">
        <v>2</v>
      </c>
      <c r="W2408" s="11"/>
      <c r="X2408" s="11"/>
      <c r="Y2408" s="11"/>
      <c r="Z2408" s="11"/>
      <c r="AA2408" s="11"/>
      <c r="AB2408" s="11"/>
      <c r="AC2408" s="11"/>
      <c r="AD2408" s="11"/>
      <c r="AU2408" s="7"/>
      <c r="AV2408" s="7"/>
    </row>
    <row r="2409" spans="1:48" ht="14.25">
      <c r="A2409">
        <v>2</v>
      </c>
      <c r="B2409" s="26" t="str">
        <f t="shared" si="90"/>
        <v>75320</v>
      </c>
      <c r="C2409" s="26" t="str">
        <f t="shared" si="89"/>
        <v>2_75320</v>
      </c>
      <c r="D2409"/>
      <c r="E2409"/>
      <c r="F2409" s="33"/>
      <c r="G2409" s="26" t="s">
        <v>1096</v>
      </c>
      <c r="H2409" s="27">
        <v>0</v>
      </c>
      <c r="I2409" s="27">
        <v>0</v>
      </c>
      <c r="J2409" s="27">
        <v>0</v>
      </c>
      <c r="K2409" s="27">
        <v>0</v>
      </c>
      <c r="L2409" s="27">
        <v>0</v>
      </c>
      <c r="M2409" s="27">
        <v>0</v>
      </c>
      <c r="N2409" s="27">
        <v>0</v>
      </c>
      <c r="O2409" s="27">
        <v>0</v>
      </c>
      <c r="P2409" s="27">
        <v>0</v>
      </c>
      <c r="Q2409" s="27">
        <v>1</v>
      </c>
      <c r="R2409" s="27">
        <v>3</v>
      </c>
      <c r="S2409" s="27">
        <v>2</v>
      </c>
      <c r="T2409" s="27">
        <v>0</v>
      </c>
      <c r="U2409" s="27">
        <v>0</v>
      </c>
      <c r="V2409" s="27">
        <v>2</v>
      </c>
      <c r="W2409" s="11"/>
      <c r="X2409" s="11"/>
      <c r="Y2409" s="11"/>
      <c r="Z2409" s="11"/>
      <c r="AA2409" s="11"/>
      <c r="AB2409" s="11"/>
      <c r="AC2409" s="11"/>
      <c r="AD2409" s="11"/>
      <c r="AU2409" s="7"/>
      <c r="AV2409" s="7"/>
    </row>
    <row r="2410" spans="1:48" ht="14.25">
      <c r="A2410">
        <v>2</v>
      </c>
      <c r="B2410" s="26" t="str">
        <f t="shared" si="90"/>
        <v>75328</v>
      </c>
      <c r="C2410" s="26" t="str">
        <f t="shared" si="89"/>
        <v>2_75328</v>
      </c>
      <c r="D2410"/>
      <c r="E2410"/>
      <c r="F2410" s="33"/>
      <c r="G2410" s="26" t="s">
        <v>1098</v>
      </c>
      <c r="H2410" s="27">
        <v>0</v>
      </c>
      <c r="I2410" s="27">
        <v>0</v>
      </c>
      <c r="J2410" s="27">
        <v>0</v>
      </c>
      <c r="K2410" s="27">
        <v>1</v>
      </c>
      <c r="L2410" s="27">
        <v>0</v>
      </c>
      <c r="M2410" s="27">
        <v>0</v>
      </c>
      <c r="N2410" s="27">
        <v>0</v>
      </c>
      <c r="O2410" s="27">
        <v>0</v>
      </c>
      <c r="P2410" s="27">
        <v>0</v>
      </c>
      <c r="Q2410" s="27">
        <v>0</v>
      </c>
      <c r="R2410" s="27">
        <v>0</v>
      </c>
      <c r="S2410" s="27">
        <v>1</v>
      </c>
      <c r="T2410" s="27">
        <v>1</v>
      </c>
      <c r="U2410" s="27">
        <v>0</v>
      </c>
      <c r="V2410" s="27">
        <v>0</v>
      </c>
      <c r="W2410" s="11"/>
      <c r="X2410" s="11"/>
      <c r="Y2410" s="11"/>
      <c r="Z2410" s="11"/>
      <c r="AA2410" s="11"/>
      <c r="AB2410" s="11"/>
      <c r="AC2410" s="11"/>
      <c r="AD2410" s="11"/>
      <c r="AU2410" s="7"/>
      <c r="AV2410" s="7"/>
    </row>
    <row r="2411" spans="1:48" ht="14.25">
      <c r="A2411">
        <v>2</v>
      </c>
      <c r="B2411" s="26" t="str">
        <f t="shared" si="90"/>
        <v>75332</v>
      </c>
      <c r="C2411" s="26" t="str">
        <f t="shared" si="89"/>
        <v>2_75332</v>
      </c>
      <c r="D2411"/>
      <c r="E2411"/>
      <c r="F2411" s="33"/>
      <c r="G2411" s="26" t="s">
        <v>1099</v>
      </c>
      <c r="H2411" s="27">
        <v>1</v>
      </c>
      <c r="I2411" s="27">
        <v>0</v>
      </c>
      <c r="J2411" s="27">
        <v>0</v>
      </c>
      <c r="K2411" s="27">
        <v>1</v>
      </c>
      <c r="L2411" s="27">
        <v>1</v>
      </c>
      <c r="M2411" s="27">
        <v>1</v>
      </c>
      <c r="N2411" s="27">
        <v>2</v>
      </c>
      <c r="O2411" s="27">
        <v>0</v>
      </c>
      <c r="P2411" s="27">
        <v>2</v>
      </c>
      <c r="Q2411" s="27">
        <v>2</v>
      </c>
      <c r="R2411" s="27">
        <v>1</v>
      </c>
      <c r="S2411" s="27">
        <v>2</v>
      </c>
      <c r="T2411" s="27">
        <v>2</v>
      </c>
      <c r="U2411" s="27">
        <v>0</v>
      </c>
      <c r="V2411" s="27">
        <v>0</v>
      </c>
      <c r="W2411" s="11"/>
      <c r="X2411" s="11"/>
      <c r="Y2411" s="11"/>
      <c r="Z2411" s="11"/>
      <c r="AA2411" s="11"/>
      <c r="AB2411" s="11"/>
      <c r="AC2411" s="11"/>
      <c r="AD2411" s="11"/>
      <c r="AU2411" s="7"/>
      <c r="AV2411" s="7"/>
    </row>
    <row r="2412" spans="1:48" ht="14.25">
      <c r="A2412">
        <v>2</v>
      </c>
      <c r="B2412" s="26" t="str">
        <f t="shared" si="90"/>
        <v>75336</v>
      </c>
      <c r="C2412" s="26" t="str">
        <f t="shared" si="89"/>
        <v>2_75336</v>
      </c>
      <c r="D2412"/>
      <c r="E2412"/>
      <c r="F2412" s="33"/>
      <c r="G2412" s="26" t="s">
        <v>1100</v>
      </c>
      <c r="H2412" s="27">
        <v>0</v>
      </c>
      <c r="I2412" s="27">
        <v>0</v>
      </c>
      <c r="J2412" s="27">
        <v>0</v>
      </c>
      <c r="K2412" s="27">
        <v>0</v>
      </c>
      <c r="L2412" s="27">
        <v>0</v>
      </c>
      <c r="M2412" s="27">
        <v>0</v>
      </c>
      <c r="N2412" s="27">
        <v>0</v>
      </c>
      <c r="O2412" s="27">
        <v>2</v>
      </c>
      <c r="P2412" s="27">
        <v>3</v>
      </c>
      <c r="Q2412" s="27">
        <v>2</v>
      </c>
      <c r="R2412" s="27">
        <v>1</v>
      </c>
      <c r="S2412" s="27">
        <v>3</v>
      </c>
      <c r="T2412" s="27">
        <v>5</v>
      </c>
      <c r="U2412" s="27">
        <v>10</v>
      </c>
      <c r="V2412" s="27">
        <v>14</v>
      </c>
      <c r="W2412" s="11"/>
      <c r="X2412" s="11"/>
      <c r="Y2412" s="11"/>
      <c r="Z2412" s="11"/>
      <c r="AA2412" s="11"/>
      <c r="AB2412" s="11"/>
      <c r="AC2412" s="11"/>
      <c r="AD2412" s="11"/>
      <c r="AU2412" s="7"/>
      <c r="AV2412" s="7"/>
    </row>
    <row r="2413" spans="1:48" ht="14.25">
      <c r="A2413">
        <v>2</v>
      </c>
      <c r="B2413" s="26" t="str">
        <f t="shared" si="90"/>
        <v>75340</v>
      </c>
      <c r="C2413" s="26" t="str">
        <f t="shared" si="89"/>
        <v>2_75340</v>
      </c>
      <c r="D2413"/>
      <c r="E2413"/>
      <c r="F2413" s="33"/>
      <c r="G2413" s="26" t="s">
        <v>1101</v>
      </c>
      <c r="H2413" s="27">
        <v>1</v>
      </c>
      <c r="I2413" s="27">
        <v>1</v>
      </c>
      <c r="J2413" s="27">
        <v>0</v>
      </c>
      <c r="K2413" s="27">
        <v>1</v>
      </c>
      <c r="L2413" s="27">
        <v>0</v>
      </c>
      <c r="M2413" s="27">
        <v>1</v>
      </c>
      <c r="N2413" s="27">
        <v>1</v>
      </c>
      <c r="O2413" s="27">
        <v>2</v>
      </c>
      <c r="P2413" s="27">
        <v>0</v>
      </c>
      <c r="Q2413" s="27">
        <v>2</v>
      </c>
      <c r="R2413" s="27">
        <v>1</v>
      </c>
      <c r="S2413" s="27">
        <v>3</v>
      </c>
      <c r="T2413" s="27">
        <v>0</v>
      </c>
      <c r="U2413" s="27">
        <v>0</v>
      </c>
      <c r="V2413" s="27">
        <v>4</v>
      </c>
      <c r="W2413" s="11"/>
      <c r="X2413" s="11"/>
      <c r="Y2413" s="11"/>
      <c r="Z2413" s="11"/>
      <c r="AA2413" s="11"/>
      <c r="AB2413" s="11"/>
      <c r="AC2413" s="11"/>
      <c r="AD2413" s="11"/>
      <c r="AU2413" s="7"/>
      <c r="AV2413" s="7"/>
    </row>
    <row r="2414" spans="1:48" ht="14.25">
      <c r="A2414">
        <v>2</v>
      </c>
      <c r="B2414" s="26" t="str">
        <f t="shared" si="90"/>
        <v>75348</v>
      </c>
      <c r="C2414" s="26" t="str">
        <f t="shared" si="89"/>
        <v>2_75348</v>
      </c>
      <c r="D2414"/>
      <c r="E2414"/>
      <c r="F2414" s="33"/>
      <c r="G2414" s="26" t="s">
        <v>1328</v>
      </c>
      <c r="H2414" s="27">
        <v>0</v>
      </c>
      <c r="I2414" s="27">
        <v>0</v>
      </c>
      <c r="J2414" s="27">
        <v>0</v>
      </c>
      <c r="K2414" s="27">
        <v>0</v>
      </c>
      <c r="L2414" s="27">
        <v>0</v>
      </c>
      <c r="M2414" s="27">
        <v>0</v>
      </c>
      <c r="N2414" s="27">
        <v>1</v>
      </c>
      <c r="O2414" s="27">
        <v>0</v>
      </c>
      <c r="P2414" s="27">
        <v>0</v>
      </c>
      <c r="Q2414" s="27">
        <v>0</v>
      </c>
      <c r="R2414" s="27">
        <v>0</v>
      </c>
      <c r="S2414" s="27">
        <v>0</v>
      </c>
      <c r="T2414" s="27">
        <v>0</v>
      </c>
      <c r="U2414" s="27">
        <v>1</v>
      </c>
      <c r="V2414" s="27">
        <v>0</v>
      </c>
      <c r="W2414" s="11"/>
      <c r="X2414" s="11"/>
      <c r="Y2414" s="11"/>
      <c r="Z2414" s="11"/>
      <c r="AA2414" s="11"/>
      <c r="AB2414" s="11"/>
      <c r="AC2414" s="11"/>
      <c r="AD2414" s="11"/>
      <c r="AU2414" s="7"/>
      <c r="AV2414" s="7"/>
    </row>
    <row r="2415" spans="1:48" ht="14.25">
      <c r="A2415">
        <v>2</v>
      </c>
      <c r="B2415" s="26" t="str">
        <f t="shared" si="90"/>
        <v>75356</v>
      </c>
      <c r="C2415" s="26" t="str">
        <f t="shared" si="89"/>
        <v>2_75356</v>
      </c>
      <c r="D2415"/>
      <c r="E2415"/>
      <c r="F2415" s="33"/>
      <c r="G2415" s="26" t="s">
        <v>1329</v>
      </c>
      <c r="H2415" s="27">
        <v>0</v>
      </c>
      <c r="I2415" s="27">
        <v>0</v>
      </c>
      <c r="J2415" s="27">
        <v>0</v>
      </c>
      <c r="K2415" s="27">
        <v>1</v>
      </c>
      <c r="L2415" s="27">
        <v>0</v>
      </c>
      <c r="M2415" s="27">
        <v>0</v>
      </c>
      <c r="N2415" s="27">
        <v>0</v>
      </c>
      <c r="O2415" s="27">
        <v>0</v>
      </c>
      <c r="P2415" s="27">
        <v>0</v>
      </c>
      <c r="Q2415" s="27">
        <v>0</v>
      </c>
      <c r="R2415" s="27">
        <v>0</v>
      </c>
      <c r="S2415" s="27">
        <v>0</v>
      </c>
      <c r="T2415" s="27">
        <v>0</v>
      </c>
      <c r="U2415" s="27">
        <v>0</v>
      </c>
      <c r="V2415" s="27">
        <v>1</v>
      </c>
      <c r="W2415" s="11"/>
      <c r="X2415" s="11"/>
      <c r="Y2415" s="11"/>
      <c r="Z2415" s="11"/>
      <c r="AA2415" s="11"/>
      <c r="AB2415" s="11"/>
      <c r="AC2415" s="11"/>
      <c r="AD2415" s="11"/>
      <c r="AU2415" s="7"/>
      <c r="AV2415" s="7"/>
    </row>
    <row r="2416" spans="1:48" ht="14.25">
      <c r="A2416">
        <v>2</v>
      </c>
      <c r="B2416" s="26" t="str">
        <f t="shared" si="90"/>
        <v>75360</v>
      </c>
      <c r="C2416" s="26" t="str">
        <f t="shared" si="89"/>
        <v>2_75360</v>
      </c>
      <c r="D2416"/>
      <c r="E2416"/>
      <c r="F2416" s="33"/>
      <c r="G2416" s="26" t="s">
        <v>1330</v>
      </c>
      <c r="H2416" s="27">
        <v>0</v>
      </c>
      <c r="I2416" s="27">
        <v>0</v>
      </c>
      <c r="J2416" s="27">
        <v>0</v>
      </c>
      <c r="K2416" s="27">
        <v>0</v>
      </c>
      <c r="L2416" s="27">
        <v>0</v>
      </c>
      <c r="M2416" s="27">
        <v>0</v>
      </c>
      <c r="N2416" s="27">
        <v>1</v>
      </c>
      <c r="O2416" s="27">
        <v>0</v>
      </c>
      <c r="P2416" s="27">
        <v>0</v>
      </c>
      <c r="Q2416" s="27">
        <v>0</v>
      </c>
      <c r="R2416" s="27">
        <v>0</v>
      </c>
      <c r="S2416" s="27">
        <v>0</v>
      </c>
      <c r="T2416" s="27">
        <v>0</v>
      </c>
      <c r="U2416" s="27">
        <v>0</v>
      </c>
      <c r="V2416" s="27">
        <v>0</v>
      </c>
      <c r="W2416" s="11"/>
      <c r="X2416" s="11"/>
      <c r="Y2416" s="11"/>
      <c r="Z2416" s="11"/>
      <c r="AA2416" s="11"/>
      <c r="AB2416" s="11"/>
      <c r="AC2416" s="11"/>
      <c r="AD2416" s="11"/>
      <c r="AU2416" s="7"/>
      <c r="AV2416" s="7"/>
    </row>
    <row r="2417" spans="1:48" ht="14.25">
      <c r="A2417">
        <v>2</v>
      </c>
      <c r="B2417" s="26" t="str">
        <f t="shared" si="90"/>
        <v>75364</v>
      </c>
      <c r="C2417" s="26" t="str">
        <f t="shared" si="89"/>
        <v>2_75364</v>
      </c>
      <c r="D2417"/>
      <c r="E2417"/>
      <c r="F2417" s="33"/>
      <c r="G2417" s="26" t="s">
        <v>1331</v>
      </c>
      <c r="H2417" s="27">
        <v>0</v>
      </c>
      <c r="I2417" s="27">
        <v>0</v>
      </c>
      <c r="J2417" s="27">
        <v>0</v>
      </c>
      <c r="K2417" s="27">
        <v>0</v>
      </c>
      <c r="L2417" s="27">
        <v>1</v>
      </c>
      <c r="M2417" s="27">
        <v>0</v>
      </c>
      <c r="N2417" s="27">
        <v>0</v>
      </c>
      <c r="O2417" s="27">
        <v>0</v>
      </c>
      <c r="P2417" s="27">
        <v>0</v>
      </c>
      <c r="Q2417" s="27">
        <v>0</v>
      </c>
      <c r="R2417" s="27">
        <v>0</v>
      </c>
      <c r="S2417" s="27">
        <v>0</v>
      </c>
      <c r="T2417" s="27">
        <v>0</v>
      </c>
      <c r="U2417" s="27">
        <v>0</v>
      </c>
      <c r="V2417" s="27">
        <v>0</v>
      </c>
      <c r="W2417" s="11"/>
      <c r="X2417" s="11"/>
      <c r="Y2417" s="11"/>
      <c r="Z2417" s="11"/>
      <c r="AA2417" s="11"/>
      <c r="AB2417" s="11"/>
      <c r="AC2417" s="11"/>
      <c r="AD2417" s="11"/>
      <c r="AU2417" s="7"/>
      <c r="AV2417" s="7"/>
    </row>
    <row r="2418" spans="1:48" ht="14.25">
      <c r="A2418">
        <v>2</v>
      </c>
      <c r="B2418" s="26" t="str">
        <f t="shared" si="90"/>
        <v>75372</v>
      </c>
      <c r="C2418" s="26" t="str">
        <f t="shared" si="89"/>
        <v>2_75372</v>
      </c>
      <c r="D2418"/>
      <c r="E2418"/>
      <c r="F2418" s="33"/>
      <c r="G2418" s="26" t="s">
        <v>1332</v>
      </c>
      <c r="H2418" s="27">
        <v>0</v>
      </c>
      <c r="I2418" s="27">
        <v>0</v>
      </c>
      <c r="J2418" s="27">
        <v>0</v>
      </c>
      <c r="K2418" s="27">
        <v>1</v>
      </c>
      <c r="L2418" s="27">
        <v>0</v>
      </c>
      <c r="M2418" s="27">
        <v>2</v>
      </c>
      <c r="N2418" s="27">
        <v>0</v>
      </c>
      <c r="O2418" s="27">
        <v>0</v>
      </c>
      <c r="P2418" s="27">
        <v>0</v>
      </c>
      <c r="Q2418" s="27">
        <v>0</v>
      </c>
      <c r="R2418" s="27">
        <v>1</v>
      </c>
      <c r="S2418" s="27">
        <v>0</v>
      </c>
      <c r="T2418" s="27">
        <v>0</v>
      </c>
      <c r="U2418" s="27">
        <v>1</v>
      </c>
      <c r="V2418" s="27">
        <v>0</v>
      </c>
      <c r="W2418" s="11"/>
      <c r="X2418" s="11"/>
      <c r="Y2418" s="11"/>
      <c r="Z2418" s="11"/>
      <c r="AA2418" s="11"/>
      <c r="AB2418" s="11"/>
      <c r="AC2418" s="11"/>
      <c r="AD2418" s="11"/>
      <c r="AU2418" s="7"/>
      <c r="AV2418" s="7"/>
    </row>
    <row r="2419" spans="1:48" ht="14.25">
      <c r="A2419">
        <v>2</v>
      </c>
      <c r="B2419" s="26" t="str">
        <f t="shared" si="90"/>
        <v>75376</v>
      </c>
      <c r="C2419" s="26" t="str">
        <f t="shared" si="89"/>
        <v>2_75376</v>
      </c>
      <c r="D2419"/>
      <c r="E2419"/>
      <c r="F2419" s="33"/>
      <c r="G2419" s="26" t="s">
        <v>1333</v>
      </c>
      <c r="H2419" s="27">
        <v>0</v>
      </c>
      <c r="I2419" s="27">
        <v>0</v>
      </c>
      <c r="J2419" s="27">
        <v>0</v>
      </c>
      <c r="K2419" s="27">
        <v>0</v>
      </c>
      <c r="L2419" s="27">
        <v>0</v>
      </c>
      <c r="M2419" s="27">
        <v>1</v>
      </c>
      <c r="N2419" s="27">
        <v>1</v>
      </c>
      <c r="O2419" s="27">
        <v>1</v>
      </c>
      <c r="P2419" s="27">
        <v>0</v>
      </c>
      <c r="Q2419" s="27">
        <v>0</v>
      </c>
      <c r="R2419" s="27">
        <v>1</v>
      </c>
      <c r="S2419" s="27">
        <v>0</v>
      </c>
      <c r="T2419" s="27">
        <v>2</v>
      </c>
      <c r="U2419" s="27">
        <v>0</v>
      </c>
      <c r="V2419" s="27">
        <v>2</v>
      </c>
      <c r="W2419" s="11"/>
      <c r="X2419" s="11"/>
      <c r="Y2419" s="11"/>
      <c r="Z2419" s="11"/>
      <c r="AA2419" s="11"/>
      <c r="AB2419" s="11"/>
      <c r="AC2419" s="11"/>
      <c r="AD2419" s="11"/>
      <c r="AU2419" s="7"/>
      <c r="AV2419" s="7"/>
    </row>
    <row r="2420" spans="1:48" ht="14.25">
      <c r="A2420">
        <v>2</v>
      </c>
      <c r="B2420" s="26" t="str">
        <f t="shared" si="90"/>
        <v>75380</v>
      </c>
      <c r="C2420" s="26" t="str">
        <f t="shared" si="89"/>
        <v>2_75380</v>
      </c>
      <c r="D2420"/>
      <c r="E2420"/>
      <c r="F2420" s="33"/>
      <c r="G2420" s="26" t="s">
        <v>1103</v>
      </c>
      <c r="H2420" s="27">
        <v>0</v>
      </c>
      <c r="I2420" s="27">
        <v>0</v>
      </c>
      <c r="J2420" s="27">
        <v>1</v>
      </c>
      <c r="K2420" s="27">
        <v>2</v>
      </c>
      <c r="L2420" s="27">
        <v>1</v>
      </c>
      <c r="M2420" s="27">
        <v>2</v>
      </c>
      <c r="N2420" s="27">
        <v>4</v>
      </c>
      <c r="O2420" s="27">
        <v>0</v>
      </c>
      <c r="P2420" s="27">
        <v>4</v>
      </c>
      <c r="Q2420" s="27">
        <v>2</v>
      </c>
      <c r="R2420" s="27">
        <v>3</v>
      </c>
      <c r="S2420" s="27">
        <v>2</v>
      </c>
      <c r="T2420" s="27">
        <v>1</v>
      </c>
      <c r="U2420" s="27">
        <v>3</v>
      </c>
      <c r="V2420" s="27">
        <v>2</v>
      </c>
      <c r="W2420" s="11"/>
      <c r="X2420" s="11"/>
      <c r="Y2420" s="11"/>
      <c r="Z2420" s="11"/>
      <c r="AA2420" s="11"/>
      <c r="AB2420" s="11"/>
      <c r="AC2420" s="11"/>
      <c r="AD2420" s="11"/>
      <c r="AU2420" s="7"/>
      <c r="AV2420" s="7"/>
    </row>
    <row r="2421" spans="1:48" ht="14.25">
      <c r="A2421">
        <v>2</v>
      </c>
      <c r="B2421" s="26" t="str">
        <f t="shared" si="90"/>
        <v>75384</v>
      </c>
      <c r="C2421" s="26" t="str">
        <f t="shared" si="89"/>
        <v>2_75384</v>
      </c>
      <c r="D2421"/>
      <c r="E2421"/>
      <c r="F2421" s="33"/>
      <c r="G2421" s="26" t="s">
        <v>1104</v>
      </c>
      <c r="H2421" s="27">
        <v>0</v>
      </c>
      <c r="I2421" s="27">
        <v>0</v>
      </c>
      <c r="J2421" s="27">
        <v>0</v>
      </c>
      <c r="K2421" s="27">
        <v>0</v>
      </c>
      <c r="L2421" s="27">
        <v>0</v>
      </c>
      <c r="M2421" s="27">
        <v>1</v>
      </c>
      <c r="N2421" s="27">
        <v>0</v>
      </c>
      <c r="O2421" s="27">
        <v>0</v>
      </c>
      <c r="P2421" s="27">
        <v>0</v>
      </c>
      <c r="Q2421" s="27">
        <v>0</v>
      </c>
      <c r="R2421" s="27">
        <v>0</v>
      </c>
      <c r="S2421" s="27">
        <v>0</v>
      </c>
      <c r="T2421" s="27">
        <v>0</v>
      </c>
      <c r="U2421" s="27">
        <v>0</v>
      </c>
      <c r="V2421" s="27">
        <v>0</v>
      </c>
      <c r="W2421" s="11"/>
      <c r="X2421" s="11"/>
      <c r="Y2421" s="11"/>
      <c r="Z2421" s="11"/>
      <c r="AA2421" s="11"/>
      <c r="AB2421" s="11"/>
      <c r="AC2421" s="11"/>
      <c r="AD2421" s="11"/>
      <c r="AU2421" s="7"/>
      <c r="AV2421" s="7"/>
    </row>
    <row r="2422" spans="1:48" ht="14.25">
      <c r="A2422">
        <v>2</v>
      </c>
      <c r="B2422" s="26" t="str">
        <f t="shared" si="90"/>
        <v>75388</v>
      </c>
      <c r="C2422" s="26" t="str">
        <f t="shared" si="89"/>
        <v>2_75388</v>
      </c>
      <c r="D2422"/>
      <c r="E2422"/>
      <c r="F2422" s="33"/>
      <c r="G2422" s="26" t="s">
        <v>1105</v>
      </c>
      <c r="H2422" s="27">
        <v>0</v>
      </c>
      <c r="I2422" s="27">
        <v>0</v>
      </c>
      <c r="J2422" s="27">
        <v>0</v>
      </c>
      <c r="K2422" s="27">
        <v>1</v>
      </c>
      <c r="L2422" s="27">
        <v>0</v>
      </c>
      <c r="M2422" s="27">
        <v>1</v>
      </c>
      <c r="N2422" s="27">
        <v>0</v>
      </c>
      <c r="O2422" s="27">
        <v>1</v>
      </c>
      <c r="P2422" s="27">
        <v>2</v>
      </c>
      <c r="Q2422" s="27">
        <v>0</v>
      </c>
      <c r="R2422" s="27">
        <v>0</v>
      </c>
      <c r="S2422" s="27">
        <v>0</v>
      </c>
      <c r="T2422" s="27">
        <v>1</v>
      </c>
      <c r="U2422" s="27">
        <v>1</v>
      </c>
      <c r="V2422" s="27">
        <v>0</v>
      </c>
      <c r="W2422" s="11"/>
      <c r="X2422" s="11"/>
      <c r="Y2422" s="11"/>
      <c r="Z2422" s="11"/>
      <c r="AA2422" s="11"/>
      <c r="AB2422" s="11"/>
      <c r="AC2422" s="11"/>
      <c r="AD2422" s="11"/>
      <c r="AU2422" s="7"/>
      <c r="AV2422" s="7"/>
    </row>
    <row r="2423" spans="1:48" ht="14.25">
      <c r="A2423">
        <v>2</v>
      </c>
      <c r="B2423" s="26" t="str">
        <f t="shared" si="90"/>
        <v>75392</v>
      </c>
      <c r="C2423" s="26" t="str">
        <f t="shared" si="89"/>
        <v>2_75392</v>
      </c>
      <c r="D2423"/>
      <c r="E2423"/>
      <c r="F2423" s="33"/>
      <c r="G2423" s="26" t="s">
        <v>1334</v>
      </c>
      <c r="H2423" s="27">
        <v>0</v>
      </c>
      <c r="I2423" s="27">
        <v>1</v>
      </c>
      <c r="J2423" s="27">
        <v>0</v>
      </c>
      <c r="K2423" s="27">
        <v>0</v>
      </c>
      <c r="L2423" s="27">
        <v>0</v>
      </c>
      <c r="M2423" s="27">
        <v>1</v>
      </c>
      <c r="N2423" s="27">
        <v>1</v>
      </c>
      <c r="O2423" s="27">
        <v>0</v>
      </c>
      <c r="P2423" s="27">
        <v>0</v>
      </c>
      <c r="Q2423" s="27">
        <v>1</v>
      </c>
      <c r="R2423" s="27">
        <v>0</v>
      </c>
      <c r="S2423" s="27">
        <v>1</v>
      </c>
      <c r="T2423" s="27">
        <v>0</v>
      </c>
      <c r="U2423" s="27">
        <v>0</v>
      </c>
      <c r="V2423" s="27">
        <v>0</v>
      </c>
      <c r="W2423" s="11"/>
      <c r="X2423" s="11"/>
      <c r="Y2423" s="11"/>
      <c r="Z2423" s="11"/>
      <c r="AA2423" s="11"/>
      <c r="AB2423" s="11"/>
      <c r="AC2423" s="11"/>
      <c r="AD2423" s="11"/>
      <c r="AU2423" s="7"/>
      <c r="AV2423" s="7"/>
    </row>
    <row r="2424" spans="1:48" ht="14.25">
      <c r="A2424">
        <v>2</v>
      </c>
      <c r="B2424" s="26" t="str">
        <f t="shared" si="90"/>
        <v>75422</v>
      </c>
      <c r="C2424" s="26" t="str">
        <f t="shared" si="89"/>
        <v>2_75422</v>
      </c>
      <c r="D2424"/>
      <c r="E2424"/>
      <c r="F2424" s="33"/>
      <c r="G2424" s="26" t="s">
        <v>1107</v>
      </c>
      <c r="H2424" s="27">
        <v>1</v>
      </c>
      <c r="I2424" s="27">
        <v>1</v>
      </c>
      <c r="J2424" s="27">
        <v>0</v>
      </c>
      <c r="K2424" s="27">
        <v>0</v>
      </c>
      <c r="L2424" s="27">
        <v>0</v>
      </c>
      <c r="M2424" s="27">
        <v>0</v>
      </c>
      <c r="N2424" s="27">
        <v>0</v>
      </c>
      <c r="O2424" s="27">
        <v>0</v>
      </c>
      <c r="P2424" s="27">
        <v>0</v>
      </c>
      <c r="Q2424" s="27">
        <v>0</v>
      </c>
      <c r="R2424" s="27">
        <v>0</v>
      </c>
      <c r="S2424" s="27">
        <v>0</v>
      </c>
      <c r="T2424" s="27">
        <v>0</v>
      </c>
      <c r="U2424" s="27">
        <v>0</v>
      </c>
      <c r="V2424" s="27">
        <v>1</v>
      </c>
      <c r="W2424" s="11"/>
      <c r="X2424" s="11"/>
      <c r="Y2424" s="11"/>
      <c r="Z2424" s="11"/>
      <c r="AA2424" s="11"/>
      <c r="AB2424" s="11"/>
      <c r="AC2424" s="11"/>
      <c r="AD2424" s="11"/>
      <c r="AU2424" s="7"/>
      <c r="AV2424" s="7"/>
    </row>
    <row r="2425" spans="1:48" ht="14.25">
      <c r="A2425">
        <v>2</v>
      </c>
      <c r="B2425" s="26" t="str">
        <f t="shared" si="90"/>
        <v>75428</v>
      </c>
      <c r="C2425" s="26" t="str">
        <f t="shared" si="89"/>
        <v>2_75428</v>
      </c>
      <c r="D2425"/>
      <c r="E2425"/>
      <c r="F2425" s="33"/>
      <c r="G2425" s="26" t="s">
        <v>1335</v>
      </c>
      <c r="H2425" s="27">
        <v>0</v>
      </c>
      <c r="I2425" s="27">
        <v>0</v>
      </c>
      <c r="J2425" s="27">
        <v>0</v>
      </c>
      <c r="K2425" s="27">
        <v>0</v>
      </c>
      <c r="L2425" s="27">
        <v>0</v>
      </c>
      <c r="M2425" s="27">
        <v>1</v>
      </c>
      <c r="N2425" s="27">
        <v>0</v>
      </c>
      <c r="O2425" s="27">
        <v>0</v>
      </c>
      <c r="P2425" s="27">
        <v>0</v>
      </c>
      <c r="Q2425" s="27">
        <v>0</v>
      </c>
      <c r="R2425" s="27">
        <v>0</v>
      </c>
      <c r="S2425" s="27">
        <v>0</v>
      </c>
      <c r="T2425" s="27">
        <v>0</v>
      </c>
      <c r="U2425" s="27">
        <v>0</v>
      </c>
      <c r="V2425" s="27">
        <v>0</v>
      </c>
      <c r="W2425" s="11"/>
      <c r="X2425" s="11"/>
      <c r="Y2425" s="11"/>
      <c r="Z2425" s="11"/>
      <c r="AA2425" s="11"/>
      <c r="AB2425" s="11"/>
      <c r="AC2425" s="11"/>
      <c r="AD2425" s="11"/>
      <c r="AU2425" s="7"/>
      <c r="AV2425" s="7"/>
    </row>
    <row r="2426" spans="1:48" ht="14.25">
      <c r="A2426">
        <v>2</v>
      </c>
      <c r="B2426" s="26" t="str">
        <f t="shared" si="90"/>
        <v>75446</v>
      </c>
      <c r="C2426" s="26" t="str">
        <f t="shared" si="89"/>
        <v>2_75446</v>
      </c>
      <c r="D2426"/>
      <c r="E2426"/>
      <c r="F2426" s="33"/>
      <c r="G2426" s="26" t="s">
        <v>1336</v>
      </c>
      <c r="H2426" s="27">
        <v>0</v>
      </c>
      <c r="I2426" s="27">
        <v>0</v>
      </c>
      <c r="J2426" s="27">
        <v>0</v>
      </c>
      <c r="K2426" s="27">
        <v>0</v>
      </c>
      <c r="L2426" s="27">
        <v>0</v>
      </c>
      <c r="M2426" s="27">
        <v>0</v>
      </c>
      <c r="N2426" s="27">
        <v>0</v>
      </c>
      <c r="O2426" s="27">
        <v>0</v>
      </c>
      <c r="P2426" s="27">
        <v>0</v>
      </c>
      <c r="Q2426" s="27">
        <v>0</v>
      </c>
      <c r="R2426" s="27">
        <v>0</v>
      </c>
      <c r="S2426" s="27">
        <v>0</v>
      </c>
      <c r="T2426" s="27">
        <v>1</v>
      </c>
      <c r="U2426" s="27">
        <v>0</v>
      </c>
      <c r="V2426" s="27">
        <v>0</v>
      </c>
      <c r="W2426" s="11"/>
      <c r="X2426" s="11"/>
      <c r="Y2426" s="11"/>
      <c r="Z2426" s="11"/>
      <c r="AA2426" s="11"/>
      <c r="AB2426" s="11"/>
      <c r="AC2426" s="11"/>
      <c r="AD2426" s="11"/>
      <c r="AU2426" s="7"/>
      <c r="AV2426" s="7"/>
    </row>
    <row r="2427" spans="1:48" ht="14.25">
      <c r="A2427">
        <v>2</v>
      </c>
      <c r="B2427" s="26" t="str">
        <f t="shared" si="90"/>
        <v>75474</v>
      </c>
      <c r="C2427" s="26" t="str">
        <f t="shared" si="89"/>
        <v>2_75474</v>
      </c>
      <c r="D2427"/>
      <c r="E2427"/>
      <c r="F2427" s="33"/>
      <c r="G2427" s="26" t="s">
        <v>1337</v>
      </c>
      <c r="H2427" s="27">
        <v>0</v>
      </c>
      <c r="I2427" s="27">
        <v>0</v>
      </c>
      <c r="J2427" s="27">
        <v>0</v>
      </c>
      <c r="K2427" s="27">
        <v>0</v>
      </c>
      <c r="L2427" s="27">
        <v>0</v>
      </c>
      <c r="M2427" s="27">
        <v>0</v>
      </c>
      <c r="N2427" s="27">
        <v>0</v>
      </c>
      <c r="O2427" s="27">
        <v>0</v>
      </c>
      <c r="P2427" s="27">
        <v>0</v>
      </c>
      <c r="Q2427" s="27">
        <v>1</v>
      </c>
      <c r="R2427" s="27">
        <v>0</v>
      </c>
      <c r="S2427" s="27">
        <v>0</v>
      </c>
      <c r="T2427" s="27">
        <v>0</v>
      </c>
      <c r="U2427" s="27">
        <v>0</v>
      </c>
      <c r="V2427" s="27">
        <v>0</v>
      </c>
      <c r="W2427" s="11"/>
      <c r="X2427" s="11"/>
      <c r="Y2427" s="11"/>
      <c r="Z2427" s="11"/>
      <c r="AA2427" s="11"/>
      <c r="AB2427" s="11"/>
      <c r="AC2427" s="11"/>
      <c r="AD2427" s="11"/>
      <c r="AU2427" s="7"/>
      <c r="AV2427" s="7"/>
    </row>
    <row r="2428" spans="1:48" ht="14.25">
      <c r="A2428">
        <v>2</v>
      </c>
      <c r="B2428" s="26" t="str">
        <f t="shared" si="90"/>
        <v>75484</v>
      </c>
      <c r="C2428" s="26" t="str">
        <f t="shared" si="89"/>
        <v>2_75484</v>
      </c>
      <c r="D2428"/>
      <c r="E2428"/>
      <c r="F2428" s="33"/>
      <c r="G2428" s="26" t="s">
        <v>1111</v>
      </c>
      <c r="H2428" s="27">
        <v>2</v>
      </c>
      <c r="I2428" s="27">
        <v>0</v>
      </c>
      <c r="J2428" s="27">
        <v>2</v>
      </c>
      <c r="K2428" s="27">
        <v>2</v>
      </c>
      <c r="L2428" s="27">
        <v>2</v>
      </c>
      <c r="M2428" s="27">
        <v>5</v>
      </c>
      <c r="N2428" s="27">
        <v>6</v>
      </c>
      <c r="O2428" s="27">
        <v>3</v>
      </c>
      <c r="P2428" s="27">
        <v>1</v>
      </c>
      <c r="Q2428" s="27">
        <v>3</v>
      </c>
      <c r="R2428" s="27">
        <v>1</v>
      </c>
      <c r="S2428" s="27">
        <v>9</v>
      </c>
      <c r="T2428" s="27">
        <v>7</v>
      </c>
      <c r="U2428" s="27">
        <v>6</v>
      </c>
      <c r="V2428" s="27">
        <v>9</v>
      </c>
      <c r="W2428" s="11"/>
      <c r="X2428" s="11"/>
      <c r="Y2428" s="11"/>
      <c r="Z2428" s="11"/>
      <c r="AA2428" s="11"/>
      <c r="AB2428" s="11"/>
      <c r="AC2428" s="11"/>
      <c r="AD2428" s="11"/>
      <c r="AU2428" s="7"/>
      <c r="AV2428" s="7"/>
    </row>
    <row r="2429" spans="1:48" ht="14.25">
      <c r="A2429">
        <v>2</v>
      </c>
      <c r="B2429" s="26" t="str">
        <f t="shared" si="90"/>
        <v>75528</v>
      </c>
      <c r="C2429" s="26" t="str">
        <f t="shared" si="89"/>
        <v>2_75528</v>
      </c>
      <c r="D2429"/>
      <c r="E2429"/>
      <c r="F2429" s="33"/>
      <c r="G2429" s="26" t="s">
        <v>1113</v>
      </c>
      <c r="H2429" s="27">
        <v>2</v>
      </c>
      <c r="I2429" s="27">
        <v>6</v>
      </c>
      <c r="J2429" s="27">
        <v>8</v>
      </c>
      <c r="K2429" s="27">
        <v>12</v>
      </c>
      <c r="L2429" s="27">
        <v>17</v>
      </c>
      <c r="M2429" s="27">
        <v>8</v>
      </c>
      <c r="N2429" s="27">
        <v>14</v>
      </c>
      <c r="O2429" s="27">
        <v>11</v>
      </c>
      <c r="P2429" s="27">
        <v>15</v>
      </c>
      <c r="Q2429" s="27">
        <v>21</v>
      </c>
      <c r="R2429" s="27">
        <v>9</v>
      </c>
      <c r="S2429" s="27">
        <v>10</v>
      </c>
      <c r="T2429" s="27">
        <v>4</v>
      </c>
      <c r="U2429" s="27">
        <v>5</v>
      </c>
      <c r="V2429" s="27">
        <v>18</v>
      </c>
      <c r="W2429" s="11"/>
      <c r="X2429" s="11"/>
      <c r="Y2429" s="11"/>
      <c r="Z2429" s="11"/>
      <c r="AA2429" s="11"/>
      <c r="AB2429" s="11"/>
      <c r="AC2429" s="11"/>
      <c r="AD2429" s="11"/>
      <c r="AU2429" s="7"/>
      <c r="AV2429" s="7"/>
    </row>
    <row r="2430" spans="1:48" ht="14.25">
      <c r="A2430">
        <v>2</v>
      </c>
      <c r="B2430" s="26" t="str">
        <f t="shared" si="90"/>
        <v>75530</v>
      </c>
      <c r="C2430" s="26" t="str">
        <f t="shared" si="89"/>
        <v>2_75530</v>
      </c>
      <c r="D2430"/>
      <c r="E2430"/>
      <c r="F2430" s="33"/>
      <c r="G2430" s="26" t="s">
        <v>1114</v>
      </c>
      <c r="H2430" s="27">
        <v>8</v>
      </c>
      <c r="I2430" s="27">
        <v>17</v>
      </c>
      <c r="J2430" s="27">
        <v>17</v>
      </c>
      <c r="K2430" s="27">
        <v>28</v>
      </c>
      <c r="L2430" s="27">
        <v>28</v>
      </c>
      <c r="M2430" s="27">
        <v>20</v>
      </c>
      <c r="N2430" s="27">
        <v>37</v>
      </c>
      <c r="O2430" s="27">
        <v>29</v>
      </c>
      <c r="P2430" s="27">
        <v>24</v>
      </c>
      <c r="Q2430" s="27">
        <v>31</v>
      </c>
      <c r="R2430" s="27">
        <v>4</v>
      </c>
      <c r="S2430" s="27">
        <v>3</v>
      </c>
      <c r="T2430" s="27">
        <v>12</v>
      </c>
      <c r="U2430" s="27">
        <v>0</v>
      </c>
      <c r="V2430" s="27">
        <v>0</v>
      </c>
      <c r="W2430" s="11"/>
      <c r="X2430" s="11"/>
      <c r="Y2430" s="11"/>
      <c r="Z2430" s="11"/>
      <c r="AA2430" s="11"/>
      <c r="AB2430" s="11"/>
      <c r="AC2430" s="11"/>
      <c r="AD2430" s="11"/>
      <c r="AU2430" s="7"/>
      <c r="AV2430" s="7"/>
    </row>
    <row r="2431" spans="1:48" ht="14.25">
      <c r="A2431">
        <v>2</v>
      </c>
      <c r="B2431" s="26" t="str">
        <f t="shared" si="90"/>
        <v>75531</v>
      </c>
      <c r="C2431" s="26" t="str">
        <f t="shared" si="89"/>
        <v>2_75531</v>
      </c>
      <c r="D2431"/>
      <c r="E2431"/>
      <c r="F2431" s="33"/>
      <c r="G2431" s="26" t="s">
        <v>1115</v>
      </c>
      <c r="H2431" s="27">
        <v>0</v>
      </c>
      <c r="I2431" s="27">
        <v>0</v>
      </c>
      <c r="J2431" s="27">
        <v>0</v>
      </c>
      <c r="K2431" s="27">
        <v>0</v>
      </c>
      <c r="L2431" s="27">
        <v>0</v>
      </c>
      <c r="M2431" s="27">
        <v>0</v>
      </c>
      <c r="N2431" s="27">
        <v>0</v>
      </c>
      <c r="O2431" s="27">
        <v>0</v>
      </c>
      <c r="P2431" s="27">
        <v>0</v>
      </c>
      <c r="Q2431" s="27">
        <v>0</v>
      </c>
      <c r="R2431" s="27">
        <v>0</v>
      </c>
      <c r="S2431" s="27">
        <v>0</v>
      </c>
      <c r="T2431" s="27">
        <v>0</v>
      </c>
      <c r="U2431" s="27">
        <v>25</v>
      </c>
      <c r="V2431" s="27">
        <v>24</v>
      </c>
      <c r="W2431" s="11"/>
      <c r="X2431" s="11"/>
      <c r="Y2431" s="11"/>
      <c r="Z2431" s="11"/>
      <c r="AA2431" s="11"/>
      <c r="AB2431" s="11"/>
      <c r="AC2431" s="11"/>
      <c r="AD2431" s="11"/>
      <c r="AU2431" s="7"/>
      <c r="AV2431" s="7"/>
    </row>
    <row r="2432" spans="1:48" ht="14.25">
      <c r="A2432">
        <v>2</v>
      </c>
      <c r="B2432" s="26" t="str">
        <f t="shared" si="90"/>
        <v>75533</v>
      </c>
      <c r="C2432" s="26" t="str">
        <f t="shared" si="89"/>
        <v>2_75533</v>
      </c>
      <c r="D2432"/>
      <c r="E2432"/>
      <c r="F2432" s="33"/>
      <c r="G2432" s="26" t="s">
        <v>1116</v>
      </c>
      <c r="H2432" s="27">
        <v>16</v>
      </c>
      <c r="I2432" s="27">
        <v>31</v>
      </c>
      <c r="J2432" s="27">
        <v>11</v>
      </c>
      <c r="K2432" s="27">
        <v>27</v>
      </c>
      <c r="L2432" s="27">
        <v>14</v>
      </c>
      <c r="M2432" s="27">
        <v>24</v>
      </c>
      <c r="N2432" s="27">
        <v>38</v>
      </c>
      <c r="O2432" s="27">
        <v>35</v>
      </c>
      <c r="P2432" s="27">
        <v>25</v>
      </c>
      <c r="Q2432" s="27">
        <v>33</v>
      </c>
      <c r="R2432" s="27">
        <v>16</v>
      </c>
      <c r="S2432" s="27">
        <v>43</v>
      </c>
      <c r="T2432" s="27">
        <v>19</v>
      </c>
      <c r="U2432" s="27">
        <v>13</v>
      </c>
      <c r="V2432" s="27">
        <v>16</v>
      </c>
      <c r="W2432" s="11"/>
      <c r="X2432" s="11"/>
      <c r="Y2432" s="11"/>
      <c r="Z2432" s="11"/>
      <c r="AA2432" s="11"/>
      <c r="AB2432" s="11"/>
      <c r="AC2432" s="11"/>
      <c r="AD2432" s="11"/>
      <c r="AU2432" s="7"/>
      <c r="AV2432" s="7"/>
    </row>
    <row r="2433" spans="1:48" ht="14.25">
      <c r="A2433">
        <v>2</v>
      </c>
      <c r="B2433" s="26" t="str">
        <f t="shared" si="90"/>
        <v>75548</v>
      </c>
      <c r="C2433" s="26" t="str">
        <f t="shared" si="89"/>
        <v>2_75548</v>
      </c>
      <c r="D2433"/>
      <c r="E2433"/>
      <c r="F2433" s="33"/>
      <c r="G2433" s="26" t="s">
        <v>1117</v>
      </c>
      <c r="H2433" s="27">
        <v>0</v>
      </c>
      <c r="I2433" s="27">
        <v>0</v>
      </c>
      <c r="J2433" s="27">
        <v>0</v>
      </c>
      <c r="K2433" s="27">
        <v>0</v>
      </c>
      <c r="L2433" s="27">
        <v>0</v>
      </c>
      <c r="M2433" s="27">
        <v>0</v>
      </c>
      <c r="N2433" s="27">
        <v>0</v>
      </c>
      <c r="O2433" s="27">
        <v>0</v>
      </c>
      <c r="P2433" s="27">
        <v>1</v>
      </c>
      <c r="Q2433" s="27">
        <v>0</v>
      </c>
      <c r="R2433" s="27">
        <v>0</v>
      </c>
      <c r="S2433" s="27">
        <v>0</v>
      </c>
      <c r="T2433" s="27">
        <v>0</v>
      </c>
      <c r="U2433" s="27">
        <v>0</v>
      </c>
      <c r="V2433" s="27">
        <v>0</v>
      </c>
      <c r="W2433" s="11"/>
      <c r="X2433" s="11"/>
      <c r="Y2433" s="11"/>
      <c r="Z2433" s="11"/>
      <c r="AA2433" s="11"/>
      <c r="AB2433" s="11"/>
      <c r="AC2433" s="11"/>
      <c r="AD2433" s="11"/>
      <c r="AU2433" s="7"/>
      <c r="AV2433" s="7"/>
    </row>
    <row r="2434" spans="1:48" ht="14.25">
      <c r="A2434">
        <v>2</v>
      </c>
      <c r="B2434" s="26" t="str">
        <f t="shared" si="90"/>
        <v>75554</v>
      </c>
      <c r="C2434" s="26" t="str">
        <f t="shared" si="89"/>
        <v>2_75554</v>
      </c>
      <c r="D2434"/>
      <c r="E2434"/>
      <c r="F2434" s="33"/>
      <c r="G2434" s="26" t="s">
        <v>1118</v>
      </c>
      <c r="H2434" s="27">
        <v>0</v>
      </c>
      <c r="I2434" s="27">
        <v>0</v>
      </c>
      <c r="J2434" s="27">
        <v>0</v>
      </c>
      <c r="K2434" s="27">
        <v>0</v>
      </c>
      <c r="L2434" s="27">
        <v>1</v>
      </c>
      <c r="M2434" s="27">
        <v>0</v>
      </c>
      <c r="N2434" s="27">
        <v>0</v>
      </c>
      <c r="O2434" s="27">
        <v>0</v>
      </c>
      <c r="P2434" s="27">
        <v>0</v>
      </c>
      <c r="Q2434" s="27">
        <v>0</v>
      </c>
      <c r="R2434" s="27">
        <v>0</v>
      </c>
      <c r="S2434" s="27">
        <v>0</v>
      </c>
      <c r="T2434" s="27">
        <v>0</v>
      </c>
      <c r="U2434" s="27">
        <v>0</v>
      </c>
      <c r="V2434" s="27">
        <v>0</v>
      </c>
      <c r="W2434" s="11"/>
      <c r="X2434" s="11"/>
      <c r="Y2434" s="11"/>
      <c r="Z2434" s="11"/>
      <c r="AA2434" s="11"/>
      <c r="AB2434" s="11"/>
      <c r="AC2434" s="11"/>
      <c r="AD2434" s="11"/>
      <c r="AU2434" s="7"/>
      <c r="AV2434" s="7"/>
    </row>
    <row r="2435" spans="1:48" ht="14.25">
      <c r="A2435">
        <v>2</v>
      </c>
      <c r="B2435" s="26" t="str">
        <f t="shared" si="90"/>
        <v>75558</v>
      </c>
      <c r="C2435" s="26" t="str">
        <f t="shared" si="89"/>
        <v>2_75558</v>
      </c>
      <c r="D2435"/>
      <c r="E2435"/>
      <c r="F2435" s="33"/>
      <c r="G2435" s="26" t="s">
        <v>1119</v>
      </c>
      <c r="H2435" s="27">
        <v>0</v>
      </c>
      <c r="I2435" s="27">
        <v>1</v>
      </c>
      <c r="J2435" s="27">
        <v>0</v>
      </c>
      <c r="K2435" s="27">
        <v>1</v>
      </c>
      <c r="L2435" s="27">
        <v>1</v>
      </c>
      <c r="M2435" s="27">
        <v>0</v>
      </c>
      <c r="N2435" s="27">
        <v>0</v>
      </c>
      <c r="O2435" s="27">
        <v>1</v>
      </c>
      <c r="P2435" s="27">
        <v>1</v>
      </c>
      <c r="Q2435" s="27">
        <v>1</v>
      </c>
      <c r="R2435" s="27">
        <v>4</v>
      </c>
      <c r="S2435" s="27">
        <v>0</v>
      </c>
      <c r="T2435" s="27">
        <v>0</v>
      </c>
      <c r="U2435" s="27">
        <v>1</v>
      </c>
      <c r="V2435" s="27">
        <v>0</v>
      </c>
      <c r="W2435" s="11"/>
      <c r="X2435" s="11"/>
      <c r="Y2435" s="11"/>
      <c r="Z2435" s="11"/>
      <c r="AA2435" s="11"/>
      <c r="AB2435" s="11"/>
      <c r="AC2435" s="11"/>
      <c r="AD2435" s="11"/>
      <c r="AU2435" s="7"/>
      <c r="AV2435" s="7"/>
    </row>
    <row r="2436" spans="1:48" ht="14.25">
      <c r="A2436">
        <v>2</v>
      </c>
      <c r="B2436" s="26" t="str">
        <f t="shared" si="90"/>
        <v>75580</v>
      </c>
      <c r="C2436" s="26" t="str">
        <f t="shared" si="89"/>
        <v>2_75580</v>
      </c>
      <c r="D2436"/>
      <c r="E2436"/>
      <c r="F2436" s="33"/>
      <c r="G2436" s="26" t="s">
        <v>1338</v>
      </c>
      <c r="H2436" s="27">
        <v>2</v>
      </c>
      <c r="I2436" s="27">
        <v>0</v>
      </c>
      <c r="J2436" s="27">
        <v>0</v>
      </c>
      <c r="K2436" s="27">
        <v>0</v>
      </c>
      <c r="L2436" s="27">
        <v>0</v>
      </c>
      <c r="M2436" s="27">
        <v>0</v>
      </c>
      <c r="N2436" s="27">
        <v>0</v>
      </c>
      <c r="O2436" s="27">
        <v>0</v>
      </c>
      <c r="P2436" s="27">
        <v>0</v>
      </c>
      <c r="Q2436" s="27">
        <v>0</v>
      </c>
      <c r="R2436" s="27">
        <v>0</v>
      </c>
      <c r="S2436" s="27">
        <v>0</v>
      </c>
      <c r="T2436" s="27">
        <v>0</v>
      </c>
      <c r="U2436" s="27">
        <v>0</v>
      </c>
      <c r="V2436" s="27">
        <v>0</v>
      </c>
      <c r="W2436" s="11"/>
      <c r="X2436" s="11"/>
      <c r="Y2436" s="11"/>
      <c r="Z2436" s="11"/>
      <c r="AA2436" s="11"/>
      <c r="AB2436" s="11"/>
      <c r="AC2436" s="11"/>
      <c r="AD2436" s="11"/>
      <c r="AU2436" s="7"/>
      <c r="AV2436" s="7"/>
    </row>
    <row r="2437" spans="1:48" ht="14.25">
      <c r="A2437">
        <v>2</v>
      </c>
      <c r="B2437" s="26" t="str">
        <f t="shared" si="90"/>
        <v>75591</v>
      </c>
      <c r="C2437" s="26" t="str">
        <f t="shared" si="89"/>
        <v>2_75591</v>
      </c>
      <c r="D2437"/>
      <c r="E2437"/>
      <c r="F2437" s="33"/>
      <c r="G2437" s="26" t="s">
        <v>1121</v>
      </c>
      <c r="H2437" s="27">
        <v>1</v>
      </c>
      <c r="I2437" s="27">
        <v>2</v>
      </c>
      <c r="J2437" s="27">
        <v>2</v>
      </c>
      <c r="K2437" s="27">
        <v>2</v>
      </c>
      <c r="L2437" s="27">
        <v>7</v>
      </c>
      <c r="M2437" s="27">
        <v>3</v>
      </c>
      <c r="N2437" s="27">
        <v>4</v>
      </c>
      <c r="O2437" s="27">
        <v>3</v>
      </c>
      <c r="P2437" s="27">
        <v>7</v>
      </c>
      <c r="Q2437" s="27">
        <v>12</v>
      </c>
      <c r="R2437" s="27">
        <v>1</v>
      </c>
      <c r="S2437" s="27">
        <v>8</v>
      </c>
      <c r="T2437" s="27">
        <v>4</v>
      </c>
      <c r="U2437" s="27">
        <v>7</v>
      </c>
      <c r="V2437" s="27">
        <v>12</v>
      </c>
      <c r="W2437" s="11"/>
      <c r="X2437" s="11"/>
      <c r="Y2437" s="11"/>
      <c r="Z2437" s="11"/>
      <c r="AA2437" s="11"/>
      <c r="AB2437" s="11"/>
      <c r="AC2437" s="11"/>
      <c r="AD2437" s="11"/>
      <c r="AU2437" s="7"/>
      <c r="AV2437" s="7"/>
    </row>
    <row r="2438" spans="1:48" ht="14.25">
      <c r="A2438">
        <v>2</v>
      </c>
      <c r="B2438" s="26" t="str">
        <f t="shared" si="90"/>
        <v>75600</v>
      </c>
      <c r="C2438" s="26" t="str">
        <f t="shared" si="89"/>
        <v>2_75600</v>
      </c>
      <c r="D2438"/>
      <c r="E2438"/>
      <c r="F2438" s="33"/>
      <c r="G2438" s="26" t="s">
        <v>1339</v>
      </c>
      <c r="H2438" s="27">
        <v>0</v>
      </c>
      <c r="I2438" s="27">
        <v>0</v>
      </c>
      <c r="J2438" s="27">
        <v>1</v>
      </c>
      <c r="K2438" s="27">
        <v>1</v>
      </c>
      <c r="L2438" s="27">
        <v>0</v>
      </c>
      <c r="M2438" s="27">
        <v>0</v>
      </c>
      <c r="N2438" s="27">
        <v>0</v>
      </c>
      <c r="O2438" s="27">
        <v>0</v>
      </c>
      <c r="P2438" s="27">
        <v>0</v>
      </c>
      <c r="Q2438" s="27">
        <v>0</v>
      </c>
      <c r="R2438" s="27">
        <v>0</v>
      </c>
      <c r="S2438" s="27">
        <v>0</v>
      </c>
      <c r="T2438" s="27">
        <v>1</v>
      </c>
      <c r="U2438" s="27">
        <v>0</v>
      </c>
      <c r="V2438" s="27">
        <v>1</v>
      </c>
      <c r="W2438" s="11"/>
      <c r="X2438" s="11"/>
      <c r="Y2438" s="11"/>
      <c r="Z2438" s="11"/>
      <c r="AA2438" s="11"/>
      <c r="AB2438" s="11"/>
      <c r="AC2438" s="11"/>
      <c r="AD2438" s="11"/>
      <c r="AU2438" s="7"/>
      <c r="AV2438" s="7"/>
    </row>
    <row r="2439" spans="1:48" ht="14.25">
      <c r="A2439">
        <v>2</v>
      </c>
      <c r="B2439" s="26" t="str">
        <f t="shared" si="90"/>
        <v>75604</v>
      </c>
      <c r="C2439" s="26" t="str">
        <f t="shared" si="89"/>
        <v>2_75604</v>
      </c>
      <c r="D2439"/>
      <c r="E2439"/>
      <c r="F2439" s="33"/>
      <c r="G2439" s="26" t="s">
        <v>1122</v>
      </c>
      <c r="H2439" s="27">
        <v>6</v>
      </c>
      <c r="I2439" s="27">
        <v>3</v>
      </c>
      <c r="J2439" s="27">
        <v>4</v>
      </c>
      <c r="K2439" s="27">
        <v>2</v>
      </c>
      <c r="L2439" s="27">
        <v>5</v>
      </c>
      <c r="M2439" s="27">
        <v>2</v>
      </c>
      <c r="N2439" s="27">
        <v>7</v>
      </c>
      <c r="O2439" s="27">
        <v>4</v>
      </c>
      <c r="P2439" s="27">
        <v>10</v>
      </c>
      <c r="Q2439" s="27">
        <v>10</v>
      </c>
      <c r="R2439" s="27">
        <v>1</v>
      </c>
      <c r="S2439" s="27">
        <v>13</v>
      </c>
      <c r="T2439" s="27">
        <v>8</v>
      </c>
      <c r="U2439" s="27">
        <v>7</v>
      </c>
      <c r="V2439" s="27">
        <v>12</v>
      </c>
      <c r="W2439" s="11"/>
      <c r="X2439" s="11"/>
      <c r="Y2439" s="11"/>
      <c r="Z2439" s="11"/>
      <c r="AA2439" s="11"/>
      <c r="AB2439" s="11"/>
      <c r="AC2439" s="11"/>
      <c r="AD2439" s="11"/>
      <c r="AU2439" s="7"/>
      <c r="AV2439" s="7"/>
    </row>
    <row r="2440" spans="1:48" ht="14.25">
      <c r="A2440">
        <v>2</v>
      </c>
      <c r="B2440" s="26" t="str">
        <f t="shared" si="90"/>
        <v>75608</v>
      </c>
      <c r="C2440" s="26" t="str">
        <f t="shared" si="89"/>
        <v>2_75608</v>
      </c>
      <c r="D2440"/>
      <c r="E2440"/>
      <c r="F2440" s="33"/>
      <c r="G2440" s="26" t="s">
        <v>1123</v>
      </c>
      <c r="H2440" s="27">
        <v>1</v>
      </c>
      <c r="I2440" s="27">
        <v>0</v>
      </c>
      <c r="J2440" s="27">
        <v>1</v>
      </c>
      <c r="K2440" s="27">
        <v>1</v>
      </c>
      <c r="L2440" s="27">
        <v>0</v>
      </c>
      <c r="M2440" s="27">
        <v>0</v>
      </c>
      <c r="N2440" s="27">
        <v>2</v>
      </c>
      <c r="O2440" s="27">
        <v>1</v>
      </c>
      <c r="P2440" s="27">
        <v>0</v>
      </c>
      <c r="Q2440" s="27">
        <v>1</v>
      </c>
      <c r="R2440" s="27">
        <v>0</v>
      </c>
      <c r="S2440" s="27">
        <v>0</v>
      </c>
      <c r="T2440" s="27">
        <v>0</v>
      </c>
      <c r="U2440" s="27">
        <v>2</v>
      </c>
      <c r="V2440" s="27">
        <v>0</v>
      </c>
      <c r="W2440" s="11"/>
      <c r="X2440" s="11"/>
      <c r="Y2440" s="11"/>
      <c r="Z2440" s="11"/>
      <c r="AA2440" s="11"/>
      <c r="AB2440" s="11"/>
      <c r="AC2440" s="11"/>
      <c r="AD2440" s="11"/>
      <c r="AU2440" s="7"/>
      <c r="AV2440" s="7"/>
    </row>
    <row r="2441" spans="1:48" ht="14.25">
      <c r="A2441">
        <v>2</v>
      </c>
      <c r="B2441" s="26" t="str">
        <f t="shared" si="90"/>
        <v>75620</v>
      </c>
      <c r="C2441" s="26" t="str">
        <f t="shared" si="89"/>
        <v>2_75620</v>
      </c>
      <c r="D2441"/>
      <c r="E2441"/>
      <c r="F2441" s="33"/>
      <c r="G2441" s="26" t="s">
        <v>1340</v>
      </c>
      <c r="H2441" s="27">
        <v>0</v>
      </c>
      <c r="I2441" s="27">
        <v>0</v>
      </c>
      <c r="J2441" s="27">
        <v>0</v>
      </c>
      <c r="K2441" s="27">
        <v>1</v>
      </c>
      <c r="L2441" s="27">
        <v>0</v>
      </c>
      <c r="M2441" s="27">
        <v>0</v>
      </c>
      <c r="N2441" s="27">
        <v>0</v>
      </c>
      <c r="O2441" s="27">
        <v>0</v>
      </c>
      <c r="P2441" s="27">
        <v>1</v>
      </c>
      <c r="Q2441" s="27">
        <v>1</v>
      </c>
      <c r="R2441" s="27">
        <v>0</v>
      </c>
      <c r="S2441" s="27">
        <v>0</v>
      </c>
      <c r="T2441" s="27">
        <v>0</v>
      </c>
      <c r="U2441" s="27">
        <v>0</v>
      </c>
      <c r="V2441" s="27">
        <v>1</v>
      </c>
      <c r="W2441" s="11"/>
      <c r="X2441" s="11"/>
      <c r="Y2441" s="11"/>
      <c r="Z2441" s="11"/>
      <c r="AA2441" s="11"/>
      <c r="AB2441" s="11"/>
      <c r="AC2441" s="11"/>
      <c r="AD2441" s="11"/>
      <c r="AU2441" s="7"/>
      <c r="AV2441" s="7"/>
    </row>
    <row r="2442" spans="1:48" ht="14.25">
      <c r="A2442">
        <v>2</v>
      </c>
      <c r="B2442" s="26" t="str">
        <f t="shared" si="90"/>
        <v>75630</v>
      </c>
      <c r="C2442" s="26" t="str">
        <f t="shared" si="89"/>
        <v>2_75630</v>
      </c>
      <c r="D2442"/>
      <c r="E2442"/>
      <c r="F2442" s="33"/>
      <c r="G2442" s="26" t="s">
        <v>1124</v>
      </c>
      <c r="H2442" s="27">
        <v>0</v>
      </c>
      <c r="I2442" s="27">
        <v>1</v>
      </c>
      <c r="J2442" s="27">
        <v>0</v>
      </c>
      <c r="K2442" s="27">
        <v>1</v>
      </c>
      <c r="L2442" s="27">
        <v>1</v>
      </c>
      <c r="M2442" s="27">
        <v>0</v>
      </c>
      <c r="N2442" s="27">
        <v>0</v>
      </c>
      <c r="O2442" s="27">
        <v>1</v>
      </c>
      <c r="P2442" s="27">
        <v>1</v>
      </c>
      <c r="Q2442" s="27">
        <v>1</v>
      </c>
      <c r="R2442" s="27">
        <v>2</v>
      </c>
      <c r="S2442" s="27">
        <v>0</v>
      </c>
      <c r="T2442" s="27">
        <v>3</v>
      </c>
      <c r="U2442" s="27">
        <v>2</v>
      </c>
      <c r="V2442" s="27">
        <v>3</v>
      </c>
      <c r="W2442" s="11"/>
      <c r="X2442" s="11"/>
      <c r="Y2442" s="11"/>
      <c r="Z2442" s="11"/>
      <c r="AA2442" s="11"/>
      <c r="AB2442" s="11"/>
      <c r="AC2442" s="11"/>
      <c r="AD2442" s="11"/>
      <c r="AU2442" s="7"/>
      <c r="AV2442" s="7"/>
    </row>
    <row r="2443" spans="1:48" ht="14.25">
      <c r="A2443">
        <v>2</v>
      </c>
      <c r="B2443" s="26" t="str">
        <f t="shared" si="90"/>
        <v>75642</v>
      </c>
      <c r="C2443" s="26" t="str">
        <f t="shared" si="89"/>
        <v>2_75642</v>
      </c>
      <c r="D2443"/>
      <c r="E2443"/>
      <c r="F2443" s="33"/>
      <c r="G2443" s="26" t="s">
        <v>1341</v>
      </c>
      <c r="H2443" s="27">
        <v>0</v>
      </c>
      <c r="I2443" s="27">
        <v>0</v>
      </c>
      <c r="J2443" s="27">
        <v>0</v>
      </c>
      <c r="K2443" s="27">
        <v>0</v>
      </c>
      <c r="L2443" s="27">
        <v>0</v>
      </c>
      <c r="M2443" s="27">
        <v>0</v>
      </c>
      <c r="N2443" s="27">
        <v>1</v>
      </c>
      <c r="O2443" s="27">
        <v>0</v>
      </c>
      <c r="P2443" s="27">
        <v>0</v>
      </c>
      <c r="Q2443" s="27">
        <v>0</v>
      </c>
      <c r="R2443" s="27">
        <v>0</v>
      </c>
      <c r="S2443" s="27">
        <v>0</v>
      </c>
      <c r="T2443" s="27">
        <v>0</v>
      </c>
      <c r="U2443" s="27">
        <v>0</v>
      </c>
      <c r="V2443" s="27">
        <v>0</v>
      </c>
      <c r="W2443" s="11"/>
      <c r="X2443" s="11"/>
      <c r="Y2443" s="11"/>
      <c r="Z2443" s="11"/>
      <c r="AA2443" s="11"/>
      <c r="AB2443" s="11"/>
      <c r="AC2443" s="11"/>
      <c r="AD2443" s="11"/>
      <c r="AU2443" s="7"/>
      <c r="AV2443" s="7"/>
    </row>
    <row r="2444" spans="1:48" ht="14.25">
      <c r="A2444">
        <v>2</v>
      </c>
      <c r="B2444" s="26" t="str">
        <f t="shared" si="90"/>
        <v>75643</v>
      </c>
      <c r="C2444" s="26" t="str">
        <f t="shared" si="89"/>
        <v>2_75643</v>
      </c>
      <c r="D2444"/>
      <c r="E2444"/>
      <c r="F2444" s="33"/>
      <c r="G2444" s="26" t="s">
        <v>1126</v>
      </c>
      <c r="H2444" s="27">
        <v>2</v>
      </c>
      <c r="I2444" s="27">
        <v>1</v>
      </c>
      <c r="J2444" s="27">
        <v>0</v>
      </c>
      <c r="K2444" s="27">
        <v>0</v>
      </c>
      <c r="L2444" s="27">
        <v>0</v>
      </c>
      <c r="M2444" s="27">
        <v>0</v>
      </c>
      <c r="N2444" s="27">
        <v>0</v>
      </c>
      <c r="O2444" s="27">
        <v>0</v>
      </c>
      <c r="P2444" s="27">
        <v>0</v>
      </c>
      <c r="Q2444" s="27">
        <v>0</v>
      </c>
      <c r="R2444" s="27">
        <v>0</v>
      </c>
      <c r="S2444" s="27">
        <v>0</v>
      </c>
      <c r="T2444" s="27">
        <v>0</v>
      </c>
      <c r="U2444" s="27">
        <v>0</v>
      </c>
      <c r="V2444" s="27">
        <v>0</v>
      </c>
      <c r="W2444" s="11"/>
      <c r="X2444" s="11"/>
      <c r="Y2444" s="11"/>
      <c r="Z2444" s="11"/>
      <c r="AA2444" s="11"/>
      <c r="AB2444" s="11"/>
      <c r="AC2444" s="11"/>
      <c r="AD2444" s="11"/>
      <c r="AU2444" s="7"/>
      <c r="AV2444" s="7"/>
    </row>
    <row r="2445" spans="1:48" ht="14.25">
      <c r="A2445">
        <v>2</v>
      </c>
      <c r="B2445" s="26" t="str">
        <f t="shared" si="90"/>
        <v>75659</v>
      </c>
      <c r="C2445" s="26" t="str">
        <f t="shared" si="89"/>
        <v>2_75659</v>
      </c>
      <c r="D2445"/>
      <c r="E2445"/>
      <c r="F2445" s="33"/>
      <c r="G2445" s="26" t="s">
        <v>1342</v>
      </c>
      <c r="H2445" s="27">
        <v>0</v>
      </c>
      <c r="I2445" s="27">
        <v>0</v>
      </c>
      <c r="J2445" s="27">
        <v>0</v>
      </c>
      <c r="K2445" s="27">
        <v>0</v>
      </c>
      <c r="L2445" s="27">
        <v>0</v>
      </c>
      <c r="M2445" s="27">
        <v>1</v>
      </c>
      <c r="N2445" s="27">
        <v>0</v>
      </c>
      <c r="O2445" s="27">
        <v>0</v>
      </c>
      <c r="P2445" s="27">
        <v>0</v>
      </c>
      <c r="Q2445" s="27">
        <v>0</v>
      </c>
      <c r="R2445" s="27">
        <v>0</v>
      </c>
      <c r="S2445" s="27">
        <v>0</v>
      </c>
      <c r="T2445" s="27">
        <v>0</v>
      </c>
      <c r="U2445" s="27">
        <v>0</v>
      </c>
      <c r="V2445" s="27">
        <v>1</v>
      </c>
      <c r="W2445" s="11"/>
      <c r="X2445" s="11"/>
      <c r="Y2445" s="11"/>
      <c r="Z2445" s="11"/>
      <c r="AA2445" s="11"/>
      <c r="AB2445" s="11"/>
      <c r="AC2445" s="11"/>
      <c r="AD2445" s="11"/>
      <c r="AU2445" s="7"/>
      <c r="AV2445" s="7"/>
    </row>
    <row r="2446" spans="1:48" ht="14.25">
      <c r="A2446">
        <v>2</v>
      </c>
      <c r="B2446" s="26" t="str">
        <f t="shared" si="90"/>
        <v>75660</v>
      </c>
      <c r="C2446" s="26" t="str">
        <f t="shared" si="89"/>
        <v>2_75660</v>
      </c>
      <c r="D2446"/>
      <c r="E2446"/>
      <c r="F2446" s="33"/>
      <c r="G2446" s="26" t="s">
        <v>1127</v>
      </c>
      <c r="H2446" s="27">
        <v>0</v>
      </c>
      <c r="I2446" s="27">
        <v>0</v>
      </c>
      <c r="J2446" s="27">
        <v>0</v>
      </c>
      <c r="K2446" s="27">
        <v>0</v>
      </c>
      <c r="L2446" s="27">
        <v>0</v>
      </c>
      <c r="M2446" s="27">
        <v>0</v>
      </c>
      <c r="N2446" s="27">
        <v>0</v>
      </c>
      <c r="O2446" s="27">
        <v>0</v>
      </c>
      <c r="P2446" s="27">
        <v>0</v>
      </c>
      <c r="Q2446" s="27">
        <v>1</v>
      </c>
      <c r="R2446" s="27">
        <v>2</v>
      </c>
      <c r="S2446" s="27">
        <v>3</v>
      </c>
      <c r="T2446" s="27">
        <v>3</v>
      </c>
      <c r="U2446" s="27">
        <v>5</v>
      </c>
      <c r="V2446" s="27">
        <v>4</v>
      </c>
      <c r="W2446" s="11"/>
      <c r="X2446" s="11"/>
      <c r="Y2446" s="11"/>
      <c r="Z2446" s="11"/>
      <c r="AA2446" s="11"/>
      <c r="AB2446" s="11"/>
      <c r="AC2446" s="11"/>
      <c r="AD2446" s="11"/>
      <c r="AU2446" s="7"/>
      <c r="AV2446" s="7"/>
    </row>
    <row r="2447" spans="1:48" ht="14.25">
      <c r="A2447">
        <v>2</v>
      </c>
      <c r="B2447" s="26" t="str">
        <f t="shared" si="90"/>
        <v>75662</v>
      </c>
      <c r="C2447" s="26" t="str">
        <f t="shared" si="89"/>
        <v>2_75662</v>
      </c>
      <c r="D2447"/>
      <c r="E2447"/>
      <c r="F2447" s="33"/>
      <c r="G2447" s="26" t="s">
        <v>1128</v>
      </c>
      <c r="H2447" s="27">
        <v>0</v>
      </c>
      <c r="I2447" s="27">
        <v>0</v>
      </c>
      <c r="J2447" s="27">
        <v>0</v>
      </c>
      <c r="K2447" s="27">
        <v>1</v>
      </c>
      <c r="L2447" s="27">
        <v>1</v>
      </c>
      <c r="M2447" s="27">
        <v>1</v>
      </c>
      <c r="N2447" s="27">
        <v>0</v>
      </c>
      <c r="O2447" s="27">
        <v>0</v>
      </c>
      <c r="P2447" s="27">
        <v>0</v>
      </c>
      <c r="Q2447" s="27">
        <v>0</v>
      </c>
      <c r="R2447" s="27">
        <v>1</v>
      </c>
      <c r="S2447" s="27">
        <v>1</v>
      </c>
      <c r="T2447" s="27">
        <v>0</v>
      </c>
      <c r="U2447" s="27">
        <v>0</v>
      </c>
      <c r="V2447" s="27">
        <v>0</v>
      </c>
      <c r="W2447" s="11"/>
      <c r="X2447" s="11"/>
      <c r="Y2447" s="11"/>
      <c r="Z2447" s="11"/>
      <c r="AA2447" s="11"/>
      <c r="AB2447" s="11"/>
      <c r="AC2447" s="11"/>
      <c r="AD2447" s="11"/>
      <c r="AU2447" s="7"/>
      <c r="AV2447" s="7"/>
    </row>
    <row r="2448" spans="1:48" ht="14.25">
      <c r="A2448">
        <v>2</v>
      </c>
      <c r="B2448" s="26" t="str">
        <f t="shared" si="90"/>
        <v>75666</v>
      </c>
      <c r="C2448" s="26" t="str">
        <f t="shared" si="89"/>
        <v>2_75666</v>
      </c>
      <c r="D2448"/>
      <c r="E2448"/>
      <c r="F2448" s="33"/>
      <c r="G2448" s="26" t="s">
        <v>1343</v>
      </c>
      <c r="H2448" s="27">
        <v>0</v>
      </c>
      <c r="I2448" s="27">
        <v>0</v>
      </c>
      <c r="J2448" s="27">
        <v>0</v>
      </c>
      <c r="K2448" s="27">
        <v>0</v>
      </c>
      <c r="L2448" s="27">
        <v>0</v>
      </c>
      <c r="M2448" s="27">
        <v>0</v>
      </c>
      <c r="N2448" s="27">
        <v>0</v>
      </c>
      <c r="O2448" s="27">
        <v>0</v>
      </c>
      <c r="P2448" s="27">
        <v>0</v>
      </c>
      <c r="Q2448" s="27">
        <v>0</v>
      </c>
      <c r="R2448" s="27">
        <v>0</v>
      </c>
      <c r="S2448" s="27">
        <v>0</v>
      </c>
      <c r="T2448" s="27">
        <v>0</v>
      </c>
      <c r="U2448" s="27">
        <v>1</v>
      </c>
      <c r="V2448" s="27">
        <v>0</v>
      </c>
      <c r="W2448" s="11"/>
      <c r="X2448" s="11"/>
      <c r="Y2448" s="11"/>
      <c r="Z2448" s="11"/>
      <c r="AA2448" s="11"/>
      <c r="AB2448" s="11"/>
      <c r="AC2448" s="11"/>
      <c r="AD2448" s="11"/>
      <c r="AU2448" s="7"/>
      <c r="AV2448" s="7"/>
    </row>
    <row r="2449" spans="1:48" ht="14.25">
      <c r="A2449">
        <v>2</v>
      </c>
      <c r="B2449" s="26" t="str">
        <f t="shared" si="90"/>
        <v>75674</v>
      </c>
      <c r="C2449" s="26" t="str">
        <f t="shared" si="89"/>
        <v>2_75674</v>
      </c>
      <c r="D2449"/>
      <c r="E2449"/>
      <c r="F2449" s="33"/>
      <c r="G2449" s="26" t="s">
        <v>1344</v>
      </c>
      <c r="H2449" s="27">
        <v>0</v>
      </c>
      <c r="I2449" s="27">
        <v>0</v>
      </c>
      <c r="J2449" s="27">
        <v>0</v>
      </c>
      <c r="K2449" s="27">
        <v>1</v>
      </c>
      <c r="L2449" s="27">
        <v>0</v>
      </c>
      <c r="M2449" s="27">
        <v>0</v>
      </c>
      <c r="N2449" s="27">
        <v>0</v>
      </c>
      <c r="O2449" s="27">
        <v>0</v>
      </c>
      <c r="P2449" s="27">
        <v>0</v>
      </c>
      <c r="Q2449" s="27">
        <v>0</v>
      </c>
      <c r="R2449" s="27">
        <v>0</v>
      </c>
      <c r="S2449" s="27">
        <v>0</v>
      </c>
      <c r="T2449" s="27">
        <v>0</v>
      </c>
      <c r="U2449" s="27">
        <v>0</v>
      </c>
      <c r="V2449" s="27">
        <v>0</v>
      </c>
      <c r="W2449" s="11"/>
      <c r="X2449" s="11"/>
      <c r="Y2449" s="11"/>
      <c r="Z2449" s="11"/>
      <c r="AA2449" s="11"/>
      <c r="AB2449" s="11"/>
      <c r="AC2449" s="11"/>
      <c r="AD2449" s="11"/>
      <c r="AU2449" s="7"/>
      <c r="AV2449" s="7"/>
    </row>
    <row r="2450" spans="1:48" ht="14.25">
      <c r="A2450">
        <v>2</v>
      </c>
      <c r="B2450" s="26" t="str">
        <f t="shared" si="90"/>
        <v>75678</v>
      </c>
      <c r="C2450" s="26" t="str">
        <f t="shared" si="89"/>
        <v>2_75678</v>
      </c>
      <c r="D2450"/>
      <c r="E2450"/>
      <c r="F2450" s="33"/>
      <c r="G2450" s="26" t="s">
        <v>1345</v>
      </c>
      <c r="H2450" s="27">
        <v>0</v>
      </c>
      <c r="I2450" s="27">
        <v>0</v>
      </c>
      <c r="J2450" s="27">
        <v>0</v>
      </c>
      <c r="K2450" s="27">
        <v>0</v>
      </c>
      <c r="L2450" s="27">
        <v>0</v>
      </c>
      <c r="M2450" s="27">
        <v>0</v>
      </c>
      <c r="N2450" s="27">
        <v>1</v>
      </c>
      <c r="O2450" s="27">
        <v>0</v>
      </c>
      <c r="P2450" s="27">
        <v>0</v>
      </c>
      <c r="Q2450" s="27">
        <v>0</v>
      </c>
      <c r="R2450" s="27">
        <v>0</v>
      </c>
      <c r="S2450" s="27">
        <v>0</v>
      </c>
      <c r="T2450" s="27">
        <v>0</v>
      </c>
      <c r="U2450" s="27">
        <v>0</v>
      </c>
      <c r="V2450" s="27">
        <v>0</v>
      </c>
      <c r="W2450" s="11"/>
      <c r="X2450" s="11"/>
      <c r="Y2450" s="11"/>
      <c r="Z2450" s="11"/>
      <c r="AA2450" s="11"/>
      <c r="AB2450" s="11"/>
      <c r="AC2450" s="11"/>
      <c r="AD2450" s="11"/>
      <c r="AU2450" s="7"/>
      <c r="AV2450" s="7"/>
    </row>
    <row r="2451" spans="1:48" ht="14.25">
      <c r="A2451">
        <v>2</v>
      </c>
      <c r="B2451" s="26" t="str">
        <f t="shared" si="90"/>
        <v>75682</v>
      </c>
      <c r="C2451" s="26" t="str">
        <f t="shared" si="89"/>
        <v>2_75682</v>
      </c>
      <c r="D2451"/>
      <c r="E2451"/>
      <c r="F2451" s="33"/>
      <c r="G2451" s="26" t="s">
        <v>1346</v>
      </c>
      <c r="H2451" s="27">
        <v>0</v>
      </c>
      <c r="I2451" s="27">
        <v>0</v>
      </c>
      <c r="J2451" s="27">
        <v>0</v>
      </c>
      <c r="K2451" s="27">
        <v>0</v>
      </c>
      <c r="L2451" s="27">
        <v>0</v>
      </c>
      <c r="M2451" s="27">
        <v>0</v>
      </c>
      <c r="N2451" s="27">
        <v>0</v>
      </c>
      <c r="O2451" s="27">
        <v>1</v>
      </c>
      <c r="P2451" s="27">
        <v>0</v>
      </c>
      <c r="Q2451" s="27">
        <v>0</v>
      </c>
      <c r="R2451" s="27">
        <v>0</v>
      </c>
      <c r="S2451" s="27">
        <v>0</v>
      </c>
      <c r="T2451" s="27">
        <v>0</v>
      </c>
      <c r="U2451" s="27">
        <v>0</v>
      </c>
      <c r="V2451" s="27">
        <v>0</v>
      </c>
      <c r="W2451" s="11"/>
      <c r="X2451" s="11"/>
      <c r="Y2451" s="11"/>
      <c r="Z2451" s="11"/>
      <c r="AA2451" s="11"/>
      <c r="AB2451" s="11"/>
      <c r="AC2451" s="11"/>
      <c r="AD2451" s="11"/>
      <c r="AU2451" s="7"/>
      <c r="AV2451" s="7"/>
    </row>
    <row r="2452" spans="1:48" ht="14.25">
      <c r="A2452">
        <v>2</v>
      </c>
      <c r="B2452" s="26" t="str">
        <f t="shared" si="90"/>
        <v>75702</v>
      </c>
      <c r="C2452" s="26" t="str">
        <f t="shared" si="89"/>
        <v>2_75702</v>
      </c>
      <c r="D2452"/>
      <c r="E2452"/>
      <c r="F2452" s="33"/>
      <c r="G2452" s="26" t="s">
        <v>1130</v>
      </c>
      <c r="H2452" s="27">
        <v>0</v>
      </c>
      <c r="I2452" s="27">
        <v>0</v>
      </c>
      <c r="J2452" s="27">
        <v>0</v>
      </c>
      <c r="K2452" s="27">
        <v>0</v>
      </c>
      <c r="L2452" s="27">
        <v>0</v>
      </c>
      <c r="M2452" s="27">
        <v>0</v>
      </c>
      <c r="N2452" s="27">
        <v>0</v>
      </c>
      <c r="O2452" s="27">
        <v>0</v>
      </c>
      <c r="P2452" s="27">
        <v>0</v>
      </c>
      <c r="Q2452" s="27">
        <v>0</v>
      </c>
      <c r="R2452" s="27">
        <v>0</v>
      </c>
      <c r="S2452" s="27">
        <v>1</v>
      </c>
      <c r="T2452" s="27">
        <v>0</v>
      </c>
      <c r="U2452" s="27">
        <v>0</v>
      </c>
      <c r="V2452" s="27">
        <v>0</v>
      </c>
      <c r="W2452" s="11"/>
      <c r="X2452" s="11"/>
      <c r="Y2452" s="11"/>
      <c r="Z2452" s="11"/>
      <c r="AA2452" s="11"/>
      <c r="AB2452" s="11"/>
      <c r="AC2452" s="11"/>
      <c r="AD2452" s="11"/>
      <c r="AU2452" s="7"/>
      <c r="AV2452" s="7"/>
    </row>
    <row r="2453" spans="1:48" ht="14.25">
      <c r="A2453">
        <v>2</v>
      </c>
      <c r="B2453" s="26" t="str">
        <f t="shared" si="90"/>
        <v>75724</v>
      </c>
      <c r="C2453" s="26" t="str">
        <f t="shared" si="89"/>
        <v>2_75724</v>
      </c>
      <c r="D2453"/>
      <c r="E2453"/>
      <c r="F2453" s="33"/>
      <c r="G2453" s="26" t="s">
        <v>1133</v>
      </c>
      <c r="H2453" s="27">
        <v>4</v>
      </c>
      <c r="I2453" s="27">
        <v>8</v>
      </c>
      <c r="J2453" s="27">
        <v>4</v>
      </c>
      <c r="K2453" s="27">
        <v>7</v>
      </c>
      <c r="L2453" s="27">
        <v>6</v>
      </c>
      <c r="M2453" s="27">
        <v>12</v>
      </c>
      <c r="N2453" s="27">
        <v>8</v>
      </c>
      <c r="O2453" s="27">
        <v>5</v>
      </c>
      <c r="P2453" s="27">
        <v>7</v>
      </c>
      <c r="Q2453" s="27">
        <v>4</v>
      </c>
      <c r="R2453" s="27">
        <v>2</v>
      </c>
      <c r="S2453" s="27">
        <v>4</v>
      </c>
      <c r="T2453" s="27">
        <v>10</v>
      </c>
      <c r="U2453" s="27">
        <v>10</v>
      </c>
      <c r="V2453" s="27">
        <v>7</v>
      </c>
      <c r="W2453" s="11"/>
      <c r="X2453" s="11"/>
      <c r="Y2453" s="11"/>
      <c r="Z2453" s="11"/>
      <c r="AA2453" s="11"/>
      <c r="AB2453" s="11"/>
      <c r="AC2453" s="11"/>
      <c r="AD2453" s="11"/>
      <c r="AU2453" s="7"/>
      <c r="AV2453" s="7"/>
    </row>
    <row r="2454" spans="1:48" ht="14.25">
      <c r="A2454">
        <v>2</v>
      </c>
      <c r="B2454" s="26" t="str">
        <f t="shared" si="90"/>
        <v>75740</v>
      </c>
      <c r="C2454" s="26" t="str">
        <f t="shared" si="89"/>
        <v>2_75740</v>
      </c>
      <c r="D2454"/>
      <c r="E2454"/>
      <c r="F2454" s="33"/>
      <c r="G2454" s="26" t="s">
        <v>1347</v>
      </c>
      <c r="H2454" s="27">
        <v>5</v>
      </c>
      <c r="I2454" s="27">
        <v>1</v>
      </c>
      <c r="J2454" s="27">
        <v>1</v>
      </c>
      <c r="K2454" s="27">
        <v>4</v>
      </c>
      <c r="L2454" s="27">
        <v>4</v>
      </c>
      <c r="M2454" s="27">
        <v>1</v>
      </c>
      <c r="N2454" s="27">
        <v>4</v>
      </c>
      <c r="O2454" s="27">
        <v>1</v>
      </c>
      <c r="P2454" s="27">
        <v>4</v>
      </c>
      <c r="Q2454" s="27">
        <v>3</v>
      </c>
      <c r="R2454" s="27">
        <v>1</v>
      </c>
      <c r="S2454" s="27">
        <v>3</v>
      </c>
      <c r="T2454" s="27">
        <v>4</v>
      </c>
      <c r="U2454" s="27">
        <v>4</v>
      </c>
      <c r="V2454" s="27">
        <v>3</v>
      </c>
      <c r="W2454" s="11"/>
      <c r="X2454" s="11"/>
      <c r="Y2454" s="11"/>
      <c r="Z2454" s="11"/>
      <c r="AA2454" s="11"/>
      <c r="AB2454" s="11"/>
      <c r="AC2454" s="11"/>
      <c r="AD2454" s="11"/>
      <c r="AU2454" s="7"/>
      <c r="AV2454" s="7"/>
    </row>
    <row r="2455" spans="1:48" ht="14.25">
      <c r="A2455">
        <v>2</v>
      </c>
      <c r="B2455" s="26" t="str">
        <f t="shared" si="90"/>
        <v>75752</v>
      </c>
      <c r="C2455" s="26" t="str">
        <f t="shared" si="89"/>
        <v>2_75752</v>
      </c>
      <c r="D2455"/>
      <c r="E2455"/>
      <c r="F2455" s="33"/>
      <c r="G2455" s="26" t="s">
        <v>1348</v>
      </c>
      <c r="H2455" s="27">
        <v>0</v>
      </c>
      <c r="I2455" s="27">
        <v>0</v>
      </c>
      <c r="J2455" s="27">
        <v>0</v>
      </c>
      <c r="K2455" s="27">
        <v>0</v>
      </c>
      <c r="L2455" s="27">
        <v>0</v>
      </c>
      <c r="M2455" s="27">
        <v>1</v>
      </c>
      <c r="N2455" s="27">
        <v>0</v>
      </c>
      <c r="O2455" s="27">
        <v>0</v>
      </c>
      <c r="P2455" s="27">
        <v>0</v>
      </c>
      <c r="Q2455" s="27">
        <v>0</v>
      </c>
      <c r="R2455" s="27">
        <v>0</v>
      </c>
      <c r="S2455" s="27">
        <v>0</v>
      </c>
      <c r="T2455" s="27">
        <v>0</v>
      </c>
      <c r="U2455" s="27">
        <v>1</v>
      </c>
      <c r="V2455" s="27">
        <v>0</v>
      </c>
      <c r="W2455" s="11"/>
      <c r="X2455" s="11"/>
      <c r="Y2455" s="11"/>
      <c r="Z2455" s="11"/>
      <c r="AA2455" s="11"/>
      <c r="AB2455" s="11"/>
      <c r="AC2455" s="11"/>
      <c r="AD2455" s="11"/>
      <c r="AU2455" s="7"/>
      <c r="AV2455" s="7"/>
    </row>
    <row r="2456" spans="1:48" ht="14.25">
      <c r="A2456">
        <v>2</v>
      </c>
      <c r="B2456" s="26" t="str">
        <f t="shared" si="90"/>
        <v>75756</v>
      </c>
      <c r="C2456" s="26" t="str">
        <f t="shared" si="89"/>
        <v>2_75756</v>
      </c>
      <c r="D2456"/>
      <c r="E2456"/>
      <c r="F2456" s="33"/>
      <c r="G2456" s="26" t="s">
        <v>1135</v>
      </c>
      <c r="H2456" s="27">
        <v>1</v>
      </c>
      <c r="I2456" s="27">
        <v>2</v>
      </c>
      <c r="J2456" s="27">
        <v>2</v>
      </c>
      <c r="K2456" s="27">
        <v>2</v>
      </c>
      <c r="L2456" s="27">
        <v>1</v>
      </c>
      <c r="M2456" s="27">
        <v>2</v>
      </c>
      <c r="N2456" s="27">
        <v>1</v>
      </c>
      <c r="O2456" s="27">
        <v>0</v>
      </c>
      <c r="P2456" s="27">
        <v>0</v>
      </c>
      <c r="Q2456" s="27">
        <v>0</v>
      </c>
      <c r="R2456" s="27">
        <v>0</v>
      </c>
      <c r="S2456" s="27">
        <v>1</v>
      </c>
      <c r="T2456" s="27">
        <v>1</v>
      </c>
      <c r="U2456" s="27">
        <v>1</v>
      </c>
      <c r="V2456" s="27">
        <v>1</v>
      </c>
      <c r="W2456" s="11"/>
      <c r="X2456" s="11"/>
      <c r="Y2456" s="11"/>
      <c r="Z2456" s="11"/>
      <c r="AA2456" s="11"/>
      <c r="AB2456" s="11"/>
      <c r="AC2456" s="11"/>
      <c r="AD2456" s="11"/>
      <c r="AU2456" s="7"/>
      <c r="AV2456" s="7"/>
    </row>
    <row r="2457" spans="1:48" ht="14.25">
      <c r="A2457">
        <v>2</v>
      </c>
      <c r="B2457" s="26" t="str">
        <f t="shared" si="90"/>
        <v>75780</v>
      </c>
      <c r="C2457" s="26" t="str">
        <f t="shared" si="89"/>
        <v>2_75780</v>
      </c>
      <c r="D2457"/>
      <c r="E2457"/>
      <c r="F2457" s="33"/>
      <c r="G2457" s="26" t="s">
        <v>1136</v>
      </c>
      <c r="H2457" s="27">
        <v>1</v>
      </c>
      <c r="I2457" s="27">
        <v>1</v>
      </c>
      <c r="J2457" s="27">
        <v>0</v>
      </c>
      <c r="K2457" s="27">
        <v>1</v>
      </c>
      <c r="L2457" s="27">
        <v>1</v>
      </c>
      <c r="M2457" s="27">
        <v>1</v>
      </c>
      <c r="N2457" s="27">
        <v>0</v>
      </c>
      <c r="O2457" s="27">
        <v>1</v>
      </c>
      <c r="P2457" s="27">
        <v>1</v>
      </c>
      <c r="Q2457" s="27">
        <v>3</v>
      </c>
      <c r="R2457" s="27">
        <v>0</v>
      </c>
      <c r="S2457" s="27">
        <v>0</v>
      </c>
      <c r="T2457" s="27">
        <v>0</v>
      </c>
      <c r="U2457" s="27">
        <v>3</v>
      </c>
      <c r="V2457" s="27">
        <v>0</v>
      </c>
      <c r="W2457" s="11"/>
      <c r="X2457" s="11"/>
      <c r="Y2457" s="11"/>
      <c r="Z2457" s="11"/>
      <c r="AA2457" s="11"/>
      <c r="AB2457" s="11"/>
      <c r="AC2457" s="11"/>
      <c r="AD2457" s="11"/>
      <c r="AU2457" s="7"/>
      <c r="AV2457" s="7"/>
    </row>
    <row r="2458" spans="1:48" ht="14.25">
      <c r="A2458">
        <v>2</v>
      </c>
      <c r="B2458" s="26" t="str">
        <f t="shared" si="90"/>
        <v>75784</v>
      </c>
      <c r="C2458" s="26" t="str">
        <f t="shared" si="89"/>
        <v>2_75784</v>
      </c>
      <c r="D2458"/>
      <c r="E2458"/>
      <c r="F2458" s="33"/>
      <c r="G2458" s="26" t="s">
        <v>1137</v>
      </c>
      <c r="H2458" s="27">
        <v>0</v>
      </c>
      <c r="I2458" s="27">
        <v>0</v>
      </c>
      <c r="J2458" s="27">
        <v>0</v>
      </c>
      <c r="K2458" s="27">
        <v>0</v>
      </c>
      <c r="L2458" s="27">
        <v>0</v>
      </c>
      <c r="M2458" s="27">
        <v>0</v>
      </c>
      <c r="N2458" s="27">
        <v>0</v>
      </c>
      <c r="O2458" s="27">
        <v>0</v>
      </c>
      <c r="P2458" s="27">
        <v>0</v>
      </c>
      <c r="Q2458" s="27">
        <v>0</v>
      </c>
      <c r="R2458" s="27">
        <v>0</v>
      </c>
      <c r="S2458" s="27">
        <v>1</v>
      </c>
      <c r="T2458" s="27">
        <v>0</v>
      </c>
      <c r="U2458" s="27">
        <v>0</v>
      </c>
      <c r="V2458" s="27">
        <v>0</v>
      </c>
      <c r="W2458" s="11"/>
      <c r="X2458" s="11"/>
      <c r="Y2458" s="11"/>
      <c r="Z2458" s="11"/>
      <c r="AA2458" s="11"/>
      <c r="AB2458" s="11"/>
      <c r="AC2458" s="11"/>
      <c r="AD2458" s="11"/>
      <c r="AU2458" s="7"/>
      <c r="AV2458" s="7"/>
    </row>
    <row r="2459" spans="1:48" ht="14.25">
      <c r="A2459">
        <v>2</v>
      </c>
      <c r="B2459" s="26" t="str">
        <f t="shared" si="90"/>
        <v>75792</v>
      </c>
      <c r="C2459" s="26" t="str">
        <f t="shared" si="89"/>
        <v>2_75792</v>
      </c>
      <c r="D2459"/>
      <c r="E2459"/>
      <c r="F2459" s="33"/>
      <c r="G2459" s="26" t="s">
        <v>1349</v>
      </c>
      <c r="H2459" s="27">
        <v>0</v>
      </c>
      <c r="I2459" s="27">
        <v>0</v>
      </c>
      <c r="J2459" s="27">
        <v>0</v>
      </c>
      <c r="K2459" s="27">
        <v>0</v>
      </c>
      <c r="L2459" s="27">
        <v>0</v>
      </c>
      <c r="M2459" s="27">
        <v>0</v>
      </c>
      <c r="N2459" s="27">
        <v>0</v>
      </c>
      <c r="O2459" s="27">
        <v>0</v>
      </c>
      <c r="P2459" s="27">
        <v>0</v>
      </c>
      <c r="Q2459" s="27">
        <v>0</v>
      </c>
      <c r="R2459" s="27">
        <v>0</v>
      </c>
      <c r="S2459" s="27">
        <v>1</v>
      </c>
      <c r="T2459" s="27">
        <v>0</v>
      </c>
      <c r="U2459" s="27">
        <v>1</v>
      </c>
      <c r="V2459" s="27">
        <v>0</v>
      </c>
      <c r="W2459" s="11"/>
      <c r="X2459" s="11"/>
      <c r="Y2459" s="11"/>
      <c r="Z2459" s="11"/>
      <c r="AA2459" s="11"/>
      <c r="AB2459" s="11"/>
      <c r="AC2459" s="11"/>
      <c r="AD2459" s="11"/>
      <c r="AU2459" s="7"/>
      <c r="AV2459" s="7"/>
    </row>
    <row r="2460" spans="1:48" ht="14.25">
      <c r="A2460">
        <v>2</v>
      </c>
      <c r="B2460" s="26" t="str">
        <f t="shared" si="90"/>
        <v>75796</v>
      </c>
      <c r="C2460" s="26" t="str">
        <f t="shared" si="89"/>
        <v>2_75796</v>
      </c>
      <c r="D2460"/>
      <c r="E2460"/>
      <c r="F2460" s="33"/>
      <c r="G2460" s="26" t="s">
        <v>1350</v>
      </c>
      <c r="H2460" s="27">
        <v>0</v>
      </c>
      <c r="I2460" s="27">
        <v>0</v>
      </c>
      <c r="J2460" s="27">
        <v>0</v>
      </c>
      <c r="K2460" s="27">
        <v>0</v>
      </c>
      <c r="L2460" s="27">
        <v>0</v>
      </c>
      <c r="M2460" s="27">
        <v>1</v>
      </c>
      <c r="N2460" s="27">
        <v>0</v>
      </c>
      <c r="O2460" s="27">
        <v>0</v>
      </c>
      <c r="P2460" s="27">
        <v>0</v>
      </c>
      <c r="Q2460" s="27">
        <v>1</v>
      </c>
      <c r="R2460" s="27">
        <v>0</v>
      </c>
      <c r="S2460" s="27">
        <v>1</v>
      </c>
      <c r="T2460" s="27">
        <v>3</v>
      </c>
      <c r="U2460" s="27">
        <v>1</v>
      </c>
      <c r="V2460" s="27">
        <v>2</v>
      </c>
      <c r="W2460" s="11"/>
      <c r="X2460" s="11"/>
      <c r="Y2460" s="11"/>
      <c r="Z2460" s="11"/>
      <c r="AA2460" s="11"/>
      <c r="AB2460" s="11"/>
      <c r="AC2460" s="11"/>
      <c r="AD2460" s="11"/>
      <c r="AU2460" s="7"/>
      <c r="AV2460" s="7"/>
    </row>
    <row r="2461" spans="1:48" ht="14.25">
      <c r="A2461">
        <v>2</v>
      </c>
      <c r="B2461" s="26" t="str">
        <f t="shared" si="90"/>
        <v>75804</v>
      </c>
      <c r="C2461" s="26" t="str">
        <f t="shared" si="89"/>
        <v>2_75804</v>
      </c>
      <c r="D2461"/>
      <c r="E2461"/>
      <c r="F2461" s="33"/>
      <c r="G2461" s="26" t="s">
        <v>1351</v>
      </c>
      <c r="H2461" s="27">
        <v>1</v>
      </c>
      <c r="I2461" s="27">
        <v>0</v>
      </c>
      <c r="J2461" s="27">
        <v>1</v>
      </c>
      <c r="K2461" s="27">
        <v>0</v>
      </c>
      <c r="L2461" s="27">
        <v>0</v>
      </c>
      <c r="M2461" s="27">
        <v>0</v>
      </c>
      <c r="N2461" s="27">
        <v>0</v>
      </c>
      <c r="O2461" s="27">
        <v>0</v>
      </c>
      <c r="P2461" s="27">
        <v>0</v>
      </c>
      <c r="Q2461" s="27">
        <v>0</v>
      </c>
      <c r="R2461" s="27">
        <v>0</v>
      </c>
      <c r="S2461" s="27">
        <v>0</v>
      </c>
      <c r="T2461" s="27">
        <v>1</v>
      </c>
      <c r="U2461" s="27">
        <v>1</v>
      </c>
      <c r="V2461" s="27">
        <v>1</v>
      </c>
      <c r="W2461" s="11"/>
      <c r="X2461" s="11"/>
      <c r="Y2461" s="11"/>
      <c r="Z2461" s="11"/>
      <c r="AA2461" s="11"/>
      <c r="AB2461" s="11"/>
      <c r="AC2461" s="11"/>
      <c r="AD2461" s="11"/>
      <c r="AU2461" s="7"/>
      <c r="AV2461" s="7"/>
    </row>
    <row r="2462" spans="1:48" ht="14.25">
      <c r="A2462">
        <v>2</v>
      </c>
      <c r="B2462" s="26" t="str">
        <f t="shared" si="90"/>
        <v>75818</v>
      </c>
      <c r="C2462" s="26" t="str">
        <f t="shared" si="89"/>
        <v>2_75818</v>
      </c>
      <c r="D2462"/>
      <c r="E2462"/>
      <c r="F2462" s="33"/>
      <c r="G2462" s="26" t="s">
        <v>1352</v>
      </c>
      <c r="H2462" s="27">
        <v>0</v>
      </c>
      <c r="I2462" s="27">
        <v>1</v>
      </c>
      <c r="J2462" s="27">
        <v>0</v>
      </c>
      <c r="K2462" s="27">
        <v>0</v>
      </c>
      <c r="L2462" s="27">
        <v>0</v>
      </c>
      <c r="M2462" s="27">
        <v>0</v>
      </c>
      <c r="N2462" s="27">
        <v>0</v>
      </c>
      <c r="O2462" s="27">
        <v>0</v>
      </c>
      <c r="P2462" s="27">
        <v>0</v>
      </c>
      <c r="Q2462" s="27">
        <v>0</v>
      </c>
      <c r="R2462" s="27">
        <v>0</v>
      </c>
      <c r="S2462" s="27">
        <v>0</v>
      </c>
      <c r="T2462" s="27">
        <v>0</v>
      </c>
      <c r="U2462" s="27">
        <v>0</v>
      </c>
      <c r="V2462" s="27">
        <v>0</v>
      </c>
      <c r="W2462" s="11"/>
      <c r="X2462" s="11"/>
      <c r="Y2462" s="11"/>
      <c r="Z2462" s="11"/>
      <c r="AA2462" s="11"/>
      <c r="AB2462" s="11"/>
      <c r="AC2462" s="11"/>
      <c r="AD2462" s="11"/>
      <c r="AU2462" s="7"/>
      <c r="AV2462" s="7"/>
    </row>
    <row r="2463" spans="1:48" ht="14.25">
      <c r="A2463">
        <v>2</v>
      </c>
      <c r="B2463" s="26" t="str">
        <f t="shared" si="90"/>
        <v>75826</v>
      </c>
      <c r="C2463" s="26" t="str">
        <f t="shared" si="89"/>
        <v>2_75826</v>
      </c>
      <c r="D2463"/>
      <c r="E2463"/>
      <c r="F2463" s="33"/>
      <c r="G2463" s="26" t="s">
        <v>1138</v>
      </c>
      <c r="H2463" s="27">
        <v>0</v>
      </c>
      <c r="I2463" s="27">
        <v>1</v>
      </c>
      <c r="J2463" s="27">
        <v>1</v>
      </c>
      <c r="K2463" s="27">
        <v>0</v>
      </c>
      <c r="L2463" s="27">
        <v>1</v>
      </c>
      <c r="M2463" s="27">
        <v>2</v>
      </c>
      <c r="N2463" s="27">
        <v>2</v>
      </c>
      <c r="O2463" s="27">
        <v>1</v>
      </c>
      <c r="P2463" s="27">
        <v>1</v>
      </c>
      <c r="Q2463" s="27">
        <v>1</v>
      </c>
      <c r="R2463" s="27">
        <v>1</v>
      </c>
      <c r="S2463" s="27">
        <v>1</v>
      </c>
      <c r="T2463" s="27">
        <v>3</v>
      </c>
      <c r="U2463" s="27">
        <v>3</v>
      </c>
      <c r="V2463" s="27">
        <v>4</v>
      </c>
      <c r="W2463" s="11"/>
      <c r="X2463" s="11"/>
      <c r="Y2463" s="11"/>
      <c r="Z2463" s="11"/>
      <c r="AA2463" s="11"/>
      <c r="AB2463" s="11"/>
      <c r="AC2463" s="11"/>
      <c r="AD2463" s="11"/>
      <c r="AU2463" s="7"/>
      <c r="AV2463" s="7"/>
    </row>
    <row r="2464" spans="1:48" ht="14.25">
      <c r="A2464">
        <v>2</v>
      </c>
      <c r="B2464" s="26" t="str">
        <f t="shared" si="90"/>
        <v>75840</v>
      </c>
      <c r="C2464" s="26" t="str">
        <f t="shared" si="89"/>
        <v>2_75840</v>
      </c>
      <c r="D2464"/>
      <c r="E2464"/>
      <c r="F2464" s="33"/>
      <c r="G2464" s="26" t="s">
        <v>1139</v>
      </c>
      <c r="H2464" s="27">
        <v>15</v>
      </c>
      <c r="I2464" s="27">
        <v>30</v>
      </c>
      <c r="J2464" s="27">
        <v>22</v>
      </c>
      <c r="K2464" s="27">
        <v>23</v>
      </c>
      <c r="L2464" s="27">
        <v>24</v>
      </c>
      <c r="M2464" s="27">
        <v>21</v>
      </c>
      <c r="N2464" s="27">
        <v>27</v>
      </c>
      <c r="O2464" s="27">
        <v>25</v>
      </c>
      <c r="P2464" s="27">
        <v>20</v>
      </c>
      <c r="Q2464" s="27">
        <v>30</v>
      </c>
      <c r="R2464" s="27">
        <v>17</v>
      </c>
      <c r="S2464" s="27">
        <v>29</v>
      </c>
      <c r="T2464" s="27">
        <v>22</v>
      </c>
      <c r="U2464" s="27">
        <v>45</v>
      </c>
      <c r="V2464" s="27">
        <v>39</v>
      </c>
      <c r="W2464" s="11"/>
      <c r="X2464" s="11"/>
      <c r="Y2464" s="11"/>
      <c r="Z2464" s="11"/>
      <c r="AA2464" s="11"/>
      <c r="AB2464" s="11"/>
      <c r="AC2464" s="11"/>
      <c r="AD2464" s="11"/>
      <c r="AU2464" s="7"/>
      <c r="AV2464" s="7"/>
    </row>
    <row r="2465" spans="1:48" ht="14.25">
      <c r="A2465">
        <v>2</v>
      </c>
      <c r="B2465" s="26" t="str">
        <f t="shared" si="90"/>
        <v>75850</v>
      </c>
      <c r="C2465" s="26" t="str">
        <f t="shared" ref="C2465:C2528" si="91">A2465&amp;"_"&amp;B2465</f>
        <v>2_75850</v>
      </c>
      <c r="D2465"/>
      <c r="E2465"/>
      <c r="F2465" s="33"/>
      <c r="G2465" s="26" t="s">
        <v>1140</v>
      </c>
      <c r="H2465" s="27">
        <v>41</v>
      </c>
      <c r="I2465" s="27">
        <v>3</v>
      </c>
      <c r="J2465" s="27">
        <v>3</v>
      </c>
      <c r="K2465" s="27">
        <v>1</v>
      </c>
      <c r="L2465" s="27">
        <v>0</v>
      </c>
      <c r="M2465" s="27">
        <v>13</v>
      </c>
      <c r="N2465" s="27">
        <v>4</v>
      </c>
      <c r="O2465" s="27">
        <v>0</v>
      </c>
      <c r="P2465" s="27">
        <v>0</v>
      </c>
      <c r="Q2465" s="27">
        <v>0</v>
      </c>
      <c r="R2465" s="27">
        <v>0</v>
      </c>
      <c r="S2465" s="27">
        <v>0</v>
      </c>
      <c r="T2465" s="27">
        <v>0</v>
      </c>
      <c r="U2465" s="27">
        <v>0</v>
      </c>
      <c r="V2465" s="27">
        <v>1</v>
      </c>
      <c r="W2465" s="11"/>
      <c r="X2465" s="11"/>
      <c r="Y2465" s="11"/>
      <c r="Z2465" s="11"/>
      <c r="AA2465" s="11"/>
      <c r="AB2465" s="11"/>
      <c r="AC2465" s="11"/>
      <c r="AD2465" s="11"/>
      <c r="AU2465" s="7"/>
      <c r="AV2465" s="7"/>
    </row>
    <row r="2466" spans="1:48" ht="14.25">
      <c r="A2466">
        <v>2</v>
      </c>
      <c r="B2466" s="26" t="str">
        <f t="shared" ref="B2466:B2529" si="92">IF(G2466="Total",CONCATENATE(MID(G2467,1,2),"000"),MID(G2466,1,5))</f>
        <v>75858</v>
      </c>
      <c r="C2466" s="26" t="str">
        <f t="shared" si="91"/>
        <v>2_75858</v>
      </c>
      <c r="D2466"/>
      <c r="E2466"/>
      <c r="F2466" s="33"/>
      <c r="G2466" s="26" t="s">
        <v>1141</v>
      </c>
      <c r="H2466" s="27">
        <v>0</v>
      </c>
      <c r="I2466" s="27">
        <v>1</v>
      </c>
      <c r="J2466" s="27">
        <v>0</v>
      </c>
      <c r="K2466" s="27">
        <v>0</v>
      </c>
      <c r="L2466" s="27">
        <v>0</v>
      </c>
      <c r="M2466" s="27">
        <v>1</v>
      </c>
      <c r="N2466" s="27">
        <v>0</v>
      </c>
      <c r="O2466" s="27">
        <v>2</v>
      </c>
      <c r="P2466" s="27">
        <v>0</v>
      </c>
      <c r="Q2466" s="27">
        <v>0</v>
      </c>
      <c r="R2466" s="27">
        <v>0</v>
      </c>
      <c r="S2466" s="27">
        <v>0</v>
      </c>
      <c r="T2466" s="27">
        <v>1</v>
      </c>
      <c r="U2466" s="27">
        <v>1</v>
      </c>
      <c r="V2466" s="27">
        <v>2</v>
      </c>
      <c r="W2466" s="11"/>
      <c r="X2466" s="11"/>
      <c r="Y2466" s="11"/>
      <c r="Z2466" s="11"/>
      <c r="AA2466" s="11"/>
      <c r="AB2466" s="11"/>
      <c r="AC2466" s="11"/>
      <c r="AD2466" s="11"/>
      <c r="AU2466" s="7"/>
      <c r="AV2466" s="7"/>
    </row>
    <row r="2467" spans="1:48" ht="14.25">
      <c r="A2467">
        <v>2</v>
      </c>
      <c r="B2467" s="26" t="str">
        <f t="shared" si="92"/>
        <v>75860</v>
      </c>
      <c r="C2467" s="26" t="str">
        <f t="shared" si="91"/>
        <v>2_75860</v>
      </c>
      <c r="D2467"/>
      <c r="E2467"/>
      <c r="F2467" s="33"/>
      <c r="G2467" s="26" t="s">
        <v>1353</v>
      </c>
      <c r="H2467" s="27">
        <v>0</v>
      </c>
      <c r="I2467" s="27">
        <v>0</v>
      </c>
      <c r="J2467" s="27">
        <v>0</v>
      </c>
      <c r="K2467" s="27">
        <v>0</v>
      </c>
      <c r="L2467" s="27">
        <v>0</v>
      </c>
      <c r="M2467" s="27">
        <v>0</v>
      </c>
      <c r="N2467" s="27">
        <v>0</v>
      </c>
      <c r="O2467" s="27">
        <v>0</v>
      </c>
      <c r="P2467" s="27">
        <v>0</v>
      </c>
      <c r="Q2467" s="27">
        <v>0</v>
      </c>
      <c r="R2467" s="27">
        <v>0</v>
      </c>
      <c r="S2467" s="27">
        <v>1</v>
      </c>
      <c r="T2467" s="27">
        <v>0</v>
      </c>
      <c r="U2467" s="27">
        <v>0</v>
      </c>
      <c r="V2467" s="27">
        <v>0</v>
      </c>
      <c r="W2467" s="11"/>
      <c r="X2467" s="11"/>
      <c r="Y2467" s="11"/>
      <c r="Z2467" s="11"/>
      <c r="AA2467" s="11"/>
      <c r="AB2467" s="11"/>
      <c r="AC2467" s="11"/>
      <c r="AD2467" s="11"/>
      <c r="AU2467" s="7"/>
      <c r="AV2467" s="7"/>
    </row>
    <row r="2468" spans="1:48" ht="14.25">
      <c r="A2468">
        <v>2</v>
      </c>
      <c r="B2468" s="26" t="str">
        <f t="shared" si="92"/>
        <v>75862</v>
      </c>
      <c r="C2468" s="26" t="str">
        <f t="shared" si="91"/>
        <v>2_75862</v>
      </c>
      <c r="D2468"/>
      <c r="E2468"/>
      <c r="F2468" s="33"/>
      <c r="G2468" s="26" t="s">
        <v>1142</v>
      </c>
      <c r="H2468" s="27">
        <v>28</v>
      </c>
      <c r="I2468" s="27">
        <v>62</v>
      </c>
      <c r="J2468" s="27">
        <v>75</v>
      </c>
      <c r="K2468" s="27">
        <v>73</v>
      </c>
      <c r="L2468" s="27">
        <v>102</v>
      </c>
      <c r="M2468" s="27">
        <v>76</v>
      </c>
      <c r="N2468" s="27">
        <v>130</v>
      </c>
      <c r="O2468" s="27">
        <v>252</v>
      </c>
      <c r="P2468" s="27">
        <v>615</v>
      </c>
      <c r="Q2468" s="27">
        <v>908</v>
      </c>
      <c r="R2468" s="27">
        <v>435</v>
      </c>
      <c r="S2468" s="27">
        <v>553</v>
      </c>
      <c r="T2468" s="27">
        <v>569</v>
      </c>
      <c r="U2468" s="27">
        <v>590</v>
      </c>
      <c r="V2468" s="27">
        <v>583</v>
      </c>
      <c r="W2468" s="11"/>
      <c r="X2468" s="11"/>
      <c r="Y2468" s="11"/>
      <c r="Z2468" s="11"/>
      <c r="AA2468" s="11"/>
      <c r="AB2468" s="11"/>
      <c r="AC2468" s="11"/>
      <c r="AD2468" s="11"/>
      <c r="AU2468" s="7"/>
      <c r="AV2468" s="7"/>
    </row>
    <row r="2469" spans="1:48" ht="14.25">
      <c r="A2469">
        <v>2</v>
      </c>
      <c r="B2469" s="26" t="str">
        <f t="shared" si="92"/>
        <v>75887</v>
      </c>
      <c r="C2469" s="26" t="str">
        <f t="shared" si="91"/>
        <v>2_75887</v>
      </c>
      <c r="D2469"/>
      <c r="E2469"/>
      <c r="F2469" s="33"/>
      <c r="G2469" s="26" t="s">
        <v>1143</v>
      </c>
      <c r="H2469" s="27">
        <v>0</v>
      </c>
      <c r="I2469" s="27">
        <v>0</v>
      </c>
      <c r="J2469" s="27">
        <v>0</v>
      </c>
      <c r="K2469" s="27">
        <v>0</v>
      </c>
      <c r="L2469" s="27">
        <v>0</v>
      </c>
      <c r="M2469" s="27">
        <v>0</v>
      </c>
      <c r="N2469" s="27">
        <v>0</v>
      </c>
      <c r="O2469" s="27">
        <v>0</v>
      </c>
      <c r="P2469" s="27">
        <v>0</v>
      </c>
      <c r="Q2469" s="27">
        <v>1</v>
      </c>
      <c r="R2469" s="27">
        <v>0</v>
      </c>
      <c r="S2469" s="27">
        <v>0</v>
      </c>
      <c r="T2469" s="27">
        <v>0</v>
      </c>
      <c r="U2469" s="27">
        <v>0</v>
      </c>
      <c r="V2469" s="27">
        <v>0</v>
      </c>
      <c r="W2469" s="11"/>
      <c r="X2469" s="11"/>
      <c r="Y2469" s="11"/>
      <c r="Z2469" s="11"/>
      <c r="AA2469" s="11"/>
      <c r="AB2469" s="11"/>
      <c r="AC2469" s="11"/>
      <c r="AD2469" s="11"/>
      <c r="AU2469" s="7"/>
      <c r="AV2469" s="7"/>
    </row>
    <row r="2470" spans="1:48" ht="14.25">
      <c r="A2470">
        <v>2</v>
      </c>
      <c r="B2470" s="26" t="str">
        <f t="shared" si="92"/>
        <v>75999</v>
      </c>
      <c r="C2470" s="26" t="str">
        <f t="shared" si="91"/>
        <v>2_75999</v>
      </c>
      <c r="D2470"/>
      <c r="E2470"/>
      <c r="F2470" s="33"/>
      <c r="G2470" s="26" t="s">
        <v>1146</v>
      </c>
      <c r="H2470" s="27">
        <v>12</v>
      </c>
      <c r="I2470" s="27">
        <v>1</v>
      </c>
      <c r="J2470" s="27">
        <v>1</v>
      </c>
      <c r="K2470" s="27">
        <v>0</v>
      </c>
      <c r="L2470" s="27">
        <v>0</v>
      </c>
      <c r="M2470" s="27">
        <v>1</v>
      </c>
      <c r="N2470" s="27">
        <v>0</v>
      </c>
      <c r="O2470" s="27">
        <v>0</v>
      </c>
      <c r="P2470" s="27">
        <v>0</v>
      </c>
      <c r="Q2470" s="27">
        <v>0</v>
      </c>
      <c r="R2470" s="27">
        <v>0</v>
      </c>
      <c r="S2470" s="27">
        <v>0</v>
      </c>
      <c r="T2470" s="27">
        <v>0</v>
      </c>
      <c r="U2470" s="27">
        <v>0</v>
      </c>
      <c r="V2470" s="27">
        <v>0</v>
      </c>
      <c r="W2470" s="11"/>
      <c r="X2470" s="11"/>
      <c r="Y2470" s="11"/>
      <c r="Z2470" s="11"/>
      <c r="AA2470" s="11"/>
      <c r="AB2470" s="11"/>
      <c r="AC2470" s="11"/>
      <c r="AD2470" s="11"/>
      <c r="AU2470" s="7"/>
      <c r="AV2470" s="7"/>
    </row>
    <row r="2471" spans="1:48" ht="14.25">
      <c r="A2471">
        <v>2</v>
      </c>
      <c r="B2471" s="26" t="str">
        <f t="shared" si="92"/>
        <v>75999</v>
      </c>
      <c r="C2471" s="26" t="str">
        <f t="shared" si="91"/>
        <v>2_75999</v>
      </c>
      <c r="D2471"/>
      <c r="E2471"/>
      <c r="F2471" s="33"/>
      <c r="G2471" s="26" t="s">
        <v>1146</v>
      </c>
      <c r="H2471" s="27">
        <v>4</v>
      </c>
      <c r="I2471" s="27">
        <v>11</v>
      </c>
      <c r="J2471" s="27">
        <v>10</v>
      </c>
      <c r="K2471" s="27">
        <v>26</v>
      </c>
      <c r="L2471" s="27">
        <v>142</v>
      </c>
      <c r="M2471" s="27">
        <v>242</v>
      </c>
      <c r="N2471" s="27">
        <v>229</v>
      </c>
      <c r="O2471" s="27">
        <v>0</v>
      </c>
      <c r="P2471" s="27">
        <v>1078</v>
      </c>
      <c r="Q2471" s="27">
        <v>0</v>
      </c>
      <c r="R2471" s="27">
        <v>0</v>
      </c>
      <c r="S2471" s="27">
        <v>0</v>
      </c>
      <c r="T2471" s="27">
        <v>0</v>
      </c>
      <c r="U2471" s="27">
        <v>0</v>
      </c>
      <c r="V2471" s="27">
        <v>0</v>
      </c>
      <c r="W2471" s="11"/>
      <c r="X2471" s="11"/>
      <c r="Y2471" s="11"/>
      <c r="Z2471" s="11"/>
      <c r="AA2471" s="11"/>
      <c r="AB2471" s="11"/>
      <c r="AC2471" s="11"/>
      <c r="AD2471" s="11"/>
      <c r="AU2471" s="7"/>
      <c r="AV2471" s="7"/>
    </row>
    <row r="2472" spans="1:48" ht="14.25">
      <c r="A2472">
        <v>2</v>
      </c>
      <c r="B2472" s="26" t="str">
        <f t="shared" si="92"/>
        <v>76000</v>
      </c>
      <c r="C2472" s="26" t="str">
        <f t="shared" si="91"/>
        <v>2_76000</v>
      </c>
      <c r="D2472"/>
      <c r="E2472"/>
      <c r="F2472" s="33" t="s">
        <v>1147</v>
      </c>
      <c r="G2472" s="26" t="s">
        <v>13</v>
      </c>
      <c r="H2472" s="27">
        <v>23894</v>
      </c>
      <c r="I2472" s="27">
        <v>23867</v>
      </c>
      <c r="J2472" s="27">
        <v>23946</v>
      </c>
      <c r="K2472" s="27">
        <v>24612</v>
      </c>
      <c r="L2472" s="27">
        <v>24409</v>
      </c>
      <c r="M2472" s="27">
        <v>26449</v>
      </c>
      <c r="N2472" s="27">
        <v>25797</v>
      </c>
      <c r="O2472" s="27">
        <v>25759</v>
      </c>
      <c r="P2472" s="27">
        <v>26707</v>
      </c>
      <c r="Q2472" s="27">
        <v>27756</v>
      </c>
      <c r="R2472" s="27">
        <v>32805</v>
      </c>
      <c r="S2472" s="27">
        <v>40112</v>
      </c>
      <c r="T2472" s="27">
        <v>32037</v>
      </c>
      <c r="U2472" s="27">
        <v>29304</v>
      </c>
      <c r="V2472" s="27">
        <v>31251</v>
      </c>
      <c r="W2472" s="11"/>
      <c r="X2472" s="11"/>
      <c r="Y2472" s="11"/>
      <c r="Z2472" s="11"/>
      <c r="AA2472" s="11"/>
      <c r="AB2472" s="11"/>
      <c r="AC2472" s="11"/>
      <c r="AD2472" s="11"/>
      <c r="AU2472" s="7"/>
      <c r="AV2472" s="7"/>
    </row>
    <row r="2473" spans="1:48" ht="14.25">
      <c r="A2473">
        <v>2</v>
      </c>
      <c r="B2473" s="26" t="str">
        <f t="shared" si="92"/>
        <v>76001</v>
      </c>
      <c r="C2473" s="26" t="str">
        <f t="shared" si="91"/>
        <v>2_76001</v>
      </c>
      <c r="D2473"/>
      <c r="E2473"/>
      <c r="F2473" s="33"/>
      <c r="G2473" s="26" t="s">
        <v>1148</v>
      </c>
      <c r="H2473" s="27">
        <v>12385</v>
      </c>
      <c r="I2473" s="27">
        <v>12531</v>
      </c>
      <c r="J2473" s="27">
        <v>12611</v>
      </c>
      <c r="K2473" s="27">
        <v>13108</v>
      </c>
      <c r="L2473" s="27">
        <v>12735</v>
      </c>
      <c r="M2473" s="27">
        <v>14071</v>
      </c>
      <c r="N2473" s="27">
        <v>13948</v>
      </c>
      <c r="O2473" s="27">
        <v>13799</v>
      </c>
      <c r="P2473" s="27">
        <v>14044</v>
      </c>
      <c r="Q2473" s="27">
        <v>14374</v>
      </c>
      <c r="R2473" s="27">
        <v>17397</v>
      </c>
      <c r="S2473" s="27">
        <v>20281</v>
      </c>
      <c r="T2473" s="27">
        <v>16405</v>
      </c>
      <c r="U2473" s="27">
        <v>14955</v>
      </c>
      <c r="V2473" s="27">
        <v>16164</v>
      </c>
      <c r="W2473" s="11"/>
      <c r="X2473" s="11"/>
      <c r="Y2473" s="11"/>
      <c r="Z2473" s="11"/>
      <c r="AA2473" s="11"/>
      <c r="AB2473" s="11"/>
      <c r="AC2473" s="11"/>
      <c r="AD2473" s="11"/>
      <c r="AU2473" s="7"/>
      <c r="AV2473" s="7"/>
    </row>
    <row r="2474" spans="1:48" ht="14.25">
      <c r="A2474">
        <v>2</v>
      </c>
      <c r="B2474" s="26" t="str">
        <f t="shared" si="92"/>
        <v>76020</v>
      </c>
      <c r="C2474" s="26" t="str">
        <f t="shared" si="91"/>
        <v>2_76020</v>
      </c>
      <c r="D2474"/>
      <c r="E2474"/>
      <c r="F2474" s="33"/>
      <c r="G2474" s="26" t="s">
        <v>1149</v>
      </c>
      <c r="H2474" s="27">
        <v>72</v>
      </c>
      <c r="I2474" s="27">
        <v>89</v>
      </c>
      <c r="J2474" s="27">
        <v>111</v>
      </c>
      <c r="K2474" s="27">
        <v>109</v>
      </c>
      <c r="L2474" s="27">
        <v>97</v>
      </c>
      <c r="M2474" s="27">
        <v>80</v>
      </c>
      <c r="N2474" s="27">
        <v>129</v>
      </c>
      <c r="O2474" s="27">
        <v>96</v>
      </c>
      <c r="P2474" s="27">
        <v>119</v>
      </c>
      <c r="Q2474" s="27">
        <v>118</v>
      </c>
      <c r="R2474" s="27">
        <v>144</v>
      </c>
      <c r="S2474" s="27">
        <v>210</v>
      </c>
      <c r="T2474" s="27">
        <v>159</v>
      </c>
      <c r="U2474" s="27">
        <v>95</v>
      </c>
      <c r="V2474" s="27">
        <v>112</v>
      </c>
      <c r="W2474" s="11"/>
      <c r="X2474" s="11"/>
      <c r="Y2474" s="11"/>
      <c r="Z2474" s="11"/>
      <c r="AA2474" s="11"/>
      <c r="AB2474" s="11"/>
      <c r="AC2474" s="11"/>
      <c r="AD2474" s="11"/>
      <c r="AU2474" s="7"/>
      <c r="AV2474" s="7"/>
    </row>
    <row r="2475" spans="1:48" ht="14.25">
      <c r="A2475">
        <v>2</v>
      </c>
      <c r="B2475" s="26" t="str">
        <f t="shared" si="92"/>
        <v>76036</v>
      </c>
      <c r="C2475" s="26" t="str">
        <f t="shared" si="91"/>
        <v>2_76036</v>
      </c>
      <c r="D2475"/>
      <c r="E2475"/>
      <c r="F2475" s="33"/>
      <c r="G2475" s="26" t="s">
        <v>1150</v>
      </c>
      <c r="H2475" s="27">
        <v>109</v>
      </c>
      <c r="I2475" s="27">
        <v>75</v>
      </c>
      <c r="J2475" s="27">
        <v>110</v>
      </c>
      <c r="K2475" s="27">
        <v>121</v>
      </c>
      <c r="L2475" s="27">
        <v>110</v>
      </c>
      <c r="M2475" s="27">
        <v>143</v>
      </c>
      <c r="N2475" s="27">
        <v>140</v>
      </c>
      <c r="O2475" s="27">
        <v>152</v>
      </c>
      <c r="P2475" s="27">
        <v>157</v>
      </c>
      <c r="Q2475" s="27">
        <v>140</v>
      </c>
      <c r="R2475" s="27">
        <v>190</v>
      </c>
      <c r="S2475" s="27">
        <v>218</v>
      </c>
      <c r="T2475" s="27">
        <v>156</v>
      </c>
      <c r="U2475" s="27">
        <v>158</v>
      </c>
      <c r="V2475" s="27">
        <v>125</v>
      </c>
      <c r="W2475" s="11"/>
      <c r="X2475" s="11"/>
      <c r="Y2475" s="11"/>
      <c r="Z2475" s="11"/>
      <c r="AA2475" s="11"/>
      <c r="AB2475" s="11"/>
      <c r="AC2475" s="11"/>
      <c r="AD2475" s="11"/>
      <c r="AU2475" s="7"/>
      <c r="AV2475" s="7"/>
    </row>
    <row r="2476" spans="1:48" ht="14.25">
      <c r="A2476">
        <v>2</v>
      </c>
      <c r="B2476" s="26" t="str">
        <f t="shared" si="92"/>
        <v>76041</v>
      </c>
      <c r="C2476" s="26" t="str">
        <f t="shared" si="91"/>
        <v>2_76041</v>
      </c>
      <c r="D2476"/>
      <c r="E2476"/>
      <c r="F2476" s="33"/>
      <c r="G2476" s="26" t="s">
        <v>1151</v>
      </c>
      <c r="H2476" s="27">
        <v>105</v>
      </c>
      <c r="I2476" s="27">
        <v>128</v>
      </c>
      <c r="J2476" s="27">
        <v>132</v>
      </c>
      <c r="K2476" s="27">
        <v>121</v>
      </c>
      <c r="L2476" s="27">
        <v>102</v>
      </c>
      <c r="M2476" s="27">
        <v>113</v>
      </c>
      <c r="N2476" s="27">
        <v>116</v>
      </c>
      <c r="O2476" s="27">
        <v>124</v>
      </c>
      <c r="P2476" s="27">
        <v>124</v>
      </c>
      <c r="Q2476" s="27">
        <v>125</v>
      </c>
      <c r="R2476" s="27">
        <v>124</v>
      </c>
      <c r="S2476" s="27">
        <v>194</v>
      </c>
      <c r="T2476" s="27">
        <v>156</v>
      </c>
      <c r="U2476" s="27">
        <v>165</v>
      </c>
      <c r="V2476" s="27">
        <v>190</v>
      </c>
      <c r="W2476" s="11"/>
      <c r="X2476" s="11"/>
      <c r="Y2476" s="11"/>
      <c r="Z2476" s="11"/>
      <c r="AA2476" s="11"/>
      <c r="AB2476" s="11"/>
      <c r="AC2476" s="11"/>
      <c r="AD2476" s="11"/>
      <c r="AU2476" s="7"/>
      <c r="AV2476" s="7"/>
    </row>
    <row r="2477" spans="1:48" ht="14.25">
      <c r="A2477">
        <v>2</v>
      </c>
      <c r="B2477" s="26" t="str">
        <f t="shared" si="92"/>
        <v>76054</v>
      </c>
      <c r="C2477" s="26" t="str">
        <f t="shared" si="91"/>
        <v>2_76054</v>
      </c>
      <c r="D2477"/>
      <c r="E2477"/>
      <c r="F2477" s="33"/>
      <c r="G2477" s="26" t="s">
        <v>1152</v>
      </c>
      <c r="H2477" s="27">
        <v>35</v>
      </c>
      <c r="I2477" s="27">
        <v>43</v>
      </c>
      <c r="J2477" s="27">
        <v>41</v>
      </c>
      <c r="K2477" s="27">
        <v>38</v>
      </c>
      <c r="L2477" s="27">
        <v>41</v>
      </c>
      <c r="M2477" s="27">
        <v>35</v>
      </c>
      <c r="N2477" s="27">
        <v>27</v>
      </c>
      <c r="O2477" s="27">
        <v>45</v>
      </c>
      <c r="P2477" s="27">
        <v>38</v>
      </c>
      <c r="Q2477" s="27">
        <v>43</v>
      </c>
      <c r="R2477" s="27">
        <v>36</v>
      </c>
      <c r="S2477" s="27">
        <v>37</v>
      </c>
      <c r="T2477" s="27">
        <v>34</v>
      </c>
      <c r="U2477" s="27">
        <v>35</v>
      </c>
      <c r="V2477" s="27">
        <v>41</v>
      </c>
      <c r="W2477" s="11"/>
      <c r="X2477" s="11"/>
      <c r="Y2477" s="11"/>
      <c r="Z2477" s="11"/>
      <c r="AA2477" s="11"/>
      <c r="AB2477" s="11"/>
      <c r="AC2477" s="11"/>
      <c r="AD2477" s="11"/>
      <c r="AU2477" s="7"/>
      <c r="AV2477" s="7"/>
    </row>
    <row r="2478" spans="1:48" ht="14.25">
      <c r="A2478">
        <v>2</v>
      </c>
      <c r="B2478" s="26" t="str">
        <f t="shared" si="92"/>
        <v>76100</v>
      </c>
      <c r="C2478" s="26" t="str">
        <f t="shared" si="91"/>
        <v>2_76100</v>
      </c>
      <c r="D2478"/>
      <c r="E2478"/>
      <c r="F2478" s="33"/>
      <c r="G2478" s="26" t="s">
        <v>1153</v>
      </c>
      <c r="H2478" s="27">
        <v>90</v>
      </c>
      <c r="I2478" s="27">
        <v>81</v>
      </c>
      <c r="J2478" s="27">
        <v>99</v>
      </c>
      <c r="K2478" s="27">
        <v>86</v>
      </c>
      <c r="L2478" s="27">
        <v>73</v>
      </c>
      <c r="M2478" s="27">
        <v>94</v>
      </c>
      <c r="N2478" s="27">
        <v>98</v>
      </c>
      <c r="O2478" s="27">
        <v>85</v>
      </c>
      <c r="P2478" s="27">
        <v>100</v>
      </c>
      <c r="Q2478" s="27">
        <v>102</v>
      </c>
      <c r="R2478" s="27">
        <v>101</v>
      </c>
      <c r="S2478" s="27">
        <v>119</v>
      </c>
      <c r="T2478" s="27">
        <v>115</v>
      </c>
      <c r="U2478" s="27">
        <v>89</v>
      </c>
      <c r="V2478" s="27">
        <v>138</v>
      </c>
      <c r="W2478" s="11"/>
      <c r="X2478" s="11"/>
      <c r="Y2478" s="11"/>
      <c r="Z2478" s="11"/>
      <c r="AA2478" s="11"/>
      <c r="AB2478" s="11"/>
      <c r="AC2478" s="11"/>
      <c r="AD2478" s="11"/>
      <c r="AU2478" s="7"/>
      <c r="AV2478" s="7"/>
    </row>
    <row r="2479" spans="1:48" ht="14.25">
      <c r="A2479">
        <v>2</v>
      </c>
      <c r="B2479" s="26" t="str">
        <f t="shared" si="92"/>
        <v>76109</v>
      </c>
      <c r="C2479" s="26" t="str">
        <f t="shared" si="91"/>
        <v>2_76109</v>
      </c>
      <c r="D2479"/>
      <c r="E2479"/>
      <c r="F2479" s="33"/>
      <c r="G2479" s="26" t="s">
        <v>1154</v>
      </c>
      <c r="H2479" s="27">
        <v>1185</v>
      </c>
      <c r="I2479" s="27">
        <v>1161</v>
      </c>
      <c r="J2479" s="27">
        <v>1163</v>
      </c>
      <c r="K2479" s="27">
        <v>1307</v>
      </c>
      <c r="L2479" s="27">
        <v>1323</v>
      </c>
      <c r="M2479" s="27">
        <v>1312</v>
      </c>
      <c r="N2479" s="27">
        <v>974</v>
      </c>
      <c r="O2479" s="27">
        <v>1122</v>
      </c>
      <c r="P2479" s="27">
        <v>1294</v>
      </c>
      <c r="Q2479" s="27">
        <v>1464</v>
      </c>
      <c r="R2479" s="27">
        <v>1710</v>
      </c>
      <c r="S2479" s="27">
        <v>2013</v>
      </c>
      <c r="T2479" s="27">
        <v>1456</v>
      </c>
      <c r="U2479" s="27">
        <v>1480</v>
      </c>
      <c r="V2479" s="27">
        <v>1407</v>
      </c>
      <c r="W2479" s="11"/>
      <c r="X2479" s="11"/>
      <c r="Y2479" s="11"/>
      <c r="Z2479" s="11"/>
      <c r="AA2479" s="11"/>
      <c r="AB2479" s="11"/>
      <c r="AC2479" s="11"/>
      <c r="AD2479" s="11"/>
      <c r="AU2479" s="7"/>
      <c r="AV2479" s="7"/>
    </row>
    <row r="2480" spans="1:48" ht="14.25">
      <c r="A2480">
        <v>2</v>
      </c>
      <c r="B2480" s="26" t="str">
        <f t="shared" si="92"/>
        <v>76111</v>
      </c>
      <c r="C2480" s="26" t="str">
        <f t="shared" si="91"/>
        <v>2_76111</v>
      </c>
      <c r="D2480"/>
      <c r="E2480"/>
      <c r="F2480" s="33"/>
      <c r="G2480" s="26" t="s">
        <v>1155</v>
      </c>
      <c r="H2480" s="27">
        <v>715</v>
      </c>
      <c r="I2480" s="27">
        <v>711</v>
      </c>
      <c r="J2480" s="27">
        <v>757</v>
      </c>
      <c r="K2480" s="27">
        <v>750</v>
      </c>
      <c r="L2480" s="27">
        <v>793</v>
      </c>
      <c r="M2480" s="27">
        <v>912</v>
      </c>
      <c r="N2480" s="27">
        <v>806</v>
      </c>
      <c r="O2480" s="27">
        <v>810</v>
      </c>
      <c r="P2480" s="27">
        <v>820</v>
      </c>
      <c r="Q2480" s="27">
        <v>860</v>
      </c>
      <c r="R2480" s="27">
        <v>972</v>
      </c>
      <c r="S2480" s="27">
        <v>1194</v>
      </c>
      <c r="T2480" s="27">
        <v>971</v>
      </c>
      <c r="U2480" s="27">
        <v>826</v>
      </c>
      <c r="V2480" s="27">
        <v>980</v>
      </c>
      <c r="W2480" s="11"/>
      <c r="X2480" s="11"/>
      <c r="Y2480" s="11"/>
      <c r="Z2480" s="11"/>
      <c r="AA2480" s="11"/>
      <c r="AB2480" s="11"/>
      <c r="AC2480" s="11"/>
      <c r="AD2480" s="11"/>
      <c r="AU2480" s="7"/>
      <c r="AV2480" s="7"/>
    </row>
    <row r="2481" spans="1:48" ht="14.25">
      <c r="A2481">
        <v>2</v>
      </c>
      <c r="B2481" s="26" t="str">
        <f t="shared" si="92"/>
        <v>76113</v>
      </c>
      <c r="C2481" s="26" t="str">
        <f t="shared" si="91"/>
        <v>2_76113</v>
      </c>
      <c r="D2481"/>
      <c r="E2481"/>
      <c r="F2481" s="33"/>
      <c r="G2481" s="26" t="s">
        <v>1156</v>
      </c>
      <c r="H2481" s="27">
        <v>117</v>
      </c>
      <c r="I2481" s="27">
        <v>120</v>
      </c>
      <c r="J2481" s="27">
        <v>121</v>
      </c>
      <c r="K2481" s="27">
        <v>152</v>
      </c>
      <c r="L2481" s="27">
        <v>150</v>
      </c>
      <c r="M2481" s="27">
        <v>137</v>
      </c>
      <c r="N2481" s="27">
        <v>150</v>
      </c>
      <c r="O2481" s="27">
        <v>155</v>
      </c>
      <c r="P2481" s="27">
        <v>148</v>
      </c>
      <c r="Q2481" s="27">
        <v>163</v>
      </c>
      <c r="R2481" s="27">
        <v>176</v>
      </c>
      <c r="S2481" s="27">
        <v>253</v>
      </c>
      <c r="T2481" s="27">
        <v>190</v>
      </c>
      <c r="U2481" s="27">
        <v>200</v>
      </c>
      <c r="V2481" s="27">
        <v>178</v>
      </c>
      <c r="W2481" s="11"/>
      <c r="X2481" s="11"/>
      <c r="Y2481" s="11"/>
      <c r="Z2481" s="11"/>
      <c r="AA2481" s="11"/>
      <c r="AB2481" s="11"/>
      <c r="AC2481" s="11"/>
      <c r="AD2481" s="11"/>
      <c r="AU2481" s="7"/>
      <c r="AV2481" s="7"/>
    </row>
    <row r="2482" spans="1:48" ht="14.25">
      <c r="A2482">
        <v>2</v>
      </c>
      <c r="B2482" s="26" t="str">
        <f t="shared" si="92"/>
        <v>76122</v>
      </c>
      <c r="C2482" s="26" t="str">
        <f t="shared" si="91"/>
        <v>2_76122</v>
      </c>
      <c r="D2482"/>
      <c r="E2482"/>
      <c r="F2482" s="33"/>
      <c r="G2482" s="26" t="s">
        <v>1157</v>
      </c>
      <c r="H2482" s="27">
        <v>215</v>
      </c>
      <c r="I2482" s="27">
        <v>230</v>
      </c>
      <c r="J2482" s="27">
        <v>206</v>
      </c>
      <c r="K2482" s="27">
        <v>202</v>
      </c>
      <c r="L2482" s="27">
        <v>227</v>
      </c>
      <c r="M2482" s="27">
        <v>218</v>
      </c>
      <c r="N2482" s="27">
        <v>260</v>
      </c>
      <c r="O2482" s="27">
        <v>230</v>
      </c>
      <c r="P2482" s="27">
        <v>229</v>
      </c>
      <c r="Q2482" s="27">
        <v>254</v>
      </c>
      <c r="R2482" s="27">
        <v>214</v>
      </c>
      <c r="S2482" s="27">
        <v>278</v>
      </c>
      <c r="T2482" s="27">
        <v>253</v>
      </c>
      <c r="U2482" s="27">
        <v>232</v>
      </c>
      <c r="V2482" s="27">
        <v>262</v>
      </c>
      <c r="W2482" s="11"/>
      <c r="X2482" s="11"/>
      <c r="Y2482" s="11"/>
      <c r="Z2482" s="11"/>
      <c r="AA2482" s="11"/>
      <c r="AB2482" s="11"/>
      <c r="AC2482" s="11"/>
      <c r="AD2482" s="11"/>
      <c r="AU2482" s="7"/>
      <c r="AV2482" s="7"/>
    </row>
    <row r="2483" spans="1:48" ht="14.25">
      <c r="A2483">
        <v>2</v>
      </c>
      <c r="B2483" s="26" t="str">
        <f t="shared" si="92"/>
        <v>76126</v>
      </c>
      <c r="C2483" s="26" t="str">
        <f t="shared" si="91"/>
        <v>2_76126</v>
      </c>
      <c r="D2483"/>
      <c r="E2483"/>
      <c r="F2483" s="33"/>
      <c r="G2483" s="26" t="s">
        <v>1158</v>
      </c>
      <c r="H2483" s="27">
        <v>56</v>
      </c>
      <c r="I2483" s="27">
        <v>97</v>
      </c>
      <c r="J2483" s="27">
        <v>72</v>
      </c>
      <c r="K2483" s="27">
        <v>74</v>
      </c>
      <c r="L2483" s="27">
        <v>90</v>
      </c>
      <c r="M2483" s="27">
        <v>68</v>
      </c>
      <c r="N2483" s="27">
        <v>87</v>
      </c>
      <c r="O2483" s="27">
        <v>85</v>
      </c>
      <c r="P2483" s="27">
        <v>81</v>
      </c>
      <c r="Q2483" s="27">
        <v>95</v>
      </c>
      <c r="R2483" s="27">
        <v>108</v>
      </c>
      <c r="S2483" s="27">
        <v>144</v>
      </c>
      <c r="T2483" s="27">
        <v>129</v>
      </c>
      <c r="U2483" s="27">
        <v>107</v>
      </c>
      <c r="V2483" s="27">
        <v>114</v>
      </c>
      <c r="W2483" s="11"/>
      <c r="X2483" s="11"/>
      <c r="Y2483" s="11"/>
      <c r="Z2483" s="11"/>
      <c r="AA2483" s="11"/>
      <c r="AB2483" s="11"/>
      <c r="AC2483" s="11"/>
      <c r="AD2483" s="11"/>
      <c r="AU2483" s="7"/>
      <c r="AV2483" s="7"/>
    </row>
    <row r="2484" spans="1:48" ht="14.25">
      <c r="A2484">
        <v>2</v>
      </c>
      <c r="B2484" s="26" t="str">
        <f t="shared" si="92"/>
        <v>76130</v>
      </c>
      <c r="C2484" s="26" t="str">
        <f t="shared" si="91"/>
        <v>2_76130</v>
      </c>
      <c r="D2484"/>
      <c r="E2484"/>
      <c r="F2484" s="33"/>
      <c r="G2484" s="26" t="s">
        <v>1159</v>
      </c>
      <c r="H2484" s="27">
        <v>358</v>
      </c>
      <c r="I2484" s="27">
        <v>306</v>
      </c>
      <c r="J2484" s="27">
        <v>337</v>
      </c>
      <c r="K2484" s="27">
        <v>334</v>
      </c>
      <c r="L2484" s="27">
        <v>373</v>
      </c>
      <c r="M2484" s="27">
        <v>407</v>
      </c>
      <c r="N2484" s="27">
        <v>376</v>
      </c>
      <c r="O2484" s="27">
        <v>375</v>
      </c>
      <c r="P2484" s="27">
        <v>410</v>
      </c>
      <c r="Q2484" s="27">
        <v>477</v>
      </c>
      <c r="R2484" s="27">
        <v>566</v>
      </c>
      <c r="S2484" s="27">
        <v>649</v>
      </c>
      <c r="T2484" s="27">
        <v>523</v>
      </c>
      <c r="U2484" s="27">
        <v>588</v>
      </c>
      <c r="V2484" s="27">
        <v>626</v>
      </c>
      <c r="W2484" s="11"/>
      <c r="X2484" s="11"/>
      <c r="Y2484" s="11"/>
      <c r="Z2484" s="11"/>
      <c r="AA2484" s="11"/>
      <c r="AB2484" s="11"/>
      <c r="AC2484" s="11"/>
      <c r="AD2484" s="11"/>
      <c r="AU2484" s="7"/>
      <c r="AV2484" s="7"/>
    </row>
    <row r="2485" spans="1:48" ht="14.25">
      <c r="A2485">
        <v>2</v>
      </c>
      <c r="B2485" s="26" t="str">
        <f t="shared" si="92"/>
        <v>76147</v>
      </c>
      <c r="C2485" s="26" t="str">
        <f t="shared" si="91"/>
        <v>2_76147</v>
      </c>
      <c r="D2485"/>
      <c r="E2485"/>
      <c r="F2485" s="33"/>
      <c r="G2485" s="26" t="s">
        <v>1160</v>
      </c>
      <c r="H2485" s="27">
        <v>874</v>
      </c>
      <c r="I2485" s="27">
        <v>858</v>
      </c>
      <c r="J2485" s="27">
        <v>877</v>
      </c>
      <c r="K2485" s="27">
        <v>903</v>
      </c>
      <c r="L2485" s="27">
        <v>835</v>
      </c>
      <c r="M2485" s="27">
        <v>935</v>
      </c>
      <c r="N2485" s="27">
        <v>894</v>
      </c>
      <c r="O2485" s="27">
        <v>913</v>
      </c>
      <c r="P2485" s="27">
        <v>967</v>
      </c>
      <c r="Q2485" s="27">
        <v>1017</v>
      </c>
      <c r="R2485" s="27">
        <v>1132</v>
      </c>
      <c r="S2485" s="27">
        <v>1577</v>
      </c>
      <c r="T2485" s="27">
        <v>1246</v>
      </c>
      <c r="U2485" s="27">
        <v>1109</v>
      </c>
      <c r="V2485" s="27">
        <v>1202</v>
      </c>
      <c r="W2485" s="11"/>
      <c r="X2485" s="11"/>
      <c r="Y2485" s="11"/>
      <c r="Z2485" s="11"/>
      <c r="AA2485" s="11"/>
      <c r="AB2485" s="11"/>
      <c r="AC2485" s="11"/>
      <c r="AD2485" s="11"/>
      <c r="AU2485" s="7"/>
      <c r="AV2485" s="7"/>
    </row>
    <row r="2486" spans="1:48" ht="14.25">
      <c r="A2486">
        <v>2</v>
      </c>
      <c r="B2486" s="26" t="str">
        <f t="shared" si="92"/>
        <v>76233</v>
      </c>
      <c r="C2486" s="26" t="str">
        <f t="shared" si="91"/>
        <v>2_76233</v>
      </c>
      <c r="D2486"/>
      <c r="E2486"/>
      <c r="F2486" s="33"/>
      <c r="G2486" s="26" t="s">
        <v>1161</v>
      </c>
      <c r="H2486" s="27">
        <v>218</v>
      </c>
      <c r="I2486" s="27">
        <v>197</v>
      </c>
      <c r="J2486" s="27">
        <v>189</v>
      </c>
      <c r="K2486" s="27">
        <v>202</v>
      </c>
      <c r="L2486" s="27">
        <v>196</v>
      </c>
      <c r="M2486" s="27">
        <v>200</v>
      </c>
      <c r="N2486" s="27">
        <v>240</v>
      </c>
      <c r="O2486" s="27">
        <v>228</v>
      </c>
      <c r="P2486" s="27">
        <v>239</v>
      </c>
      <c r="Q2486" s="27">
        <v>202</v>
      </c>
      <c r="R2486" s="27">
        <v>260</v>
      </c>
      <c r="S2486" s="27">
        <v>342</v>
      </c>
      <c r="T2486" s="27">
        <v>291</v>
      </c>
      <c r="U2486" s="27">
        <v>227</v>
      </c>
      <c r="V2486" s="27">
        <v>281</v>
      </c>
      <c r="W2486" s="11"/>
      <c r="X2486" s="11"/>
      <c r="Y2486" s="11"/>
      <c r="Z2486" s="11"/>
      <c r="AA2486" s="11"/>
      <c r="AB2486" s="11"/>
      <c r="AC2486" s="11"/>
      <c r="AD2486" s="11"/>
      <c r="AU2486" s="7"/>
      <c r="AV2486" s="7"/>
    </row>
    <row r="2487" spans="1:48" ht="14.25">
      <c r="A2487">
        <v>2</v>
      </c>
      <c r="B2487" s="26" t="str">
        <f t="shared" si="92"/>
        <v>76243</v>
      </c>
      <c r="C2487" s="26" t="str">
        <f t="shared" si="91"/>
        <v>2_76243</v>
      </c>
      <c r="D2487"/>
      <c r="E2487"/>
      <c r="F2487" s="33"/>
      <c r="G2487" s="26" t="s">
        <v>1162</v>
      </c>
      <c r="H2487" s="27">
        <v>45</v>
      </c>
      <c r="I2487" s="27">
        <v>51</v>
      </c>
      <c r="J2487" s="27">
        <v>50</v>
      </c>
      <c r="K2487" s="27">
        <v>49</v>
      </c>
      <c r="L2487" s="27">
        <v>37</v>
      </c>
      <c r="M2487" s="27">
        <v>46</v>
      </c>
      <c r="N2487" s="27">
        <v>49</v>
      </c>
      <c r="O2487" s="27">
        <v>47</v>
      </c>
      <c r="P2487" s="27">
        <v>43</v>
      </c>
      <c r="Q2487" s="27">
        <v>65</v>
      </c>
      <c r="R2487" s="27">
        <v>56</v>
      </c>
      <c r="S2487" s="27">
        <v>62</v>
      </c>
      <c r="T2487" s="27">
        <v>88</v>
      </c>
      <c r="U2487" s="27">
        <v>45</v>
      </c>
      <c r="V2487" s="27">
        <v>57</v>
      </c>
      <c r="W2487" s="11"/>
      <c r="X2487" s="11"/>
      <c r="Y2487" s="11"/>
      <c r="Z2487" s="11"/>
      <c r="AA2487" s="11"/>
      <c r="AB2487" s="11"/>
      <c r="AC2487" s="11"/>
      <c r="AD2487" s="11"/>
      <c r="AU2487" s="7"/>
      <c r="AV2487" s="7"/>
    </row>
    <row r="2488" spans="1:48" ht="14.25">
      <c r="A2488">
        <v>2</v>
      </c>
      <c r="B2488" s="26" t="str">
        <f t="shared" si="92"/>
        <v>76246</v>
      </c>
      <c r="C2488" s="26" t="str">
        <f t="shared" si="91"/>
        <v>2_76246</v>
      </c>
      <c r="D2488"/>
      <c r="E2488"/>
      <c r="F2488" s="33"/>
      <c r="G2488" s="26" t="s">
        <v>1163</v>
      </c>
      <c r="H2488" s="27">
        <v>39</v>
      </c>
      <c r="I2488" s="27">
        <v>47</v>
      </c>
      <c r="J2488" s="27">
        <v>32</v>
      </c>
      <c r="K2488" s="27">
        <v>42</v>
      </c>
      <c r="L2488" s="27">
        <v>35</v>
      </c>
      <c r="M2488" s="27">
        <v>29</v>
      </c>
      <c r="N2488" s="27">
        <v>28</v>
      </c>
      <c r="O2488" s="27">
        <v>37</v>
      </c>
      <c r="P2488" s="27">
        <v>39</v>
      </c>
      <c r="Q2488" s="27">
        <v>43</v>
      </c>
      <c r="R2488" s="27">
        <v>41</v>
      </c>
      <c r="S2488" s="27">
        <v>48</v>
      </c>
      <c r="T2488" s="27">
        <v>61</v>
      </c>
      <c r="U2488" s="27">
        <v>38</v>
      </c>
      <c r="V2488" s="27">
        <v>48</v>
      </c>
      <c r="W2488" s="11"/>
      <c r="X2488" s="11"/>
      <c r="Y2488" s="11"/>
      <c r="Z2488" s="11"/>
      <c r="AA2488" s="11"/>
      <c r="AB2488" s="11"/>
      <c r="AC2488" s="11"/>
      <c r="AD2488" s="11"/>
      <c r="AU2488" s="7"/>
      <c r="AV2488" s="7"/>
    </row>
    <row r="2489" spans="1:48" ht="14.25">
      <c r="A2489">
        <v>2</v>
      </c>
      <c r="B2489" s="26" t="str">
        <f t="shared" si="92"/>
        <v>76248</v>
      </c>
      <c r="C2489" s="26" t="str">
        <f t="shared" si="91"/>
        <v>2_76248</v>
      </c>
      <c r="D2489"/>
      <c r="E2489"/>
      <c r="F2489" s="33"/>
      <c r="G2489" s="26" t="s">
        <v>1164</v>
      </c>
      <c r="H2489" s="27">
        <v>280</v>
      </c>
      <c r="I2489" s="27">
        <v>312</v>
      </c>
      <c r="J2489" s="27">
        <v>322</v>
      </c>
      <c r="K2489" s="27">
        <v>318</v>
      </c>
      <c r="L2489" s="27">
        <v>327</v>
      </c>
      <c r="M2489" s="27">
        <v>329</v>
      </c>
      <c r="N2489" s="27">
        <v>302</v>
      </c>
      <c r="O2489" s="27">
        <v>326</v>
      </c>
      <c r="P2489" s="27">
        <v>291</v>
      </c>
      <c r="Q2489" s="27">
        <v>316</v>
      </c>
      <c r="R2489" s="27">
        <v>400</v>
      </c>
      <c r="S2489" s="27">
        <v>472</v>
      </c>
      <c r="T2489" s="27">
        <v>401</v>
      </c>
      <c r="U2489" s="27">
        <v>370</v>
      </c>
      <c r="V2489" s="27">
        <v>418</v>
      </c>
      <c r="W2489" s="11"/>
      <c r="X2489" s="11"/>
      <c r="Y2489" s="11"/>
      <c r="Z2489" s="11"/>
      <c r="AA2489" s="11"/>
      <c r="AB2489" s="11"/>
      <c r="AC2489" s="11"/>
      <c r="AD2489" s="11"/>
      <c r="AU2489" s="7"/>
      <c r="AV2489" s="7"/>
    </row>
    <row r="2490" spans="1:48" ht="14.25">
      <c r="A2490">
        <v>2</v>
      </c>
      <c r="B2490" s="26" t="str">
        <f t="shared" si="92"/>
        <v>76250</v>
      </c>
      <c r="C2490" s="26" t="str">
        <f t="shared" si="91"/>
        <v>2_76250</v>
      </c>
      <c r="D2490"/>
      <c r="E2490"/>
      <c r="F2490" s="33"/>
      <c r="G2490" s="26" t="s">
        <v>1165</v>
      </c>
      <c r="H2490" s="27">
        <v>68</v>
      </c>
      <c r="I2490" s="27">
        <v>79</v>
      </c>
      <c r="J2490" s="27">
        <v>54</v>
      </c>
      <c r="K2490" s="27">
        <v>45</v>
      </c>
      <c r="L2490" s="27">
        <v>73</v>
      </c>
      <c r="M2490" s="27">
        <v>57</v>
      </c>
      <c r="N2490" s="27">
        <v>70</v>
      </c>
      <c r="O2490" s="27">
        <v>54</v>
      </c>
      <c r="P2490" s="27">
        <v>72</v>
      </c>
      <c r="Q2490" s="27">
        <v>53</v>
      </c>
      <c r="R2490" s="27">
        <v>77</v>
      </c>
      <c r="S2490" s="27">
        <v>89</v>
      </c>
      <c r="T2490" s="27">
        <v>92</v>
      </c>
      <c r="U2490" s="27">
        <v>82</v>
      </c>
      <c r="V2490" s="27">
        <v>73</v>
      </c>
      <c r="W2490" s="11"/>
      <c r="X2490" s="11"/>
      <c r="Y2490" s="11"/>
      <c r="Z2490" s="11"/>
      <c r="AA2490" s="11"/>
      <c r="AB2490" s="11"/>
      <c r="AC2490" s="11"/>
      <c r="AD2490" s="11"/>
      <c r="AU2490" s="7"/>
      <c r="AV2490" s="7"/>
    </row>
    <row r="2491" spans="1:48" ht="14.25">
      <c r="A2491">
        <v>2</v>
      </c>
      <c r="B2491" s="26" t="str">
        <f t="shared" si="92"/>
        <v>76275</v>
      </c>
      <c r="C2491" s="26" t="str">
        <f t="shared" si="91"/>
        <v>2_76275</v>
      </c>
      <c r="D2491"/>
      <c r="E2491"/>
      <c r="F2491" s="33"/>
      <c r="G2491" s="26" t="s">
        <v>1166</v>
      </c>
      <c r="H2491" s="27">
        <v>332</v>
      </c>
      <c r="I2491" s="27">
        <v>271</v>
      </c>
      <c r="J2491" s="27">
        <v>285</v>
      </c>
      <c r="K2491" s="27">
        <v>241</v>
      </c>
      <c r="L2491" s="27">
        <v>290</v>
      </c>
      <c r="M2491" s="27">
        <v>304</v>
      </c>
      <c r="N2491" s="27">
        <v>282</v>
      </c>
      <c r="O2491" s="27">
        <v>282</v>
      </c>
      <c r="P2491" s="27">
        <v>325</v>
      </c>
      <c r="Q2491" s="27">
        <v>313</v>
      </c>
      <c r="R2491" s="27">
        <v>378</v>
      </c>
      <c r="S2491" s="27">
        <v>519</v>
      </c>
      <c r="T2491" s="27">
        <v>438</v>
      </c>
      <c r="U2491" s="27">
        <v>399</v>
      </c>
      <c r="V2491" s="27">
        <v>383</v>
      </c>
      <c r="W2491" s="11"/>
      <c r="X2491" s="11"/>
      <c r="Y2491" s="11"/>
      <c r="Z2491" s="11"/>
      <c r="AA2491" s="11"/>
      <c r="AB2491" s="11"/>
      <c r="AC2491" s="11"/>
      <c r="AD2491" s="11"/>
      <c r="AU2491" s="7"/>
      <c r="AV2491" s="7"/>
    </row>
    <row r="2492" spans="1:48" ht="14.25">
      <c r="A2492">
        <v>2</v>
      </c>
      <c r="B2492" s="26" t="str">
        <f t="shared" si="92"/>
        <v>76306</v>
      </c>
      <c r="C2492" s="26" t="str">
        <f t="shared" si="91"/>
        <v>2_76306</v>
      </c>
      <c r="D2492"/>
      <c r="E2492"/>
      <c r="F2492" s="33"/>
      <c r="G2492" s="26" t="s">
        <v>1167</v>
      </c>
      <c r="H2492" s="27">
        <v>117</v>
      </c>
      <c r="I2492" s="27">
        <v>88</v>
      </c>
      <c r="J2492" s="27">
        <v>88</v>
      </c>
      <c r="K2492" s="27">
        <v>98</v>
      </c>
      <c r="L2492" s="27">
        <v>97</v>
      </c>
      <c r="M2492" s="27">
        <v>120</v>
      </c>
      <c r="N2492" s="27">
        <v>114</v>
      </c>
      <c r="O2492" s="27">
        <v>103</v>
      </c>
      <c r="P2492" s="27">
        <v>97</v>
      </c>
      <c r="Q2492" s="27">
        <v>112</v>
      </c>
      <c r="R2492" s="27">
        <v>119</v>
      </c>
      <c r="S2492" s="27">
        <v>145</v>
      </c>
      <c r="T2492" s="27">
        <v>144</v>
      </c>
      <c r="U2492" s="27">
        <v>132</v>
      </c>
      <c r="V2492" s="27">
        <v>134</v>
      </c>
      <c r="W2492" s="11"/>
      <c r="X2492" s="11"/>
      <c r="Y2492" s="11"/>
      <c r="Z2492" s="11"/>
      <c r="AA2492" s="11"/>
      <c r="AB2492" s="11"/>
      <c r="AC2492" s="11"/>
      <c r="AD2492" s="11"/>
      <c r="AU2492" s="7"/>
      <c r="AV2492" s="7"/>
    </row>
    <row r="2493" spans="1:48" ht="14.25">
      <c r="A2493">
        <v>2</v>
      </c>
      <c r="B2493" s="26" t="str">
        <f t="shared" si="92"/>
        <v>76318</v>
      </c>
      <c r="C2493" s="26" t="str">
        <f t="shared" si="91"/>
        <v>2_76318</v>
      </c>
      <c r="D2493"/>
      <c r="E2493"/>
      <c r="F2493" s="33"/>
      <c r="G2493" s="26" t="s">
        <v>1168</v>
      </c>
      <c r="H2493" s="27">
        <v>173</v>
      </c>
      <c r="I2493" s="27">
        <v>163</v>
      </c>
      <c r="J2493" s="27">
        <v>183</v>
      </c>
      <c r="K2493" s="27">
        <v>159</v>
      </c>
      <c r="L2493" s="27">
        <v>206</v>
      </c>
      <c r="M2493" s="27">
        <v>184</v>
      </c>
      <c r="N2493" s="27">
        <v>220</v>
      </c>
      <c r="O2493" s="27">
        <v>194</v>
      </c>
      <c r="P2493" s="27">
        <v>194</v>
      </c>
      <c r="Q2493" s="27">
        <v>198</v>
      </c>
      <c r="R2493" s="27">
        <v>224</v>
      </c>
      <c r="S2493" s="27">
        <v>341</v>
      </c>
      <c r="T2493" s="27">
        <v>267</v>
      </c>
      <c r="U2493" s="27">
        <v>210</v>
      </c>
      <c r="V2493" s="27">
        <v>267</v>
      </c>
      <c r="W2493" s="11"/>
      <c r="X2493" s="11"/>
      <c r="Y2493" s="11"/>
      <c r="Z2493" s="11"/>
      <c r="AA2493" s="11"/>
      <c r="AB2493" s="11"/>
      <c r="AC2493" s="11"/>
      <c r="AD2493" s="11"/>
      <c r="AU2493" s="7"/>
      <c r="AV2493" s="7"/>
    </row>
    <row r="2494" spans="1:48" ht="14.25">
      <c r="A2494">
        <v>2</v>
      </c>
      <c r="B2494" s="26" t="str">
        <f t="shared" si="92"/>
        <v>76364</v>
      </c>
      <c r="C2494" s="26" t="str">
        <f t="shared" si="91"/>
        <v>2_76364</v>
      </c>
      <c r="D2494"/>
      <c r="E2494"/>
      <c r="F2494" s="33"/>
      <c r="G2494" s="26" t="s">
        <v>1169</v>
      </c>
      <c r="H2494" s="27">
        <v>550</v>
      </c>
      <c r="I2494" s="27">
        <v>576</v>
      </c>
      <c r="J2494" s="27">
        <v>569</v>
      </c>
      <c r="K2494" s="27">
        <v>540</v>
      </c>
      <c r="L2494" s="27">
        <v>554</v>
      </c>
      <c r="M2494" s="27">
        <v>578</v>
      </c>
      <c r="N2494" s="27">
        <v>594</v>
      </c>
      <c r="O2494" s="27">
        <v>617</v>
      </c>
      <c r="P2494" s="27">
        <v>752</v>
      </c>
      <c r="Q2494" s="27">
        <v>771</v>
      </c>
      <c r="R2494" s="27">
        <v>845</v>
      </c>
      <c r="S2494" s="27">
        <v>1116</v>
      </c>
      <c r="T2494" s="27">
        <v>938</v>
      </c>
      <c r="U2494" s="27">
        <v>912</v>
      </c>
      <c r="V2494" s="27">
        <v>974</v>
      </c>
      <c r="W2494" s="11"/>
      <c r="X2494" s="11"/>
      <c r="Y2494" s="11"/>
      <c r="Z2494" s="11"/>
      <c r="AA2494" s="11"/>
      <c r="AB2494" s="11"/>
      <c r="AC2494" s="11"/>
      <c r="AD2494" s="11"/>
      <c r="AU2494" s="7"/>
      <c r="AV2494" s="7"/>
    </row>
    <row r="2495" spans="1:48" ht="14.25">
      <c r="A2495">
        <v>2</v>
      </c>
      <c r="B2495" s="26" t="str">
        <f t="shared" si="92"/>
        <v>76377</v>
      </c>
      <c r="C2495" s="26" t="str">
        <f t="shared" si="91"/>
        <v>2_76377</v>
      </c>
      <c r="D2495"/>
      <c r="E2495"/>
      <c r="F2495" s="33"/>
      <c r="G2495" s="26" t="s">
        <v>1170</v>
      </c>
      <c r="H2495" s="27">
        <v>71</v>
      </c>
      <c r="I2495" s="27">
        <v>65</v>
      </c>
      <c r="J2495" s="27">
        <v>59</v>
      </c>
      <c r="K2495" s="27">
        <v>74</v>
      </c>
      <c r="L2495" s="27">
        <v>72</v>
      </c>
      <c r="M2495" s="27">
        <v>76</v>
      </c>
      <c r="N2495" s="27">
        <v>80</v>
      </c>
      <c r="O2495" s="27">
        <v>82</v>
      </c>
      <c r="P2495" s="27">
        <v>70</v>
      </c>
      <c r="Q2495" s="27">
        <v>74</v>
      </c>
      <c r="R2495" s="27">
        <v>93</v>
      </c>
      <c r="S2495" s="27">
        <v>116</v>
      </c>
      <c r="T2495" s="27">
        <v>90</v>
      </c>
      <c r="U2495" s="27">
        <v>90</v>
      </c>
      <c r="V2495" s="27">
        <v>75</v>
      </c>
      <c r="W2495" s="11"/>
      <c r="X2495" s="11"/>
      <c r="Y2495" s="11"/>
      <c r="Z2495" s="11"/>
      <c r="AA2495" s="11"/>
      <c r="AB2495" s="11"/>
      <c r="AC2495" s="11"/>
      <c r="AD2495" s="11"/>
      <c r="AU2495" s="7"/>
      <c r="AV2495" s="7"/>
    </row>
    <row r="2496" spans="1:48" ht="14.25">
      <c r="A2496">
        <v>2</v>
      </c>
      <c r="B2496" s="26" t="str">
        <f t="shared" si="92"/>
        <v>76400</v>
      </c>
      <c r="C2496" s="26" t="str">
        <f t="shared" si="91"/>
        <v>2_76400</v>
      </c>
      <c r="D2496"/>
      <c r="E2496"/>
      <c r="F2496" s="33"/>
      <c r="G2496" s="26" t="s">
        <v>1171</v>
      </c>
      <c r="H2496" s="27">
        <v>204</v>
      </c>
      <c r="I2496" s="27">
        <v>203</v>
      </c>
      <c r="J2496" s="27">
        <v>208</v>
      </c>
      <c r="K2496" s="27">
        <v>209</v>
      </c>
      <c r="L2496" s="27">
        <v>210</v>
      </c>
      <c r="M2496" s="27">
        <v>212</v>
      </c>
      <c r="N2496" s="27">
        <v>194</v>
      </c>
      <c r="O2496" s="27">
        <v>193</v>
      </c>
      <c r="P2496" s="27">
        <v>229</v>
      </c>
      <c r="Q2496" s="27">
        <v>174</v>
      </c>
      <c r="R2496" s="27">
        <v>234</v>
      </c>
      <c r="S2496" s="27">
        <v>315</v>
      </c>
      <c r="T2496" s="27">
        <v>246</v>
      </c>
      <c r="U2496" s="27">
        <v>211</v>
      </c>
      <c r="V2496" s="27">
        <v>230</v>
      </c>
      <c r="W2496" s="11"/>
      <c r="X2496" s="11"/>
      <c r="Y2496" s="11"/>
      <c r="Z2496" s="11"/>
      <c r="AA2496" s="11"/>
      <c r="AB2496" s="11"/>
      <c r="AC2496" s="11"/>
      <c r="AD2496" s="11"/>
      <c r="AU2496" s="7"/>
      <c r="AV2496" s="7"/>
    </row>
    <row r="2497" spans="1:48" ht="14.25">
      <c r="A2497">
        <v>2</v>
      </c>
      <c r="B2497" s="26" t="str">
        <f t="shared" si="92"/>
        <v>76403</v>
      </c>
      <c r="C2497" s="26" t="str">
        <f t="shared" si="91"/>
        <v>2_76403</v>
      </c>
      <c r="D2497"/>
      <c r="E2497"/>
      <c r="F2497" s="33"/>
      <c r="G2497" s="26" t="s">
        <v>1172</v>
      </c>
      <c r="H2497" s="27">
        <v>80</v>
      </c>
      <c r="I2497" s="27">
        <v>111</v>
      </c>
      <c r="J2497" s="27">
        <v>98</v>
      </c>
      <c r="K2497" s="27">
        <v>84</v>
      </c>
      <c r="L2497" s="27">
        <v>105</v>
      </c>
      <c r="M2497" s="27">
        <v>117</v>
      </c>
      <c r="N2497" s="27">
        <v>88</v>
      </c>
      <c r="O2497" s="27">
        <v>70</v>
      </c>
      <c r="P2497" s="27">
        <v>95</v>
      </c>
      <c r="Q2497" s="27">
        <v>100</v>
      </c>
      <c r="R2497" s="27">
        <v>113</v>
      </c>
      <c r="S2497" s="27">
        <v>126</v>
      </c>
      <c r="T2497" s="27">
        <v>119</v>
      </c>
      <c r="U2497" s="27">
        <v>101</v>
      </c>
      <c r="V2497" s="27">
        <v>92</v>
      </c>
      <c r="W2497" s="11"/>
      <c r="X2497" s="11"/>
      <c r="Y2497" s="11"/>
      <c r="Z2497" s="11"/>
      <c r="AA2497" s="11"/>
      <c r="AB2497" s="11"/>
      <c r="AC2497" s="11"/>
      <c r="AD2497" s="11"/>
      <c r="AU2497" s="7"/>
      <c r="AV2497" s="7"/>
    </row>
    <row r="2498" spans="1:48" ht="14.25">
      <c r="A2498">
        <v>2</v>
      </c>
      <c r="B2498" s="26" t="str">
        <f t="shared" si="92"/>
        <v>76497</v>
      </c>
      <c r="C2498" s="26" t="str">
        <f t="shared" si="91"/>
        <v>2_76497</v>
      </c>
      <c r="D2498"/>
      <c r="E2498"/>
      <c r="F2498" s="33"/>
      <c r="G2498" s="26" t="s">
        <v>1173</v>
      </c>
      <c r="H2498" s="27">
        <v>63</v>
      </c>
      <c r="I2498" s="27">
        <v>98</v>
      </c>
      <c r="J2498" s="27">
        <v>77</v>
      </c>
      <c r="K2498" s="27">
        <v>66</v>
      </c>
      <c r="L2498" s="27">
        <v>86</v>
      </c>
      <c r="M2498" s="27">
        <v>75</v>
      </c>
      <c r="N2498" s="27">
        <v>80</v>
      </c>
      <c r="O2498" s="27">
        <v>64</v>
      </c>
      <c r="P2498" s="27">
        <v>59</v>
      </c>
      <c r="Q2498" s="27">
        <v>71</v>
      </c>
      <c r="R2498" s="27">
        <v>87</v>
      </c>
      <c r="S2498" s="27">
        <v>115</v>
      </c>
      <c r="T2498" s="27">
        <v>101</v>
      </c>
      <c r="U2498" s="27">
        <v>89</v>
      </c>
      <c r="V2498" s="27">
        <v>89</v>
      </c>
      <c r="W2498" s="11"/>
      <c r="X2498" s="11"/>
      <c r="Y2498" s="11"/>
      <c r="Z2498" s="11"/>
      <c r="AA2498" s="11"/>
      <c r="AB2498" s="11"/>
      <c r="AC2498" s="11"/>
      <c r="AD2498" s="11"/>
      <c r="AU2498" s="7"/>
      <c r="AV2498" s="7"/>
    </row>
    <row r="2499" spans="1:48" ht="14.25">
      <c r="A2499">
        <v>2</v>
      </c>
      <c r="B2499" s="26" t="str">
        <f t="shared" si="92"/>
        <v>76520</v>
      </c>
      <c r="C2499" s="26" t="str">
        <f t="shared" si="91"/>
        <v>2_76520</v>
      </c>
      <c r="D2499"/>
      <c r="E2499"/>
      <c r="F2499" s="33"/>
      <c r="G2499" s="26" t="s">
        <v>1174</v>
      </c>
      <c r="H2499" s="27">
        <v>1813</v>
      </c>
      <c r="I2499" s="27">
        <v>1780</v>
      </c>
      <c r="J2499" s="27">
        <v>1728</v>
      </c>
      <c r="K2499" s="27">
        <v>1760</v>
      </c>
      <c r="L2499" s="27">
        <v>1851</v>
      </c>
      <c r="M2499" s="27">
        <v>2018</v>
      </c>
      <c r="N2499" s="27">
        <v>2055</v>
      </c>
      <c r="O2499" s="27">
        <v>2060</v>
      </c>
      <c r="P2499" s="27">
        <v>2107</v>
      </c>
      <c r="Q2499" s="27">
        <v>2179</v>
      </c>
      <c r="R2499" s="27">
        <v>2554</v>
      </c>
      <c r="S2499" s="27">
        <v>3374</v>
      </c>
      <c r="T2499" s="27">
        <v>2491</v>
      </c>
      <c r="U2499" s="27">
        <v>2285</v>
      </c>
      <c r="V2499" s="27">
        <v>2404</v>
      </c>
      <c r="W2499" s="11"/>
      <c r="X2499" s="11"/>
      <c r="Y2499" s="11"/>
      <c r="Z2499" s="11"/>
      <c r="AA2499" s="11"/>
      <c r="AB2499" s="11"/>
      <c r="AC2499" s="11"/>
      <c r="AD2499" s="11"/>
      <c r="AU2499" s="7"/>
      <c r="AV2499" s="7"/>
    </row>
    <row r="2500" spans="1:48" ht="14.25">
      <c r="A2500">
        <v>2</v>
      </c>
      <c r="B2500" s="26" t="str">
        <f t="shared" si="92"/>
        <v>76563</v>
      </c>
      <c r="C2500" s="26" t="str">
        <f t="shared" si="91"/>
        <v>2_76563</v>
      </c>
      <c r="D2500"/>
      <c r="E2500"/>
      <c r="F2500" s="33"/>
      <c r="G2500" s="26" t="s">
        <v>1175</v>
      </c>
      <c r="H2500" s="27">
        <v>278</v>
      </c>
      <c r="I2500" s="27">
        <v>311</v>
      </c>
      <c r="J2500" s="27">
        <v>261</v>
      </c>
      <c r="K2500" s="27">
        <v>247</v>
      </c>
      <c r="L2500" s="27">
        <v>230</v>
      </c>
      <c r="M2500" s="27">
        <v>277</v>
      </c>
      <c r="N2500" s="27">
        <v>253</v>
      </c>
      <c r="O2500" s="27">
        <v>263</v>
      </c>
      <c r="P2500" s="27">
        <v>270</v>
      </c>
      <c r="Q2500" s="27">
        <v>274</v>
      </c>
      <c r="R2500" s="27">
        <v>291</v>
      </c>
      <c r="S2500" s="27">
        <v>464</v>
      </c>
      <c r="T2500" s="27">
        <v>319</v>
      </c>
      <c r="U2500" s="27">
        <v>323</v>
      </c>
      <c r="V2500" s="27">
        <v>305</v>
      </c>
      <c r="W2500" s="11"/>
      <c r="X2500" s="11"/>
      <c r="Y2500" s="11"/>
      <c r="Z2500" s="11"/>
      <c r="AA2500" s="11"/>
      <c r="AB2500" s="11"/>
      <c r="AC2500" s="11"/>
      <c r="AD2500" s="11"/>
      <c r="AU2500" s="7"/>
      <c r="AV2500" s="7"/>
    </row>
    <row r="2501" spans="1:48" ht="14.25">
      <c r="A2501">
        <v>2</v>
      </c>
      <c r="B2501" s="26" t="str">
        <f t="shared" si="92"/>
        <v>76606</v>
      </c>
      <c r="C2501" s="26" t="str">
        <f t="shared" si="91"/>
        <v>2_76606</v>
      </c>
      <c r="D2501"/>
      <c r="E2501"/>
      <c r="F2501" s="33"/>
      <c r="G2501" s="26" t="s">
        <v>1176</v>
      </c>
      <c r="H2501" s="27">
        <v>100</v>
      </c>
      <c r="I2501" s="27">
        <v>73</v>
      </c>
      <c r="J2501" s="27">
        <v>80</v>
      </c>
      <c r="K2501" s="27">
        <v>99</v>
      </c>
      <c r="L2501" s="27">
        <v>98</v>
      </c>
      <c r="M2501" s="27">
        <v>83</v>
      </c>
      <c r="N2501" s="27">
        <v>111</v>
      </c>
      <c r="O2501" s="27">
        <v>83</v>
      </c>
      <c r="P2501" s="27">
        <v>97</v>
      </c>
      <c r="Q2501" s="27">
        <v>94</v>
      </c>
      <c r="R2501" s="27">
        <v>110</v>
      </c>
      <c r="S2501" s="27">
        <v>150</v>
      </c>
      <c r="T2501" s="27">
        <v>123</v>
      </c>
      <c r="U2501" s="27">
        <v>108</v>
      </c>
      <c r="V2501" s="27">
        <v>111</v>
      </c>
      <c r="W2501" s="11"/>
      <c r="X2501" s="11"/>
      <c r="Y2501" s="11"/>
      <c r="Z2501" s="11"/>
      <c r="AA2501" s="11"/>
      <c r="AB2501" s="11"/>
      <c r="AC2501" s="11"/>
      <c r="AD2501" s="11"/>
      <c r="AU2501" s="7"/>
      <c r="AV2501" s="7"/>
    </row>
    <row r="2502" spans="1:48" ht="14.25">
      <c r="A2502">
        <v>2</v>
      </c>
      <c r="B2502" s="26" t="str">
        <f t="shared" si="92"/>
        <v>76616</v>
      </c>
      <c r="C2502" s="26" t="str">
        <f t="shared" si="91"/>
        <v>2_76616</v>
      </c>
      <c r="D2502"/>
      <c r="E2502"/>
      <c r="F2502" s="33"/>
      <c r="G2502" s="26" t="s">
        <v>1177</v>
      </c>
      <c r="H2502" s="27">
        <v>92</v>
      </c>
      <c r="I2502" s="27">
        <v>73</v>
      </c>
      <c r="J2502" s="27">
        <v>90</v>
      </c>
      <c r="K2502" s="27">
        <v>77</v>
      </c>
      <c r="L2502" s="27">
        <v>95</v>
      </c>
      <c r="M2502" s="27">
        <v>114</v>
      </c>
      <c r="N2502" s="27">
        <v>82</v>
      </c>
      <c r="O2502" s="27">
        <v>79</v>
      </c>
      <c r="P2502" s="27">
        <v>85</v>
      </c>
      <c r="Q2502" s="27">
        <v>87</v>
      </c>
      <c r="R2502" s="27">
        <v>101</v>
      </c>
      <c r="S2502" s="27">
        <v>149</v>
      </c>
      <c r="T2502" s="27">
        <v>129</v>
      </c>
      <c r="U2502" s="27">
        <v>111</v>
      </c>
      <c r="V2502" s="27">
        <v>109</v>
      </c>
      <c r="W2502" s="11"/>
      <c r="X2502" s="11"/>
      <c r="Y2502" s="11"/>
      <c r="Z2502" s="11"/>
      <c r="AA2502" s="11"/>
      <c r="AB2502" s="11"/>
      <c r="AC2502" s="11"/>
      <c r="AD2502" s="11"/>
      <c r="AU2502" s="7"/>
      <c r="AV2502" s="7"/>
    </row>
    <row r="2503" spans="1:48" ht="14.25">
      <c r="A2503">
        <v>2</v>
      </c>
      <c r="B2503" s="26" t="str">
        <f t="shared" si="92"/>
        <v>76622</v>
      </c>
      <c r="C2503" s="26" t="str">
        <f t="shared" si="91"/>
        <v>2_76622</v>
      </c>
      <c r="D2503"/>
      <c r="E2503"/>
      <c r="F2503" s="33"/>
      <c r="G2503" s="26" t="s">
        <v>1178</v>
      </c>
      <c r="H2503" s="27">
        <v>212</v>
      </c>
      <c r="I2503" s="27">
        <v>240</v>
      </c>
      <c r="J2503" s="27">
        <v>197</v>
      </c>
      <c r="K2503" s="27">
        <v>223</v>
      </c>
      <c r="L2503" s="27">
        <v>197</v>
      </c>
      <c r="M2503" s="27">
        <v>229</v>
      </c>
      <c r="N2503" s="27">
        <v>239</v>
      </c>
      <c r="O2503" s="27">
        <v>215</v>
      </c>
      <c r="P2503" s="27">
        <v>224</v>
      </c>
      <c r="Q2503" s="27">
        <v>221</v>
      </c>
      <c r="R2503" s="27">
        <v>255</v>
      </c>
      <c r="S2503" s="27">
        <v>320</v>
      </c>
      <c r="T2503" s="27">
        <v>259</v>
      </c>
      <c r="U2503" s="27">
        <v>274</v>
      </c>
      <c r="V2503" s="27">
        <v>259</v>
      </c>
      <c r="W2503" s="11"/>
      <c r="X2503" s="11"/>
      <c r="Y2503" s="11"/>
      <c r="Z2503" s="11"/>
      <c r="AA2503" s="11"/>
      <c r="AB2503" s="11"/>
      <c r="AC2503" s="11"/>
      <c r="AD2503" s="11"/>
      <c r="AU2503" s="7"/>
      <c r="AV2503" s="7"/>
    </row>
    <row r="2504" spans="1:48" ht="14.25">
      <c r="A2504">
        <v>2</v>
      </c>
      <c r="B2504" s="26" t="str">
        <f t="shared" si="92"/>
        <v>76670</v>
      </c>
      <c r="C2504" s="26" t="str">
        <f t="shared" si="91"/>
        <v>2_76670</v>
      </c>
      <c r="D2504"/>
      <c r="E2504"/>
      <c r="F2504" s="33"/>
      <c r="G2504" s="26" t="s">
        <v>1179</v>
      </c>
      <c r="H2504" s="27">
        <v>72</v>
      </c>
      <c r="I2504" s="27">
        <v>62</v>
      </c>
      <c r="J2504" s="27">
        <v>57</v>
      </c>
      <c r="K2504" s="27">
        <v>66</v>
      </c>
      <c r="L2504" s="27">
        <v>85</v>
      </c>
      <c r="M2504" s="27">
        <v>102</v>
      </c>
      <c r="N2504" s="27">
        <v>85</v>
      </c>
      <c r="O2504" s="27">
        <v>94</v>
      </c>
      <c r="P2504" s="27">
        <v>90</v>
      </c>
      <c r="Q2504" s="27">
        <v>84</v>
      </c>
      <c r="R2504" s="27">
        <v>103</v>
      </c>
      <c r="S2504" s="27">
        <v>134</v>
      </c>
      <c r="T2504" s="27">
        <v>103</v>
      </c>
      <c r="U2504" s="27">
        <v>119</v>
      </c>
      <c r="V2504" s="27">
        <v>130</v>
      </c>
      <c r="W2504" s="11"/>
      <c r="X2504" s="11"/>
      <c r="Y2504" s="11"/>
      <c r="Z2504" s="11"/>
      <c r="AA2504" s="11"/>
      <c r="AB2504" s="11"/>
      <c r="AC2504" s="11"/>
      <c r="AD2504" s="11"/>
      <c r="AU2504" s="7"/>
      <c r="AV2504" s="7"/>
    </row>
    <row r="2505" spans="1:48" ht="14.25">
      <c r="A2505">
        <v>2</v>
      </c>
      <c r="B2505" s="26" t="str">
        <f t="shared" si="92"/>
        <v>76736</v>
      </c>
      <c r="C2505" s="26" t="str">
        <f t="shared" si="91"/>
        <v>2_76736</v>
      </c>
      <c r="D2505"/>
      <c r="E2505"/>
      <c r="F2505" s="33"/>
      <c r="G2505" s="26" t="s">
        <v>1180</v>
      </c>
      <c r="H2505" s="27">
        <v>333</v>
      </c>
      <c r="I2505" s="27">
        <v>273</v>
      </c>
      <c r="J2505" s="27">
        <v>253</v>
      </c>
      <c r="K2505" s="27">
        <v>311</v>
      </c>
      <c r="L2505" s="27">
        <v>289</v>
      </c>
      <c r="M2505" s="27">
        <v>271</v>
      </c>
      <c r="N2505" s="27">
        <v>263</v>
      </c>
      <c r="O2505" s="27">
        <v>289</v>
      </c>
      <c r="P2505" s="27">
        <v>280</v>
      </c>
      <c r="Q2505" s="27">
        <v>268</v>
      </c>
      <c r="R2505" s="27">
        <v>277</v>
      </c>
      <c r="S2505" s="27">
        <v>413</v>
      </c>
      <c r="T2505" s="27">
        <v>349</v>
      </c>
      <c r="U2505" s="27">
        <v>295</v>
      </c>
      <c r="V2505" s="27">
        <v>319</v>
      </c>
      <c r="W2505" s="11"/>
      <c r="X2505" s="11"/>
      <c r="Y2505" s="11"/>
      <c r="Z2505" s="11"/>
      <c r="AA2505" s="11"/>
      <c r="AB2505" s="11"/>
      <c r="AC2505" s="11"/>
      <c r="AD2505" s="11"/>
      <c r="AU2505" s="7"/>
      <c r="AV2505" s="7"/>
    </row>
    <row r="2506" spans="1:48" ht="14.25">
      <c r="A2506">
        <v>2</v>
      </c>
      <c r="B2506" s="26" t="str">
        <f t="shared" si="92"/>
        <v>76823</v>
      </c>
      <c r="C2506" s="26" t="str">
        <f t="shared" si="91"/>
        <v>2_76823</v>
      </c>
      <c r="D2506"/>
      <c r="E2506"/>
      <c r="F2506" s="33"/>
      <c r="G2506" s="26" t="s">
        <v>1181</v>
      </c>
      <c r="H2506" s="27">
        <v>109</v>
      </c>
      <c r="I2506" s="27">
        <v>104</v>
      </c>
      <c r="J2506" s="27">
        <v>102</v>
      </c>
      <c r="K2506" s="27">
        <v>103</v>
      </c>
      <c r="L2506" s="27">
        <v>92</v>
      </c>
      <c r="M2506" s="27">
        <v>81</v>
      </c>
      <c r="N2506" s="27">
        <v>93</v>
      </c>
      <c r="O2506" s="27">
        <v>96</v>
      </c>
      <c r="P2506" s="27">
        <v>91</v>
      </c>
      <c r="Q2506" s="27">
        <v>93</v>
      </c>
      <c r="R2506" s="27">
        <v>107</v>
      </c>
      <c r="S2506" s="27">
        <v>134</v>
      </c>
      <c r="T2506" s="27">
        <v>116</v>
      </c>
      <c r="U2506" s="27">
        <v>97</v>
      </c>
      <c r="V2506" s="27">
        <v>112</v>
      </c>
      <c r="W2506" s="11"/>
      <c r="X2506" s="11"/>
      <c r="Y2506" s="11"/>
      <c r="Z2506" s="11"/>
      <c r="AA2506" s="11"/>
      <c r="AB2506" s="11"/>
      <c r="AC2506" s="11"/>
      <c r="AD2506" s="11"/>
      <c r="AU2506" s="7"/>
      <c r="AV2506" s="7"/>
    </row>
    <row r="2507" spans="1:48" ht="14.25">
      <c r="A2507">
        <v>2</v>
      </c>
      <c r="B2507" s="26" t="str">
        <f t="shared" si="92"/>
        <v>76828</v>
      </c>
      <c r="C2507" s="26" t="str">
        <f t="shared" si="91"/>
        <v>2_76828</v>
      </c>
      <c r="D2507"/>
      <c r="E2507"/>
      <c r="F2507" s="33"/>
      <c r="G2507" s="26" t="s">
        <v>1182</v>
      </c>
      <c r="H2507" s="27">
        <v>105</v>
      </c>
      <c r="I2507" s="27">
        <v>94</v>
      </c>
      <c r="J2507" s="27">
        <v>89</v>
      </c>
      <c r="K2507" s="27">
        <v>92</v>
      </c>
      <c r="L2507" s="27">
        <v>91</v>
      </c>
      <c r="M2507" s="27">
        <v>91</v>
      </c>
      <c r="N2507" s="27">
        <v>100</v>
      </c>
      <c r="O2507" s="27">
        <v>93</v>
      </c>
      <c r="P2507" s="27">
        <v>106</v>
      </c>
      <c r="Q2507" s="27">
        <v>98</v>
      </c>
      <c r="R2507" s="27">
        <v>121</v>
      </c>
      <c r="S2507" s="27">
        <v>148</v>
      </c>
      <c r="T2507" s="27">
        <v>132</v>
      </c>
      <c r="U2507" s="27">
        <v>126</v>
      </c>
      <c r="V2507" s="27">
        <v>115</v>
      </c>
      <c r="W2507" s="11"/>
      <c r="X2507" s="11"/>
      <c r="Y2507" s="11"/>
      <c r="Z2507" s="11"/>
      <c r="AA2507" s="11"/>
      <c r="AB2507" s="11"/>
      <c r="AC2507" s="11"/>
      <c r="AD2507" s="11"/>
      <c r="AU2507" s="7"/>
      <c r="AV2507" s="7"/>
    </row>
    <row r="2508" spans="1:48" ht="14.25">
      <c r="A2508">
        <v>2</v>
      </c>
      <c r="B2508" s="26" t="str">
        <f t="shared" si="92"/>
        <v>76834</v>
      </c>
      <c r="C2508" s="26" t="str">
        <f t="shared" si="91"/>
        <v>2_76834</v>
      </c>
      <c r="D2508"/>
      <c r="E2508"/>
      <c r="F2508" s="33"/>
      <c r="G2508" s="26" t="s">
        <v>1183</v>
      </c>
      <c r="H2508" s="27">
        <v>1216</v>
      </c>
      <c r="I2508" s="27">
        <v>1248</v>
      </c>
      <c r="J2508" s="27">
        <v>1328</v>
      </c>
      <c r="K2508" s="27">
        <v>1254</v>
      </c>
      <c r="L2508" s="27">
        <v>1206</v>
      </c>
      <c r="M2508" s="27">
        <v>1390</v>
      </c>
      <c r="N2508" s="27">
        <v>1197</v>
      </c>
      <c r="O2508" s="27">
        <v>1274</v>
      </c>
      <c r="P2508" s="27">
        <v>1283</v>
      </c>
      <c r="Q2508" s="27">
        <v>1581</v>
      </c>
      <c r="R2508" s="27">
        <v>1834</v>
      </c>
      <c r="S2508" s="27">
        <v>2269</v>
      </c>
      <c r="T2508" s="27">
        <v>1706</v>
      </c>
      <c r="U2508" s="27">
        <v>1536</v>
      </c>
      <c r="V2508" s="27">
        <v>1512</v>
      </c>
      <c r="W2508" s="11"/>
      <c r="X2508" s="11"/>
      <c r="Y2508" s="11"/>
      <c r="Z2508" s="11"/>
      <c r="AA2508" s="11"/>
      <c r="AB2508" s="11"/>
      <c r="AC2508" s="11"/>
      <c r="AD2508" s="11"/>
      <c r="AU2508" s="7"/>
      <c r="AV2508" s="7"/>
    </row>
    <row r="2509" spans="1:48" ht="14.25">
      <c r="A2509">
        <v>2</v>
      </c>
      <c r="B2509" s="26" t="str">
        <f t="shared" si="92"/>
        <v>76845</v>
      </c>
      <c r="C2509" s="26" t="str">
        <f t="shared" si="91"/>
        <v>2_76845</v>
      </c>
      <c r="D2509"/>
      <c r="E2509"/>
      <c r="F2509" s="33"/>
      <c r="G2509" s="26" t="s">
        <v>1184</v>
      </c>
      <c r="H2509" s="27">
        <v>27</v>
      </c>
      <c r="I2509" s="27">
        <v>27</v>
      </c>
      <c r="J2509" s="27">
        <v>37</v>
      </c>
      <c r="K2509" s="27">
        <v>39</v>
      </c>
      <c r="L2509" s="27">
        <v>31</v>
      </c>
      <c r="M2509" s="27">
        <v>25</v>
      </c>
      <c r="N2509" s="27">
        <v>31</v>
      </c>
      <c r="O2509" s="27">
        <v>21</v>
      </c>
      <c r="P2509" s="27">
        <v>30</v>
      </c>
      <c r="Q2509" s="27">
        <v>35</v>
      </c>
      <c r="R2509" s="27">
        <v>41</v>
      </c>
      <c r="S2509" s="27">
        <v>38</v>
      </c>
      <c r="T2509" s="27">
        <v>47</v>
      </c>
      <c r="U2509" s="27">
        <v>34</v>
      </c>
      <c r="V2509" s="27">
        <v>38</v>
      </c>
      <c r="W2509" s="11"/>
      <c r="X2509" s="11"/>
      <c r="Y2509" s="11"/>
      <c r="Z2509" s="11"/>
      <c r="AA2509" s="11"/>
      <c r="AB2509" s="11"/>
      <c r="AC2509" s="11"/>
      <c r="AD2509" s="11"/>
      <c r="AU2509" s="7"/>
      <c r="AV2509" s="7"/>
    </row>
    <row r="2510" spans="1:48" ht="14.25">
      <c r="A2510">
        <v>2</v>
      </c>
      <c r="B2510" s="26" t="str">
        <f t="shared" si="92"/>
        <v>76863</v>
      </c>
      <c r="C2510" s="26" t="str">
        <f t="shared" si="91"/>
        <v>2_76863</v>
      </c>
      <c r="D2510"/>
      <c r="E2510"/>
      <c r="F2510" s="33"/>
      <c r="G2510" s="26" t="s">
        <v>1185</v>
      </c>
      <c r="H2510" s="27">
        <v>43</v>
      </c>
      <c r="I2510" s="27">
        <v>54</v>
      </c>
      <c r="J2510" s="27">
        <v>46</v>
      </c>
      <c r="K2510" s="27">
        <v>46</v>
      </c>
      <c r="L2510" s="27">
        <v>58</v>
      </c>
      <c r="M2510" s="27">
        <v>38</v>
      </c>
      <c r="N2510" s="27">
        <v>49</v>
      </c>
      <c r="O2510" s="27">
        <v>43</v>
      </c>
      <c r="P2510" s="27">
        <v>45</v>
      </c>
      <c r="Q2510" s="27">
        <v>47</v>
      </c>
      <c r="R2510" s="27">
        <v>62</v>
      </c>
      <c r="S2510" s="27">
        <v>67</v>
      </c>
      <c r="T2510" s="27">
        <v>55</v>
      </c>
      <c r="U2510" s="27">
        <v>47</v>
      </c>
      <c r="V2510" s="27">
        <v>49</v>
      </c>
      <c r="W2510" s="11"/>
      <c r="X2510" s="11"/>
      <c r="Y2510" s="11"/>
      <c r="Z2510" s="11"/>
      <c r="AA2510" s="11"/>
      <c r="AB2510" s="11"/>
      <c r="AC2510" s="11"/>
      <c r="AD2510" s="11"/>
      <c r="AU2510" s="7"/>
      <c r="AV2510" s="7"/>
    </row>
    <row r="2511" spans="1:48" ht="14.25">
      <c r="A2511">
        <v>2</v>
      </c>
      <c r="B2511" s="26" t="str">
        <f t="shared" si="92"/>
        <v>76869</v>
      </c>
      <c r="C2511" s="26" t="str">
        <f t="shared" si="91"/>
        <v>2_76869</v>
      </c>
      <c r="D2511"/>
      <c r="E2511"/>
      <c r="F2511" s="33"/>
      <c r="G2511" s="26" t="s">
        <v>1186</v>
      </c>
      <c r="H2511" s="27">
        <v>61</v>
      </c>
      <c r="I2511" s="27">
        <v>44</v>
      </c>
      <c r="J2511" s="27">
        <v>57</v>
      </c>
      <c r="K2511" s="27">
        <v>59</v>
      </c>
      <c r="L2511" s="27">
        <v>43</v>
      </c>
      <c r="M2511" s="27">
        <v>59</v>
      </c>
      <c r="N2511" s="27">
        <v>52</v>
      </c>
      <c r="O2511" s="27">
        <v>43</v>
      </c>
      <c r="P2511" s="27">
        <v>54</v>
      </c>
      <c r="Q2511" s="27">
        <v>55</v>
      </c>
      <c r="R2511" s="27">
        <v>79</v>
      </c>
      <c r="S2511" s="27">
        <v>93</v>
      </c>
      <c r="T2511" s="27">
        <v>78</v>
      </c>
      <c r="U2511" s="27">
        <v>60</v>
      </c>
      <c r="V2511" s="27">
        <v>78</v>
      </c>
      <c r="W2511" s="11"/>
      <c r="X2511" s="11"/>
      <c r="Y2511" s="11"/>
      <c r="Z2511" s="11"/>
      <c r="AA2511" s="11"/>
      <c r="AB2511" s="11"/>
      <c r="AC2511" s="11"/>
      <c r="AD2511" s="11"/>
      <c r="AU2511" s="7"/>
      <c r="AV2511" s="7"/>
    </row>
    <row r="2512" spans="1:48" ht="14.25">
      <c r="A2512">
        <v>2</v>
      </c>
      <c r="B2512" s="26" t="str">
        <f t="shared" si="92"/>
        <v>76890</v>
      </c>
      <c r="C2512" s="26" t="str">
        <f t="shared" si="91"/>
        <v>2_76890</v>
      </c>
      <c r="D2512"/>
      <c r="E2512"/>
      <c r="F2512" s="33"/>
      <c r="G2512" s="26" t="s">
        <v>1187</v>
      </c>
      <c r="H2512" s="27">
        <v>85</v>
      </c>
      <c r="I2512" s="27">
        <v>80</v>
      </c>
      <c r="J2512" s="27">
        <v>80</v>
      </c>
      <c r="K2512" s="27">
        <v>73</v>
      </c>
      <c r="L2512" s="27">
        <v>70</v>
      </c>
      <c r="M2512" s="27">
        <v>75</v>
      </c>
      <c r="N2512" s="27">
        <v>69</v>
      </c>
      <c r="O2512" s="27">
        <v>84</v>
      </c>
      <c r="P2512" s="27">
        <v>91</v>
      </c>
      <c r="Q2512" s="27">
        <v>115</v>
      </c>
      <c r="R2512" s="27">
        <v>103</v>
      </c>
      <c r="S2512" s="27">
        <v>152</v>
      </c>
      <c r="T2512" s="27">
        <v>116</v>
      </c>
      <c r="U2512" s="27">
        <v>98</v>
      </c>
      <c r="V2512" s="27">
        <v>100</v>
      </c>
      <c r="W2512" s="11"/>
      <c r="X2512" s="11"/>
      <c r="Y2512" s="11"/>
      <c r="Z2512" s="11"/>
      <c r="AA2512" s="11"/>
      <c r="AB2512" s="11"/>
      <c r="AC2512" s="11"/>
      <c r="AD2512" s="11"/>
      <c r="AU2512" s="7"/>
      <c r="AV2512" s="7"/>
    </row>
    <row r="2513" spans="1:48" ht="14.25">
      <c r="A2513">
        <v>2</v>
      </c>
      <c r="B2513" s="26" t="str">
        <f t="shared" si="92"/>
        <v>76892</v>
      </c>
      <c r="C2513" s="26" t="str">
        <f t="shared" si="91"/>
        <v>2_76892</v>
      </c>
      <c r="D2513"/>
      <c r="E2513"/>
      <c r="F2513" s="33"/>
      <c r="G2513" s="26" t="s">
        <v>1188</v>
      </c>
      <c r="H2513" s="27">
        <v>485</v>
      </c>
      <c r="I2513" s="27">
        <v>475</v>
      </c>
      <c r="J2513" s="27">
        <v>437</v>
      </c>
      <c r="K2513" s="27">
        <v>490</v>
      </c>
      <c r="L2513" s="27">
        <v>431</v>
      </c>
      <c r="M2513" s="27">
        <v>503</v>
      </c>
      <c r="N2513" s="27">
        <v>518</v>
      </c>
      <c r="O2513" s="27">
        <v>521</v>
      </c>
      <c r="P2513" s="27">
        <v>535</v>
      </c>
      <c r="Q2513" s="27">
        <v>543</v>
      </c>
      <c r="R2513" s="27">
        <v>672</v>
      </c>
      <c r="S2513" s="27">
        <v>870</v>
      </c>
      <c r="T2513" s="27">
        <v>641</v>
      </c>
      <c r="U2513" s="27">
        <v>580</v>
      </c>
      <c r="V2513" s="27">
        <v>662</v>
      </c>
      <c r="W2513" s="11"/>
      <c r="X2513" s="11"/>
      <c r="Y2513" s="11"/>
      <c r="Z2513" s="11"/>
      <c r="AA2513" s="11"/>
      <c r="AB2513" s="11"/>
      <c r="AC2513" s="11"/>
      <c r="AD2513" s="11"/>
      <c r="AU2513" s="7"/>
      <c r="AV2513" s="7"/>
    </row>
    <row r="2514" spans="1:48" ht="14.25">
      <c r="A2514">
        <v>2</v>
      </c>
      <c r="B2514" s="26" t="str">
        <f t="shared" si="92"/>
        <v>76895</v>
      </c>
      <c r="C2514" s="26" t="str">
        <f t="shared" si="91"/>
        <v>2_76895</v>
      </c>
      <c r="D2514"/>
      <c r="E2514"/>
      <c r="F2514" s="33"/>
      <c r="G2514" s="26" t="s">
        <v>1189</v>
      </c>
      <c r="H2514" s="27">
        <v>268</v>
      </c>
      <c r="I2514" s="27">
        <v>211</v>
      </c>
      <c r="J2514" s="27">
        <v>196</v>
      </c>
      <c r="K2514" s="27">
        <v>216</v>
      </c>
      <c r="L2514" s="27">
        <v>234</v>
      </c>
      <c r="M2514" s="27">
        <v>224</v>
      </c>
      <c r="N2514" s="27">
        <v>226</v>
      </c>
      <c r="O2514" s="27">
        <v>212</v>
      </c>
      <c r="P2514" s="27">
        <v>283</v>
      </c>
      <c r="Q2514" s="27">
        <v>258</v>
      </c>
      <c r="R2514" s="27">
        <v>298</v>
      </c>
      <c r="S2514" s="27">
        <v>364</v>
      </c>
      <c r="T2514" s="27">
        <v>304</v>
      </c>
      <c r="U2514" s="27">
        <v>266</v>
      </c>
      <c r="V2514" s="27">
        <v>288</v>
      </c>
      <c r="W2514" s="11"/>
      <c r="X2514" s="11"/>
      <c r="Y2514" s="11"/>
      <c r="Z2514" s="11"/>
      <c r="AA2514" s="11"/>
      <c r="AB2514" s="11"/>
      <c r="AC2514" s="11"/>
      <c r="AD2514" s="11"/>
      <c r="AU2514" s="7"/>
      <c r="AV2514" s="7"/>
    </row>
    <row r="2515" spans="1:48" ht="14.25">
      <c r="A2515">
        <v>2</v>
      </c>
      <c r="B2515" s="26" t="str">
        <f t="shared" si="92"/>
        <v>76999</v>
      </c>
      <c r="C2515" s="26" t="str">
        <f t="shared" si="91"/>
        <v>2_76999</v>
      </c>
      <c r="D2515"/>
      <c r="E2515"/>
      <c r="F2515" s="33"/>
      <c r="G2515" s="26" t="s">
        <v>1354</v>
      </c>
      <c r="H2515" s="27">
        <v>39</v>
      </c>
      <c r="I2515" s="27">
        <v>27</v>
      </c>
      <c r="J2515" s="27">
        <v>57</v>
      </c>
      <c r="K2515" s="27">
        <v>25</v>
      </c>
      <c r="L2515" s="27">
        <v>71</v>
      </c>
      <c r="M2515" s="27">
        <v>17</v>
      </c>
      <c r="N2515" s="27">
        <v>28</v>
      </c>
      <c r="O2515" s="27">
        <v>1</v>
      </c>
      <c r="P2515" s="27">
        <v>0</v>
      </c>
      <c r="Q2515" s="27">
        <v>0</v>
      </c>
      <c r="R2515" s="27">
        <v>0</v>
      </c>
      <c r="S2515" s="27">
        <v>0</v>
      </c>
      <c r="T2515" s="27">
        <v>0</v>
      </c>
      <c r="U2515" s="27">
        <v>0</v>
      </c>
      <c r="V2515" s="27">
        <v>0</v>
      </c>
      <c r="W2515" s="11"/>
      <c r="X2515" s="11"/>
      <c r="Y2515" s="11"/>
      <c r="Z2515" s="11"/>
      <c r="AA2515" s="11"/>
      <c r="AB2515" s="11"/>
      <c r="AC2515" s="11"/>
      <c r="AD2515" s="11"/>
      <c r="AU2515" s="7"/>
      <c r="AV2515" s="7"/>
    </row>
    <row r="2516" spans="1:48" ht="14.25">
      <c r="A2516">
        <v>2</v>
      </c>
      <c r="B2516" s="26" t="str">
        <f t="shared" si="92"/>
        <v>81000</v>
      </c>
      <c r="C2516" s="26" t="str">
        <f t="shared" si="91"/>
        <v>2_81000</v>
      </c>
      <c r="D2516"/>
      <c r="E2516"/>
      <c r="F2516" s="33" t="s">
        <v>1191</v>
      </c>
      <c r="G2516" s="26" t="s">
        <v>13</v>
      </c>
      <c r="H2516" s="27">
        <v>986</v>
      </c>
      <c r="I2516" s="27">
        <v>882</v>
      </c>
      <c r="J2516" s="27">
        <v>980</v>
      </c>
      <c r="K2516" s="27">
        <v>1029</v>
      </c>
      <c r="L2516" s="27">
        <v>1076</v>
      </c>
      <c r="M2516" s="27">
        <v>1016</v>
      </c>
      <c r="N2516" s="27">
        <v>1028</v>
      </c>
      <c r="O2516" s="27">
        <v>1066</v>
      </c>
      <c r="P2516" s="27">
        <v>1164</v>
      </c>
      <c r="Q2516" s="27">
        <v>1208</v>
      </c>
      <c r="R2516" s="27">
        <v>1352</v>
      </c>
      <c r="S2516" s="27">
        <v>1633</v>
      </c>
      <c r="T2516" s="27">
        <v>1482</v>
      </c>
      <c r="U2516" s="27">
        <v>1212</v>
      </c>
      <c r="V2516" s="27">
        <v>1316</v>
      </c>
      <c r="W2516" s="11"/>
      <c r="X2516" s="11"/>
      <c r="Y2516" s="11"/>
      <c r="Z2516" s="11"/>
      <c r="AA2516" s="11"/>
      <c r="AB2516" s="11"/>
      <c r="AC2516" s="11"/>
      <c r="AD2516" s="11"/>
      <c r="AU2516" s="7"/>
      <c r="AV2516" s="7"/>
    </row>
    <row r="2517" spans="1:48" ht="14.25">
      <c r="A2517">
        <v>2</v>
      </c>
      <c r="B2517" s="26" t="str">
        <f t="shared" si="92"/>
        <v>81001</v>
      </c>
      <c r="C2517" s="26" t="str">
        <f t="shared" si="91"/>
        <v>2_81001</v>
      </c>
      <c r="D2517"/>
      <c r="E2517"/>
      <c r="F2517" s="33"/>
      <c r="G2517" s="26" t="s">
        <v>1192</v>
      </c>
      <c r="H2517" s="27">
        <v>272</v>
      </c>
      <c r="I2517" s="27">
        <v>245</v>
      </c>
      <c r="J2517" s="27">
        <v>286</v>
      </c>
      <c r="K2517" s="27">
        <v>309</v>
      </c>
      <c r="L2517" s="27">
        <v>359</v>
      </c>
      <c r="M2517" s="27">
        <v>349</v>
      </c>
      <c r="N2517" s="27">
        <v>343</v>
      </c>
      <c r="O2517" s="27">
        <v>363</v>
      </c>
      <c r="P2517" s="27">
        <v>379</v>
      </c>
      <c r="Q2517" s="27">
        <v>396</v>
      </c>
      <c r="R2517" s="27">
        <v>432</v>
      </c>
      <c r="S2517" s="27">
        <v>570</v>
      </c>
      <c r="T2517" s="27">
        <v>446</v>
      </c>
      <c r="U2517" s="27">
        <v>406</v>
      </c>
      <c r="V2517" s="27">
        <v>456</v>
      </c>
      <c r="W2517" s="11"/>
      <c r="X2517" s="11"/>
      <c r="Y2517" s="11"/>
      <c r="Z2517" s="11"/>
      <c r="AA2517" s="11"/>
      <c r="AB2517" s="11"/>
      <c r="AC2517" s="11"/>
      <c r="AD2517" s="11"/>
      <c r="AU2517" s="7"/>
      <c r="AV2517" s="7"/>
    </row>
    <row r="2518" spans="1:48" ht="14.25">
      <c r="A2518">
        <v>2</v>
      </c>
      <c r="B2518" s="26" t="str">
        <f t="shared" si="92"/>
        <v>81065</v>
      </c>
      <c r="C2518" s="26" t="str">
        <f t="shared" si="91"/>
        <v>2_81065</v>
      </c>
      <c r="D2518"/>
      <c r="E2518"/>
      <c r="F2518" s="33"/>
      <c r="G2518" s="26" t="s">
        <v>1193</v>
      </c>
      <c r="H2518" s="27">
        <v>137</v>
      </c>
      <c r="I2518" s="27">
        <v>106</v>
      </c>
      <c r="J2518" s="27">
        <v>157</v>
      </c>
      <c r="K2518" s="27">
        <v>131</v>
      </c>
      <c r="L2518" s="27">
        <v>121</v>
      </c>
      <c r="M2518" s="27">
        <v>136</v>
      </c>
      <c r="N2518" s="27">
        <v>125</v>
      </c>
      <c r="O2518" s="27">
        <v>132</v>
      </c>
      <c r="P2518" s="27">
        <v>179</v>
      </c>
      <c r="Q2518" s="27">
        <v>148</v>
      </c>
      <c r="R2518" s="27">
        <v>192</v>
      </c>
      <c r="S2518" s="27">
        <v>228</v>
      </c>
      <c r="T2518" s="27">
        <v>224</v>
      </c>
      <c r="U2518" s="27">
        <v>189</v>
      </c>
      <c r="V2518" s="27">
        <v>206</v>
      </c>
      <c r="W2518" s="11"/>
      <c r="X2518" s="11"/>
      <c r="Y2518" s="11"/>
      <c r="Z2518" s="11"/>
      <c r="AA2518" s="11"/>
      <c r="AB2518" s="11"/>
      <c r="AC2518" s="11"/>
      <c r="AD2518" s="11"/>
      <c r="AU2518" s="7"/>
      <c r="AV2518" s="7"/>
    </row>
    <row r="2519" spans="1:48" ht="14.25">
      <c r="A2519">
        <v>2</v>
      </c>
      <c r="B2519" s="26" t="str">
        <f t="shared" si="92"/>
        <v>81220</v>
      </c>
      <c r="C2519" s="26" t="str">
        <f t="shared" si="91"/>
        <v>2_81220</v>
      </c>
      <c r="D2519"/>
      <c r="E2519"/>
      <c r="F2519" s="33"/>
      <c r="G2519" s="26" t="s">
        <v>1194</v>
      </c>
      <c r="H2519" s="27">
        <v>12</v>
      </c>
      <c r="I2519" s="27">
        <v>16</v>
      </c>
      <c r="J2519" s="27">
        <v>15</v>
      </c>
      <c r="K2519" s="27">
        <v>8</v>
      </c>
      <c r="L2519" s="27">
        <v>20</v>
      </c>
      <c r="M2519" s="27">
        <v>15</v>
      </c>
      <c r="N2519" s="27">
        <v>21</v>
      </c>
      <c r="O2519" s="27">
        <v>13</v>
      </c>
      <c r="P2519" s="27">
        <v>19</v>
      </c>
      <c r="Q2519" s="27">
        <v>15</v>
      </c>
      <c r="R2519" s="27">
        <v>20</v>
      </c>
      <c r="S2519" s="27">
        <v>27</v>
      </c>
      <c r="T2519" s="27">
        <v>13</v>
      </c>
      <c r="U2519" s="27">
        <v>18</v>
      </c>
      <c r="V2519" s="27">
        <v>27</v>
      </c>
      <c r="W2519" s="11"/>
      <c r="X2519" s="11"/>
      <c r="Y2519" s="11"/>
      <c r="Z2519" s="11"/>
      <c r="AA2519" s="11"/>
      <c r="AB2519" s="11"/>
      <c r="AC2519" s="11"/>
      <c r="AD2519" s="11"/>
      <c r="AU2519" s="7"/>
      <c r="AV2519" s="7"/>
    </row>
    <row r="2520" spans="1:48" ht="14.25">
      <c r="A2520">
        <v>2</v>
      </c>
      <c r="B2520" s="26" t="str">
        <f t="shared" si="92"/>
        <v>81300</v>
      </c>
      <c r="C2520" s="26" t="str">
        <f t="shared" si="91"/>
        <v>2_81300</v>
      </c>
      <c r="D2520"/>
      <c r="E2520"/>
      <c r="F2520" s="33"/>
      <c r="G2520" s="26" t="s">
        <v>1195</v>
      </c>
      <c r="H2520" s="27">
        <v>78</v>
      </c>
      <c r="I2520" s="27">
        <v>55</v>
      </c>
      <c r="J2520" s="27">
        <v>72</v>
      </c>
      <c r="K2520" s="27">
        <v>103</v>
      </c>
      <c r="L2520" s="27">
        <v>77</v>
      </c>
      <c r="M2520" s="27">
        <v>64</v>
      </c>
      <c r="N2520" s="27">
        <v>62</v>
      </c>
      <c r="O2520" s="27">
        <v>69</v>
      </c>
      <c r="P2520" s="27">
        <v>77</v>
      </c>
      <c r="Q2520" s="27">
        <v>78</v>
      </c>
      <c r="R2520" s="27">
        <v>87</v>
      </c>
      <c r="S2520" s="27">
        <v>112</v>
      </c>
      <c r="T2520" s="27">
        <v>106</v>
      </c>
      <c r="U2520" s="27">
        <v>76</v>
      </c>
      <c r="V2520" s="27">
        <v>86</v>
      </c>
      <c r="W2520" s="11"/>
      <c r="X2520" s="11"/>
      <c r="Y2520" s="11"/>
      <c r="Z2520" s="11"/>
      <c r="AA2520" s="11"/>
      <c r="AB2520" s="11"/>
      <c r="AC2520" s="11"/>
      <c r="AD2520" s="11"/>
      <c r="AU2520" s="7"/>
      <c r="AV2520" s="7"/>
    </row>
    <row r="2521" spans="1:48" ht="14.25">
      <c r="A2521">
        <v>2</v>
      </c>
      <c r="B2521" s="26" t="str">
        <f t="shared" si="92"/>
        <v>81591</v>
      </c>
      <c r="C2521" s="26" t="str">
        <f t="shared" si="91"/>
        <v>2_81591</v>
      </c>
      <c r="D2521"/>
      <c r="E2521"/>
      <c r="F2521" s="33"/>
      <c r="G2521" s="26" t="s">
        <v>1196</v>
      </c>
      <c r="H2521" s="27">
        <v>22</v>
      </c>
      <c r="I2521" s="27">
        <v>17</v>
      </c>
      <c r="J2521" s="27">
        <v>14</v>
      </c>
      <c r="K2521" s="27">
        <v>10</v>
      </c>
      <c r="L2521" s="27">
        <v>15</v>
      </c>
      <c r="M2521" s="27">
        <v>18</v>
      </c>
      <c r="N2521" s="27">
        <v>21</v>
      </c>
      <c r="O2521" s="27">
        <v>15</v>
      </c>
      <c r="P2521" s="27">
        <v>14</v>
      </c>
      <c r="Q2521" s="27">
        <v>18</v>
      </c>
      <c r="R2521" s="27">
        <v>24</v>
      </c>
      <c r="S2521" s="27">
        <v>32</v>
      </c>
      <c r="T2521" s="27">
        <v>26</v>
      </c>
      <c r="U2521" s="27">
        <v>23</v>
      </c>
      <c r="V2521" s="27">
        <v>18</v>
      </c>
      <c r="W2521" s="11"/>
      <c r="X2521" s="11"/>
      <c r="Y2521" s="11"/>
      <c r="Z2521" s="11"/>
      <c r="AA2521" s="11"/>
      <c r="AB2521" s="11"/>
      <c r="AC2521" s="11"/>
      <c r="AD2521" s="11"/>
      <c r="AU2521" s="7"/>
      <c r="AV2521" s="7"/>
    </row>
    <row r="2522" spans="1:48" ht="14.25">
      <c r="A2522">
        <v>2</v>
      </c>
      <c r="B2522" s="26" t="str">
        <f t="shared" si="92"/>
        <v>81736</v>
      </c>
      <c r="C2522" s="26" t="str">
        <f t="shared" si="91"/>
        <v>2_81736</v>
      </c>
      <c r="D2522"/>
      <c r="E2522"/>
      <c r="F2522" s="33"/>
      <c r="G2522" s="26" t="s">
        <v>1197</v>
      </c>
      <c r="H2522" s="27">
        <v>221</v>
      </c>
      <c r="I2522" s="27">
        <v>219</v>
      </c>
      <c r="J2522" s="27">
        <v>222</v>
      </c>
      <c r="K2522" s="27">
        <v>243</v>
      </c>
      <c r="L2522" s="27">
        <v>267</v>
      </c>
      <c r="M2522" s="27">
        <v>230</v>
      </c>
      <c r="N2522" s="27">
        <v>257</v>
      </c>
      <c r="O2522" s="27">
        <v>249</v>
      </c>
      <c r="P2522" s="27">
        <v>254</v>
      </c>
      <c r="Q2522" s="27">
        <v>304</v>
      </c>
      <c r="R2522" s="27">
        <v>332</v>
      </c>
      <c r="S2522" s="27">
        <v>344</v>
      </c>
      <c r="T2522" s="27">
        <v>362</v>
      </c>
      <c r="U2522" s="27">
        <v>261</v>
      </c>
      <c r="V2522" s="27">
        <v>280</v>
      </c>
      <c r="W2522" s="11"/>
      <c r="X2522" s="11"/>
      <c r="Y2522" s="11"/>
      <c r="Z2522" s="11"/>
      <c r="AA2522" s="11"/>
      <c r="AB2522" s="11"/>
      <c r="AC2522" s="11"/>
      <c r="AD2522" s="11"/>
      <c r="AU2522" s="7"/>
      <c r="AV2522" s="7"/>
    </row>
    <row r="2523" spans="1:48" ht="14.25">
      <c r="A2523">
        <v>2</v>
      </c>
      <c r="B2523" s="26" t="str">
        <f t="shared" si="92"/>
        <v>81794</v>
      </c>
      <c r="C2523" s="26" t="str">
        <f t="shared" si="91"/>
        <v>2_81794</v>
      </c>
      <c r="D2523"/>
      <c r="E2523"/>
      <c r="F2523" s="33"/>
      <c r="G2523" s="26" t="s">
        <v>1198</v>
      </c>
      <c r="H2523" s="27">
        <v>241</v>
      </c>
      <c r="I2523" s="27">
        <v>224</v>
      </c>
      <c r="J2523" s="27">
        <v>214</v>
      </c>
      <c r="K2523" s="27">
        <v>225</v>
      </c>
      <c r="L2523" s="27">
        <v>217</v>
      </c>
      <c r="M2523" s="27">
        <v>203</v>
      </c>
      <c r="N2523" s="27">
        <v>198</v>
      </c>
      <c r="O2523" s="27">
        <v>225</v>
      </c>
      <c r="P2523" s="27">
        <v>242</v>
      </c>
      <c r="Q2523" s="27">
        <v>249</v>
      </c>
      <c r="R2523" s="27">
        <v>265</v>
      </c>
      <c r="S2523" s="27">
        <v>320</v>
      </c>
      <c r="T2523" s="27">
        <v>305</v>
      </c>
      <c r="U2523" s="27">
        <v>239</v>
      </c>
      <c r="V2523" s="27">
        <v>243</v>
      </c>
      <c r="W2523" s="11"/>
      <c r="X2523" s="11"/>
      <c r="Y2523" s="11"/>
      <c r="Z2523" s="11"/>
      <c r="AA2523" s="11"/>
      <c r="AB2523" s="11"/>
      <c r="AC2523" s="11"/>
      <c r="AD2523" s="11"/>
      <c r="AU2523" s="7"/>
      <c r="AV2523" s="7"/>
    </row>
    <row r="2524" spans="1:48" ht="14.25">
      <c r="A2524">
        <v>2</v>
      </c>
      <c r="B2524" s="26" t="str">
        <f t="shared" si="92"/>
        <v>81999</v>
      </c>
      <c r="C2524" s="26" t="str">
        <f t="shared" si="91"/>
        <v>2_81999</v>
      </c>
      <c r="D2524"/>
      <c r="E2524"/>
      <c r="F2524" s="33"/>
      <c r="G2524" s="26" t="s">
        <v>1355</v>
      </c>
      <c r="H2524" s="27">
        <v>3</v>
      </c>
      <c r="I2524" s="27">
        <v>0</v>
      </c>
      <c r="J2524" s="27">
        <v>0</v>
      </c>
      <c r="K2524" s="27">
        <v>0</v>
      </c>
      <c r="L2524" s="27">
        <v>0</v>
      </c>
      <c r="M2524" s="27">
        <v>1</v>
      </c>
      <c r="N2524" s="27">
        <v>1</v>
      </c>
      <c r="O2524" s="27">
        <v>0</v>
      </c>
      <c r="P2524" s="27">
        <v>0</v>
      </c>
      <c r="Q2524" s="27">
        <v>0</v>
      </c>
      <c r="R2524" s="27">
        <v>0</v>
      </c>
      <c r="S2524" s="27">
        <v>0</v>
      </c>
      <c r="T2524" s="27">
        <v>0</v>
      </c>
      <c r="U2524" s="27">
        <v>0</v>
      </c>
      <c r="V2524" s="27">
        <v>0</v>
      </c>
      <c r="W2524" s="11"/>
      <c r="X2524" s="11"/>
      <c r="Y2524" s="11"/>
      <c r="Z2524" s="11"/>
      <c r="AA2524" s="11"/>
      <c r="AB2524" s="11"/>
      <c r="AC2524" s="11"/>
      <c r="AD2524" s="11"/>
      <c r="AU2524" s="7"/>
      <c r="AV2524" s="7"/>
    </row>
    <row r="2525" spans="1:48" ht="14.25">
      <c r="A2525">
        <v>2</v>
      </c>
      <c r="B2525" s="26" t="str">
        <f t="shared" si="92"/>
        <v>85000</v>
      </c>
      <c r="C2525" s="26" t="str">
        <f t="shared" si="91"/>
        <v>2_85000</v>
      </c>
      <c r="D2525"/>
      <c r="E2525"/>
      <c r="F2525" s="33" t="s">
        <v>1200</v>
      </c>
      <c r="G2525" s="26" t="s">
        <v>13</v>
      </c>
      <c r="H2525" s="27">
        <v>1192</v>
      </c>
      <c r="I2525" s="27">
        <v>1212</v>
      </c>
      <c r="J2525" s="27">
        <v>1192</v>
      </c>
      <c r="K2525" s="27">
        <v>1218</v>
      </c>
      <c r="L2525" s="27">
        <v>1237</v>
      </c>
      <c r="M2525" s="27">
        <v>1211</v>
      </c>
      <c r="N2525" s="27">
        <v>1381</v>
      </c>
      <c r="O2525" s="27">
        <v>1300</v>
      </c>
      <c r="P2525" s="27">
        <v>1382</v>
      </c>
      <c r="Q2525" s="27">
        <v>1558</v>
      </c>
      <c r="R2525" s="27">
        <v>1822</v>
      </c>
      <c r="S2525" s="27">
        <v>2545</v>
      </c>
      <c r="T2525" s="27">
        <v>1906</v>
      </c>
      <c r="U2525" s="27">
        <v>1824</v>
      </c>
      <c r="V2525" s="27">
        <v>1854</v>
      </c>
      <c r="W2525" s="11"/>
      <c r="X2525" s="11"/>
      <c r="Y2525" s="11"/>
      <c r="Z2525" s="11"/>
      <c r="AA2525" s="11"/>
      <c r="AB2525" s="11"/>
      <c r="AC2525" s="11"/>
      <c r="AD2525" s="11"/>
      <c r="AU2525" s="7"/>
      <c r="AV2525" s="7"/>
    </row>
    <row r="2526" spans="1:48" ht="14.25">
      <c r="A2526">
        <v>2</v>
      </c>
      <c r="B2526" s="26" t="str">
        <f t="shared" si="92"/>
        <v>85001</v>
      </c>
      <c r="C2526" s="26" t="str">
        <f t="shared" si="91"/>
        <v>2_85001</v>
      </c>
      <c r="D2526"/>
      <c r="E2526"/>
      <c r="F2526" s="33"/>
      <c r="G2526" s="26" t="s">
        <v>1201</v>
      </c>
      <c r="H2526" s="27">
        <v>460</v>
      </c>
      <c r="I2526" s="27">
        <v>473</v>
      </c>
      <c r="J2526" s="27">
        <v>474</v>
      </c>
      <c r="K2526" s="27">
        <v>489</v>
      </c>
      <c r="L2526" s="27">
        <v>520</v>
      </c>
      <c r="M2526" s="27">
        <v>525</v>
      </c>
      <c r="N2526" s="27">
        <v>568</v>
      </c>
      <c r="O2526" s="27">
        <v>525</v>
      </c>
      <c r="P2526" s="27">
        <v>540</v>
      </c>
      <c r="Q2526" s="27">
        <v>689</v>
      </c>
      <c r="R2526" s="27">
        <v>833</v>
      </c>
      <c r="S2526" s="27">
        <v>1284</v>
      </c>
      <c r="T2526" s="27">
        <v>824</v>
      </c>
      <c r="U2526" s="27">
        <v>813</v>
      </c>
      <c r="V2526" s="27">
        <v>838</v>
      </c>
      <c r="W2526" s="11"/>
      <c r="X2526" s="11"/>
      <c r="Y2526" s="11"/>
      <c r="Z2526" s="11"/>
      <c r="AA2526" s="11"/>
      <c r="AB2526" s="11"/>
      <c r="AC2526" s="11"/>
      <c r="AD2526" s="11"/>
      <c r="AU2526" s="7"/>
      <c r="AV2526" s="7"/>
    </row>
    <row r="2527" spans="1:48" ht="14.25">
      <c r="A2527">
        <v>2</v>
      </c>
      <c r="B2527" s="26" t="str">
        <f t="shared" si="92"/>
        <v>85010</v>
      </c>
      <c r="C2527" s="26" t="str">
        <f t="shared" si="91"/>
        <v>2_85010</v>
      </c>
      <c r="D2527"/>
      <c r="E2527"/>
      <c r="F2527" s="33"/>
      <c r="G2527" s="26" t="s">
        <v>1202</v>
      </c>
      <c r="H2527" s="27">
        <v>97</v>
      </c>
      <c r="I2527" s="27">
        <v>119</v>
      </c>
      <c r="J2527" s="27">
        <v>117</v>
      </c>
      <c r="K2527" s="27">
        <v>120</v>
      </c>
      <c r="L2527" s="27">
        <v>105</v>
      </c>
      <c r="M2527" s="27">
        <v>97</v>
      </c>
      <c r="N2527" s="27">
        <v>147</v>
      </c>
      <c r="O2527" s="27">
        <v>119</v>
      </c>
      <c r="P2527" s="27">
        <v>147</v>
      </c>
      <c r="Q2527" s="27">
        <v>160</v>
      </c>
      <c r="R2527" s="27">
        <v>161</v>
      </c>
      <c r="S2527" s="27">
        <v>186</v>
      </c>
      <c r="T2527" s="27">
        <v>147</v>
      </c>
      <c r="U2527" s="27">
        <v>156</v>
      </c>
      <c r="V2527" s="27">
        <v>143</v>
      </c>
      <c r="W2527" s="11"/>
      <c r="X2527" s="11"/>
      <c r="Y2527" s="11"/>
      <c r="Z2527" s="11"/>
      <c r="AA2527" s="11"/>
      <c r="AB2527" s="11"/>
      <c r="AC2527" s="11"/>
      <c r="AD2527" s="11"/>
      <c r="AU2527" s="7"/>
      <c r="AV2527" s="7"/>
    </row>
    <row r="2528" spans="1:48" ht="14.25">
      <c r="A2528">
        <v>2</v>
      </c>
      <c r="B2528" s="26" t="str">
        <f t="shared" si="92"/>
        <v>85015</v>
      </c>
      <c r="C2528" s="26" t="str">
        <f t="shared" si="91"/>
        <v>2_85015</v>
      </c>
      <c r="D2528"/>
      <c r="E2528"/>
      <c r="F2528" s="33"/>
      <c r="G2528" s="26" t="s">
        <v>1203</v>
      </c>
      <c r="H2528" s="27">
        <v>7</v>
      </c>
      <c r="I2528" s="27">
        <v>7</v>
      </c>
      <c r="J2528" s="27">
        <v>13</v>
      </c>
      <c r="K2528" s="27">
        <v>5</v>
      </c>
      <c r="L2528" s="27">
        <v>10</v>
      </c>
      <c r="M2528" s="27">
        <v>7</v>
      </c>
      <c r="N2528" s="27">
        <v>4</v>
      </c>
      <c r="O2528" s="27">
        <v>10</v>
      </c>
      <c r="P2528" s="27">
        <v>7</v>
      </c>
      <c r="Q2528" s="27">
        <v>14</v>
      </c>
      <c r="R2528" s="27">
        <v>7</v>
      </c>
      <c r="S2528" s="27">
        <v>16</v>
      </c>
      <c r="T2528" s="27">
        <v>6</v>
      </c>
      <c r="U2528" s="27">
        <v>11</v>
      </c>
      <c r="V2528" s="27">
        <v>11</v>
      </c>
      <c r="W2528" s="11"/>
      <c r="X2528" s="11"/>
      <c r="Y2528" s="11"/>
      <c r="Z2528" s="11"/>
      <c r="AA2528" s="11"/>
      <c r="AB2528" s="11"/>
      <c r="AC2528" s="11"/>
      <c r="AD2528" s="11"/>
      <c r="AU2528" s="7"/>
      <c r="AV2528" s="7"/>
    </row>
    <row r="2529" spans="1:48" ht="14.25">
      <c r="A2529">
        <v>2</v>
      </c>
      <c r="B2529" s="26" t="str">
        <f t="shared" si="92"/>
        <v>85125</v>
      </c>
      <c r="C2529" s="26" t="str">
        <f t="shared" ref="C2529:C2573" si="93">A2529&amp;"_"&amp;B2529</f>
        <v>2_85125</v>
      </c>
      <c r="D2529"/>
      <c r="E2529"/>
      <c r="F2529" s="33"/>
      <c r="G2529" s="26" t="s">
        <v>1204</v>
      </c>
      <c r="H2529" s="27">
        <v>34</v>
      </c>
      <c r="I2529" s="27">
        <v>41</v>
      </c>
      <c r="J2529" s="27">
        <v>38</v>
      </c>
      <c r="K2529" s="27">
        <v>48</v>
      </c>
      <c r="L2529" s="27">
        <v>36</v>
      </c>
      <c r="M2529" s="27">
        <v>27</v>
      </c>
      <c r="N2529" s="27">
        <v>39</v>
      </c>
      <c r="O2529" s="27">
        <v>30</v>
      </c>
      <c r="P2529" s="27">
        <v>36</v>
      </c>
      <c r="Q2529" s="27">
        <v>34</v>
      </c>
      <c r="R2529" s="27">
        <v>52</v>
      </c>
      <c r="S2529" s="27">
        <v>51</v>
      </c>
      <c r="T2529" s="27">
        <v>55</v>
      </c>
      <c r="U2529" s="27">
        <v>35</v>
      </c>
      <c r="V2529" s="27">
        <v>47</v>
      </c>
      <c r="W2529" s="11"/>
      <c r="X2529" s="11"/>
      <c r="Y2529" s="11"/>
      <c r="Z2529" s="11"/>
      <c r="AA2529" s="11"/>
      <c r="AB2529" s="11"/>
      <c r="AC2529" s="11"/>
      <c r="AD2529" s="11"/>
      <c r="AU2529" s="7"/>
      <c r="AV2529" s="7"/>
    </row>
    <row r="2530" spans="1:48" ht="14.25">
      <c r="A2530">
        <v>2</v>
      </c>
      <c r="B2530" s="26" t="str">
        <f t="shared" ref="B2530:B2572" si="94">IF(G2530="Total",CONCATENATE(MID(G2531,1,2),"000"),MID(G2530,1,5))</f>
        <v>85136</v>
      </c>
      <c r="C2530" s="26" t="str">
        <f t="shared" si="93"/>
        <v>2_85136</v>
      </c>
      <c r="D2530"/>
      <c r="E2530"/>
      <c r="F2530" s="33"/>
      <c r="G2530" s="26" t="s">
        <v>1205</v>
      </c>
      <c r="H2530" s="27">
        <v>2</v>
      </c>
      <c r="I2530" s="27">
        <v>12</v>
      </c>
      <c r="J2530" s="27">
        <v>0</v>
      </c>
      <c r="K2530" s="27">
        <v>5</v>
      </c>
      <c r="L2530" s="27">
        <v>4</v>
      </c>
      <c r="M2530" s="27">
        <v>4</v>
      </c>
      <c r="N2530" s="27">
        <v>3</v>
      </c>
      <c r="O2530" s="27">
        <v>6</v>
      </c>
      <c r="P2530" s="27">
        <v>2</v>
      </c>
      <c r="Q2530" s="27">
        <v>2</v>
      </c>
      <c r="R2530" s="27">
        <v>7</v>
      </c>
      <c r="S2530" s="27">
        <v>6</v>
      </c>
      <c r="T2530" s="27">
        <v>6</v>
      </c>
      <c r="U2530" s="27">
        <v>0</v>
      </c>
      <c r="V2530" s="27">
        <v>4</v>
      </c>
      <c r="W2530" s="11"/>
      <c r="X2530" s="11"/>
      <c r="Y2530" s="11"/>
      <c r="Z2530" s="11"/>
      <c r="AA2530" s="11"/>
      <c r="AB2530" s="11"/>
      <c r="AC2530" s="11"/>
      <c r="AD2530" s="11"/>
      <c r="AU2530" s="7"/>
      <c r="AV2530" s="7"/>
    </row>
    <row r="2531" spans="1:48" ht="14.25">
      <c r="A2531">
        <v>2</v>
      </c>
      <c r="B2531" s="26" t="str">
        <f t="shared" si="94"/>
        <v>85139</v>
      </c>
      <c r="C2531" s="26" t="str">
        <f t="shared" si="93"/>
        <v>2_85139</v>
      </c>
      <c r="D2531"/>
      <c r="E2531"/>
      <c r="F2531" s="33"/>
      <c r="G2531" s="26" t="s">
        <v>1206</v>
      </c>
      <c r="H2531" s="27">
        <v>50</v>
      </c>
      <c r="I2531" s="27">
        <v>35</v>
      </c>
      <c r="J2531" s="27">
        <v>48</v>
      </c>
      <c r="K2531" s="27">
        <v>44</v>
      </c>
      <c r="L2531" s="27">
        <v>40</v>
      </c>
      <c r="M2531" s="27">
        <v>43</v>
      </c>
      <c r="N2531" s="27">
        <v>61</v>
      </c>
      <c r="O2531" s="27">
        <v>49</v>
      </c>
      <c r="P2531" s="27">
        <v>50</v>
      </c>
      <c r="Q2531" s="27">
        <v>56</v>
      </c>
      <c r="R2531" s="27">
        <v>75</v>
      </c>
      <c r="S2531" s="27">
        <v>93</v>
      </c>
      <c r="T2531" s="27">
        <v>80</v>
      </c>
      <c r="U2531" s="27">
        <v>66</v>
      </c>
      <c r="V2531" s="27">
        <v>65</v>
      </c>
      <c r="W2531" s="11"/>
      <c r="X2531" s="11"/>
      <c r="Y2531" s="11"/>
      <c r="Z2531" s="11"/>
      <c r="AA2531" s="11"/>
      <c r="AB2531" s="11"/>
      <c r="AC2531" s="11"/>
      <c r="AD2531" s="11"/>
      <c r="AU2531" s="7"/>
      <c r="AV2531" s="7"/>
    </row>
    <row r="2532" spans="1:48" ht="14.25">
      <c r="A2532">
        <v>2</v>
      </c>
      <c r="B2532" s="26" t="str">
        <f t="shared" si="94"/>
        <v>85162</v>
      </c>
      <c r="C2532" s="26" t="str">
        <f t="shared" si="93"/>
        <v>2_85162</v>
      </c>
      <c r="D2532"/>
      <c r="E2532"/>
      <c r="F2532" s="33"/>
      <c r="G2532" s="26" t="s">
        <v>1207</v>
      </c>
      <c r="H2532" s="27">
        <v>58</v>
      </c>
      <c r="I2532" s="27">
        <v>43</v>
      </c>
      <c r="J2532" s="27">
        <v>57</v>
      </c>
      <c r="K2532" s="27">
        <v>45</v>
      </c>
      <c r="L2532" s="27">
        <v>62</v>
      </c>
      <c r="M2532" s="27">
        <v>51</v>
      </c>
      <c r="N2532" s="27">
        <v>63</v>
      </c>
      <c r="O2532" s="27">
        <v>56</v>
      </c>
      <c r="P2532" s="27">
        <v>52</v>
      </c>
      <c r="Q2532" s="27">
        <v>48</v>
      </c>
      <c r="R2532" s="27">
        <v>54</v>
      </c>
      <c r="S2532" s="27">
        <v>91</v>
      </c>
      <c r="T2532" s="27">
        <v>81</v>
      </c>
      <c r="U2532" s="27">
        <v>63</v>
      </c>
      <c r="V2532" s="27">
        <v>61</v>
      </c>
      <c r="W2532" s="11"/>
      <c r="X2532" s="11"/>
      <c r="Y2532" s="11"/>
      <c r="Z2532" s="11"/>
      <c r="AA2532" s="11"/>
      <c r="AB2532" s="11"/>
      <c r="AC2532" s="11"/>
      <c r="AD2532" s="11"/>
      <c r="AU2532" s="7"/>
      <c r="AV2532" s="7"/>
    </row>
    <row r="2533" spans="1:48" ht="14.25">
      <c r="A2533">
        <v>2</v>
      </c>
      <c r="B2533" s="26" t="str">
        <f t="shared" si="94"/>
        <v>85225</v>
      </c>
      <c r="C2533" s="26" t="str">
        <f t="shared" si="93"/>
        <v>2_85225</v>
      </c>
      <c r="D2533"/>
      <c r="E2533"/>
      <c r="F2533" s="33"/>
      <c r="G2533" s="26" t="s">
        <v>1208</v>
      </c>
      <c r="H2533" s="27">
        <v>28</v>
      </c>
      <c r="I2533" s="27">
        <v>27</v>
      </c>
      <c r="J2533" s="27">
        <v>20</v>
      </c>
      <c r="K2533" s="27">
        <v>38</v>
      </c>
      <c r="L2533" s="27">
        <v>22</v>
      </c>
      <c r="M2533" s="27">
        <v>25</v>
      </c>
      <c r="N2533" s="27">
        <v>21</v>
      </c>
      <c r="O2533" s="27">
        <v>35</v>
      </c>
      <c r="P2533" s="27">
        <v>20</v>
      </c>
      <c r="Q2533" s="27">
        <v>27</v>
      </c>
      <c r="R2533" s="27">
        <v>30</v>
      </c>
      <c r="S2533" s="27">
        <v>36</v>
      </c>
      <c r="T2533" s="27">
        <v>43</v>
      </c>
      <c r="U2533" s="27">
        <v>26</v>
      </c>
      <c r="V2533" s="27">
        <v>32</v>
      </c>
      <c r="W2533" s="11"/>
      <c r="X2533" s="11"/>
      <c r="Y2533" s="11"/>
      <c r="Z2533" s="11"/>
      <c r="AA2533" s="11"/>
      <c r="AB2533" s="11"/>
      <c r="AC2533" s="11"/>
      <c r="AD2533" s="11"/>
      <c r="AU2533" s="7"/>
      <c r="AV2533" s="7"/>
    </row>
    <row r="2534" spans="1:48" ht="14.25">
      <c r="A2534">
        <v>2</v>
      </c>
      <c r="B2534" s="26" t="str">
        <f t="shared" si="94"/>
        <v>85230</v>
      </c>
      <c r="C2534" s="26" t="str">
        <f t="shared" si="93"/>
        <v>2_85230</v>
      </c>
      <c r="D2534"/>
      <c r="E2534"/>
      <c r="F2534" s="33"/>
      <c r="G2534" s="26" t="s">
        <v>1209</v>
      </c>
      <c r="H2534" s="27">
        <v>27</v>
      </c>
      <c r="I2534" s="27">
        <v>39</v>
      </c>
      <c r="J2534" s="27">
        <v>35</v>
      </c>
      <c r="K2534" s="27">
        <v>30</v>
      </c>
      <c r="L2534" s="27">
        <v>32</v>
      </c>
      <c r="M2534" s="27">
        <v>36</v>
      </c>
      <c r="N2534" s="27">
        <v>24</v>
      </c>
      <c r="O2534" s="27">
        <v>29</v>
      </c>
      <c r="P2534" s="27">
        <v>38</v>
      </c>
      <c r="Q2534" s="27">
        <v>42</v>
      </c>
      <c r="R2534" s="27">
        <v>45</v>
      </c>
      <c r="S2534" s="27">
        <v>47</v>
      </c>
      <c r="T2534" s="27">
        <v>56</v>
      </c>
      <c r="U2534" s="27">
        <v>36</v>
      </c>
      <c r="V2534" s="27">
        <v>48</v>
      </c>
      <c r="W2534" s="11"/>
      <c r="X2534" s="11"/>
      <c r="Y2534" s="11"/>
      <c r="Z2534" s="11"/>
      <c r="AA2534" s="11"/>
      <c r="AB2534" s="11"/>
      <c r="AC2534" s="11"/>
      <c r="AD2534" s="11"/>
      <c r="AU2534" s="7"/>
      <c r="AV2534" s="7"/>
    </row>
    <row r="2535" spans="1:48" ht="14.25">
      <c r="A2535">
        <v>2</v>
      </c>
      <c r="B2535" s="26" t="str">
        <f t="shared" si="94"/>
        <v>85250</v>
      </c>
      <c r="C2535" s="26" t="str">
        <f t="shared" si="93"/>
        <v>2_85250</v>
      </c>
      <c r="D2535"/>
      <c r="E2535"/>
      <c r="F2535" s="33"/>
      <c r="G2535" s="26" t="s">
        <v>1210</v>
      </c>
      <c r="H2535" s="27">
        <v>129</v>
      </c>
      <c r="I2535" s="27">
        <v>105</v>
      </c>
      <c r="J2535" s="27">
        <v>108</v>
      </c>
      <c r="K2535" s="27">
        <v>109</v>
      </c>
      <c r="L2535" s="27">
        <v>116</v>
      </c>
      <c r="M2535" s="27">
        <v>124</v>
      </c>
      <c r="N2535" s="27">
        <v>141</v>
      </c>
      <c r="O2535" s="27">
        <v>138</v>
      </c>
      <c r="P2535" s="27">
        <v>162</v>
      </c>
      <c r="Q2535" s="27">
        <v>142</v>
      </c>
      <c r="R2535" s="27">
        <v>160</v>
      </c>
      <c r="S2535" s="27">
        <v>168</v>
      </c>
      <c r="T2535" s="27">
        <v>175</v>
      </c>
      <c r="U2535" s="27">
        <v>203</v>
      </c>
      <c r="V2535" s="27">
        <v>157</v>
      </c>
      <c r="W2535" s="11"/>
      <c r="X2535" s="11"/>
      <c r="Y2535" s="11"/>
      <c r="Z2535" s="11"/>
      <c r="AA2535" s="11"/>
      <c r="AB2535" s="11"/>
      <c r="AC2535" s="11"/>
      <c r="AD2535" s="11"/>
      <c r="AU2535" s="7"/>
      <c r="AV2535" s="7"/>
    </row>
    <row r="2536" spans="1:48" ht="14.25">
      <c r="A2536">
        <v>2</v>
      </c>
      <c r="B2536" s="26" t="str">
        <f t="shared" si="94"/>
        <v>85263</v>
      </c>
      <c r="C2536" s="26" t="str">
        <f t="shared" si="93"/>
        <v>2_85263</v>
      </c>
      <c r="D2536"/>
      <c r="E2536"/>
      <c r="F2536" s="33"/>
      <c r="G2536" s="26" t="s">
        <v>1211</v>
      </c>
      <c r="H2536" s="27">
        <v>28</v>
      </c>
      <c r="I2536" s="27">
        <v>28</v>
      </c>
      <c r="J2536" s="27">
        <v>28</v>
      </c>
      <c r="K2536" s="27">
        <v>29</v>
      </c>
      <c r="L2536" s="27">
        <v>32</v>
      </c>
      <c r="M2536" s="27">
        <v>29</v>
      </c>
      <c r="N2536" s="27">
        <v>40</v>
      </c>
      <c r="O2536" s="27">
        <v>40</v>
      </c>
      <c r="P2536" s="27">
        <v>35</v>
      </c>
      <c r="Q2536" s="27">
        <v>34</v>
      </c>
      <c r="R2536" s="27">
        <v>60</v>
      </c>
      <c r="S2536" s="27">
        <v>77</v>
      </c>
      <c r="T2536" s="27">
        <v>44</v>
      </c>
      <c r="U2536" s="27">
        <v>46</v>
      </c>
      <c r="V2536" s="27">
        <v>53</v>
      </c>
      <c r="W2536" s="11"/>
      <c r="X2536" s="11"/>
      <c r="Y2536" s="11"/>
      <c r="Z2536" s="11"/>
      <c r="AA2536" s="11"/>
      <c r="AB2536" s="11"/>
      <c r="AC2536" s="11"/>
      <c r="AD2536" s="11"/>
      <c r="AU2536" s="7"/>
      <c r="AV2536" s="7"/>
    </row>
    <row r="2537" spans="1:48" ht="14.25">
      <c r="A2537">
        <v>2</v>
      </c>
      <c r="B2537" s="26" t="str">
        <f t="shared" si="94"/>
        <v>85279</v>
      </c>
      <c r="C2537" s="26" t="str">
        <f t="shared" si="93"/>
        <v>2_85279</v>
      </c>
      <c r="D2537"/>
      <c r="E2537"/>
      <c r="F2537" s="33"/>
      <c r="G2537" s="26" t="s">
        <v>1212</v>
      </c>
      <c r="H2537" s="27">
        <v>2</v>
      </c>
      <c r="I2537" s="27">
        <v>5</v>
      </c>
      <c r="J2537" s="27">
        <v>6</v>
      </c>
      <c r="K2537" s="27">
        <v>6</v>
      </c>
      <c r="L2537" s="27">
        <v>10</v>
      </c>
      <c r="M2537" s="27">
        <v>4</v>
      </c>
      <c r="N2537" s="27">
        <v>4</v>
      </c>
      <c r="O2537" s="27">
        <v>1</v>
      </c>
      <c r="P2537" s="27">
        <v>7</v>
      </c>
      <c r="Q2537" s="27">
        <v>10</v>
      </c>
      <c r="R2537" s="27">
        <v>5</v>
      </c>
      <c r="S2537" s="27">
        <v>7</v>
      </c>
      <c r="T2537" s="27">
        <v>4</v>
      </c>
      <c r="U2537" s="27">
        <v>2</v>
      </c>
      <c r="V2537" s="27">
        <v>13</v>
      </c>
      <c r="W2537" s="11"/>
      <c r="X2537" s="11"/>
      <c r="Y2537" s="11"/>
      <c r="Z2537" s="11"/>
      <c r="AA2537" s="11"/>
      <c r="AB2537" s="11"/>
      <c r="AC2537" s="11"/>
      <c r="AD2537" s="11"/>
      <c r="AU2537" s="7"/>
      <c r="AV2537" s="7"/>
    </row>
    <row r="2538" spans="1:48" ht="14.25">
      <c r="A2538">
        <v>2</v>
      </c>
      <c r="B2538" s="26" t="str">
        <f t="shared" si="94"/>
        <v>85300</v>
      </c>
      <c r="C2538" s="26" t="str">
        <f t="shared" si="93"/>
        <v>2_85300</v>
      </c>
      <c r="D2538"/>
      <c r="E2538"/>
      <c r="F2538" s="33"/>
      <c r="G2538" s="26" t="s">
        <v>1213</v>
      </c>
      <c r="H2538" s="27">
        <v>16</v>
      </c>
      <c r="I2538" s="27">
        <v>19</v>
      </c>
      <c r="J2538" s="27">
        <v>12</v>
      </c>
      <c r="K2538" s="27">
        <v>6</v>
      </c>
      <c r="L2538" s="27">
        <v>18</v>
      </c>
      <c r="M2538" s="27">
        <v>15</v>
      </c>
      <c r="N2538" s="27">
        <v>13</v>
      </c>
      <c r="O2538" s="27">
        <v>9</v>
      </c>
      <c r="P2538" s="27">
        <v>15</v>
      </c>
      <c r="Q2538" s="27">
        <v>12</v>
      </c>
      <c r="R2538" s="27">
        <v>9</v>
      </c>
      <c r="S2538" s="27">
        <v>21</v>
      </c>
      <c r="T2538" s="27">
        <v>17</v>
      </c>
      <c r="U2538" s="27">
        <v>18</v>
      </c>
      <c r="V2538" s="27">
        <v>16</v>
      </c>
      <c r="W2538" s="11"/>
      <c r="X2538" s="11"/>
      <c r="Y2538" s="11"/>
      <c r="Z2538" s="11"/>
      <c r="AA2538" s="11"/>
      <c r="AB2538" s="11"/>
      <c r="AC2538" s="11"/>
      <c r="AD2538" s="11"/>
      <c r="AU2538" s="7"/>
      <c r="AV2538" s="7"/>
    </row>
    <row r="2539" spans="1:48" ht="14.25">
      <c r="A2539">
        <v>2</v>
      </c>
      <c r="B2539" s="26" t="str">
        <f t="shared" si="94"/>
        <v>85315</v>
      </c>
      <c r="C2539" s="26" t="str">
        <f t="shared" si="93"/>
        <v>2_85315</v>
      </c>
      <c r="D2539"/>
      <c r="E2539"/>
      <c r="F2539" s="33"/>
      <c r="G2539" s="26" t="s">
        <v>1214</v>
      </c>
      <c r="H2539" s="27">
        <v>8</v>
      </c>
      <c r="I2539" s="27">
        <v>6</v>
      </c>
      <c r="J2539" s="27">
        <v>4</v>
      </c>
      <c r="K2539" s="27">
        <v>4</v>
      </c>
      <c r="L2539" s="27">
        <v>7</v>
      </c>
      <c r="M2539" s="27">
        <v>2</v>
      </c>
      <c r="N2539" s="27">
        <v>5</v>
      </c>
      <c r="O2539" s="27">
        <v>5</v>
      </c>
      <c r="P2539" s="27">
        <v>1</v>
      </c>
      <c r="Q2539" s="27">
        <v>6</v>
      </c>
      <c r="R2539" s="27">
        <v>9</v>
      </c>
      <c r="S2539" s="27">
        <v>6</v>
      </c>
      <c r="T2539" s="27">
        <v>5</v>
      </c>
      <c r="U2539" s="27">
        <v>5</v>
      </c>
      <c r="V2539" s="27">
        <v>9</v>
      </c>
      <c r="W2539" s="11"/>
      <c r="X2539" s="11"/>
      <c r="Y2539" s="11"/>
      <c r="Z2539" s="11"/>
      <c r="AA2539" s="11"/>
      <c r="AB2539" s="11"/>
      <c r="AC2539" s="11"/>
      <c r="AD2539" s="11"/>
      <c r="AU2539" s="7"/>
      <c r="AV2539" s="7"/>
    </row>
    <row r="2540" spans="1:48" ht="14.25">
      <c r="A2540">
        <v>2</v>
      </c>
      <c r="B2540" s="26" t="str">
        <f t="shared" si="94"/>
        <v>85325</v>
      </c>
      <c r="C2540" s="26" t="str">
        <f t="shared" si="93"/>
        <v>2_85325</v>
      </c>
      <c r="D2540"/>
      <c r="E2540"/>
      <c r="F2540" s="33"/>
      <c r="G2540" s="26" t="s">
        <v>1215</v>
      </c>
      <c r="H2540" s="27">
        <v>16</v>
      </c>
      <c r="I2540" s="27">
        <v>24</v>
      </c>
      <c r="J2540" s="27">
        <v>16</v>
      </c>
      <c r="K2540" s="27">
        <v>21</v>
      </c>
      <c r="L2540" s="27">
        <v>15</v>
      </c>
      <c r="M2540" s="27">
        <v>14</v>
      </c>
      <c r="N2540" s="27">
        <v>27</v>
      </c>
      <c r="O2540" s="27">
        <v>33</v>
      </c>
      <c r="P2540" s="27">
        <v>27</v>
      </c>
      <c r="Q2540" s="27">
        <v>27</v>
      </c>
      <c r="R2540" s="27">
        <v>37</v>
      </c>
      <c r="S2540" s="27">
        <v>51</v>
      </c>
      <c r="T2540" s="27">
        <v>45</v>
      </c>
      <c r="U2540" s="27">
        <v>22</v>
      </c>
      <c r="V2540" s="27">
        <v>35</v>
      </c>
      <c r="W2540" s="11"/>
      <c r="X2540" s="11"/>
      <c r="Y2540" s="11"/>
      <c r="Z2540" s="11"/>
      <c r="AA2540" s="11"/>
      <c r="AB2540" s="11"/>
      <c r="AC2540" s="11"/>
      <c r="AD2540" s="11"/>
      <c r="AU2540" s="7"/>
      <c r="AV2540" s="7"/>
    </row>
    <row r="2541" spans="1:48" ht="14.25">
      <c r="A2541">
        <v>2</v>
      </c>
      <c r="B2541" s="26" t="str">
        <f t="shared" si="94"/>
        <v>85400</v>
      </c>
      <c r="C2541" s="26" t="str">
        <f t="shared" si="93"/>
        <v>2_85400</v>
      </c>
      <c r="D2541"/>
      <c r="E2541"/>
      <c r="F2541" s="33"/>
      <c r="G2541" s="26" t="s">
        <v>1216</v>
      </c>
      <c r="H2541" s="27">
        <v>13</v>
      </c>
      <c r="I2541" s="27">
        <v>28</v>
      </c>
      <c r="J2541" s="27">
        <v>31</v>
      </c>
      <c r="K2541" s="27">
        <v>11</v>
      </c>
      <c r="L2541" s="27">
        <v>10</v>
      </c>
      <c r="M2541" s="27">
        <v>22</v>
      </c>
      <c r="N2541" s="27">
        <v>21</v>
      </c>
      <c r="O2541" s="27">
        <v>13</v>
      </c>
      <c r="P2541" s="27">
        <v>30</v>
      </c>
      <c r="Q2541" s="27">
        <v>24</v>
      </c>
      <c r="R2541" s="27">
        <v>24</v>
      </c>
      <c r="S2541" s="27">
        <v>31</v>
      </c>
      <c r="T2541" s="27">
        <v>30</v>
      </c>
      <c r="U2541" s="27">
        <v>34</v>
      </c>
      <c r="V2541" s="27">
        <v>28</v>
      </c>
      <c r="W2541" s="11"/>
      <c r="X2541" s="11"/>
      <c r="Y2541" s="11"/>
      <c r="Z2541" s="11"/>
      <c r="AA2541" s="11"/>
      <c r="AB2541" s="11"/>
      <c r="AC2541" s="11"/>
      <c r="AD2541" s="11"/>
      <c r="AU2541" s="7"/>
      <c r="AV2541" s="7"/>
    </row>
    <row r="2542" spans="1:48" ht="14.25">
      <c r="A2542">
        <v>2</v>
      </c>
      <c r="B2542" s="26" t="str">
        <f t="shared" si="94"/>
        <v>85410</v>
      </c>
      <c r="C2542" s="26" t="str">
        <f t="shared" si="93"/>
        <v>2_85410</v>
      </c>
      <c r="D2542"/>
      <c r="E2542"/>
      <c r="F2542" s="33"/>
      <c r="G2542" s="26" t="s">
        <v>1217</v>
      </c>
      <c r="H2542" s="27">
        <v>62</v>
      </c>
      <c r="I2542" s="27">
        <v>67</v>
      </c>
      <c r="J2542" s="27">
        <v>51</v>
      </c>
      <c r="K2542" s="27">
        <v>57</v>
      </c>
      <c r="L2542" s="27">
        <v>50</v>
      </c>
      <c r="M2542" s="27">
        <v>56</v>
      </c>
      <c r="N2542" s="27">
        <v>56</v>
      </c>
      <c r="O2542" s="27">
        <v>63</v>
      </c>
      <c r="P2542" s="27">
        <v>69</v>
      </c>
      <c r="Q2542" s="27">
        <v>72</v>
      </c>
      <c r="R2542" s="27">
        <v>83</v>
      </c>
      <c r="S2542" s="27">
        <v>117</v>
      </c>
      <c r="T2542" s="27">
        <v>85</v>
      </c>
      <c r="U2542" s="27">
        <v>83</v>
      </c>
      <c r="V2542" s="27">
        <v>93</v>
      </c>
      <c r="W2542" s="11"/>
      <c r="X2542" s="11"/>
      <c r="Y2542" s="11"/>
      <c r="Z2542" s="11"/>
      <c r="AA2542" s="11"/>
      <c r="AB2542" s="11"/>
      <c r="AC2542" s="11"/>
      <c r="AD2542" s="11"/>
      <c r="AU2542" s="7"/>
      <c r="AV2542" s="7"/>
    </row>
    <row r="2543" spans="1:48" ht="14.25">
      <c r="A2543">
        <v>2</v>
      </c>
      <c r="B2543" s="26" t="str">
        <f t="shared" si="94"/>
        <v>85430</v>
      </c>
      <c r="C2543" s="26" t="str">
        <f t="shared" si="93"/>
        <v>2_85430</v>
      </c>
      <c r="D2543"/>
      <c r="E2543"/>
      <c r="F2543" s="33"/>
      <c r="G2543" s="26" t="s">
        <v>1218</v>
      </c>
      <c r="H2543" s="27">
        <v>40</v>
      </c>
      <c r="I2543" s="27">
        <v>42</v>
      </c>
      <c r="J2543" s="27">
        <v>31</v>
      </c>
      <c r="K2543" s="27">
        <v>50</v>
      </c>
      <c r="L2543" s="27">
        <v>43</v>
      </c>
      <c r="M2543" s="27">
        <v>35</v>
      </c>
      <c r="N2543" s="27">
        <v>31</v>
      </c>
      <c r="O2543" s="27">
        <v>31</v>
      </c>
      <c r="P2543" s="27">
        <v>26</v>
      </c>
      <c r="Q2543" s="27">
        <v>36</v>
      </c>
      <c r="R2543" s="27">
        <v>32</v>
      </c>
      <c r="S2543" s="27">
        <v>70</v>
      </c>
      <c r="T2543" s="27">
        <v>49</v>
      </c>
      <c r="U2543" s="27">
        <v>57</v>
      </c>
      <c r="V2543" s="27">
        <v>62</v>
      </c>
      <c r="W2543" s="11"/>
      <c r="X2543" s="11"/>
      <c r="Y2543" s="11"/>
      <c r="Z2543" s="11"/>
      <c r="AA2543" s="11"/>
      <c r="AB2543" s="11"/>
      <c r="AC2543" s="11"/>
      <c r="AD2543" s="11"/>
      <c r="AU2543" s="7"/>
      <c r="AV2543" s="7"/>
    </row>
    <row r="2544" spans="1:48" ht="14.25">
      <c r="A2544">
        <v>2</v>
      </c>
      <c r="B2544" s="26" t="str">
        <f t="shared" si="94"/>
        <v>85440</v>
      </c>
      <c r="C2544" s="26" t="str">
        <f t="shared" si="93"/>
        <v>2_85440</v>
      </c>
      <c r="D2544"/>
      <c r="E2544"/>
      <c r="F2544" s="33"/>
      <c r="G2544" s="26" t="s">
        <v>1219</v>
      </c>
      <c r="H2544" s="27">
        <v>110</v>
      </c>
      <c r="I2544" s="27">
        <v>88</v>
      </c>
      <c r="J2544" s="27">
        <v>99</v>
      </c>
      <c r="K2544" s="27">
        <v>98</v>
      </c>
      <c r="L2544" s="27">
        <v>101</v>
      </c>
      <c r="M2544" s="27">
        <v>94</v>
      </c>
      <c r="N2544" s="27">
        <v>103</v>
      </c>
      <c r="O2544" s="27">
        <v>108</v>
      </c>
      <c r="P2544" s="27">
        <v>118</v>
      </c>
      <c r="Q2544" s="27">
        <v>123</v>
      </c>
      <c r="R2544" s="27">
        <v>139</v>
      </c>
      <c r="S2544" s="27">
        <v>187</v>
      </c>
      <c r="T2544" s="27">
        <v>154</v>
      </c>
      <c r="U2544" s="27">
        <v>148</v>
      </c>
      <c r="V2544" s="27">
        <v>139</v>
      </c>
      <c r="W2544" s="11"/>
      <c r="X2544" s="11"/>
      <c r="Y2544" s="11"/>
      <c r="Z2544" s="11"/>
      <c r="AA2544" s="11"/>
      <c r="AB2544" s="11"/>
      <c r="AC2544" s="11"/>
      <c r="AD2544" s="11"/>
      <c r="AU2544" s="7"/>
      <c r="AV2544" s="7"/>
    </row>
    <row r="2545" spans="1:48" ht="14.25">
      <c r="A2545">
        <v>2</v>
      </c>
      <c r="B2545" s="26" t="str">
        <f t="shared" si="94"/>
        <v>85999</v>
      </c>
      <c r="C2545" s="26" t="str">
        <f t="shared" si="93"/>
        <v>2_85999</v>
      </c>
      <c r="D2545"/>
      <c r="E2545"/>
      <c r="F2545" s="33"/>
      <c r="G2545" s="26" t="s">
        <v>1356</v>
      </c>
      <c r="H2545" s="27">
        <v>5</v>
      </c>
      <c r="I2545" s="27">
        <v>4</v>
      </c>
      <c r="J2545" s="27">
        <v>4</v>
      </c>
      <c r="K2545" s="27">
        <v>3</v>
      </c>
      <c r="L2545" s="27">
        <v>4</v>
      </c>
      <c r="M2545" s="27">
        <v>1</v>
      </c>
      <c r="N2545" s="27">
        <v>10</v>
      </c>
      <c r="O2545" s="27">
        <v>0</v>
      </c>
      <c r="P2545" s="27">
        <v>0</v>
      </c>
      <c r="Q2545" s="27">
        <v>0</v>
      </c>
      <c r="R2545" s="27">
        <v>0</v>
      </c>
      <c r="S2545" s="27">
        <v>0</v>
      </c>
      <c r="T2545" s="27">
        <v>0</v>
      </c>
      <c r="U2545" s="27">
        <v>0</v>
      </c>
      <c r="V2545" s="27">
        <v>0</v>
      </c>
      <c r="W2545" s="11"/>
      <c r="X2545" s="11"/>
      <c r="Y2545" s="11"/>
      <c r="Z2545" s="11"/>
      <c r="AA2545" s="11"/>
      <c r="AB2545" s="11"/>
      <c r="AC2545" s="11"/>
      <c r="AD2545" s="11"/>
      <c r="AU2545" s="7"/>
      <c r="AV2545" s="7"/>
    </row>
    <row r="2546" spans="1:48" ht="14.25">
      <c r="A2546">
        <v>2</v>
      </c>
      <c r="B2546" s="26" t="str">
        <f t="shared" si="94"/>
        <v>86000</v>
      </c>
      <c r="C2546" s="26" t="str">
        <f t="shared" si="93"/>
        <v>2_86000</v>
      </c>
      <c r="D2546"/>
      <c r="E2546"/>
      <c r="F2546" s="33" t="s">
        <v>1221</v>
      </c>
      <c r="G2546" s="26" t="s">
        <v>13</v>
      </c>
      <c r="H2546" s="27">
        <v>944</v>
      </c>
      <c r="I2546" s="27">
        <v>994</v>
      </c>
      <c r="J2546" s="27">
        <v>1002</v>
      </c>
      <c r="K2546" s="27">
        <v>1097</v>
      </c>
      <c r="L2546" s="27">
        <v>1053</v>
      </c>
      <c r="M2546" s="27">
        <v>1025</v>
      </c>
      <c r="N2546" s="27">
        <v>1113</v>
      </c>
      <c r="O2546" s="27">
        <v>1397</v>
      </c>
      <c r="P2546" s="27">
        <v>1240</v>
      </c>
      <c r="Q2546" s="27">
        <v>1176</v>
      </c>
      <c r="R2546" s="27">
        <v>1668</v>
      </c>
      <c r="S2546" s="27">
        <v>1939</v>
      </c>
      <c r="T2546" s="27">
        <v>1557</v>
      </c>
      <c r="U2546" s="27">
        <v>1364</v>
      </c>
      <c r="V2546" s="27">
        <v>1454</v>
      </c>
      <c r="W2546" s="11"/>
      <c r="X2546" s="11"/>
      <c r="Y2546" s="11"/>
      <c r="Z2546" s="11"/>
      <c r="AA2546" s="11"/>
      <c r="AB2546" s="11"/>
      <c r="AC2546" s="11"/>
      <c r="AD2546" s="11"/>
      <c r="AU2546" s="7"/>
      <c r="AV2546" s="7"/>
    </row>
    <row r="2547" spans="1:48" ht="14.25">
      <c r="A2547">
        <v>2</v>
      </c>
      <c r="B2547" s="26" t="str">
        <f t="shared" si="94"/>
        <v>86001</v>
      </c>
      <c r="C2547" s="26" t="str">
        <f t="shared" si="93"/>
        <v>2_86001</v>
      </c>
      <c r="D2547"/>
      <c r="E2547"/>
      <c r="F2547" s="33"/>
      <c r="G2547" s="26" t="s">
        <v>1222</v>
      </c>
      <c r="H2547" s="27">
        <v>186</v>
      </c>
      <c r="I2547" s="27">
        <v>130</v>
      </c>
      <c r="J2547" s="27">
        <v>167</v>
      </c>
      <c r="K2547" s="27">
        <v>204</v>
      </c>
      <c r="L2547" s="27">
        <v>177</v>
      </c>
      <c r="M2547" s="27">
        <v>200</v>
      </c>
      <c r="N2547" s="27">
        <v>201</v>
      </c>
      <c r="O2547" s="27">
        <v>441</v>
      </c>
      <c r="P2547" s="27">
        <v>195</v>
      </c>
      <c r="Q2547" s="27">
        <v>190</v>
      </c>
      <c r="R2547" s="27">
        <v>295</v>
      </c>
      <c r="S2547" s="27">
        <v>377</v>
      </c>
      <c r="T2547" s="27">
        <v>258</v>
      </c>
      <c r="U2547" s="27">
        <v>241</v>
      </c>
      <c r="V2547" s="27">
        <v>236</v>
      </c>
      <c r="W2547" s="11"/>
      <c r="X2547" s="11"/>
      <c r="Y2547" s="11"/>
      <c r="Z2547" s="11"/>
      <c r="AA2547" s="11"/>
      <c r="AB2547" s="11"/>
      <c r="AC2547" s="11"/>
      <c r="AD2547" s="11"/>
      <c r="AU2547" s="7"/>
      <c r="AV2547" s="7"/>
    </row>
    <row r="2548" spans="1:48" ht="14.25">
      <c r="A2548">
        <v>2</v>
      </c>
      <c r="B2548" s="26" t="str">
        <f t="shared" si="94"/>
        <v>86219</v>
      </c>
      <c r="C2548" s="26" t="str">
        <f t="shared" si="93"/>
        <v>2_86219</v>
      </c>
      <c r="D2548"/>
      <c r="E2548"/>
      <c r="F2548" s="33"/>
      <c r="G2548" s="26" t="s">
        <v>1223</v>
      </c>
      <c r="H2548" s="27">
        <v>29</v>
      </c>
      <c r="I2548" s="27">
        <v>34</v>
      </c>
      <c r="J2548" s="27">
        <v>19</v>
      </c>
      <c r="K2548" s="27">
        <v>27</v>
      </c>
      <c r="L2548" s="27">
        <v>18</v>
      </c>
      <c r="M2548" s="27">
        <v>15</v>
      </c>
      <c r="N2548" s="27">
        <v>25</v>
      </c>
      <c r="O2548" s="27">
        <v>21</v>
      </c>
      <c r="P2548" s="27">
        <v>25</v>
      </c>
      <c r="Q2548" s="27">
        <v>31</v>
      </c>
      <c r="R2548" s="27">
        <v>30</v>
      </c>
      <c r="S2548" s="27">
        <v>29</v>
      </c>
      <c r="T2548" s="27">
        <v>23</v>
      </c>
      <c r="U2548" s="27">
        <v>28</v>
      </c>
      <c r="V2548" s="27">
        <v>22</v>
      </c>
      <c r="W2548" s="11"/>
      <c r="X2548" s="11"/>
      <c r="Y2548" s="11"/>
      <c r="Z2548" s="11"/>
      <c r="AA2548" s="11"/>
      <c r="AB2548" s="11"/>
      <c r="AC2548" s="11"/>
      <c r="AD2548" s="11"/>
      <c r="AU2548" s="7"/>
      <c r="AV2548" s="7"/>
    </row>
    <row r="2549" spans="1:48" ht="14.25">
      <c r="A2549">
        <v>2</v>
      </c>
      <c r="B2549" s="26" t="str">
        <f t="shared" si="94"/>
        <v>86320</v>
      </c>
      <c r="C2549" s="26" t="str">
        <f t="shared" si="93"/>
        <v>2_86320</v>
      </c>
      <c r="D2549"/>
      <c r="E2549"/>
      <c r="F2549" s="33"/>
      <c r="G2549" s="26" t="s">
        <v>1224</v>
      </c>
      <c r="H2549" s="27">
        <v>80</v>
      </c>
      <c r="I2549" s="27">
        <v>97</v>
      </c>
      <c r="J2549" s="27">
        <v>103</v>
      </c>
      <c r="K2549" s="27">
        <v>113</v>
      </c>
      <c r="L2549" s="27">
        <v>117</v>
      </c>
      <c r="M2549" s="27">
        <v>121</v>
      </c>
      <c r="N2549" s="27">
        <v>117</v>
      </c>
      <c r="O2549" s="27">
        <v>146</v>
      </c>
      <c r="P2549" s="27">
        <v>154</v>
      </c>
      <c r="Q2549" s="27">
        <v>124</v>
      </c>
      <c r="R2549" s="27">
        <v>203</v>
      </c>
      <c r="S2549" s="27">
        <v>209</v>
      </c>
      <c r="T2549" s="27">
        <v>160</v>
      </c>
      <c r="U2549" s="27">
        <v>141</v>
      </c>
      <c r="V2549" s="27">
        <v>169</v>
      </c>
      <c r="W2549" s="11"/>
      <c r="X2549" s="11"/>
      <c r="Y2549" s="11"/>
      <c r="Z2549" s="11"/>
      <c r="AA2549" s="11"/>
      <c r="AB2549" s="11"/>
      <c r="AC2549" s="11"/>
      <c r="AD2549" s="11"/>
      <c r="AU2549" s="7"/>
      <c r="AV2549" s="7"/>
    </row>
    <row r="2550" spans="1:48" ht="14.25">
      <c r="A2550">
        <v>2</v>
      </c>
      <c r="B2550" s="26" t="str">
        <f t="shared" si="94"/>
        <v>86568</v>
      </c>
      <c r="C2550" s="26" t="str">
        <f t="shared" si="93"/>
        <v>2_86568</v>
      </c>
      <c r="D2550"/>
      <c r="E2550"/>
      <c r="F2550" s="33"/>
      <c r="G2550" s="26" t="s">
        <v>1225</v>
      </c>
      <c r="H2550" s="27">
        <v>238</v>
      </c>
      <c r="I2550" s="27">
        <v>230</v>
      </c>
      <c r="J2550" s="27">
        <v>219</v>
      </c>
      <c r="K2550" s="27">
        <v>250</v>
      </c>
      <c r="L2550" s="27">
        <v>269</v>
      </c>
      <c r="M2550" s="27">
        <v>240</v>
      </c>
      <c r="N2550" s="27">
        <v>225</v>
      </c>
      <c r="O2550" s="27">
        <v>241</v>
      </c>
      <c r="P2550" s="27">
        <v>314</v>
      </c>
      <c r="Q2550" s="27">
        <v>252</v>
      </c>
      <c r="R2550" s="27">
        <v>383</v>
      </c>
      <c r="S2550" s="27">
        <v>497</v>
      </c>
      <c r="T2550" s="27">
        <v>374</v>
      </c>
      <c r="U2550" s="27">
        <v>317</v>
      </c>
      <c r="V2550" s="27">
        <v>329</v>
      </c>
      <c r="W2550" s="11"/>
      <c r="X2550" s="11"/>
      <c r="Y2550" s="11"/>
      <c r="Z2550" s="11"/>
      <c r="AA2550" s="11"/>
      <c r="AB2550" s="11"/>
      <c r="AC2550" s="11"/>
      <c r="AD2550" s="11"/>
      <c r="AU2550" s="7"/>
      <c r="AV2550" s="7"/>
    </row>
    <row r="2551" spans="1:48" ht="14.25">
      <c r="A2551">
        <v>2</v>
      </c>
      <c r="B2551" s="26" t="str">
        <f t="shared" si="94"/>
        <v>86569</v>
      </c>
      <c r="C2551" s="26" t="str">
        <f t="shared" si="93"/>
        <v>2_86569</v>
      </c>
      <c r="D2551"/>
      <c r="E2551"/>
      <c r="F2551" s="33"/>
      <c r="G2551" s="26" t="s">
        <v>1226</v>
      </c>
      <c r="H2551" s="27">
        <v>38</v>
      </c>
      <c r="I2551" s="27">
        <v>45</v>
      </c>
      <c r="J2551" s="27">
        <v>51</v>
      </c>
      <c r="K2551" s="27">
        <v>64</v>
      </c>
      <c r="L2551" s="27">
        <v>50</v>
      </c>
      <c r="M2551" s="27">
        <v>37</v>
      </c>
      <c r="N2551" s="27">
        <v>51</v>
      </c>
      <c r="O2551" s="27">
        <v>51</v>
      </c>
      <c r="P2551" s="27">
        <v>45</v>
      </c>
      <c r="Q2551" s="27">
        <v>60</v>
      </c>
      <c r="R2551" s="27">
        <v>57</v>
      </c>
      <c r="S2551" s="27">
        <v>87</v>
      </c>
      <c r="T2551" s="27">
        <v>73</v>
      </c>
      <c r="U2551" s="27">
        <v>51</v>
      </c>
      <c r="V2551" s="27">
        <v>49</v>
      </c>
      <c r="W2551" s="11"/>
      <c r="X2551" s="11"/>
      <c r="Y2551" s="11"/>
      <c r="Z2551" s="11"/>
      <c r="AA2551" s="11"/>
      <c r="AB2551" s="11"/>
      <c r="AC2551" s="11"/>
      <c r="AD2551" s="11"/>
      <c r="AU2551" s="7"/>
      <c r="AV2551" s="7"/>
    </row>
    <row r="2552" spans="1:48" ht="14.25">
      <c r="A2552">
        <v>2</v>
      </c>
      <c r="B2552" s="26" t="str">
        <f t="shared" si="94"/>
        <v>86571</v>
      </c>
      <c r="C2552" s="26" t="str">
        <f t="shared" si="93"/>
        <v>2_86571</v>
      </c>
      <c r="D2552"/>
      <c r="E2552"/>
      <c r="F2552" s="33"/>
      <c r="G2552" s="26" t="s">
        <v>1227</v>
      </c>
      <c r="H2552" s="27">
        <v>39</v>
      </c>
      <c r="I2552" s="27">
        <v>44</v>
      </c>
      <c r="J2552" s="27">
        <v>49</v>
      </c>
      <c r="K2552" s="27">
        <v>38</v>
      </c>
      <c r="L2552" s="27">
        <v>46</v>
      </c>
      <c r="M2552" s="27">
        <v>36</v>
      </c>
      <c r="N2552" s="27">
        <v>50</v>
      </c>
      <c r="O2552" s="27">
        <v>57</v>
      </c>
      <c r="P2552" s="27">
        <v>66</v>
      </c>
      <c r="Q2552" s="27">
        <v>58</v>
      </c>
      <c r="R2552" s="27">
        <v>94</v>
      </c>
      <c r="S2552" s="27">
        <v>70</v>
      </c>
      <c r="T2552" s="27">
        <v>74</v>
      </c>
      <c r="U2552" s="27">
        <v>67</v>
      </c>
      <c r="V2552" s="27">
        <v>60</v>
      </c>
      <c r="W2552" s="11"/>
      <c r="X2552" s="11"/>
      <c r="Y2552" s="11"/>
      <c r="Z2552" s="11"/>
      <c r="AA2552" s="11"/>
      <c r="AB2552" s="11"/>
      <c r="AC2552" s="11"/>
      <c r="AD2552" s="11"/>
      <c r="AU2552" s="7"/>
      <c r="AV2552" s="7"/>
    </row>
    <row r="2553" spans="1:48" ht="14.25">
      <c r="A2553">
        <v>2</v>
      </c>
      <c r="B2553" s="26" t="str">
        <f t="shared" si="94"/>
        <v>86573</v>
      </c>
      <c r="C2553" s="26" t="str">
        <f t="shared" si="93"/>
        <v>2_86573</v>
      </c>
      <c r="D2553"/>
      <c r="E2553"/>
      <c r="F2553" s="33"/>
      <c r="G2553" s="26" t="s">
        <v>1228</v>
      </c>
      <c r="H2553" s="27">
        <v>62</v>
      </c>
      <c r="I2553" s="27">
        <v>87</v>
      </c>
      <c r="J2553" s="27">
        <v>86</v>
      </c>
      <c r="K2553" s="27">
        <v>53</v>
      </c>
      <c r="L2553" s="27">
        <v>56</v>
      </c>
      <c r="M2553" s="27">
        <v>56</v>
      </c>
      <c r="N2553" s="27">
        <v>60</v>
      </c>
      <c r="O2553" s="27">
        <v>50</v>
      </c>
      <c r="P2553" s="27">
        <v>54</v>
      </c>
      <c r="Q2553" s="27">
        <v>69</v>
      </c>
      <c r="R2553" s="27">
        <v>110</v>
      </c>
      <c r="S2553" s="27">
        <v>96</v>
      </c>
      <c r="T2553" s="27">
        <v>100</v>
      </c>
      <c r="U2553" s="27">
        <v>63</v>
      </c>
      <c r="V2553" s="27">
        <v>65</v>
      </c>
      <c r="W2553" s="11"/>
      <c r="X2553" s="11"/>
      <c r="Y2553" s="11"/>
      <c r="Z2553" s="11"/>
      <c r="AA2553" s="11"/>
      <c r="AB2553" s="11"/>
      <c r="AC2553" s="11"/>
      <c r="AD2553" s="11"/>
      <c r="AU2553" s="7"/>
      <c r="AV2553" s="7"/>
    </row>
    <row r="2554" spans="1:48" ht="14.25">
      <c r="A2554">
        <v>2</v>
      </c>
      <c r="B2554" s="26" t="str">
        <f t="shared" si="94"/>
        <v>86749</v>
      </c>
      <c r="C2554" s="26" t="str">
        <f t="shared" si="93"/>
        <v>2_86749</v>
      </c>
      <c r="D2554"/>
      <c r="E2554"/>
      <c r="F2554" s="33"/>
      <c r="G2554" s="26" t="s">
        <v>1229</v>
      </c>
      <c r="H2554" s="27">
        <v>65</v>
      </c>
      <c r="I2554" s="27">
        <v>66</v>
      </c>
      <c r="J2554" s="27">
        <v>62</v>
      </c>
      <c r="K2554" s="27">
        <v>65</v>
      </c>
      <c r="L2554" s="27">
        <v>52</v>
      </c>
      <c r="M2554" s="27">
        <v>61</v>
      </c>
      <c r="N2554" s="27">
        <v>71</v>
      </c>
      <c r="O2554" s="27">
        <v>63</v>
      </c>
      <c r="P2554" s="27">
        <v>66</v>
      </c>
      <c r="Q2554" s="27">
        <v>75</v>
      </c>
      <c r="R2554" s="27">
        <v>86</v>
      </c>
      <c r="S2554" s="27">
        <v>81</v>
      </c>
      <c r="T2554" s="27">
        <v>81</v>
      </c>
      <c r="U2554" s="27">
        <v>74</v>
      </c>
      <c r="V2554" s="27">
        <v>89</v>
      </c>
      <c r="W2554" s="11"/>
      <c r="X2554" s="11"/>
      <c r="Y2554" s="11"/>
      <c r="Z2554" s="11"/>
      <c r="AA2554" s="11"/>
      <c r="AB2554" s="11"/>
      <c r="AC2554" s="11"/>
      <c r="AD2554" s="11"/>
      <c r="AU2554" s="7"/>
      <c r="AV2554" s="7"/>
    </row>
    <row r="2555" spans="1:48" ht="14.25">
      <c r="A2555">
        <v>2</v>
      </c>
      <c r="B2555" s="26" t="str">
        <f t="shared" si="94"/>
        <v>86755</v>
      </c>
      <c r="C2555" s="26" t="str">
        <f t="shared" si="93"/>
        <v>2_86755</v>
      </c>
      <c r="D2555"/>
      <c r="E2555"/>
      <c r="F2555" s="33"/>
      <c r="G2555" s="26" t="s">
        <v>1230</v>
      </c>
      <c r="H2555" s="27">
        <v>34</v>
      </c>
      <c r="I2555" s="27">
        <v>32</v>
      </c>
      <c r="J2555" s="27">
        <v>22</v>
      </c>
      <c r="K2555" s="27">
        <v>27</v>
      </c>
      <c r="L2555" s="27">
        <v>19</v>
      </c>
      <c r="M2555" s="27">
        <v>20</v>
      </c>
      <c r="N2555" s="27">
        <v>28</v>
      </c>
      <c r="O2555" s="27">
        <v>22</v>
      </c>
      <c r="P2555" s="27">
        <v>27</v>
      </c>
      <c r="Q2555" s="27">
        <v>14</v>
      </c>
      <c r="R2555" s="27">
        <v>15</v>
      </c>
      <c r="S2555" s="27">
        <v>30</v>
      </c>
      <c r="T2555" s="27">
        <v>33</v>
      </c>
      <c r="U2555" s="27">
        <v>25</v>
      </c>
      <c r="V2555" s="27">
        <v>21</v>
      </c>
      <c r="W2555" s="11"/>
      <c r="X2555" s="11"/>
      <c r="Y2555" s="11"/>
      <c r="Z2555" s="11"/>
      <c r="AA2555" s="11"/>
      <c r="AB2555" s="11"/>
      <c r="AC2555" s="11"/>
      <c r="AD2555" s="11"/>
      <c r="AU2555" s="7"/>
      <c r="AV2555" s="7"/>
    </row>
    <row r="2556" spans="1:48" ht="14.25">
      <c r="A2556">
        <v>2</v>
      </c>
      <c r="B2556" s="26" t="str">
        <f t="shared" si="94"/>
        <v>86757</v>
      </c>
      <c r="C2556" s="26" t="str">
        <f t="shared" si="93"/>
        <v>2_86757</v>
      </c>
      <c r="D2556"/>
      <c r="E2556"/>
      <c r="F2556" s="33"/>
      <c r="G2556" s="26" t="s">
        <v>1231</v>
      </c>
      <c r="H2556" s="27">
        <v>28</v>
      </c>
      <c r="I2556" s="27">
        <v>33</v>
      </c>
      <c r="J2556" s="27">
        <v>40</v>
      </c>
      <c r="K2556" s="27">
        <v>52</v>
      </c>
      <c r="L2556" s="27">
        <v>42</v>
      </c>
      <c r="M2556" s="27">
        <v>39</v>
      </c>
      <c r="N2556" s="27">
        <v>61</v>
      </c>
      <c r="O2556" s="27">
        <v>58</v>
      </c>
      <c r="P2556" s="27">
        <v>53</v>
      </c>
      <c r="Q2556" s="27">
        <v>54</v>
      </c>
      <c r="R2556" s="27">
        <v>74</v>
      </c>
      <c r="S2556" s="27">
        <v>82</v>
      </c>
      <c r="T2556" s="27">
        <v>58</v>
      </c>
      <c r="U2556" s="27">
        <v>63</v>
      </c>
      <c r="V2556" s="27">
        <v>72</v>
      </c>
      <c r="W2556" s="11"/>
      <c r="X2556" s="11"/>
      <c r="Y2556" s="11"/>
      <c r="Z2556" s="11"/>
      <c r="AA2556" s="11"/>
      <c r="AB2556" s="11"/>
      <c r="AC2556" s="11"/>
      <c r="AD2556" s="11"/>
      <c r="AU2556" s="7"/>
      <c r="AV2556" s="7"/>
    </row>
    <row r="2557" spans="1:48" ht="14.25">
      <c r="A2557">
        <v>2</v>
      </c>
      <c r="B2557" s="26" t="str">
        <f t="shared" si="94"/>
        <v>86760</v>
      </c>
      <c r="C2557" s="26" t="str">
        <f t="shared" si="93"/>
        <v>2_86760</v>
      </c>
      <c r="D2557"/>
      <c r="E2557"/>
      <c r="F2557" s="33"/>
      <c r="G2557" s="26" t="s">
        <v>1232</v>
      </c>
      <c r="H2557" s="27">
        <v>31</v>
      </c>
      <c r="I2557" s="27">
        <v>33</v>
      </c>
      <c r="J2557" s="27">
        <v>17</v>
      </c>
      <c r="K2557" s="27">
        <v>27</v>
      </c>
      <c r="L2557" s="27">
        <v>38</v>
      </c>
      <c r="M2557" s="27">
        <v>44</v>
      </c>
      <c r="N2557" s="27">
        <v>26</v>
      </c>
      <c r="O2557" s="27">
        <v>45</v>
      </c>
      <c r="P2557" s="27">
        <v>46</v>
      </c>
      <c r="Q2557" s="27">
        <v>36</v>
      </c>
      <c r="R2557" s="27">
        <v>47</v>
      </c>
      <c r="S2557" s="27">
        <v>53</v>
      </c>
      <c r="T2557" s="27">
        <v>48</v>
      </c>
      <c r="U2557" s="27">
        <v>34</v>
      </c>
      <c r="V2557" s="27">
        <v>39</v>
      </c>
      <c r="W2557" s="11"/>
      <c r="X2557" s="11"/>
      <c r="Y2557" s="11"/>
      <c r="Z2557" s="11"/>
      <c r="AA2557" s="11"/>
      <c r="AB2557" s="11"/>
      <c r="AC2557" s="11"/>
      <c r="AD2557" s="11"/>
      <c r="AU2557" s="7"/>
      <c r="AV2557" s="7"/>
    </row>
    <row r="2558" spans="1:48" ht="14.25">
      <c r="A2558">
        <v>2</v>
      </c>
      <c r="B2558" s="26" t="str">
        <f t="shared" si="94"/>
        <v>86865</v>
      </c>
      <c r="C2558" s="26" t="str">
        <f t="shared" si="93"/>
        <v>2_86865</v>
      </c>
      <c r="D2558"/>
      <c r="E2558"/>
      <c r="F2558" s="33"/>
      <c r="G2558" s="26" t="s">
        <v>1233</v>
      </c>
      <c r="H2558" s="27">
        <v>47</v>
      </c>
      <c r="I2558" s="27">
        <v>81</v>
      </c>
      <c r="J2558" s="27">
        <v>82</v>
      </c>
      <c r="K2558" s="27">
        <v>84</v>
      </c>
      <c r="L2558" s="27">
        <v>80</v>
      </c>
      <c r="M2558" s="27">
        <v>78</v>
      </c>
      <c r="N2558" s="27">
        <v>119</v>
      </c>
      <c r="O2558" s="27">
        <v>107</v>
      </c>
      <c r="P2558" s="27">
        <v>99</v>
      </c>
      <c r="Q2558" s="27">
        <v>118</v>
      </c>
      <c r="R2558" s="27">
        <v>147</v>
      </c>
      <c r="S2558" s="27">
        <v>195</v>
      </c>
      <c r="T2558" s="27">
        <v>155</v>
      </c>
      <c r="U2558" s="27">
        <v>166</v>
      </c>
      <c r="V2558" s="27">
        <v>176</v>
      </c>
      <c r="W2558" s="11"/>
      <c r="X2558" s="11"/>
      <c r="Y2558" s="11"/>
      <c r="Z2558" s="11"/>
      <c r="AA2558" s="11"/>
      <c r="AB2558" s="11"/>
      <c r="AC2558" s="11"/>
      <c r="AD2558" s="11"/>
      <c r="AU2558" s="7"/>
      <c r="AV2558" s="7"/>
    </row>
    <row r="2559" spans="1:48" ht="14.25">
      <c r="A2559">
        <v>2</v>
      </c>
      <c r="B2559" s="26" t="str">
        <f t="shared" si="94"/>
        <v>86885</v>
      </c>
      <c r="C2559" s="26" t="str">
        <f t="shared" si="93"/>
        <v>2_86885</v>
      </c>
      <c r="D2559"/>
      <c r="E2559"/>
      <c r="F2559" s="33"/>
      <c r="G2559" s="26" t="s">
        <v>1234</v>
      </c>
      <c r="H2559" s="27">
        <v>61</v>
      </c>
      <c r="I2559" s="27">
        <v>82</v>
      </c>
      <c r="J2559" s="27">
        <v>84</v>
      </c>
      <c r="K2559" s="27">
        <v>93</v>
      </c>
      <c r="L2559" s="27">
        <v>88</v>
      </c>
      <c r="M2559" s="27">
        <v>78</v>
      </c>
      <c r="N2559" s="27">
        <v>79</v>
      </c>
      <c r="O2559" s="27">
        <v>95</v>
      </c>
      <c r="P2559" s="27">
        <v>96</v>
      </c>
      <c r="Q2559" s="27">
        <v>95</v>
      </c>
      <c r="R2559" s="27">
        <v>127</v>
      </c>
      <c r="S2559" s="27">
        <v>133</v>
      </c>
      <c r="T2559" s="27">
        <v>120</v>
      </c>
      <c r="U2559" s="27">
        <v>94</v>
      </c>
      <c r="V2559" s="27">
        <v>127</v>
      </c>
      <c r="W2559" s="11"/>
      <c r="X2559" s="11"/>
      <c r="Y2559" s="11"/>
      <c r="Z2559" s="11"/>
      <c r="AA2559" s="11"/>
      <c r="AB2559" s="11"/>
      <c r="AC2559" s="11"/>
      <c r="AD2559" s="11"/>
      <c r="AU2559" s="7"/>
      <c r="AV2559" s="7"/>
    </row>
    <row r="2560" spans="1:48" ht="14.25">
      <c r="A2560">
        <v>2</v>
      </c>
      <c r="B2560" s="26" t="str">
        <f t="shared" si="94"/>
        <v>86999</v>
      </c>
      <c r="C2560" s="26" t="str">
        <f t="shared" si="93"/>
        <v>2_86999</v>
      </c>
      <c r="D2560"/>
      <c r="E2560"/>
      <c r="F2560" s="33"/>
      <c r="G2560" s="26" t="s">
        <v>1357</v>
      </c>
      <c r="H2560" s="27">
        <v>6</v>
      </c>
      <c r="I2560" s="27">
        <v>0</v>
      </c>
      <c r="J2560" s="27">
        <v>1</v>
      </c>
      <c r="K2560" s="27">
        <v>0</v>
      </c>
      <c r="L2560" s="27">
        <v>1</v>
      </c>
      <c r="M2560" s="27">
        <v>0</v>
      </c>
      <c r="N2560" s="27">
        <v>0</v>
      </c>
      <c r="O2560" s="27">
        <v>0</v>
      </c>
      <c r="P2560" s="27">
        <v>0</v>
      </c>
      <c r="Q2560" s="27">
        <v>0</v>
      </c>
      <c r="R2560" s="27">
        <v>0</v>
      </c>
      <c r="S2560" s="27">
        <v>0</v>
      </c>
      <c r="T2560" s="27">
        <v>0</v>
      </c>
      <c r="U2560" s="27">
        <v>0</v>
      </c>
      <c r="V2560" s="27">
        <v>0</v>
      </c>
      <c r="W2560" s="11"/>
      <c r="X2560" s="11"/>
      <c r="Y2560" s="11"/>
      <c r="Z2560" s="11"/>
      <c r="AA2560" s="11"/>
      <c r="AB2560" s="11"/>
      <c r="AC2560" s="11"/>
      <c r="AD2560" s="11"/>
      <c r="AU2560" s="7"/>
      <c r="AV2560" s="7"/>
    </row>
    <row r="2561" spans="1:48" ht="14.25">
      <c r="A2561">
        <v>2</v>
      </c>
      <c r="B2561" s="26" t="str">
        <f t="shared" si="94"/>
        <v>88000</v>
      </c>
      <c r="C2561" s="26" t="str">
        <f t="shared" si="93"/>
        <v>2_88000</v>
      </c>
      <c r="D2561"/>
      <c r="E2561"/>
      <c r="F2561" s="33" t="s">
        <v>1236</v>
      </c>
      <c r="G2561" s="26" t="s">
        <v>13</v>
      </c>
      <c r="H2561" s="27">
        <v>243</v>
      </c>
      <c r="I2561" s="27">
        <v>230</v>
      </c>
      <c r="J2561" s="27">
        <v>230</v>
      </c>
      <c r="K2561" s="27">
        <v>251</v>
      </c>
      <c r="L2561" s="27">
        <v>255</v>
      </c>
      <c r="M2561" s="27">
        <v>255</v>
      </c>
      <c r="N2561" s="27">
        <v>269</v>
      </c>
      <c r="O2561" s="27">
        <v>280</v>
      </c>
      <c r="P2561" s="27">
        <v>270</v>
      </c>
      <c r="Q2561" s="27">
        <v>271</v>
      </c>
      <c r="R2561" s="27">
        <v>344</v>
      </c>
      <c r="S2561" s="27">
        <v>444</v>
      </c>
      <c r="T2561" s="27">
        <v>330</v>
      </c>
      <c r="U2561" s="27">
        <v>342</v>
      </c>
      <c r="V2561" s="27">
        <v>302</v>
      </c>
      <c r="W2561" s="11"/>
      <c r="X2561" s="11"/>
      <c r="Y2561" s="11"/>
      <c r="Z2561" s="11"/>
      <c r="AA2561" s="11"/>
      <c r="AB2561" s="11"/>
      <c r="AC2561" s="11"/>
      <c r="AD2561" s="11"/>
      <c r="AU2561" s="7"/>
      <c r="AV2561" s="7"/>
    </row>
    <row r="2562" spans="1:48" ht="14.25">
      <c r="A2562">
        <v>2</v>
      </c>
      <c r="B2562" s="26" t="str">
        <f t="shared" si="94"/>
        <v>88001</v>
      </c>
      <c r="C2562" s="26" t="str">
        <f t="shared" si="93"/>
        <v>2_88001</v>
      </c>
      <c r="D2562"/>
      <c r="E2562"/>
      <c r="F2562" s="33"/>
      <c r="G2562" s="26" t="s">
        <v>1237</v>
      </c>
      <c r="H2562" s="27">
        <v>225</v>
      </c>
      <c r="I2562" s="27">
        <v>204</v>
      </c>
      <c r="J2562" s="27">
        <v>213</v>
      </c>
      <c r="K2562" s="27">
        <v>224</v>
      </c>
      <c r="L2562" s="27">
        <v>224</v>
      </c>
      <c r="M2562" s="27">
        <v>229</v>
      </c>
      <c r="N2562" s="27">
        <v>247</v>
      </c>
      <c r="O2562" s="27">
        <v>255</v>
      </c>
      <c r="P2562" s="27">
        <v>240</v>
      </c>
      <c r="Q2562" s="27">
        <v>237</v>
      </c>
      <c r="R2562" s="27">
        <v>313</v>
      </c>
      <c r="S2562" s="27">
        <v>399</v>
      </c>
      <c r="T2562" s="27">
        <v>299</v>
      </c>
      <c r="U2562" s="27">
        <v>316</v>
      </c>
      <c r="V2562" s="27">
        <v>268</v>
      </c>
      <c r="W2562" s="11"/>
      <c r="X2562" s="11"/>
      <c r="Y2562" s="11"/>
      <c r="Z2562" s="11"/>
      <c r="AA2562" s="11"/>
      <c r="AB2562" s="11"/>
      <c r="AC2562" s="11"/>
      <c r="AD2562" s="11"/>
      <c r="AU2562" s="7"/>
      <c r="AV2562" s="7"/>
    </row>
    <row r="2563" spans="1:48" ht="14.25">
      <c r="A2563">
        <v>2</v>
      </c>
      <c r="B2563" s="26" t="str">
        <f t="shared" si="94"/>
        <v>88564</v>
      </c>
      <c r="C2563" s="26" t="str">
        <f t="shared" si="93"/>
        <v>2_88564</v>
      </c>
      <c r="D2563"/>
      <c r="E2563"/>
      <c r="F2563" s="33"/>
      <c r="G2563" s="26" t="s">
        <v>1238</v>
      </c>
      <c r="H2563" s="27">
        <v>17</v>
      </c>
      <c r="I2563" s="27">
        <v>26</v>
      </c>
      <c r="J2563" s="27">
        <v>17</v>
      </c>
      <c r="K2563" s="27">
        <v>27</v>
      </c>
      <c r="L2563" s="27">
        <v>31</v>
      </c>
      <c r="M2563" s="27">
        <v>26</v>
      </c>
      <c r="N2563" s="27">
        <v>22</v>
      </c>
      <c r="O2563" s="27">
        <v>25</v>
      </c>
      <c r="P2563" s="27">
        <v>30</v>
      </c>
      <c r="Q2563" s="27">
        <v>34</v>
      </c>
      <c r="R2563" s="27">
        <v>31</v>
      </c>
      <c r="S2563" s="27">
        <v>45</v>
      </c>
      <c r="T2563" s="27">
        <v>31</v>
      </c>
      <c r="U2563" s="27">
        <v>26</v>
      </c>
      <c r="V2563" s="27">
        <v>34</v>
      </c>
      <c r="W2563" s="11"/>
      <c r="X2563" s="11"/>
      <c r="Y2563" s="11"/>
      <c r="Z2563" s="11"/>
      <c r="AA2563" s="11"/>
      <c r="AB2563" s="11"/>
      <c r="AC2563" s="11"/>
      <c r="AD2563" s="11"/>
      <c r="AU2563" s="7"/>
      <c r="AV2563" s="7"/>
    </row>
    <row r="2564" spans="1:48" ht="14.25">
      <c r="A2564">
        <v>2</v>
      </c>
      <c r="B2564" s="26" t="str">
        <f t="shared" si="94"/>
        <v>88999</v>
      </c>
      <c r="C2564" s="26" t="str">
        <f t="shared" si="93"/>
        <v>2_88999</v>
      </c>
      <c r="D2564"/>
      <c r="E2564"/>
      <c r="F2564" s="33"/>
      <c r="G2564" s="26" t="s">
        <v>1358</v>
      </c>
      <c r="H2564" s="27">
        <v>1</v>
      </c>
      <c r="I2564" s="27">
        <v>0</v>
      </c>
      <c r="J2564" s="27">
        <v>0</v>
      </c>
      <c r="K2564" s="27">
        <v>0</v>
      </c>
      <c r="L2564" s="27">
        <v>0</v>
      </c>
      <c r="M2564" s="27">
        <v>0</v>
      </c>
      <c r="N2564" s="27">
        <v>0</v>
      </c>
      <c r="O2564" s="27">
        <v>0</v>
      </c>
      <c r="P2564" s="27">
        <v>0</v>
      </c>
      <c r="Q2564" s="27">
        <v>0</v>
      </c>
      <c r="R2564" s="27">
        <v>0</v>
      </c>
      <c r="S2564" s="27">
        <v>0</v>
      </c>
      <c r="T2564" s="27">
        <v>0</v>
      </c>
      <c r="U2564" s="27">
        <v>0</v>
      </c>
      <c r="V2564" s="27">
        <v>0</v>
      </c>
      <c r="W2564" s="11"/>
      <c r="X2564" s="11"/>
      <c r="Y2564" s="11"/>
      <c r="Z2564" s="11"/>
      <c r="AA2564" s="11"/>
      <c r="AB2564" s="11"/>
      <c r="AC2564" s="11"/>
      <c r="AD2564" s="11"/>
      <c r="AU2564" s="7"/>
      <c r="AV2564" s="7"/>
    </row>
    <row r="2565" spans="1:48" ht="14.25">
      <c r="A2565">
        <v>2</v>
      </c>
      <c r="B2565" s="26" t="str">
        <f t="shared" si="94"/>
        <v>91000</v>
      </c>
      <c r="C2565" s="26" t="str">
        <f t="shared" si="93"/>
        <v>2_91000</v>
      </c>
      <c r="D2565"/>
      <c r="E2565"/>
      <c r="F2565" s="33" t="s">
        <v>1240</v>
      </c>
      <c r="G2565" s="26" t="s">
        <v>13</v>
      </c>
      <c r="H2565" s="27">
        <v>189</v>
      </c>
      <c r="I2565" s="27">
        <v>183</v>
      </c>
      <c r="J2565" s="27">
        <v>200</v>
      </c>
      <c r="K2565" s="27">
        <v>210</v>
      </c>
      <c r="L2565" s="27">
        <v>207</v>
      </c>
      <c r="M2565" s="27">
        <v>234</v>
      </c>
      <c r="N2565" s="27">
        <v>187</v>
      </c>
      <c r="O2565" s="27">
        <v>194</v>
      </c>
      <c r="P2565" s="27">
        <v>196</v>
      </c>
      <c r="Q2565" s="27">
        <v>232</v>
      </c>
      <c r="R2565" s="27">
        <v>411</v>
      </c>
      <c r="S2565" s="27">
        <v>406</v>
      </c>
      <c r="T2565" s="27">
        <v>270</v>
      </c>
      <c r="U2565" s="27">
        <v>221</v>
      </c>
      <c r="V2565" s="27">
        <v>263</v>
      </c>
      <c r="W2565" s="11"/>
      <c r="X2565" s="11"/>
      <c r="Y2565" s="11"/>
      <c r="Z2565" s="11"/>
      <c r="AA2565" s="11"/>
      <c r="AB2565" s="11"/>
      <c r="AC2565" s="11"/>
      <c r="AD2565" s="11"/>
      <c r="AU2565" s="7"/>
      <c r="AV2565" s="7"/>
    </row>
    <row r="2566" spans="1:48" ht="14.25">
      <c r="A2566">
        <v>2</v>
      </c>
      <c r="B2566" s="26" t="str">
        <f t="shared" si="94"/>
        <v>91001</v>
      </c>
      <c r="C2566" s="26" t="str">
        <f t="shared" si="93"/>
        <v>2_91001</v>
      </c>
      <c r="D2566"/>
      <c r="E2566"/>
      <c r="F2566" s="33"/>
      <c r="G2566" s="26" t="s">
        <v>1241</v>
      </c>
      <c r="H2566" s="27">
        <v>138</v>
      </c>
      <c r="I2566" s="27">
        <v>130</v>
      </c>
      <c r="J2566" s="27">
        <v>159</v>
      </c>
      <c r="K2566" s="27">
        <v>163</v>
      </c>
      <c r="L2566" s="27">
        <v>161</v>
      </c>
      <c r="M2566" s="27">
        <v>179</v>
      </c>
      <c r="N2566" s="27">
        <v>127</v>
      </c>
      <c r="O2566" s="27">
        <v>143</v>
      </c>
      <c r="P2566" s="27">
        <v>145</v>
      </c>
      <c r="Q2566" s="27">
        <v>187</v>
      </c>
      <c r="R2566" s="27">
        <v>338</v>
      </c>
      <c r="S2566" s="27">
        <v>345</v>
      </c>
      <c r="T2566" s="27">
        <v>205</v>
      </c>
      <c r="U2566" s="27">
        <v>169</v>
      </c>
      <c r="V2566" s="27">
        <v>197</v>
      </c>
      <c r="W2566" s="11"/>
      <c r="X2566" s="11"/>
      <c r="Y2566" s="11"/>
      <c r="Z2566" s="11"/>
      <c r="AA2566" s="11"/>
      <c r="AB2566" s="11"/>
      <c r="AC2566" s="11"/>
      <c r="AD2566" s="11"/>
      <c r="AU2566" s="7"/>
      <c r="AV2566" s="7"/>
    </row>
    <row r="2567" spans="1:48" ht="14.25">
      <c r="A2567">
        <v>2</v>
      </c>
      <c r="B2567" s="26" t="str">
        <f t="shared" si="94"/>
        <v>91263</v>
      </c>
      <c r="C2567" s="26" t="str">
        <f t="shared" si="93"/>
        <v>2_91263</v>
      </c>
      <c r="D2567"/>
      <c r="E2567"/>
      <c r="F2567" s="33"/>
      <c r="G2567" s="26" t="s">
        <v>1242</v>
      </c>
      <c r="H2567" s="27">
        <v>7</v>
      </c>
      <c r="I2567" s="27">
        <v>4</v>
      </c>
      <c r="J2567" s="27">
        <v>6</v>
      </c>
      <c r="K2567" s="27">
        <v>3</v>
      </c>
      <c r="L2567" s="27">
        <v>2</v>
      </c>
      <c r="M2567" s="27">
        <v>5</v>
      </c>
      <c r="N2567" s="27">
        <v>1</v>
      </c>
      <c r="O2567" s="27">
        <v>4</v>
      </c>
      <c r="P2567" s="27">
        <v>2</v>
      </c>
      <c r="Q2567" s="27">
        <v>2</v>
      </c>
      <c r="R2567" s="27">
        <v>8</v>
      </c>
      <c r="S2567" s="27">
        <v>4</v>
      </c>
      <c r="T2567" s="27">
        <v>4</v>
      </c>
      <c r="U2567" s="27">
        <v>2</v>
      </c>
      <c r="V2567" s="27">
        <v>3</v>
      </c>
      <c r="W2567" s="11"/>
      <c r="X2567" s="11"/>
      <c r="Y2567" s="11"/>
      <c r="Z2567" s="11"/>
      <c r="AA2567" s="11"/>
      <c r="AB2567" s="11"/>
      <c r="AC2567" s="11"/>
      <c r="AD2567" s="11"/>
      <c r="AU2567" s="7"/>
      <c r="AV2567" s="7"/>
    </row>
    <row r="2568" spans="1:48" ht="14.25">
      <c r="A2568">
        <v>2</v>
      </c>
      <c r="B2568" s="26" t="str">
        <f t="shared" si="94"/>
        <v>91405</v>
      </c>
      <c r="C2568" s="26" t="str">
        <f t="shared" si="93"/>
        <v>2_91405</v>
      </c>
      <c r="D2568"/>
      <c r="E2568"/>
      <c r="F2568" s="33"/>
      <c r="G2568" s="26" t="s">
        <v>1243</v>
      </c>
      <c r="H2568" s="27">
        <v>5</v>
      </c>
      <c r="I2568" s="27">
        <v>11</v>
      </c>
      <c r="J2568" s="27">
        <v>6</v>
      </c>
      <c r="K2568" s="27">
        <v>3</v>
      </c>
      <c r="L2568" s="27">
        <v>9</v>
      </c>
      <c r="M2568" s="27">
        <v>4</v>
      </c>
      <c r="N2568" s="27">
        <v>7</v>
      </c>
      <c r="O2568" s="27">
        <v>10</v>
      </c>
      <c r="P2568" s="27">
        <v>4</v>
      </c>
      <c r="Q2568" s="27">
        <v>8</v>
      </c>
      <c r="R2568" s="27">
        <v>9</v>
      </c>
      <c r="S2568" s="27">
        <v>6</v>
      </c>
      <c r="T2568" s="27">
        <v>6</v>
      </c>
      <c r="U2568" s="27">
        <v>8</v>
      </c>
      <c r="V2568" s="27">
        <v>8</v>
      </c>
      <c r="W2568" s="11"/>
      <c r="X2568" s="11"/>
      <c r="Y2568" s="11"/>
      <c r="Z2568" s="11"/>
      <c r="AA2568" s="11"/>
      <c r="AB2568" s="11"/>
      <c r="AC2568" s="11"/>
      <c r="AD2568" s="11"/>
      <c r="AU2568" s="7"/>
      <c r="AV2568" s="7"/>
    </row>
    <row r="2569" spans="1:48" ht="14.25">
      <c r="A2569">
        <v>2</v>
      </c>
      <c r="B2569" s="26" t="str">
        <f t="shared" si="94"/>
        <v>91407</v>
      </c>
      <c r="C2569" s="26" t="str">
        <f t="shared" si="93"/>
        <v>2_91407</v>
      </c>
      <c r="D2569"/>
      <c r="E2569"/>
      <c r="F2569" s="33"/>
      <c r="G2569" s="26" t="s">
        <v>1244</v>
      </c>
      <c r="H2569" s="27">
        <v>11</v>
      </c>
      <c r="I2569" s="27">
        <v>8</v>
      </c>
      <c r="J2569" s="27">
        <v>6</v>
      </c>
      <c r="K2569" s="27">
        <v>5</v>
      </c>
      <c r="L2569" s="27">
        <v>9</v>
      </c>
      <c r="M2569" s="27">
        <v>9</v>
      </c>
      <c r="N2569" s="27">
        <v>7</v>
      </c>
      <c r="O2569" s="27">
        <v>9</v>
      </c>
      <c r="P2569" s="27">
        <v>9</v>
      </c>
      <c r="Q2569" s="27">
        <v>4</v>
      </c>
      <c r="R2569" s="27">
        <v>8</v>
      </c>
      <c r="S2569" s="27">
        <v>11</v>
      </c>
      <c r="T2569" s="27">
        <v>3</v>
      </c>
      <c r="U2569" s="27">
        <v>4</v>
      </c>
      <c r="V2569" s="27">
        <v>17</v>
      </c>
      <c r="W2569" s="11"/>
      <c r="X2569" s="11"/>
      <c r="Y2569" s="11"/>
      <c r="Z2569" s="11"/>
      <c r="AA2569" s="11"/>
      <c r="AB2569" s="11"/>
      <c r="AC2569" s="11"/>
      <c r="AD2569" s="11"/>
      <c r="AU2569" s="7"/>
      <c r="AV2569" s="7"/>
    </row>
    <row r="2570" spans="1:48" ht="14.25">
      <c r="A2570">
        <v>2</v>
      </c>
      <c r="B2570" s="26" t="str">
        <f t="shared" si="94"/>
        <v>91430</v>
      </c>
      <c r="C2570" s="26" t="str">
        <f t="shared" si="93"/>
        <v>2_91430</v>
      </c>
      <c r="D2570"/>
      <c r="E2570"/>
      <c r="F2570" s="33"/>
      <c r="G2570" s="26" t="s">
        <v>1245</v>
      </c>
      <c r="H2570" s="27">
        <v>0</v>
      </c>
      <c r="I2570" s="27">
        <v>1</v>
      </c>
      <c r="J2570" s="27">
        <v>0</v>
      </c>
      <c r="K2570" s="27">
        <v>1</v>
      </c>
      <c r="L2570" s="27">
        <v>0</v>
      </c>
      <c r="M2570" s="27">
        <v>0</v>
      </c>
      <c r="N2570" s="27">
        <v>0</v>
      </c>
      <c r="O2570" s="27">
        <v>1</v>
      </c>
      <c r="P2570" s="27">
        <v>0</v>
      </c>
      <c r="Q2570" s="27">
        <v>0</v>
      </c>
      <c r="R2570" s="27">
        <v>0</v>
      </c>
      <c r="S2570" s="27">
        <v>0</v>
      </c>
      <c r="T2570" s="27">
        <v>1</v>
      </c>
      <c r="U2570" s="27">
        <v>0</v>
      </c>
      <c r="V2570" s="27">
        <v>0</v>
      </c>
      <c r="W2570" s="11"/>
      <c r="X2570" s="11"/>
      <c r="Y2570" s="11"/>
      <c r="Z2570" s="11"/>
      <c r="AA2570" s="11"/>
      <c r="AB2570" s="11"/>
      <c r="AC2570" s="11"/>
      <c r="AD2570" s="11"/>
      <c r="AU2570" s="7"/>
      <c r="AV2570" s="7"/>
    </row>
    <row r="2571" spans="1:48" ht="14.25">
      <c r="A2571">
        <v>2</v>
      </c>
      <c r="B2571" s="26" t="str">
        <f t="shared" si="94"/>
        <v>91460</v>
      </c>
      <c r="C2571" s="26" t="str">
        <f t="shared" si="93"/>
        <v>2_91460</v>
      </c>
      <c r="D2571"/>
      <c r="E2571"/>
      <c r="F2571" s="33"/>
      <c r="G2571" s="26" t="s">
        <v>1246</v>
      </c>
      <c r="H2571" s="27">
        <v>1</v>
      </c>
      <c r="I2571" s="27">
        <v>0</v>
      </c>
      <c r="J2571" s="27">
        <v>2</v>
      </c>
      <c r="K2571" s="27">
        <v>3</v>
      </c>
      <c r="L2571" s="27">
        <v>0</v>
      </c>
      <c r="M2571" s="27">
        <v>0</v>
      </c>
      <c r="N2571" s="27">
        <v>0</v>
      </c>
      <c r="O2571" s="27">
        <v>1</v>
      </c>
      <c r="P2571" s="27">
        <v>2</v>
      </c>
      <c r="Q2571" s="27">
        <v>0</v>
      </c>
      <c r="R2571" s="27">
        <v>1</v>
      </c>
      <c r="S2571" s="27">
        <v>2</v>
      </c>
      <c r="T2571" s="27">
        <v>2</v>
      </c>
      <c r="U2571" s="27">
        <v>0</v>
      </c>
      <c r="V2571" s="27">
        <v>1</v>
      </c>
      <c r="W2571" s="11"/>
      <c r="X2571" s="11"/>
      <c r="Y2571" s="11"/>
      <c r="Z2571" s="11"/>
      <c r="AA2571" s="11"/>
      <c r="AB2571" s="11"/>
      <c r="AC2571" s="11"/>
      <c r="AD2571" s="11"/>
      <c r="AU2571" s="7"/>
      <c r="AV2571" s="7"/>
    </row>
    <row r="2572" spans="1:48" ht="14.25">
      <c r="A2572">
        <v>2</v>
      </c>
      <c r="B2572" s="26" t="str">
        <f t="shared" si="94"/>
        <v>91530</v>
      </c>
      <c r="C2572" s="26" t="str">
        <f t="shared" si="93"/>
        <v>2_91530</v>
      </c>
      <c r="D2572"/>
      <c r="E2572"/>
      <c r="F2572" s="33"/>
      <c r="G2572" s="26" t="s">
        <v>1247</v>
      </c>
      <c r="H2572" s="27">
        <v>2</v>
      </c>
      <c r="I2572" s="27">
        <v>0</v>
      </c>
      <c r="J2572" s="27">
        <v>0</v>
      </c>
      <c r="K2572" s="27">
        <v>1</v>
      </c>
      <c r="L2572" s="27">
        <v>0</v>
      </c>
      <c r="M2572" s="27">
        <v>2</v>
      </c>
      <c r="N2572" s="27">
        <v>1</v>
      </c>
      <c r="O2572" s="27">
        <v>1</v>
      </c>
      <c r="P2572" s="27">
        <v>1</v>
      </c>
      <c r="Q2572" s="27">
        <v>2</v>
      </c>
      <c r="R2572" s="27">
        <v>1</v>
      </c>
      <c r="S2572" s="27">
        <v>3</v>
      </c>
      <c r="T2572" s="27">
        <v>2</v>
      </c>
      <c r="U2572" s="27">
        <v>0</v>
      </c>
      <c r="V2572" s="27">
        <v>2</v>
      </c>
      <c r="W2572" s="11"/>
      <c r="X2572" s="11"/>
      <c r="Y2572" s="11"/>
      <c r="Z2572" s="11"/>
      <c r="AA2572" s="11"/>
      <c r="AB2572" s="11"/>
      <c r="AC2572" s="11"/>
      <c r="AD2572" s="11"/>
      <c r="AU2572" s="7"/>
      <c r="AV2572" s="7"/>
    </row>
    <row r="2573" spans="1:48" ht="14.25">
      <c r="A2573">
        <v>2</v>
      </c>
      <c r="B2573" s="26" t="str">
        <f>IF(G2573="Total",CONCATENATE(MID(G2575,1,2),"000"),MID(G2573,1,5))</f>
        <v>91536</v>
      </c>
      <c r="C2573" s="26" t="str">
        <f t="shared" si="93"/>
        <v>2_91536</v>
      </c>
      <c r="D2573"/>
      <c r="E2573"/>
      <c r="F2573" s="33"/>
      <c r="G2573" s="26" t="s">
        <v>1248</v>
      </c>
      <c r="H2573" s="27">
        <v>1</v>
      </c>
      <c r="I2573" s="27">
        <v>0</v>
      </c>
      <c r="J2573" s="27">
        <v>1</v>
      </c>
      <c r="K2573" s="27">
        <v>4</v>
      </c>
      <c r="L2573" s="27">
        <v>0</v>
      </c>
      <c r="M2573" s="27">
        <v>1</v>
      </c>
      <c r="N2573" s="27">
        <v>2</v>
      </c>
      <c r="O2573" s="27">
        <v>2</v>
      </c>
      <c r="P2573" s="27">
        <v>4</v>
      </c>
      <c r="Q2573" s="27">
        <v>2</v>
      </c>
      <c r="R2573" s="27">
        <v>3</v>
      </c>
      <c r="S2573" s="27">
        <v>1</v>
      </c>
      <c r="T2573" s="27">
        <v>2</v>
      </c>
      <c r="U2573" s="27">
        <v>3</v>
      </c>
      <c r="V2573" s="27">
        <v>3</v>
      </c>
      <c r="W2573" s="11"/>
      <c r="X2573" s="11"/>
      <c r="Y2573" s="11"/>
      <c r="Z2573" s="11"/>
      <c r="AA2573" s="11"/>
      <c r="AB2573" s="11"/>
      <c r="AC2573" s="11"/>
      <c r="AD2573" s="11"/>
      <c r="AU2573" s="7"/>
      <c r="AV2573" s="7"/>
    </row>
    <row r="2574" spans="1:48" ht="14.25">
      <c r="A2574">
        <v>2</v>
      </c>
      <c r="B2574" s="26" t="str">
        <f>IF(G2574="Total",CONCATENATE(MID(G2576,1,2),"000"),MID(G2574,1,5))</f>
        <v>91540</v>
      </c>
      <c r="C2574" s="26" t="str">
        <f t="shared" ref="C2574" si="95">A2574&amp;"_"&amp;B2574</f>
        <v>2_91540</v>
      </c>
      <c r="F2574" s="33"/>
      <c r="G2574" s="26" t="s">
        <v>1249</v>
      </c>
      <c r="H2574" s="27">
        <v>10</v>
      </c>
      <c r="I2574" s="27">
        <v>12</v>
      </c>
      <c r="J2574" s="27">
        <v>12</v>
      </c>
      <c r="K2574" s="27">
        <v>16</v>
      </c>
      <c r="L2574" s="27">
        <v>14</v>
      </c>
      <c r="M2574" s="27">
        <v>19</v>
      </c>
      <c r="N2574" s="27">
        <v>27</v>
      </c>
      <c r="O2574" s="27">
        <v>13</v>
      </c>
      <c r="P2574" s="27">
        <v>15</v>
      </c>
      <c r="Q2574" s="27">
        <v>17</v>
      </c>
      <c r="R2574" s="27">
        <v>23</v>
      </c>
      <c r="S2574" s="27">
        <v>20</v>
      </c>
      <c r="T2574" s="27">
        <v>34</v>
      </c>
      <c r="U2574" s="27">
        <v>18</v>
      </c>
      <c r="V2574" s="27">
        <v>19</v>
      </c>
      <c r="W2574" s="11"/>
      <c r="X2574" s="11"/>
      <c r="Y2574" s="11"/>
      <c r="Z2574" s="11"/>
      <c r="AA2574" s="11"/>
      <c r="AB2574" s="11"/>
      <c r="AC2574" s="11"/>
      <c r="AD2574" s="11"/>
      <c r="AU2574" s="7"/>
      <c r="AV2574" s="7"/>
    </row>
    <row r="2575" spans="1:48" ht="14.25">
      <c r="A2575">
        <v>2</v>
      </c>
      <c r="B2575" s="26" t="str">
        <f t="shared" ref="B2575:B2597" si="96">IF(G2575="Total",CONCATENATE(MID(G2576,1,2),"000"),MID(G2575,1,5))</f>
        <v>91669</v>
      </c>
      <c r="C2575" s="26" t="str">
        <f t="shared" ref="C2575:C2590" si="97">A2575&amp;"_"&amp;B2575</f>
        <v>2_91669</v>
      </c>
      <c r="D2575"/>
      <c r="E2575"/>
      <c r="F2575" s="33"/>
      <c r="G2575" s="26" t="s">
        <v>1250</v>
      </c>
      <c r="H2575" s="27">
        <v>4</v>
      </c>
      <c r="I2575" s="27">
        <v>4</v>
      </c>
      <c r="J2575" s="27">
        <v>3</v>
      </c>
      <c r="K2575" s="27">
        <v>1</v>
      </c>
      <c r="L2575" s="27">
        <v>4</v>
      </c>
      <c r="M2575" s="27">
        <v>2</v>
      </c>
      <c r="N2575" s="27">
        <v>3</v>
      </c>
      <c r="O2575" s="27">
        <v>4</v>
      </c>
      <c r="P2575" s="27">
        <v>2</v>
      </c>
      <c r="Q2575" s="27">
        <v>2</v>
      </c>
      <c r="R2575" s="27">
        <v>5</v>
      </c>
      <c r="S2575" s="27">
        <v>5</v>
      </c>
      <c r="T2575" s="27">
        <v>3</v>
      </c>
      <c r="U2575" s="27">
        <v>9</v>
      </c>
      <c r="V2575" s="27">
        <v>1</v>
      </c>
      <c r="W2575" s="11"/>
      <c r="X2575" s="11"/>
      <c r="Y2575" s="11"/>
      <c r="Z2575" s="11"/>
      <c r="AA2575" s="11"/>
      <c r="AB2575" s="11"/>
      <c r="AC2575" s="11"/>
      <c r="AD2575" s="11"/>
      <c r="AU2575" s="7"/>
      <c r="AV2575" s="7"/>
    </row>
    <row r="2576" spans="1:48" ht="14.25">
      <c r="A2576">
        <v>2</v>
      </c>
      <c r="B2576" s="26" t="str">
        <f t="shared" si="96"/>
        <v>91798</v>
      </c>
      <c r="C2576" s="26" t="str">
        <f t="shared" si="97"/>
        <v>2_91798</v>
      </c>
      <c r="D2576"/>
      <c r="E2576"/>
      <c r="F2576" s="33"/>
      <c r="G2576" s="26" t="s">
        <v>1251</v>
      </c>
      <c r="H2576" s="27">
        <v>8</v>
      </c>
      <c r="I2576" s="27">
        <v>11</v>
      </c>
      <c r="J2576" s="27">
        <v>5</v>
      </c>
      <c r="K2576" s="27">
        <v>10</v>
      </c>
      <c r="L2576" s="27">
        <v>8</v>
      </c>
      <c r="M2576" s="27">
        <v>13</v>
      </c>
      <c r="N2576" s="27">
        <v>12</v>
      </c>
      <c r="O2576" s="27">
        <v>6</v>
      </c>
      <c r="P2576" s="27">
        <v>12</v>
      </c>
      <c r="Q2576" s="27">
        <v>8</v>
      </c>
      <c r="R2576" s="27">
        <v>15</v>
      </c>
      <c r="S2576" s="27">
        <v>9</v>
      </c>
      <c r="T2576" s="27">
        <v>8</v>
      </c>
      <c r="U2576" s="27">
        <v>8</v>
      </c>
      <c r="V2576" s="27">
        <v>12</v>
      </c>
      <c r="W2576" s="11"/>
      <c r="X2576" s="11"/>
      <c r="Y2576" s="11"/>
      <c r="Z2576" s="11"/>
      <c r="AA2576" s="11"/>
      <c r="AB2576" s="11"/>
      <c r="AC2576" s="11"/>
      <c r="AD2576" s="11"/>
      <c r="AU2576" s="7"/>
      <c r="AV2576" s="7"/>
    </row>
    <row r="2577" spans="1:48" ht="14.25">
      <c r="A2577">
        <v>2</v>
      </c>
      <c r="B2577" s="26" t="str">
        <f t="shared" si="96"/>
        <v>91999</v>
      </c>
      <c r="C2577" s="26" t="str">
        <f t="shared" si="97"/>
        <v>2_91999</v>
      </c>
      <c r="D2577"/>
      <c r="E2577"/>
      <c r="F2577" s="33"/>
      <c r="G2577" s="26" t="s">
        <v>1359</v>
      </c>
      <c r="H2577" s="27">
        <v>2</v>
      </c>
      <c r="I2577" s="27">
        <v>2</v>
      </c>
      <c r="J2577" s="27">
        <v>0</v>
      </c>
      <c r="K2577" s="27">
        <v>0</v>
      </c>
      <c r="L2577" s="27">
        <v>0</v>
      </c>
      <c r="M2577" s="27">
        <v>0</v>
      </c>
      <c r="N2577" s="27">
        <v>0</v>
      </c>
      <c r="O2577" s="27">
        <v>0</v>
      </c>
      <c r="P2577" s="27">
        <v>0</v>
      </c>
      <c r="Q2577" s="27">
        <v>0</v>
      </c>
      <c r="R2577" s="27">
        <v>0</v>
      </c>
      <c r="S2577" s="27">
        <v>0</v>
      </c>
      <c r="T2577" s="27">
        <v>0</v>
      </c>
      <c r="U2577" s="27">
        <v>0</v>
      </c>
      <c r="V2577" s="27">
        <v>0</v>
      </c>
      <c r="W2577" s="11"/>
      <c r="X2577" s="11"/>
      <c r="Y2577" s="11"/>
      <c r="Z2577" s="11"/>
      <c r="AA2577" s="11"/>
      <c r="AB2577" s="11"/>
      <c r="AC2577" s="11"/>
      <c r="AD2577" s="11"/>
      <c r="AU2577" s="7"/>
      <c r="AV2577" s="7"/>
    </row>
    <row r="2578" spans="1:48" ht="14.25">
      <c r="A2578">
        <v>2</v>
      </c>
      <c r="B2578" s="26" t="str">
        <f t="shared" si="96"/>
        <v>94000</v>
      </c>
      <c r="C2578" s="26" t="str">
        <f t="shared" si="97"/>
        <v>2_94000</v>
      </c>
      <c r="D2578"/>
      <c r="E2578"/>
      <c r="F2578" s="33" t="s">
        <v>1253</v>
      </c>
      <c r="G2578" s="26" t="s">
        <v>13</v>
      </c>
      <c r="H2578" s="27">
        <v>102</v>
      </c>
      <c r="I2578" s="27">
        <v>95</v>
      </c>
      <c r="J2578" s="27">
        <v>89</v>
      </c>
      <c r="K2578" s="27">
        <v>115</v>
      </c>
      <c r="L2578" s="27">
        <v>105</v>
      </c>
      <c r="M2578" s="27">
        <v>96</v>
      </c>
      <c r="N2578" s="27">
        <v>122</v>
      </c>
      <c r="O2578" s="27">
        <v>109</v>
      </c>
      <c r="P2578" s="27">
        <v>149</v>
      </c>
      <c r="Q2578" s="27">
        <v>131</v>
      </c>
      <c r="R2578" s="27">
        <v>183</v>
      </c>
      <c r="S2578" s="27">
        <v>169</v>
      </c>
      <c r="T2578" s="27">
        <v>155</v>
      </c>
      <c r="U2578" s="27">
        <v>150</v>
      </c>
      <c r="V2578" s="27">
        <v>160</v>
      </c>
      <c r="W2578" s="11"/>
      <c r="X2578" s="11"/>
      <c r="Y2578" s="11"/>
      <c r="Z2578" s="11"/>
      <c r="AA2578" s="11"/>
      <c r="AB2578" s="11"/>
      <c r="AC2578" s="11"/>
      <c r="AD2578" s="11"/>
      <c r="AU2578" s="7"/>
      <c r="AV2578" s="7"/>
    </row>
    <row r="2579" spans="1:48" ht="14.25">
      <c r="A2579">
        <v>2</v>
      </c>
      <c r="B2579" s="26" t="str">
        <f t="shared" si="96"/>
        <v>94001</v>
      </c>
      <c r="C2579" s="26" t="str">
        <f t="shared" si="97"/>
        <v>2_94001</v>
      </c>
      <c r="D2579"/>
      <c r="E2579"/>
      <c r="F2579" s="33"/>
      <c r="G2579" s="26" t="s">
        <v>1254</v>
      </c>
      <c r="H2579" s="27">
        <v>84</v>
      </c>
      <c r="I2579" s="27">
        <v>81</v>
      </c>
      <c r="J2579" s="27">
        <v>73</v>
      </c>
      <c r="K2579" s="27">
        <v>96</v>
      </c>
      <c r="L2579" s="27">
        <v>89</v>
      </c>
      <c r="M2579" s="27">
        <v>94</v>
      </c>
      <c r="N2579" s="27">
        <v>106</v>
      </c>
      <c r="O2579" s="27">
        <v>92</v>
      </c>
      <c r="P2579" s="27">
        <v>117</v>
      </c>
      <c r="Q2579" s="27">
        <v>104</v>
      </c>
      <c r="R2579" s="27">
        <v>161</v>
      </c>
      <c r="S2579" s="27">
        <v>137</v>
      </c>
      <c r="T2579" s="27">
        <v>130</v>
      </c>
      <c r="U2579" s="27">
        <v>122</v>
      </c>
      <c r="V2579" s="27">
        <v>128</v>
      </c>
      <c r="W2579" s="11"/>
      <c r="X2579" s="11"/>
      <c r="Y2579" s="11"/>
      <c r="Z2579" s="11"/>
      <c r="AA2579" s="11"/>
      <c r="AB2579" s="11"/>
      <c r="AC2579" s="11"/>
      <c r="AD2579" s="11"/>
      <c r="AU2579" s="7"/>
      <c r="AV2579" s="7"/>
    </row>
    <row r="2580" spans="1:48" ht="14.25">
      <c r="A2580">
        <v>2</v>
      </c>
      <c r="B2580" s="26" t="str">
        <f t="shared" si="96"/>
        <v>94343</v>
      </c>
      <c r="C2580" s="26" t="str">
        <f t="shared" si="97"/>
        <v>2_94343</v>
      </c>
      <c r="D2580"/>
      <c r="E2580"/>
      <c r="F2580" s="33"/>
      <c r="G2580" s="26" t="s">
        <v>1255</v>
      </c>
      <c r="H2580" s="27">
        <v>9</v>
      </c>
      <c r="I2580" s="27">
        <v>7</v>
      </c>
      <c r="J2580" s="27">
        <v>9</v>
      </c>
      <c r="K2580" s="27">
        <v>18</v>
      </c>
      <c r="L2580" s="27">
        <v>9</v>
      </c>
      <c r="M2580" s="27">
        <v>2</v>
      </c>
      <c r="N2580" s="27">
        <v>12</v>
      </c>
      <c r="O2580" s="27">
        <v>8</v>
      </c>
      <c r="P2580" s="27">
        <v>15</v>
      </c>
      <c r="Q2580" s="27">
        <v>12</v>
      </c>
      <c r="R2580" s="27">
        <v>10</v>
      </c>
      <c r="S2580" s="27">
        <v>15</v>
      </c>
      <c r="T2580" s="27">
        <v>10</v>
      </c>
      <c r="U2580" s="27">
        <v>17</v>
      </c>
      <c r="V2580" s="27">
        <v>21</v>
      </c>
      <c r="W2580" s="11"/>
      <c r="X2580" s="11"/>
      <c r="Y2580" s="11"/>
      <c r="Z2580" s="11"/>
      <c r="AA2580" s="11"/>
      <c r="AB2580" s="11"/>
      <c r="AC2580" s="11"/>
      <c r="AD2580" s="11"/>
      <c r="AU2580" s="7"/>
      <c r="AV2580" s="7"/>
    </row>
    <row r="2581" spans="1:48" ht="14.25">
      <c r="A2581">
        <v>2</v>
      </c>
      <c r="B2581" s="26" t="str">
        <f t="shared" si="96"/>
        <v>94663</v>
      </c>
      <c r="C2581" s="26" t="str">
        <f t="shared" si="97"/>
        <v>2_94663</v>
      </c>
      <c r="D2581"/>
      <c r="E2581"/>
      <c r="F2581" s="33"/>
      <c r="G2581" s="26" t="s">
        <v>1256</v>
      </c>
      <c r="H2581" s="27">
        <v>0</v>
      </c>
      <c r="I2581" s="27">
        <v>0</v>
      </c>
      <c r="J2581" s="27">
        <v>1</v>
      </c>
      <c r="K2581" s="27">
        <v>0</v>
      </c>
      <c r="L2581" s="27">
        <v>1</v>
      </c>
      <c r="M2581" s="27">
        <v>0</v>
      </c>
      <c r="N2581" s="27">
        <v>0</v>
      </c>
      <c r="O2581" s="27">
        <v>1</v>
      </c>
      <c r="P2581" s="27">
        <v>5</v>
      </c>
      <c r="Q2581" s="27">
        <v>3</v>
      </c>
      <c r="R2581" s="27">
        <v>5</v>
      </c>
      <c r="S2581" s="27">
        <v>4</v>
      </c>
      <c r="T2581" s="27">
        <v>0</v>
      </c>
      <c r="U2581" s="27">
        <v>0</v>
      </c>
      <c r="V2581" s="27">
        <v>0</v>
      </c>
      <c r="W2581" s="11"/>
      <c r="X2581" s="11"/>
      <c r="Y2581" s="11"/>
      <c r="Z2581" s="11"/>
      <c r="AA2581" s="11"/>
      <c r="AB2581" s="11"/>
      <c r="AC2581" s="11"/>
      <c r="AD2581" s="11"/>
      <c r="AU2581" s="7"/>
      <c r="AV2581" s="7"/>
    </row>
    <row r="2582" spans="1:48" ht="14.25">
      <c r="A2582">
        <v>2</v>
      </c>
      <c r="B2582" s="26" t="str">
        <f t="shared" si="96"/>
        <v>94883</v>
      </c>
      <c r="C2582" s="26" t="str">
        <f t="shared" si="97"/>
        <v>2_94883</v>
      </c>
      <c r="D2582"/>
      <c r="E2582"/>
      <c r="F2582" s="33"/>
      <c r="G2582" s="26" t="s">
        <v>1257</v>
      </c>
      <c r="H2582" s="27">
        <v>0</v>
      </c>
      <c r="I2582" s="27">
        <v>1</v>
      </c>
      <c r="J2582" s="27">
        <v>1</v>
      </c>
      <c r="K2582" s="27">
        <v>0</v>
      </c>
      <c r="L2582" s="27">
        <v>2</v>
      </c>
      <c r="M2582" s="27">
        <v>0</v>
      </c>
      <c r="N2582" s="27">
        <v>1</v>
      </c>
      <c r="O2582" s="27">
        <v>1</v>
      </c>
      <c r="P2582" s="27">
        <v>3</v>
      </c>
      <c r="Q2582" s="27">
        <v>3</v>
      </c>
      <c r="R2582" s="27">
        <v>2</v>
      </c>
      <c r="S2582" s="27">
        <v>2</v>
      </c>
      <c r="T2582" s="27">
        <v>7</v>
      </c>
      <c r="U2582" s="27">
        <v>3</v>
      </c>
      <c r="V2582" s="27">
        <v>2</v>
      </c>
      <c r="W2582" s="11"/>
      <c r="X2582" s="11"/>
      <c r="Y2582" s="11"/>
      <c r="Z2582" s="11"/>
      <c r="AA2582" s="11"/>
      <c r="AB2582" s="11"/>
      <c r="AC2582" s="11"/>
      <c r="AD2582" s="11"/>
      <c r="AU2582" s="7"/>
      <c r="AV2582" s="7"/>
    </row>
    <row r="2583" spans="1:48" ht="14.25">
      <c r="A2583">
        <v>2</v>
      </c>
      <c r="B2583" s="26" t="str">
        <f t="shared" si="96"/>
        <v>94884</v>
      </c>
      <c r="C2583" s="26" t="str">
        <f t="shared" si="97"/>
        <v>2_94884</v>
      </c>
      <c r="D2583"/>
      <c r="E2583"/>
      <c r="F2583" s="33"/>
      <c r="G2583" s="26" t="s">
        <v>1258</v>
      </c>
      <c r="H2583" s="27">
        <v>2</v>
      </c>
      <c r="I2583" s="27">
        <v>2</v>
      </c>
      <c r="J2583" s="27">
        <v>2</v>
      </c>
      <c r="K2583" s="27">
        <v>0</v>
      </c>
      <c r="L2583" s="27">
        <v>1</v>
      </c>
      <c r="M2583" s="27">
        <v>0</v>
      </c>
      <c r="N2583" s="27">
        <v>1</v>
      </c>
      <c r="O2583" s="27">
        <v>4</v>
      </c>
      <c r="P2583" s="27">
        <v>4</v>
      </c>
      <c r="Q2583" s="27">
        <v>4</v>
      </c>
      <c r="R2583" s="27">
        <v>2</v>
      </c>
      <c r="S2583" s="27">
        <v>6</v>
      </c>
      <c r="T2583" s="27">
        <v>3</v>
      </c>
      <c r="U2583" s="27">
        <v>1</v>
      </c>
      <c r="V2583" s="27">
        <v>4</v>
      </c>
      <c r="W2583" s="11"/>
      <c r="X2583" s="11"/>
      <c r="Y2583" s="11"/>
      <c r="Z2583" s="11"/>
      <c r="AA2583" s="11"/>
      <c r="AB2583" s="11"/>
      <c r="AC2583" s="11"/>
      <c r="AD2583" s="11"/>
      <c r="AU2583" s="7"/>
      <c r="AV2583" s="7"/>
    </row>
    <row r="2584" spans="1:48" ht="14.25">
      <c r="A2584">
        <v>2</v>
      </c>
      <c r="B2584" s="26" t="str">
        <f t="shared" si="96"/>
        <v>94885</v>
      </c>
      <c r="C2584" s="26" t="str">
        <f t="shared" si="97"/>
        <v>2_94885</v>
      </c>
      <c r="D2584"/>
      <c r="E2584"/>
      <c r="F2584" s="33"/>
      <c r="G2584" s="26" t="s">
        <v>1259</v>
      </c>
      <c r="H2584" s="27">
        <v>0</v>
      </c>
      <c r="I2584" s="27">
        <v>0</v>
      </c>
      <c r="J2584" s="27">
        <v>0</v>
      </c>
      <c r="K2584" s="27">
        <v>0</v>
      </c>
      <c r="L2584" s="27">
        <v>0</v>
      </c>
      <c r="M2584" s="27">
        <v>0</v>
      </c>
      <c r="N2584" s="27">
        <v>0</v>
      </c>
      <c r="O2584" s="27">
        <v>0</v>
      </c>
      <c r="P2584" s="27">
        <v>0</v>
      </c>
      <c r="Q2584" s="27">
        <v>0</v>
      </c>
      <c r="R2584" s="27">
        <v>0</v>
      </c>
      <c r="S2584" s="27">
        <v>0</v>
      </c>
      <c r="T2584" s="27">
        <v>1</v>
      </c>
      <c r="U2584" s="27">
        <v>1</v>
      </c>
      <c r="V2584" s="27">
        <v>0</v>
      </c>
      <c r="W2584" s="11"/>
      <c r="X2584" s="11"/>
      <c r="Y2584" s="11"/>
      <c r="Z2584" s="11"/>
      <c r="AA2584" s="11"/>
      <c r="AB2584" s="11"/>
      <c r="AC2584" s="11"/>
      <c r="AD2584" s="11"/>
      <c r="AU2584" s="7"/>
      <c r="AV2584" s="7"/>
    </row>
    <row r="2585" spans="1:48" ht="14.25">
      <c r="A2585">
        <v>2</v>
      </c>
      <c r="B2585" s="26" t="str">
        <f t="shared" si="96"/>
        <v>94886</v>
      </c>
      <c r="C2585" s="26" t="str">
        <f t="shared" si="97"/>
        <v>2_94886</v>
      </c>
      <c r="D2585"/>
      <c r="E2585"/>
      <c r="F2585" s="33"/>
      <c r="G2585" s="26" t="s">
        <v>1260</v>
      </c>
      <c r="H2585" s="27">
        <v>2</v>
      </c>
      <c r="I2585" s="27">
        <v>2</v>
      </c>
      <c r="J2585" s="27">
        <v>0</v>
      </c>
      <c r="K2585" s="27">
        <v>0</v>
      </c>
      <c r="L2585" s="27">
        <v>1</v>
      </c>
      <c r="M2585" s="27">
        <v>0</v>
      </c>
      <c r="N2585" s="27">
        <v>0</v>
      </c>
      <c r="O2585" s="27">
        <v>2</v>
      </c>
      <c r="P2585" s="27">
        <v>2</v>
      </c>
      <c r="Q2585" s="27">
        <v>0</v>
      </c>
      <c r="R2585" s="27">
        <v>0</v>
      </c>
      <c r="S2585" s="27">
        <v>3</v>
      </c>
      <c r="T2585" s="27">
        <v>1</v>
      </c>
      <c r="U2585" s="27">
        <v>2</v>
      </c>
      <c r="V2585" s="27">
        <v>0</v>
      </c>
      <c r="W2585" s="11"/>
      <c r="X2585" s="11"/>
      <c r="Y2585" s="11"/>
      <c r="Z2585" s="11"/>
      <c r="AA2585" s="11"/>
      <c r="AB2585" s="11"/>
      <c r="AC2585" s="11"/>
      <c r="AD2585" s="11"/>
      <c r="AU2585" s="7"/>
      <c r="AV2585" s="7"/>
    </row>
    <row r="2586" spans="1:48" ht="14.25">
      <c r="A2586">
        <v>2</v>
      </c>
      <c r="B2586" s="26" t="str">
        <f t="shared" si="96"/>
        <v>94887</v>
      </c>
      <c r="C2586" s="26" t="str">
        <f t="shared" si="97"/>
        <v>2_94887</v>
      </c>
      <c r="D2586"/>
      <c r="E2586"/>
      <c r="F2586" s="33"/>
      <c r="G2586" s="26" t="s">
        <v>1261</v>
      </c>
      <c r="H2586" s="27">
        <v>0</v>
      </c>
      <c r="I2586" s="27">
        <v>0</v>
      </c>
      <c r="J2586" s="27">
        <v>0</v>
      </c>
      <c r="K2586" s="27">
        <v>1</v>
      </c>
      <c r="L2586" s="27">
        <v>2</v>
      </c>
      <c r="M2586" s="27">
        <v>0</v>
      </c>
      <c r="N2586" s="27">
        <v>2</v>
      </c>
      <c r="O2586" s="27">
        <v>0</v>
      </c>
      <c r="P2586" s="27">
        <v>2</v>
      </c>
      <c r="Q2586" s="27">
        <v>4</v>
      </c>
      <c r="R2586" s="27">
        <v>1</v>
      </c>
      <c r="S2586" s="27">
        <v>1</v>
      </c>
      <c r="T2586" s="27">
        <v>2</v>
      </c>
      <c r="U2586" s="27">
        <v>4</v>
      </c>
      <c r="V2586" s="27">
        <v>3</v>
      </c>
      <c r="W2586" s="11"/>
      <c r="X2586" s="11"/>
      <c r="Y2586" s="11"/>
      <c r="Z2586" s="11"/>
      <c r="AA2586" s="11"/>
      <c r="AB2586" s="11"/>
      <c r="AC2586" s="11"/>
      <c r="AD2586" s="11"/>
      <c r="AU2586" s="7"/>
      <c r="AV2586" s="7"/>
    </row>
    <row r="2587" spans="1:48" ht="14.25">
      <c r="A2587">
        <v>2</v>
      </c>
      <c r="B2587" s="26" t="str">
        <f t="shared" si="96"/>
        <v>94888</v>
      </c>
      <c r="C2587" s="26" t="str">
        <f t="shared" si="97"/>
        <v>2_94888</v>
      </c>
      <c r="D2587"/>
      <c r="E2587"/>
      <c r="F2587" s="33"/>
      <c r="G2587" s="26" t="s">
        <v>1262</v>
      </c>
      <c r="H2587" s="27">
        <v>1</v>
      </c>
      <c r="I2587" s="27">
        <v>1</v>
      </c>
      <c r="J2587" s="27">
        <v>0</v>
      </c>
      <c r="K2587" s="27">
        <v>0</v>
      </c>
      <c r="L2587" s="27">
        <v>0</v>
      </c>
      <c r="M2587" s="27">
        <v>0</v>
      </c>
      <c r="N2587" s="27">
        <v>0</v>
      </c>
      <c r="O2587" s="27">
        <v>1</v>
      </c>
      <c r="P2587" s="27">
        <v>1</v>
      </c>
      <c r="Q2587" s="27">
        <v>1</v>
      </c>
      <c r="R2587" s="27">
        <v>2</v>
      </c>
      <c r="S2587" s="27">
        <v>1</v>
      </c>
      <c r="T2587" s="27">
        <v>1</v>
      </c>
      <c r="U2587" s="27">
        <v>0</v>
      </c>
      <c r="V2587" s="27">
        <v>2</v>
      </c>
      <c r="W2587" s="11"/>
      <c r="X2587" s="11"/>
      <c r="Y2587" s="11"/>
      <c r="Z2587" s="11"/>
      <c r="AA2587" s="11"/>
      <c r="AB2587" s="11"/>
      <c r="AC2587" s="11"/>
      <c r="AD2587" s="11"/>
      <c r="AU2587" s="7"/>
      <c r="AV2587" s="7"/>
    </row>
    <row r="2588" spans="1:48" ht="14.25">
      <c r="A2588">
        <v>2</v>
      </c>
      <c r="B2588" s="26" t="str">
        <f t="shared" si="96"/>
        <v>94999</v>
      </c>
      <c r="C2588" s="26" t="str">
        <f t="shared" si="97"/>
        <v>2_94999</v>
      </c>
      <c r="D2588"/>
      <c r="E2588"/>
      <c r="F2588" s="33"/>
      <c r="G2588" s="26" t="s">
        <v>1360</v>
      </c>
      <c r="H2588" s="27">
        <v>4</v>
      </c>
      <c r="I2588" s="27">
        <v>1</v>
      </c>
      <c r="J2588" s="27">
        <v>3</v>
      </c>
      <c r="K2588" s="27">
        <v>0</v>
      </c>
      <c r="L2588" s="27">
        <v>0</v>
      </c>
      <c r="M2588" s="27">
        <v>0</v>
      </c>
      <c r="N2588" s="27">
        <v>0</v>
      </c>
      <c r="O2588" s="27">
        <v>0</v>
      </c>
      <c r="P2588" s="27">
        <v>0</v>
      </c>
      <c r="Q2588" s="27">
        <v>0</v>
      </c>
      <c r="R2588" s="27">
        <v>0</v>
      </c>
      <c r="S2588" s="27">
        <v>0</v>
      </c>
      <c r="T2588" s="27">
        <v>0</v>
      </c>
      <c r="U2588" s="27">
        <v>0</v>
      </c>
      <c r="V2588" s="27">
        <v>0</v>
      </c>
      <c r="W2588" s="11"/>
      <c r="X2588" s="11"/>
      <c r="Y2588" s="11"/>
      <c r="Z2588" s="11"/>
      <c r="AA2588" s="11"/>
      <c r="AB2588" s="11"/>
      <c r="AC2588" s="11"/>
      <c r="AD2588" s="11"/>
      <c r="AU2588" s="7"/>
      <c r="AV2588" s="7"/>
    </row>
    <row r="2589" spans="1:48" ht="14.25">
      <c r="A2589">
        <v>2</v>
      </c>
      <c r="B2589" s="26" t="str">
        <f t="shared" si="96"/>
        <v>95000</v>
      </c>
      <c r="C2589" s="26" t="str">
        <f t="shared" si="97"/>
        <v>2_95000</v>
      </c>
      <c r="D2589"/>
      <c r="E2589"/>
      <c r="F2589" s="33" t="s">
        <v>1264</v>
      </c>
      <c r="G2589" s="26" t="s">
        <v>13</v>
      </c>
      <c r="H2589" s="27">
        <v>313</v>
      </c>
      <c r="I2589" s="27">
        <v>242</v>
      </c>
      <c r="J2589" s="27">
        <v>296</v>
      </c>
      <c r="K2589" s="27">
        <v>285</v>
      </c>
      <c r="L2589" s="27">
        <v>246</v>
      </c>
      <c r="M2589" s="27">
        <v>257</v>
      </c>
      <c r="N2589" s="27">
        <v>279</v>
      </c>
      <c r="O2589" s="27">
        <v>286</v>
      </c>
      <c r="P2589" s="27">
        <v>316</v>
      </c>
      <c r="Q2589" s="27">
        <v>341</v>
      </c>
      <c r="R2589" s="27">
        <v>345</v>
      </c>
      <c r="S2589" s="27">
        <v>481</v>
      </c>
      <c r="T2589" s="27">
        <v>364</v>
      </c>
      <c r="U2589" s="27">
        <v>350</v>
      </c>
      <c r="V2589" s="27">
        <v>360</v>
      </c>
      <c r="W2589" s="11"/>
      <c r="X2589" s="11"/>
      <c r="Y2589" s="11"/>
      <c r="Z2589" s="11"/>
      <c r="AA2589" s="11"/>
      <c r="AB2589" s="11"/>
      <c r="AC2589" s="11"/>
      <c r="AD2589" s="11"/>
      <c r="AU2589" s="7"/>
      <c r="AV2589" s="7"/>
    </row>
    <row r="2590" spans="1:48" ht="14.25">
      <c r="A2590">
        <v>2</v>
      </c>
      <c r="B2590" s="26" t="str">
        <f t="shared" si="96"/>
        <v>95001</v>
      </c>
      <c r="C2590" s="26" t="str">
        <f t="shared" si="97"/>
        <v>2_95001</v>
      </c>
      <c r="D2590"/>
      <c r="E2590"/>
      <c r="F2590" s="33"/>
      <c r="G2590" s="26" t="s">
        <v>1265</v>
      </c>
      <c r="H2590" s="27">
        <v>218</v>
      </c>
      <c r="I2590" s="27">
        <v>158</v>
      </c>
      <c r="J2590" s="27">
        <v>190</v>
      </c>
      <c r="K2590" s="27">
        <v>215</v>
      </c>
      <c r="L2590" s="27">
        <v>164</v>
      </c>
      <c r="M2590" s="27">
        <v>187</v>
      </c>
      <c r="N2590" s="27">
        <v>188</v>
      </c>
      <c r="O2590" s="27">
        <v>213</v>
      </c>
      <c r="P2590" s="27">
        <v>246</v>
      </c>
      <c r="Q2590" s="27">
        <v>244</v>
      </c>
      <c r="R2590" s="27">
        <v>250</v>
      </c>
      <c r="S2590" s="27">
        <v>351</v>
      </c>
      <c r="T2590" s="27">
        <v>276</v>
      </c>
      <c r="U2590" s="27">
        <v>263</v>
      </c>
      <c r="V2590" s="27">
        <v>274</v>
      </c>
      <c r="W2590" s="11"/>
      <c r="X2590" s="11"/>
      <c r="Y2590" s="11"/>
      <c r="Z2590" s="11"/>
      <c r="AA2590" s="11"/>
      <c r="AB2590" s="11"/>
      <c r="AC2590" s="11"/>
      <c r="AD2590" s="11"/>
      <c r="AU2590" s="7"/>
      <c r="AV2590" s="7"/>
    </row>
    <row r="2591" spans="1:48" ht="14.25">
      <c r="A2591">
        <v>2</v>
      </c>
      <c r="B2591" s="26" t="str">
        <f t="shared" si="96"/>
        <v>95015</v>
      </c>
      <c r="C2591" s="26" t="str">
        <f t="shared" ref="C2591:C2594" si="98">A2591&amp;"_"&amp;B2591</f>
        <v>2_95015</v>
      </c>
      <c r="D2591"/>
      <c r="E2591"/>
      <c r="F2591" s="33"/>
      <c r="G2591" s="26" t="s">
        <v>1266</v>
      </c>
      <c r="H2591" s="27">
        <v>23</v>
      </c>
      <c r="I2591" s="27">
        <v>28</v>
      </c>
      <c r="J2591" s="27">
        <v>35</v>
      </c>
      <c r="K2591" s="27">
        <v>20</v>
      </c>
      <c r="L2591" s="27">
        <v>21</v>
      </c>
      <c r="M2591" s="27">
        <v>21</v>
      </c>
      <c r="N2591" s="27">
        <v>20</v>
      </c>
      <c r="O2591" s="27">
        <v>15</v>
      </c>
      <c r="P2591" s="27">
        <v>27</v>
      </c>
      <c r="Q2591" s="27">
        <v>22</v>
      </c>
      <c r="R2591" s="27">
        <v>23</v>
      </c>
      <c r="S2591" s="27">
        <v>43</v>
      </c>
      <c r="T2591" s="27">
        <v>34</v>
      </c>
      <c r="U2591" s="27">
        <v>30</v>
      </c>
      <c r="V2591" s="27">
        <v>33</v>
      </c>
      <c r="W2591" s="11"/>
      <c r="X2591" s="11"/>
      <c r="Y2591" s="11"/>
      <c r="Z2591" s="11"/>
      <c r="AA2591" s="11"/>
      <c r="AB2591" s="11"/>
      <c r="AC2591" s="11"/>
      <c r="AD2591" s="11"/>
      <c r="AU2591" s="7"/>
      <c r="AV2591" s="7"/>
    </row>
    <row r="2592" spans="1:48" ht="14.25">
      <c r="A2592">
        <v>2</v>
      </c>
      <c r="B2592" s="26" t="str">
        <f t="shared" si="96"/>
        <v>95025</v>
      </c>
      <c r="C2592" s="26" t="str">
        <f t="shared" si="98"/>
        <v>2_95025</v>
      </c>
      <c r="D2592"/>
      <c r="E2592"/>
      <c r="F2592" s="33"/>
      <c r="G2592" s="26" t="s">
        <v>1267</v>
      </c>
      <c r="H2592" s="27">
        <v>38</v>
      </c>
      <c r="I2592" s="27">
        <v>30</v>
      </c>
      <c r="J2592" s="27">
        <v>41</v>
      </c>
      <c r="K2592" s="27">
        <v>35</v>
      </c>
      <c r="L2592" s="27">
        <v>40</v>
      </c>
      <c r="M2592" s="27">
        <v>29</v>
      </c>
      <c r="N2592" s="27">
        <v>43</v>
      </c>
      <c r="O2592" s="27">
        <v>32</v>
      </c>
      <c r="P2592" s="27">
        <v>30</v>
      </c>
      <c r="Q2592" s="27">
        <v>42</v>
      </c>
      <c r="R2592" s="27">
        <v>45</v>
      </c>
      <c r="S2592" s="27">
        <v>59</v>
      </c>
      <c r="T2592" s="27">
        <v>39</v>
      </c>
      <c r="U2592" s="27">
        <v>43</v>
      </c>
      <c r="V2592" s="27">
        <v>38</v>
      </c>
      <c r="W2592" s="11"/>
      <c r="X2592" s="11"/>
      <c r="Y2592" s="11"/>
      <c r="Z2592" s="11"/>
      <c r="AA2592" s="11"/>
      <c r="AB2592" s="11"/>
      <c r="AC2592" s="11"/>
      <c r="AD2592" s="11"/>
      <c r="AU2592" s="7"/>
      <c r="AV2592" s="7"/>
    </row>
    <row r="2593" spans="1:48" ht="14.25">
      <c r="A2593">
        <v>2</v>
      </c>
      <c r="B2593" s="26" t="str">
        <f t="shared" si="96"/>
        <v>95200</v>
      </c>
      <c r="C2593" s="26" t="str">
        <f t="shared" si="98"/>
        <v>2_95200</v>
      </c>
      <c r="D2593"/>
      <c r="E2593"/>
      <c r="F2593" s="33"/>
      <c r="G2593" s="26" t="s">
        <v>1268</v>
      </c>
      <c r="H2593" s="27">
        <v>23</v>
      </c>
      <c r="I2593" s="27">
        <v>26</v>
      </c>
      <c r="J2593" s="27">
        <v>28</v>
      </c>
      <c r="K2593" s="27">
        <v>14</v>
      </c>
      <c r="L2593" s="27">
        <v>19</v>
      </c>
      <c r="M2593" s="27">
        <v>20</v>
      </c>
      <c r="N2593" s="27">
        <v>28</v>
      </c>
      <c r="O2593" s="27">
        <v>26</v>
      </c>
      <c r="P2593" s="27">
        <v>13</v>
      </c>
      <c r="Q2593" s="27">
        <v>33</v>
      </c>
      <c r="R2593" s="27">
        <v>27</v>
      </c>
      <c r="S2593" s="27">
        <v>28</v>
      </c>
      <c r="T2593" s="27">
        <v>15</v>
      </c>
      <c r="U2593" s="27">
        <v>14</v>
      </c>
      <c r="V2593" s="27">
        <v>15</v>
      </c>
      <c r="W2593" s="11"/>
      <c r="X2593" s="11"/>
      <c r="Y2593" s="11"/>
      <c r="Z2593" s="11"/>
      <c r="AA2593" s="11"/>
      <c r="AB2593" s="11"/>
      <c r="AC2593" s="11"/>
      <c r="AD2593" s="11"/>
      <c r="AU2593" s="7"/>
      <c r="AV2593" s="7"/>
    </row>
    <row r="2594" spans="1:48" ht="14.25">
      <c r="A2594">
        <v>2</v>
      </c>
      <c r="B2594" s="26" t="str">
        <f t="shared" si="96"/>
        <v>95999</v>
      </c>
      <c r="C2594" s="26" t="str">
        <f t="shared" si="98"/>
        <v>2_95999</v>
      </c>
      <c r="D2594"/>
      <c r="E2594"/>
      <c r="F2594" s="33"/>
      <c r="G2594" s="26" t="s">
        <v>1269</v>
      </c>
      <c r="H2594" s="27">
        <v>11</v>
      </c>
      <c r="I2594" s="27">
        <v>0</v>
      </c>
      <c r="J2594" s="27">
        <v>2</v>
      </c>
      <c r="K2594" s="27">
        <v>1</v>
      </c>
      <c r="L2594" s="27">
        <v>2</v>
      </c>
      <c r="M2594" s="27">
        <v>0</v>
      </c>
      <c r="N2594" s="27">
        <v>0</v>
      </c>
      <c r="O2594" s="27">
        <v>0</v>
      </c>
      <c r="P2594" s="27">
        <v>0</v>
      </c>
      <c r="Q2594" s="27">
        <v>0</v>
      </c>
      <c r="R2594" s="27">
        <v>0</v>
      </c>
      <c r="S2594" s="27">
        <v>0</v>
      </c>
      <c r="T2594" s="27">
        <v>0</v>
      </c>
      <c r="U2594" s="27">
        <v>0</v>
      </c>
      <c r="V2594" s="27">
        <v>0</v>
      </c>
      <c r="W2594" s="11"/>
      <c r="X2594" s="11"/>
      <c r="Y2594" s="11"/>
      <c r="Z2594" s="11"/>
      <c r="AA2594" s="11"/>
      <c r="AB2594" s="11"/>
      <c r="AC2594" s="11"/>
      <c r="AD2594" s="11"/>
      <c r="AU2594" s="7"/>
      <c r="AV2594" s="7"/>
    </row>
    <row r="2595" spans="1:48" ht="14.25">
      <c r="A2595">
        <v>2</v>
      </c>
      <c r="B2595" s="26" t="str">
        <f t="shared" si="96"/>
        <v>97000</v>
      </c>
      <c r="C2595" s="26" t="str">
        <f t="shared" ref="C2595:C2607" si="99">A2595&amp;"_"&amp;B2595</f>
        <v>2_97000</v>
      </c>
      <c r="D2595"/>
      <c r="E2595"/>
      <c r="F2595" s="33" t="s">
        <v>1270</v>
      </c>
      <c r="G2595" s="26" t="s">
        <v>13</v>
      </c>
      <c r="H2595" s="34">
        <v>129</v>
      </c>
      <c r="I2595" s="34">
        <v>119</v>
      </c>
      <c r="J2595" s="34">
        <v>90</v>
      </c>
      <c r="K2595" s="34">
        <v>120</v>
      </c>
      <c r="L2595" s="34">
        <v>84</v>
      </c>
      <c r="M2595" s="34">
        <v>99</v>
      </c>
      <c r="N2595" s="34">
        <v>109</v>
      </c>
      <c r="O2595" s="34">
        <v>88</v>
      </c>
      <c r="P2595" s="34">
        <v>118</v>
      </c>
      <c r="Q2595" s="11">
        <v>115</v>
      </c>
      <c r="R2595" s="11">
        <v>129</v>
      </c>
      <c r="S2595" s="11">
        <v>124</v>
      </c>
      <c r="T2595" s="11">
        <v>150</v>
      </c>
      <c r="U2595" s="11">
        <v>128</v>
      </c>
      <c r="V2595" s="27">
        <v>122</v>
      </c>
      <c r="W2595" s="11"/>
      <c r="X2595" s="11"/>
      <c r="Y2595" s="11"/>
      <c r="Z2595" s="11"/>
      <c r="AA2595" s="11"/>
      <c r="AB2595" s="11"/>
      <c r="AC2595" s="11"/>
      <c r="AD2595" s="11"/>
      <c r="AU2595" s="7"/>
      <c r="AV2595" s="7"/>
    </row>
    <row r="2596" spans="1:48" ht="14.25">
      <c r="A2596">
        <v>2</v>
      </c>
      <c r="B2596" s="26" t="str">
        <f t="shared" si="96"/>
        <v>97001</v>
      </c>
      <c r="C2596" s="26" t="str">
        <f t="shared" si="99"/>
        <v>2_97001</v>
      </c>
      <c r="D2596"/>
      <c r="E2596"/>
      <c r="F2596" s="33"/>
      <c r="G2596" s="26" t="s">
        <v>1271</v>
      </c>
      <c r="H2596" s="34">
        <v>89</v>
      </c>
      <c r="I2596" s="34">
        <v>78</v>
      </c>
      <c r="J2596" s="34">
        <v>68</v>
      </c>
      <c r="K2596" s="34">
        <v>88</v>
      </c>
      <c r="L2596" s="34">
        <v>67</v>
      </c>
      <c r="M2596" s="34">
        <v>72</v>
      </c>
      <c r="N2596" s="34">
        <v>82</v>
      </c>
      <c r="O2596" s="34">
        <v>69</v>
      </c>
      <c r="P2596" s="34">
        <v>91</v>
      </c>
      <c r="Q2596" s="11">
        <v>83</v>
      </c>
      <c r="R2596" s="11">
        <v>103</v>
      </c>
      <c r="S2596" s="11">
        <v>106</v>
      </c>
      <c r="T2596" s="11">
        <v>113</v>
      </c>
      <c r="U2596" s="11">
        <v>100</v>
      </c>
      <c r="V2596" s="27">
        <v>101</v>
      </c>
      <c r="W2596" s="11"/>
      <c r="X2596" s="11"/>
      <c r="Y2596" s="11"/>
      <c r="Z2596" s="11"/>
      <c r="AA2596" s="11"/>
      <c r="AB2596" s="11"/>
      <c r="AC2596" s="11"/>
      <c r="AD2596" s="11"/>
      <c r="AU2596" s="7"/>
      <c r="AV2596" s="7"/>
    </row>
    <row r="2597" spans="1:48" ht="14.25">
      <c r="A2597">
        <v>2</v>
      </c>
      <c r="B2597" s="26" t="str">
        <f t="shared" si="96"/>
        <v>97161</v>
      </c>
      <c r="C2597" s="26" t="str">
        <f t="shared" si="99"/>
        <v>2_97161</v>
      </c>
      <c r="D2597"/>
      <c r="E2597"/>
      <c r="F2597" s="33"/>
      <c r="G2597" s="26" t="s">
        <v>1272</v>
      </c>
      <c r="H2597" s="34">
        <v>7</v>
      </c>
      <c r="I2597" s="34">
        <v>13</v>
      </c>
      <c r="J2597" s="34">
        <v>3</v>
      </c>
      <c r="K2597" s="34">
        <v>7</v>
      </c>
      <c r="L2597" s="34">
        <v>4</v>
      </c>
      <c r="M2597" s="34">
        <v>11</v>
      </c>
      <c r="N2597" s="34">
        <v>11</v>
      </c>
      <c r="O2597" s="34">
        <v>10</v>
      </c>
      <c r="P2597" s="34">
        <v>13</v>
      </c>
      <c r="Q2597" s="11">
        <v>14</v>
      </c>
      <c r="R2597" s="11">
        <v>7</v>
      </c>
      <c r="S2597" s="11">
        <v>4</v>
      </c>
      <c r="T2597" s="11">
        <v>7</v>
      </c>
      <c r="U2597" s="11">
        <v>7</v>
      </c>
      <c r="V2597" s="27">
        <v>9</v>
      </c>
      <c r="W2597" s="11"/>
      <c r="X2597" s="11"/>
      <c r="Y2597" s="11"/>
      <c r="Z2597" s="11"/>
      <c r="AA2597" s="11"/>
      <c r="AB2597" s="11"/>
      <c r="AC2597" s="11"/>
      <c r="AD2597" s="11"/>
      <c r="AU2597" s="7"/>
      <c r="AV2597" s="7"/>
    </row>
    <row r="2598" spans="1:48" ht="14.25">
      <c r="A2598">
        <v>2</v>
      </c>
      <c r="B2598" s="26" t="str">
        <f>IF(G2598="Total",CONCATENATE(MID(#REF!,1,2),"000"),MID(G2598,1,5))</f>
        <v>97511</v>
      </c>
      <c r="C2598" s="26" t="str">
        <f t="shared" si="99"/>
        <v>2_97511</v>
      </c>
      <c r="D2598"/>
      <c r="E2598"/>
      <c r="F2598" s="33"/>
      <c r="G2598" s="26" t="s">
        <v>1273</v>
      </c>
      <c r="H2598" s="34">
        <v>15</v>
      </c>
      <c r="I2598" s="34">
        <v>18</v>
      </c>
      <c r="J2598" s="34">
        <v>9</v>
      </c>
      <c r="K2598" s="34">
        <v>11</v>
      </c>
      <c r="L2598" s="34">
        <v>7</v>
      </c>
      <c r="M2598" s="34">
        <v>5</v>
      </c>
      <c r="N2598" s="34">
        <v>8</v>
      </c>
      <c r="O2598" s="34">
        <v>0</v>
      </c>
      <c r="P2598" s="34">
        <v>7</v>
      </c>
      <c r="Q2598" s="11">
        <v>8</v>
      </c>
      <c r="R2598" s="11">
        <v>8</v>
      </c>
      <c r="S2598" s="11">
        <v>5</v>
      </c>
      <c r="T2598" s="11">
        <v>7</v>
      </c>
      <c r="U2598" s="11">
        <v>4</v>
      </c>
      <c r="V2598" s="27">
        <v>2</v>
      </c>
      <c r="W2598" s="11"/>
      <c r="X2598" s="11"/>
      <c r="Y2598" s="11"/>
      <c r="Z2598" s="11"/>
      <c r="AA2598" s="11"/>
      <c r="AB2598" s="11"/>
      <c r="AC2598" s="11"/>
      <c r="AD2598" s="11"/>
      <c r="AU2598" s="7"/>
      <c r="AV2598" s="7"/>
    </row>
    <row r="2599" spans="1:48" ht="14.25">
      <c r="A2599">
        <v>2</v>
      </c>
      <c r="B2599" s="26" t="str">
        <f t="shared" ref="B2599:B2607" si="100">IF(G2599="Total",CONCATENATE(MID(G2600,1,2),"000"),MID(G2599,1,5))</f>
        <v>97666</v>
      </c>
      <c r="C2599" s="26" t="str">
        <f t="shared" si="99"/>
        <v>2_97666</v>
      </c>
      <c r="D2599"/>
      <c r="E2599"/>
      <c r="F2599" s="33"/>
      <c r="G2599" s="26" t="s">
        <v>1274</v>
      </c>
      <c r="H2599" s="34">
        <v>5</v>
      </c>
      <c r="I2599" s="34">
        <v>7</v>
      </c>
      <c r="J2599" s="34">
        <v>7</v>
      </c>
      <c r="K2599" s="34">
        <v>8</v>
      </c>
      <c r="L2599" s="34">
        <v>1</v>
      </c>
      <c r="M2599" s="34">
        <v>7</v>
      </c>
      <c r="N2599" s="34">
        <v>5</v>
      </c>
      <c r="O2599" s="34">
        <v>7</v>
      </c>
      <c r="P2599" s="34">
        <v>6</v>
      </c>
      <c r="Q2599" s="34">
        <v>5</v>
      </c>
      <c r="R2599" s="34">
        <v>5</v>
      </c>
      <c r="S2599" s="34">
        <v>7</v>
      </c>
      <c r="T2599" s="11">
        <v>16</v>
      </c>
      <c r="U2599" s="11">
        <v>9</v>
      </c>
      <c r="V2599" s="27">
        <v>6</v>
      </c>
      <c r="W2599" s="11"/>
      <c r="X2599" s="11"/>
      <c r="Y2599" s="11"/>
      <c r="Z2599" s="11"/>
      <c r="AA2599" s="11"/>
      <c r="AB2599" s="11"/>
      <c r="AC2599" s="11"/>
      <c r="AD2599" s="11"/>
      <c r="AU2599" s="7"/>
      <c r="AV2599" s="7"/>
    </row>
    <row r="2600" spans="1:48" ht="14.25">
      <c r="A2600">
        <v>2</v>
      </c>
      <c r="B2600" s="26" t="str">
        <f t="shared" si="100"/>
        <v>97777</v>
      </c>
      <c r="C2600" s="26" t="str">
        <f t="shared" si="99"/>
        <v>2_97777</v>
      </c>
      <c r="D2600"/>
      <c r="E2600"/>
      <c r="F2600" s="33"/>
      <c r="G2600" s="26" t="s">
        <v>1275</v>
      </c>
      <c r="H2600" s="34">
        <v>1</v>
      </c>
      <c r="I2600" s="34">
        <v>0</v>
      </c>
      <c r="J2600" s="34">
        <v>0</v>
      </c>
      <c r="K2600" s="34">
        <v>2</v>
      </c>
      <c r="L2600" s="34">
        <v>1</v>
      </c>
      <c r="M2600" s="34">
        <v>0</v>
      </c>
      <c r="N2600" s="34">
        <v>0</v>
      </c>
      <c r="O2600" s="34">
        <v>1</v>
      </c>
      <c r="P2600" s="34">
        <v>0</v>
      </c>
      <c r="Q2600" s="34">
        <v>1</v>
      </c>
      <c r="R2600" s="34">
        <v>0</v>
      </c>
      <c r="S2600" s="34">
        <v>1</v>
      </c>
      <c r="T2600" s="11">
        <v>0</v>
      </c>
      <c r="U2600" s="11">
        <v>1</v>
      </c>
      <c r="V2600" s="27">
        <v>0</v>
      </c>
      <c r="W2600" s="11"/>
      <c r="X2600" s="11"/>
      <c r="Y2600" s="11"/>
      <c r="Z2600" s="11"/>
      <c r="AA2600" s="11"/>
      <c r="AB2600" s="11"/>
      <c r="AC2600" s="11"/>
      <c r="AD2600" s="11"/>
      <c r="AU2600" s="7"/>
      <c r="AV2600" s="7"/>
    </row>
    <row r="2601" spans="1:48" ht="14.25">
      <c r="A2601">
        <v>2</v>
      </c>
      <c r="B2601" s="26" t="str">
        <f t="shared" si="100"/>
        <v>97889</v>
      </c>
      <c r="C2601" s="26" t="str">
        <f t="shared" si="99"/>
        <v>2_97889</v>
      </c>
      <c r="D2601"/>
      <c r="E2601"/>
      <c r="F2601" s="33"/>
      <c r="G2601" s="26" t="s">
        <v>1276</v>
      </c>
      <c r="H2601" s="34">
        <v>11</v>
      </c>
      <c r="I2601" s="34">
        <v>3</v>
      </c>
      <c r="J2601" s="34">
        <v>3</v>
      </c>
      <c r="K2601" s="34">
        <v>4</v>
      </c>
      <c r="L2601" s="34">
        <v>4</v>
      </c>
      <c r="M2601" s="34">
        <v>3</v>
      </c>
      <c r="N2601" s="34">
        <v>3</v>
      </c>
      <c r="O2601" s="34">
        <v>1</v>
      </c>
      <c r="P2601" s="34">
        <v>1</v>
      </c>
      <c r="Q2601" s="34">
        <v>4</v>
      </c>
      <c r="R2601" s="34">
        <v>6</v>
      </c>
      <c r="S2601" s="34">
        <v>1</v>
      </c>
      <c r="T2601" s="11">
        <v>7</v>
      </c>
      <c r="U2601" s="11">
        <v>7</v>
      </c>
      <c r="V2601" s="27">
        <v>4</v>
      </c>
      <c r="W2601" s="11"/>
      <c r="X2601" s="11"/>
      <c r="Y2601" s="11"/>
      <c r="Z2601" s="11"/>
      <c r="AA2601" s="11"/>
      <c r="AB2601" s="11"/>
      <c r="AC2601" s="11"/>
      <c r="AD2601" s="11"/>
      <c r="AU2601" s="7"/>
      <c r="AV2601" s="7"/>
    </row>
    <row r="2602" spans="1:48" ht="14.25">
      <c r="A2602">
        <v>2</v>
      </c>
      <c r="B2602" s="26" t="str">
        <f t="shared" si="100"/>
        <v>97999</v>
      </c>
      <c r="C2602" s="26" t="str">
        <f t="shared" si="99"/>
        <v>2_97999</v>
      </c>
      <c r="D2602"/>
      <c r="E2602"/>
      <c r="F2602" s="33"/>
      <c r="G2602" s="26" t="s">
        <v>1361</v>
      </c>
      <c r="H2602" s="34">
        <v>1</v>
      </c>
      <c r="I2602" s="34">
        <v>0</v>
      </c>
      <c r="J2602" s="34">
        <v>0</v>
      </c>
      <c r="K2602" s="34">
        <v>0</v>
      </c>
      <c r="L2602" s="34">
        <v>0</v>
      </c>
      <c r="M2602" s="34">
        <v>1</v>
      </c>
      <c r="N2602" s="34">
        <v>0</v>
      </c>
      <c r="O2602" s="34">
        <v>0</v>
      </c>
      <c r="P2602" s="34">
        <v>0</v>
      </c>
      <c r="Q2602" s="34">
        <v>0</v>
      </c>
      <c r="R2602" s="34">
        <v>0</v>
      </c>
      <c r="S2602" s="34">
        <v>0</v>
      </c>
      <c r="T2602" s="11">
        <v>0</v>
      </c>
      <c r="U2602" s="11">
        <v>0</v>
      </c>
      <c r="V2602" s="27">
        <v>0</v>
      </c>
      <c r="W2602" s="11"/>
      <c r="X2602" s="11"/>
      <c r="Y2602" s="11"/>
      <c r="Z2602" s="11"/>
      <c r="AA2602" s="11"/>
      <c r="AB2602" s="11"/>
      <c r="AC2602" s="11"/>
      <c r="AD2602" s="11"/>
      <c r="AU2602" s="7"/>
      <c r="AV2602" s="7"/>
    </row>
    <row r="2603" spans="1:48" ht="14.25">
      <c r="A2603">
        <v>2</v>
      </c>
      <c r="B2603" s="26" t="str">
        <f t="shared" si="100"/>
        <v>99000</v>
      </c>
      <c r="C2603" s="26" t="str">
        <f t="shared" si="99"/>
        <v>2_99000</v>
      </c>
      <c r="D2603"/>
      <c r="E2603"/>
      <c r="F2603" s="33" t="s">
        <v>1278</v>
      </c>
      <c r="G2603" s="26" t="s">
        <v>13</v>
      </c>
      <c r="H2603" s="34">
        <v>168</v>
      </c>
      <c r="I2603" s="34">
        <v>142</v>
      </c>
      <c r="J2603" s="34">
        <v>135</v>
      </c>
      <c r="K2603" s="34">
        <v>174</v>
      </c>
      <c r="L2603" s="34">
        <v>159</v>
      </c>
      <c r="M2603" s="34">
        <v>210</v>
      </c>
      <c r="N2603" s="34">
        <v>189</v>
      </c>
      <c r="O2603" s="34">
        <v>217</v>
      </c>
      <c r="P2603" s="34">
        <v>230</v>
      </c>
      <c r="Q2603" s="34">
        <v>223</v>
      </c>
      <c r="R2603" s="34">
        <v>252</v>
      </c>
      <c r="S2603" s="34">
        <v>310</v>
      </c>
      <c r="T2603" s="11">
        <v>256</v>
      </c>
      <c r="U2603" s="11">
        <v>246</v>
      </c>
      <c r="V2603" s="27">
        <v>238</v>
      </c>
      <c r="W2603" s="11"/>
      <c r="X2603" s="11"/>
      <c r="Y2603" s="11"/>
      <c r="Z2603" s="11"/>
      <c r="AA2603" s="11"/>
      <c r="AB2603" s="11"/>
      <c r="AC2603" s="11"/>
      <c r="AD2603" s="11"/>
      <c r="AU2603" s="7"/>
      <c r="AV2603" s="7"/>
    </row>
    <row r="2604" spans="1:48" ht="14.25">
      <c r="A2604">
        <v>2</v>
      </c>
      <c r="B2604" s="26" t="str">
        <f t="shared" si="100"/>
        <v>99001</v>
      </c>
      <c r="C2604" s="26" t="str">
        <f t="shared" si="99"/>
        <v>2_99001</v>
      </c>
      <c r="D2604"/>
      <c r="E2604"/>
      <c r="F2604" s="33"/>
      <c r="G2604" s="26" t="s">
        <v>1279</v>
      </c>
      <c r="H2604" s="34">
        <v>67</v>
      </c>
      <c r="I2604" s="34">
        <v>64</v>
      </c>
      <c r="J2604" s="34">
        <v>57</v>
      </c>
      <c r="K2604" s="34">
        <v>68</v>
      </c>
      <c r="L2604" s="34">
        <v>70</v>
      </c>
      <c r="M2604" s="34">
        <v>96</v>
      </c>
      <c r="N2604" s="34">
        <v>72</v>
      </c>
      <c r="O2604" s="34">
        <v>93</v>
      </c>
      <c r="P2604" s="34">
        <v>97</v>
      </c>
      <c r="Q2604" s="34">
        <v>91</v>
      </c>
      <c r="R2604" s="34">
        <v>108</v>
      </c>
      <c r="S2604" s="34">
        <v>141</v>
      </c>
      <c r="T2604" s="11">
        <v>112</v>
      </c>
      <c r="U2604" s="11">
        <v>112</v>
      </c>
      <c r="V2604" s="27">
        <v>97</v>
      </c>
      <c r="W2604" s="11"/>
      <c r="X2604" s="11"/>
      <c r="Y2604" s="11"/>
      <c r="Z2604" s="11"/>
      <c r="AA2604" s="11"/>
      <c r="AB2604" s="11"/>
      <c r="AC2604" s="11"/>
      <c r="AD2604" s="11"/>
      <c r="AU2604" s="7"/>
      <c r="AV2604" s="7"/>
    </row>
    <row r="2605" spans="1:48" ht="14.25">
      <c r="A2605">
        <v>2</v>
      </c>
      <c r="B2605" s="26" t="str">
        <f t="shared" si="100"/>
        <v>99524</v>
      </c>
      <c r="C2605" s="26" t="str">
        <f t="shared" si="99"/>
        <v>2_99524</v>
      </c>
      <c r="D2605"/>
      <c r="E2605"/>
      <c r="F2605" s="33"/>
      <c r="G2605" s="26" t="s">
        <v>1280</v>
      </c>
      <c r="H2605" s="34">
        <v>26</v>
      </c>
      <c r="I2605" s="34">
        <v>34</v>
      </c>
      <c r="J2605" s="34">
        <v>33</v>
      </c>
      <c r="K2605" s="34">
        <v>39</v>
      </c>
      <c r="L2605" s="34">
        <v>29</v>
      </c>
      <c r="M2605" s="34">
        <v>39</v>
      </c>
      <c r="N2605" s="34">
        <v>36</v>
      </c>
      <c r="O2605" s="34">
        <v>35</v>
      </c>
      <c r="P2605" s="34">
        <v>40</v>
      </c>
      <c r="Q2605" s="34">
        <v>28</v>
      </c>
      <c r="R2605" s="34">
        <v>40</v>
      </c>
      <c r="S2605" s="34">
        <v>51</v>
      </c>
      <c r="T2605" s="11">
        <v>39</v>
      </c>
      <c r="U2605" s="11">
        <v>32</v>
      </c>
      <c r="V2605" s="27">
        <v>33</v>
      </c>
      <c r="W2605" s="11"/>
      <c r="X2605" s="11"/>
      <c r="Y2605" s="11"/>
      <c r="Z2605" s="11"/>
      <c r="AA2605" s="11"/>
      <c r="AB2605" s="11"/>
      <c r="AC2605" s="11"/>
      <c r="AD2605" s="11"/>
      <c r="AU2605" s="7"/>
      <c r="AV2605" s="7"/>
    </row>
    <row r="2606" spans="1:48" ht="14.25">
      <c r="A2606">
        <v>2</v>
      </c>
      <c r="B2606" s="26" t="str">
        <f t="shared" si="100"/>
        <v>99624</v>
      </c>
      <c r="C2606" s="26" t="str">
        <f t="shared" si="99"/>
        <v>2_99624</v>
      </c>
      <c r="D2606"/>
      <c r="E2606"/>
      <c r="F2606" s="33"/>
      <c r="G2606" s="26" t="s">
        <v>1281</v>
      </c>
      <c r="H2606" s="34">
        <v>8</v>
      </c>
      <c r="I2606" s="34">
        <v>5</v>
      </c>
      <c r="J2606" s="34">
        <v>9</v>
      </c>
      <c r="K2606" s="34">
        <v>12</v>
      </c>
      <c r="L2606" s="34">
        <v>9</v>
      </c>
      <c r="M2606" s="34">
        <v>8</v>
      </c>
      <c r="N2606" s="34">
        <v>7</v>
      </c>
      <c r="O2606" s="34">
        <v>8</v>
      </c>
      <c r="P2606" s="34">
        <v>9</v>
      </c>
      <c r="Q2606" s="34">
        <v>16</v>
      </c>
      <c r="R2606" s="34">
        <v>25</v>
      </c>
      <c r="S2606" s="34">
        <v>15</v>
      </c>
      <c r="T2606" s="11">
        <v>13</v>
      </c>
      <c r="U2606" s="11">
        <v>8</v>
      </c>
      <c r="V2606" s="27">
        <v>11</v>
      </c>
      <c r="W2606" s="11"/>
      <c r="X2606" s="11"/>
      <c r="Y2606" s="11"/>
      <c r="Z2606" s="11"/>
      <c r="AA2606" s="11"/>
      <c r="AB2606" s="11"/>
      <c r="AC2606" s="11"/>
      <c r="AD2606" s="11"/>
      <c r="AU2606" s="7"/>
      <c r="AV2606" s="7"/>
    </row>
    <row r="2607" spans="1:48" ht="14.25">
      <c r="A2607">
        <v>2</v>
      </c>
      <c r="B2607" s="26" t="str">
        <f t="shared" si="100"/>
        <v>99773</v>
      </c>
      <c r="C2607" s="26" t="str">
        <f t="shared" si="99"/>
        <v>2_99773</v>
      </c>
      <c r="D2607"/>
      <c r="E2607"/>
      <c r="F2607" s="33"/>
      <c r="G2607" s="26" t="s">
        <v>1282</v>
      </c>
      <c r="H2607" s="34">
        <v>43</v>
      </c>
      <c r="I2607" s="34">
        <v>32</v>
      </c>
      <c r="J2607" s="34">
        <v>34</v>
      </c>
      <c r="K2607" s="34">
        <v>51</v>
      </c>
      <c r="L2607" s="34">
        <v>51</v>
      </c>
      <c r="M2607" s="34">
        <v>64</v>
      </c>
      <c r="N2607" s="34">
        <v>74</v>
      </c>
      <c r="O2607" s="34">
        <v>80</v>
      </c>
      <c r="P2607" s="34">
        <v>84</v>
      </c>
      <c r="Q2607" s="34">
        <v>88</v>
      </c>
      <c r="R2607" s="34">
        <v>79</v>
      </c>
      <c r="S2607" s="34">
        <v>103</v>
      </c>
      <c r="T2607" s="11">
        <v>92</v>
      </c>
      <c r="U2607" s="11">
        <v>94</v>
      </c>
      <c r="V2607" s="27">
        <v>97</v>
      </c>
      <c r="W2607" s="11"/>
      <c r="X2607" s="11"/>
      <c r="Y2607" s="11"/>
      <c r="Z2607" s="11"/>
      <c r="AA2607" s="11"/>
      <c r="AB2607" s="11"/>
      <c r="AC2607" s="11"/>
      <c r="AD2607" s="11"/>
      <c r="AU2607" s="7"/>
      <c r="AV2607" s="7"/>
    </row>
    <row r="2608" spans="1:48" ht="14.25">
      <c r="A2608"/>
      <c r="B2608" s="26"/>
      <c r="C2608" s="26"/>
      <c r="D2608"/>
      <c r="E2608"/>
      <c r="F2608" s="33"/>
      <c r="G2608" s="26" t="s">
        <v>1283</v>
      </c>
      <c r="H2608" s="34">
        <v>24</v>
      </c>
      <c r="I2608" s="34">
        <v>7</v>
      </c>
      <c r="J2608" s="34">
        <v>2</v>
      </c>
      <c r="K2608" s="34">
        <v>4</v>
      </c>
      <c r="L2608" s="34">
        <v>0</v>
      </c>
      <c r="M2608" s="34">
        <v>3</v>
      </c>
      <c r="N2608" s="34">
        <v>0</v>
      </c>
      <c r="O2608" s="34">
        <v>1</v>
      </c>
      <c r="P2608" s="34">
        <v>0</v>
      </c>
      <c r="Q2608" s="34">
        <v>0</v>
      </c>
      <c r="R2608" s="34">
        <v>0</v>
      </c>
      <c r="S2608" s="34">
        <v>0</v>
      </c>
      <c r="T2608" s="11">
        <v>0</v>
      </c>
      <c r="U2608" s="11">
        <v>0</v>
      </c>
      <c r="V2608" s="27">
        <v>0</v>
      </c>
      <c r="W2608" s="11"/>
      <c r="X2608" s="11"/>
      <c r="Y2608" s="11"/>
      <c r="Z2608" s="11"/>
      <c r="AA2608" s="11"/>
      <c r="AB2608" s="11"/>
      <c r="AC2608" s="11"/>
      <c r="AD2608" s="11"/>
      <c r="AU2608" s="7"/>
      <c r="AV2608" s="7"/>
    </row>
    <row r="2609" spans="1:48" ht="14.25">
      <c r="A2609"/>
      <c r="B2609" s="26"/>
      <c r="C2609" s="26"/>
      <c r="D2609"/>
      <c r="E2609"/>
      <c r="F2609" s="33"/>
      <c r="G2609" s="26"/>
      <c r="H2609" s="34"/>
      <c r="I2609" s="34"/>
      <c r="J2609" s="34"/>
      <c r="K2609" s="34"/>
      <c r="L2609" s="34"/>
      <c r="M2609" s="34"/>
      <c r="N2609" s="34"/>
      <c r="O2609" s="34"/>
      <c r="P2609" s="34"/>
      <c r="Q2609" s="34"/>
      <c r="R2609" s="34"/>
      <c r="S2609" s="34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U2609" s="7"/>
      <c r="AV2609" s="7"/>
    </row>
    <row r="2610" spans="1:48" ht="14.25">
      <c r="A2610"/>
      <c r="B2610" s="26"/>
      <c r="C2610" s="26"/>
      <c r="D2610"/>
      <c r="E2610"/>
      <c r="F2610" s="33"/>
      <c r="G2610" s="26"/>
      <c r="H2610" s="34"/>
      <c r="I2610" s="34"/>
      <c r="J2610" s="34"/>
      <c r="K2610" s="34"/>
      <c r="L2610" s="34"/>
      <c r="M2610" s="34"/>
      <c r="N2610" s="34"/>
      <c r="O2610" s="34"/>
      <c r="P2610" s="34"/>
      <c r="Q2610" s="34"/>
      <c r="R2610" s="34"/>
      <c r="S2610" s="34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U2610" s="7"/>
      <c r="AV2610" s="7"/>
    </row>
    <row r="2611" spans="1:48" ht="14.25">
      <c r="A2611"/>
      <c r="B2611" s="26"/>
      <c r="C2611" s="26"/>
      <c r="D2611"/>
      <c r="E2611"/>
      <c r="F2611" s="33"/>
      <c r="G2611" s="26"/>
      <c r="H2611" s="34"/>
      <c r="I2611" s="34"/>
      <c r="J2611" s="34"/>
      <c r="K2611" s="34"/>
      <c r="L2611" s="34"/>
      <c r="M2611" s="34"/>
      <c r="N2611" s="34"/>
      <c r="O2611" s="34"/>
      <c r="P2611" s="34"/>
      <c r="Q2611" s="34"/>
      <c r="R2611" s="34"/>
      <c r="S2611" s="34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U2611" s="7"/>
      <c r="AV2611" s="7"/>
    </row>
    <row r="2612" spans="1:48" ht="14.25">
      <c r="A2612"/>
      <c r="B2612" s="26"/>
      <c r="C2612" s="26"/>
      <c r="D2612"/>
      <c r="E2612"/>
      <c r="F2612" s="33"/>
      <c r="G2612" s="26"/>
      <c r="H2612" s="34"/>
      <c r="I2612" s="34"/>
      <c r="J2612" s="34"/>
      <c r="K2612" s="34"/>
      <c r="L2612" s="34"/>
      <c r="M2612" s="34"/>
      <c r="N2612" s="34"/>
      <c r="O2612" s="34"/>
      <c r="P2612" s="34"/>
      <c r="Q2612" s="34"/>
      <c r="R2612" s="34"/>
      <c r="S2612" s="34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U2612" s="7"/>
      <c r="AV2612" s="7"/>
    </row>
    <row r="2613" spans="1:48" ht="14.25">
      <c r="A2613"/>
      <c r="B2613" s="26"/>
      <c r="C2613" s="26"/>
      <c r="D2613"/>
      <c r="E2613"/>
      <c r="F2613" s="33"/>
      <c r="G2613" s="26"/>
      <c r="H2613" s="34"/>
      <c r="I2613" s="34"/>
      <c r="J2613" s="34"/>
      <c r="K2613" s="34"/>
      <c r="L2613" s="34"/>
      <c r="M2613" s="34"/>
      <c r="N2613" s="34"/>
      <c r="O2613" s="34"/>
      <c r="P2613" s="34"/>
      <c r="Q2613" s="34"/>
      <c r="R2613" s="34"/>
      <c r="S2613" s="34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U2613" s="7"/>
      <c r="AV2613" s="7"/>
    </row>
    <row r="2614" spans="1:48" ht="14.25">
      <c r="A2614"/>
      <c r="B2614" s="26"/>
      <c r="C2614" s="26"/>
      <c r="D2614"/>
      <c r="E2614"/>
      <c r="F2614" s="33"/>
      <c r="G2614" s="26"/>
      <c r="H2614" s="34"/>
      <c r="I2614" s="34"/>
      <c r="J2614" s="34"/>
      <c r="K2614" s="34"/>
      <c r="L2614" s="34"/>
      <c r="M2614" s="34"/>
      <c r="N2614" s="34"/>
      <c r="O2614" s="34"/>
      <c r="P2614" s="34"/>
      <c r="Q2614" s="34"/>
      <c r="R2614" s="34"/>
      <c r="S2614" s="34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U2614" s="7"/>
      <c r="AV2614" s="7"/>
    </row>
    <row r="2615" spans="1:48" ht="14.25">
      <c r="A2615"/>
      <c r="B2615" s="26"/>
      <c r="C2615" s="26"/>
      <c r="D2615"/>
      <c r="E2615"/>
      <c r="F2615" s="33"/>
      <c r="G2615" s="26"/>
      <c r="H2615" s="34"/>
      <c r="I2615" s="34"/>
      <c r="J2615" s="34"/>
      <c r="K2615" s="34"/>
      <c r="L2615" s="34"/>
      <c r="M2615" s="34"/>
      <c r="N2615" s="34"/>
      <c r="O2615" s="34"/>
      <c r="P2615" s="34"/>
      <c r="Q2615" s="34"/>
      <c r="R2615" s="34"/>
      <c r="S2615" s="34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U2615" s="7"/>
      <c r="AV2615" s="7"/>
    </row>
    <row r="2616" spans="1:48" ht="14.25">
      <c r="A2616"/>
      <c r="B2616" s="26"/>
      <c r="C2616" s="26"/>
      <c r="D2616"/>
      <c r="E2616"/>
      <c r="F2616" s="33"/>
      <c r="G2616" s="26"/>
      <c r="H2616" s="34"/>
      <c r="I2616" s="34"/>
      <c r="J2616" s="34"/>
      <c r="K2616" s="34"/>
      <c r="L2616" s="34"/>
      <c r="M2616" s="34"/>
      <c r="N2616" s="34"/>
      <c r="O2616" s="34"/>
      <c r="P2616" s="34"/>
      <c r="Q2616" s="34"/>
      <c r="R2616" s="34"/>
      <c r="S2616" s="34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U2616" s="7"/>
      <c r="AV2616" s="7"/>
    </row>
    <row r="2617" spans="1:48" ht="14.25">
      <c r="A2617"/>
      <c r="B2617" s="26"/>
      <c r="C2617" s="26"/>
      <c r="D2617"/>
      <c r="E2617"/>
      <c r="F2617" s="33"/>
      <c r="G2617" s="26"/>
      <c r="H2617" s="34"/>
      <c r="I2617" s="34"/>
      <c r="J2617" s="34"/>
      <c r="K2617" s="34"/>
      <c r="L2617" s="34"/>
      <c r="M2617" s="34"/>
      <c r="N2617" s="34"/>
      <c r="O2617" s="34"/>
      <c r="P2617" s="34"/>
      <c r="Q2617" s="34"/>
      <c r="R2617" s="34"/>
      <c r="S2617" s="34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U2617" s="7"/>
      <c r="AV2617" s="7"/>
    </row>
    <row r="2618" spans="1:48" ht="14.25">
      <c r="A2618"/>
      <c r="B2618" s="26"/>
      <c r="C2618" s="26"/>
      <c r="D2618"/>
      <c r="E2618"/>
      <c r="F2618" s="33"/>
      <c r="G2618" s="26"/>
      <c r="H2618" s="34"/>
      <c r="I2618" s="34"/>
      <c r="J2618" s="34"/>
      <c r="K2618" s="34"/>
      <c r="L2618" s="34"/>
      <c r="M2618" s="34"/>
      <c r="N2618" s="34"/>
      <c r="O2618" s="34"/>
      <c r="P2618" s="34"/>
      <c r="Q2618" s="34"/>
      <c r="R2618" s="34"/>
      <c r="S2618" s="34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U2618" s="7"/>
      <c r="AV2618" s="7"/>
    </row>
    <row r="2619" spans="1:48" ht="14.25">
      <c r="A2619"/>
      <c r="B2619" s="26"/>
      <c r="C2619" s="26"/>
      <c r="D2619"/>
      <c r="E2619"/>
      <c r="F2619" s="33"/>
      <c r="G2619" s="26"/>
      <c r="H2619" s="34"/>
      <c r="I2619" s="34"/>
      <c r="J2619" s="34"/>
      <c r="K2619" s="34"/>
      <c r="L2619" s="34"/>
      <c r="M2619" s="34"/>
      <c r="N2619" s="34"/>
      <c r="O2619" s="34"/>
      <c r="P2619" s="34"/>
      <c r="Q2619" s="34"/>
      <c r="R2619" s="34"/>
      <c r="S2619" s="34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U2619" s="7"/>
      <c r="AV2619" s="7"/>
    </row>
    <row r="2620" spans="1:48" ht="14.25">
      <c r="A2620"/>
      <c r="B2620" s="26"/>
      <c r="C2620" s="26"/>
      <c r="D2620"/>
      <c r="E2620"/>
      <c r="F2620" s="33"/>
      <c r="G2620" s="26"/>
      <c r="H2620" s="34"/>
      <c r="I2620" s="34"/>
      <c r="J2620" s="34"/>
      <c r="K2620" s="34"/>
      <c r="L2620" s="34"/>
      <c r="M2620" s="34"/>
      <c r="N2620" s="34"/>
      <c r="O2620" s="34"/>
      <c r="P2620" s="34"/>
      <c r="Q2620" s="34"/>
      <c r="R2620" s="34"/>
      <c r="S2620" s="34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U2620" s="7"/>
      <c r="AV2620" s="7"/>
    </row>
    <row r="2621" spans="1:48" ht="14.25">
      <c r="A2621"/>
      <c r="B2621" s="26"/>
      <c r="C2621" s="26"/>
      <c r="D2621"/>
      <c r="E2621"/>
      <c r="F2621" s="33"/>
      <c r="G2621" s="26"/>
      <c r="H2621" s="34"/>
      <c r="I2621" s="34"/>
      <c r="J2621" s="34"/>
      <c r="K2621" s="34"/>
      <c r="L2621" s="34"/>
      <c r="M2621" s="34"/>
      <c r="N2621" s="34"/>
      <c r="O2621" s="34"/>
      <c r="P2621" s="34"/>
      <c r="Q2621" s="34"/>
      <c r="R2621" s="34"/>
      <c r="S2621" s="34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U2621" s="7"/>
      <c r="AV2621" s="7"/>
    </row>
    <row r="2622" spans="1:48" ht="14.25">
      <c r="A2622"/>
      <c r="B2622" s="26"/>
      <c r="C2622" s="26"/>
      <c r="D2622"/>
      <c r="E2622"/>
      <c r="F2622" s="33"/>
      <c r="G2622" s="26"/>
      <c r="H2622" s="34"/>
      <c r="I2622" s="34"/>
      <c r="J2622" s="34"/>
      <c r="K2622" s="34"/>
      <c r="L2622" s="34"/>
      <c r="M2622" s="34"/>
      <c r="N2622" s="34"/>
      <c r="O2622" s="34"/>
      <c r="P2622" s="34"/>
      <c r="Q2622" s="34"/>
      <c r="R2622" s="34"/>
      <c r="S2622" s="34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U2622" s="7"/>
      <c r="AV2622" s="7"/>
    </row>
    <row r="2623" spans="1:48" ht="14.25">
      <c r="A2623"/>
      <c r="B2623" s="26"/>
      <c r="C2623" s="26"/>
      <c r="D2623"/>
      <c r="E2623"/>
      <c r="F2623" s="33"/>
      <c r="G2623" s="26"/>
      <c r="H2623" s="34"/>
      <c r="I2623" s="34"/>
      <c r="J2623" s="34"/>
      <c r="K2623" s="34"/>
      <c r="L2623" s="34"/>
      <c r="M2623" s="34"/>
      <c r="N2623" s="34"/>
      <c r="O2623" s="34"/>
      <c r="P2623" s="34"/>
      <c r="Q2623" s="34"/>
      <c r="R2623" s="34"/>
      <c r="S2623" s="34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U2623" s="7"/>
      <c r="AV2623" s="7"/>
    </row>
    <row r="2624" spans="1:48" ht="14.25">
      <c r="A2624"/>
      <c r="B2624" s="26"/>
      <c r="C2624" s="26"/>
      <c r="D2624"/>
      <c r="E2624"/>
      <c r="F2624" s="33"/>
      <c r="G2624" s="26"/>
      <c r="H2624" s="34"/>
      <c r="I2624" s="34"/>
      <c r="J2624" s="34"/>
      <c r="K2624" s="34"/>
      <c r="L2624" s="34"/>
      <c r="M2624" s="34"/>
      <c r="N2624" s="34"/>
      <c r="O2624" s="34"/>
      <c r="P2624" s="34"/>
      <c r="Q2624" s="34"/>
      <c r="R2624" s="34"/>
      <c r="S2624" s="34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U2624" s="7"/>
      <c r="AV2624" s="7"/>
    </row>
    <row r="2625" spans="1:48" ht="14.25">
      <c r="A2625"/>
      <c r="B2625" s="26"/>
      <c r="C2625" s="26"/>
      <c r="D2625"/>
      <c r="E2625"/>
      <c r="F2625" s="33"/>
      <c r="G2625" s="26"/>
      <c r="H2625" s="34"/>
      <c r="I2625" s="34"/>
      <c r="J2625" s="34"/>
      <c r="K2625" s="34"/>
      <c r="L2625" s="34"/>
      <c r="M2625" s="34"/>
      <c r="N2625" s="34"/>
      <c r="O2625" s="34"/>
      <c r="P2625" s="34"/>
      <c r="Q2625" s="34"/>
      <c r="R2625" s="34"/>
      <c r="S2625" s="34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U2625" s="7"/>
      <c r="AV2625" s="7"/>
    </row>
    <row r="2626" spans="1:48" ht="14.25">
      <c r="A2626"/>
      <c r="B2626" s="26"/>
      <c r="C2626" s="26"/>
      <c r="D2626"/>
      <c r="E2626"/>
      <c r="F2626" s="33"/>
      <c r="G2626" s="26"/>
      <c r="H2626" s="34"/>
      <c r="I2626" s="34"/>
      <c r="J2626" s="34"/>
      <c r="K2626" s="34"/>
      <c r="L2626" s="34"/>
      <c r="M2626" s="34"/>
      <c r="N2626" s="34"/>
      <c r="O2626" s="34"/>
      <c r="P2626" s="34"/>
      <c r="Q2626" s="34"/>
      <c r="R2626" s="34"/>
      <c r="S2626" s="34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U2626" s="7"/>
      <c r="AV2626" s="7"/>
    </row>
    <row r="2627" spans="1:48" ht="14.25">
      <c r="A2627"/>
      <c r="B2627" s="26"/>
      <c r="C2627" s="26"/>
      <c r="D2627"/>
      <c r="E2627"/>
      <c r="F2627" s="33"/>
      <c r="G2627" s="26"/>
      <c r="H2627" s="34"/>
      <c r="I2627" s="34"/>
      <c r="J2627" s="34"/>
      <c r="K2627" s="34"/>
      <c r="L2627" s="34"/>
      <c r="M2627" s="34"/>
      <c r="N2627" s="34"/>
      <c r="O2627" s="34"/>
      <c r="P2627" s="34"/>
      <c r="Q2627" s="34"/>
      <c r="R2627" s="34"/>
      <c r="S2627" s="34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U2627" s="7"/>
      <c r="AV2627" s="7"/>
    </row>
    <row r="2628" spans="1:48" ht="15" thickBot="1">
      <c r="A2628"/>
      <c r="B2628" s="26"/>
      <c r="C2628" s="26"/>
      <c r="D2628"/>
      <c r="E2628"/>
      <c r="F2628" s="33"/>
      <c r="G2628" s="26"/>
      <c r="H2628" s="58"/>
      <c r="I2628" s="59"/>
      <c r="J2628" s="59"/>
      <c r="K2628" s="59"/>
      <c r="L2628" s="59"/>
      <c r="M2628" s="59"/>
      <c r="N2628" s="59"/>
      <c r="O2628" s="59"/>
      <c r="P2628" s="59"/>
      <c r="Q2628" s="59"/>
      <c r="R2628" s="59"/>
      <c r="S2628" s="59"/>
      <c r="T2628" s="59"/>
      <c r="U2628" s="59"/>
      <c r="V2628" s="59"/>
      <c r="W2628" s="11"/>
      <c r="X2628" s="11"/>
      <c r="Y2628" s="11"/>
      <c r="Z2628" s="11"/>
      <c r="AA2628" s="11"/>
      <c r="AB2628" s="11"/>
      <c r="AC2628" s="11"/>
      <c r="AD2628" s="11"/>
      <c r="AU2628" s="7"/>
      <c r="AV2628" s="7"/>
    </row>
    <row r="2629" spans="1:48" ht="15.75" thickBot="1">
      <c r="A2629" s="30"/>
      <c r="B2629" s="30"/>
      <c r="C2629" s="30"/>
      <c r="D2629" s="30"/>
      <c r="E2629" s="146" t="s">
        <v>1362</v>
      </c>
      <c r="F2629" s="30"/>
      <c r="G2629" s="30"/>
      <c r="H2629" s="25">
        <v>2010</v>
      </c>
      <c r="I2629" s="25">
        <v>2011</v>
      </c>
      <c r="J2629" s="25">
        <v>2012</v>
      </c>
      <c r="K2629" s="25">
        <v>2013</v>
      </c>
      <c r="L2629" s="25">
        <v>2014</v>
      </c>
      <c r="M2629" s="25">
        <v>2015</v>
      </c>
      <c r="N2629" s="25">
        <v>2016</v>
      </c>
      <c r="O2629" s="25">
        <v>2017</v>
      </c>
      <c r="P2629" s="25">
        <v>2018</v>
      </c>
      <c r="Q2629" s="25">
        <v>2019</v>
      </c>
      <c r="R2629" s="25">
        <v>2020</v>
      </c>
      <c r="S2629" s="25">
        <v>2021</v>
      </c>
      <c r="T2629" s="25">
        <v>2022</v>
      </c>
      <c r="U2629" s="25">
        <v>2023</v>
      </c>
      <c r="V2629" s="29">
        <v>2024</v>
      </c>
      <c r="W2629" s="11"/>
      <c r="X2629" s="11"/>
      <c r="Y2629" s="11"/>
      <c r="Z2629" s="11"/>
      <c r="AA2629" s="11"/>
      <c r="AB2629" s="11"/>
      <c r="AC2629" s="11"/>
      <c r="AD2629" s="11"/>
      <c r="AU2629" s="7"/>
      <c r="AV2629" s="7"/>
    </row>
    <row r="2630" spans="1:48" ht="14.25">
      <c r="A2630">
        <v>3</v>
      </c>
      <c r="B2630" s="1" t="s">
        <v>9</v>
      </c>
      <c r="C2630" s="26" t="str">
        <f t="shared" ref="C2630:C2693" si="101">A2630&amp;"_"&amp;B2630</f>
        <v>3_03001</v>
      </c>
      <c r="D2630"/>
      <c r="E2630"/>
      <c r="F2630" s="33" t="s">
        <v>1363</v>
      </c>
      <c r="G2630" s="147" t="s">
        <v>13</v>
      </c>
      <c r="H2630" s="29">
        <f>SUMIF($G2631:$G3861,"Total",H2631:H3861)</f>
        <v>33388</v>
      </c>
      <c r="I2630" s="29">
        <f t="shared" ref="I2630:T2630" si="102">SUMIF($G2631:$G3861,"Total",I2631:I3861)</f>
        <v>37294</v>
      </c>
      <c r="J2630" s="29">
        <f t="shared" si="102"/>
        <v>43016</v>
      </c>
      <c r="K2630" s="29">
        <f t="shared" si="102"/>
        <v>45794</v>
      </c>
      <c r="L2630" s="29">
        <f t="shared" si="102"/>
        <v>47250</v>
      </c>
      <c r="M2630" s="29">
        <f t="shared" si="102"/>
        <v>48734</v>
      </c>
      <c r="N2630" s="29">
        <f t="shared" si="102"/>
        <v>48619</v>
      </c>
      <c r="O2630" s="29">
        <f t="shared" si="102"/>
        <v>44488</v>
      </c>
      <c r="P2630" s="29">
        <f t="shared" si="102"/>
        <v>41098</v>
      </c>
      <c r="Q2630" s="29">
        <f t="shared" si="102"/>
        <v>37875</v>
      </c>
      <c r="R2630" s="29">
        <f t="shared" ref="R2630:S2630" si="103">SUMIF($G2631:$G3861,"Total",R2631:R3861)</f>
        <v>33327</v>
      </c>
      <c r="S2630" s="29">
        <f t="shared" si="103"/>
        <v>30709</v>
      </c>
      <c r="T2630" s="29">
        <f t="shared" si="102"/>
        <v>28237</v>
      </c>
      <c r="U2630" s="29">
        <f t="shared" ref="U2630" si="104">SUMIF($G2631:$G3861,"Total",U2631:U3861)</f>
        <v>24862</v>
      </c>
      <c r="V2630" s="29">
        <v>21250</v>
      </c>
      <c r="W2630" s="148"/>
      <c r="X2630" s="11"/>
      <c r="Y2630" s="11"/>
      <c r="Z2630" s="11"/>
      <c r="AA2630" s="11"/>
      <c r="AB2630" s="11"/>
      <c r="AC2630" s="11"/>
      <c r="AD2630" s="11"/>
      <c r="AU2630" s="7"/>
      <c r="AV2630" s="7"/>
    </row>
    <row r="2631" spans="1:48" ht="14.25">
      <c r="A2631">
        <v>3</v>
      </c>
      <c r="B2631" s="26" t="str">
        <f>IF(G2631="Total",CONCATENATE(MID(G2632,1,2),"000"),MID(G2631,1,5))</f>
        <v>01000</v>
      </c>
      <c r="C2631" s="26" t="str">
        <f t="shared" si="101"/>
        <v>3_01000</v>
      </c>
      <c r="D2631"/>
      <c r="E2631"/>
      <c r="F2631" s="33" t="s">
        <v>1364</v>
      </c>
      <c r="G2631" s="147" t="s">
        <v>13</v>
      </c>
      <c r="H2631" s="27">
        <v>241</v>
      </c>
      <c r="I2631" s="27">
        <v>168</v>
      </c>
      <c r="J2631" s="27">
        <v>95</v>
      </c>
      <c r="K2631" s="27">
        <v>83</v>
      </c>
      <c r="L2631" s="27">
        <v>78</v>
      </c>
      <c r="M2631" s="27">
        <v>81</v>
      </c>
      <c r="N2631" s="27">
        <v>78</v>
      </c>
      <c r="O2631" s="27">
        <v>255</v>
      </c>
      <c r="P2631" s="27">
        <v>169</v>
      </c>
      <c r="Q2631" s="27">
        <v>184</v>
      </c>
      <c r="R2631" s="27">
        <v>130</v>
      </c>
      <c r="S2631" s="27">
        <v>158</v>
      </c>
      <c r="T2631" s="27">
        <v>95</v>
      </c>
      <c r="U2631" s="27">
        <v>81</v>
      </c>
      <c r="V2631" s="27">
        <v>94</v>
      </c>
      <c r="W2631" s="11"/>
      <c r="X2631" s="11"/>
      <c r="Y2631" s="11"/>
      <c r="Z2631" s="11"/>
      <c r="AA2631" s="11"/>
      <c r="AB2631" s="11"/>
      <c r="AC2631" s="11"/>
      <c r="AD2631" s="11"/>
      <c r="AU2631" s="7"/>
      <c r="AV2631" s="7"/>
    </row>
    <row r="2632" spans="1:48" ht="14.25">
      <c r="A2632">
        <v>3</v>
      </c>
      <c r="B2632" s="26" t="str">
        <f t="shared" ref="B2632:B2695" si="105">IF(G2632="Total",CONCATENATE(MID(G2633,1,2),"000"),MID(G2632,1,5))</f>
        <v>01999</v>
      </c>
      <c r="C2632" s="26" t="str">
        <f t="shared" si="101"/>
        <v>3_01999</v>
      </c>
      <c r="D2632"/>
      <c r="E2632"/>
      <c r="F2632" s="33"/>
      <c r="G2632" s="26" t="s">
        <v>14</v>
      </c>
      <c r="H2632" s="27">
        <v>241</v>
      </c>
      <c r="I2632" s="27">
        <v>168</v>
      </c>
      <c r="J2632" s="27">
        <v>95</v>
      </c>
      <c r="K2632" s="27">
        <v>83</v>
      </c>
      <c r="L2632" s="27">
        <v>78</v>
      </c>
      <c r="M2632" s="27">
        <v>81</v>
      </c>
      <c r="N2632" s="27">
        <v>78</v>
      </c>
      <c r="O2632" s="27">
        <v>255</v>
      </c>
      <c r="P2632" s="27">
        <v>169</v>
      </c>
      <c r="Q2632" s="27">
        <v>184</v>
      </c>
      <c r="R2632" s="27">
        <v>130</v>
      </c>
      <c r="S2632" s="27">
        <v>158</v>
      </c>
      <c r="T2632" s="27">
        <v>95</v>
      </c>
      <c r="U2632" s="27">
        <v>81</v>
      </c>
      <c r="V2632" s="27">
        <v>94</v>
      </c>
      <c r="W2632" s="11"/>
      <c r="X2632" s="11"/>
      <c r="Y2632" s="11"/>
      <c r="Z2632" s="11"/>
      <c r="AA2632" s="11"/>
      <c r="AB2632" s="11"/>
      <c r="AC2632" s="11"/>
      <c r="AD2632" s="11"/>
      <c r="AU2632" s="7"/>
      <c r="AV2632" s="7"/>
    </row>
    <row r="2633" spans="1:48" ht="14.25">
      <c r="A2633">
        <v>3</v>
      </c>
      <c r="B2633" s="26" t="str">
        <f t="shared" si="105"/>
        <v>05000</v>
      </c>
      <c r="C2633" s="26" t="str">
        <f t="shared" si="101"/>
        <v>3_05000</v>
      </c>
      <c r="D2633"/>
      <c r="E2633"/>
      <c r="F2633" s="33" t="s">
        <v>1365</v>
      </c>
      <c r="G2633" s="147" t="s">
        <v>13</v>
      </c>
      <c r="H2633" s="27">
        <v>4521</v>
      </c>
      <c r="I2633" s="27">
        <v>5112</v>
      </c>
      <c r="J2633" s="27">
        <v>6064</v>
      </c>
      <c r="K2633" s="27">
        <v>6150</v>
      </c>
      <c r="L2633" s="27">
        <v>6104</v>
      </c>
      <c r="M2633" s="27">
        <v>7110</v>
      </c>
      <c r="N2633" s="27">
        <v>7462</v>
      </c>
      <c r="O2633" s="27">
        <v>6090</v>
      </c>
      <c r="P2633" s="27">
        <v>4627</v>
      </c>
      <c r="Q2633" s="27">
        <v>4169</v>
      </c>
      <c r="R2633" s="27">
        <v>3829</v>
      </c>
      <c r="S2633" s="27">
        <v>3359</v>
      </c>
      <c r="T2633" s="27">
        <v>3035</v>
      </c>
      <c r="U2633" s="27">
        <v>2224</v>
      </c>
      <c r="V2633" s="27">
        <v>1718</v>
      </c>
      <c r="W2633" s="11"/>
      <c r="X2633" s="11"/>
      <c r="Y2633" s="11"/>
      <c r="Z2633" s="11"/>
      <c r="AA2633" s="11"/>
      <c r="AB2633" s="11"/>
      <c r="AC2633" s="11"/>
      <c r="AD2633" s="11"/>
      <c r="AU2633" s="7"/>
      <c r="AV2633" s="7"/>
    </row>
    <row r="2634" spans="1:48" ht="14.25">
      <c r="A2634">
        <v>3</v>
      </c>
      <c r="B2634" s="26" t="str">
        <f t="shared" si="105"/>
        <v>05001</v>
      </c>
      <c r="C2634" s="26" t="str">
        <f t="shared" si="101"/>
        <v>3_05001</v>
      </c>
      <c r="D2634"/>
      <c r="E2634"/>
      <c r="F2634" s="33"/>
      <c r="G2634" s="26" t="s">
        <v>16</v>
      </c>
      <c r="H2634" s="27">
        <v>2257</v>
      </c>
      <c r="I2634" s="27">
        <v>3145</v>
      </c>
      <c r="J2634" s="27">
        <v>3820</v>
      </c>
      <c r="K2634" s="27">
        <v>4013</v>
      </c>
      <c r="L2634" s="27">
        <v>4054</v>
      </c>
      <c r="M2634" s="27">
        <v>4174</v>
      </c>
      <c r="N2634" s="27">
        <v>3801</v>
      </c>
      <c r="O2634" s="27">
        <v>2731</v>
      </c>
      <c r="P2634" s="27">
        <v>1925</v>
      </c>
      <c r="Q2634" s="27">
        <v>1796</v>
      </c>
      <c r="R2634" s="27">
        <v>1463</v>
      </c>
      <c r="S2634" s="27">
        <v>1285</v>
      </c>
      <c r="T2634" s="27">
        <v>1203</v>
      </c>
      <c r="U2634" s="27">
        <v>780</v>
      </c>
      <c r="V2634" s="27">
        <v>574</v>
      </c>
      <c r="W2634" s="11"/>
      <c r="X2634" s="11"/>
      <c r="Y2634" s="11"/>
      <c r="Z2634" s="11"/>
      <c r="AA2634" s="11"/>
      <c r="AB2634" s="11"/>
      <c r="AC2634" s="11"/>
      <c r="AD2634" s="11"/>
      <c r="AU2634" s="7"/>
      <c r="AV2634" s="7"/>
    </row>
    <row r="2635" spans="1:48" ht="14.25">
      <c r="A2635">
        <v>3</v>
      </c>
      <c r="B2635" s="26" t="str">
        <f t="shared" si="105"/>
        <v>05002</v>
      </c>
      <c r="C2635" s="26" t="str">
        <f t="shared" si="101"/>
        <v>3_05002</v>
      </c>
      <c r="D2635"/>
      <c r="E2635"/>
      <c r="F2635" s="33"/>
      <c r="G2635" s="26" t="s">
        <v>17</v>
      </c>
      <c r="H2635" s="27">
        <v>16</v>
      </c>
      <c r="I2635" s="27">
        <v>5</v>
      </c>
      <c r="J2635" s="27">
        <v>8</v>
      </c>
      <c r="K2635" s="27">
        <v>7</v>
      </c>
      <c r="L2635" s="27">
        <v>7</v>
      </c>
      <c r="M2635" s="27">
        <v>14</v>
      </c>
      <c r="N2635" s="27">
        <v>10</v>
      </c>
      <c r="O2635" s="27">
        <v>11</v>
      </c>
      <c r="P2635" s="27">
        <v>6</v>
      </c>
      <c r="Q2635" s="27">
        <v>4</v>
      </c>
      <c r="R2635" s="27">
        <v>14</v>
      </c>
      <c r="S2635" s="27">
        <v>11</v>
      </c>
      <c r="T2635" s="27">
        <v>12</v>
      </c>
      <c r="U2635" s="27">
        <v>4</v>
      </c>
      <c r="V2635" s="27">
        <v>6</v>
      </c>
      <c r="W2635" s="11"/>
      <c r="X2635" s="11"/>
      <c r="Y2635" s="11"/>
      <c r="Z2635" s="11"/>
      <c r="AA2635" s="11"/>
      <c r="AB2635" s="11"/>
      <c r="AC2635" s="11"/>
      <c r="AD2635" s="11"/>
      <c r="AU2635" s="7"/>
      <c r="AV2635" s="7"/>
    </row>
    <row r="2636" spans="1:48" ht="14.25">
      <c r="A2636">
        <v>3</v>
      </c>
      <c r="B2636" s="26" t="str">
        <f t="shared" si="105"/>
        <v>05004</v>
      </c>
      <c r="C2636" s="26" t="str">
        <f t="shared" si="101"/>
        <v>3_05004</v>
      </c>
      <c r="D2636"/>
      <c r="E2636"/>
      <c r="F2636" s="33"/>
      <c r="G2636" s="26" t="s">
        <v>18</v>
      </c>
      <c r="H2636" s="27">
        <v>0</v>
      </c>
      <c r="I2636" s="27">
        <v>3</v>
      </c>
      <c r="J2636" s="27">
        <v>2</v>
      </c>
      <c r="K2636" s="27">
        <v>6</v>
      </c>
      <c r="L2636" s="27">
        <v>1</v>
      </c>
      <c r="M2636" s="27">
        <v>3</v>
      </c>
      <c r="N2636" s="27">
        <v>3</v>
      </c>
      <c r="O2636" s="27">
        <v>0</v>
      </c>
      <c r="P2636" s="27">
        <v>3</v>
      </c>
      <c r="Q2636" s="27">
        <v>1</v>
      </c>
      <c r="R2636" s="27">
        <v>0</v>
      </c>
      <c r="S2636" s="27">
        <v>2</v>
      </c>
      <c r="T2636" s="27">
        <v>0</v>
      </c>
      <c r="U2636" s="27">
        <v>0</v>
      </c>
      <c r="V2636" s="27">
        <v>0</v>
      </c>
      <c r="W2636" s="11"/>
      <c r="X2636" s="11"/>
      <c r="Y2636" s="11"/>
      <c r="Z2636" s="11"/>
      <c r="AA2636" s="11"/>
      <c r="AB2636" s="11"/>
      <c r="AC2636" s="11"/>
      <c r="AD2636" s="11"/>
      <c r="AU2636" s="7"/>
      <c r="AV2636" s="7"/>
    </row>
    <row r="2637" spans="1:48" ht="14.25">
      <c r="A2637">
        <v>3</v>
      </c>
      <c r="B2637" s="26" t="str">
        <f t="shared" si="105"/>
        <v>05021</v>
      </c>
      <c r="C2637" s="26" t="str">
        <f t="shared" si="101"/>
        <v>3_05021</v>
      </c>
      <c r="D2637"/>
      <c r="E2637"/>
      <c r="F2637" s="33"/>
      <c r="G2637" s="26" t="s">
        <v>19</v>
      </c>
      <c r="H2637" s="27">
        <v>1</v>
      </c>
      <c r="I2637" s="27">
        <v>3</v>
      </c>
      <c r="J2637" s="27">
        <v>6</v>
      </c>
      <c r="K2637" s="27">
        <v>0</v>
      </c>
      <c r="L2637" s="27">
        <v>1</v>
      </c>
      <c r="M2637" s="27">
        <v>1</v>
      </c>
      <c r="N2637" s="27">
        <v>0</v>
      </c>
      <c r="O2637" s="27">
        <v>2</v>
      </c>
      <c r="P2637" s="27">
        <v>1</v>
      </c>
      <c r="Q2637" s="27">
        <v>0</v>
      </c>
      <c r="R2637" s="27">
        <v>2</v>
      </c>
      <c r="S2637" s="27">
        <v>1</v>
      </c>
      <c r="T2637" s="27">
        <v>2</v>
      </c>
      <c r="U2637" s="27">
        <v>1</v>
      </c>
      <c r="V2637" s="27">
        <v>2</v>
      </c>
      <c r="W2637" s="11"/>
      <c r="X2637" s="11"/>
      <c r="Y2637" s="11"/>
      <c r="Z2637" s="11"/>
      <c r="AA2637" s="11"/>
      <c r="AB2637" s="11"/>
      <c r="AC2637" s="11"/>
      <c r="AD2637" s="11"/>
      <c r="AU2637" s="7"/>
      <c r="AV2637" s="7"/>
    </row>
    <row r="2638" spans="1:48" ht="14.25">
      <c r="A2638">
        <v>3</v>
      </c>
      <c r="B2638" s="26" t="str">
        <f t="shared" si="105"/>
        <v>05030</v>
      </c>
      <c r="C2638" s="26" t="str">
        <f t="shared" si="101"/>
        <v>3_05030</v>
      </c>
      <c r="D2638"/>
      <c r="E2638"/>
      <c r="F2638" s="33"/>
      <c r="G2638" s="26" t="s">
        <v>20</v>
      </c>
      <c r="H2638" s="27">
        <v>26</v>
      </c>
      <c r="I2638" s="27">
        <v>12</v>
      </c>
      <c r="J2638" s="27">
        <v>20</v>
      </c>
      <c r="K2638" s="27">
        <v>18</v>
      </c>
      <c r="L2638" s="27">
        <v>11</v>
      </c>
      <c r="M2638" s="27">
        <v>12</v>
      </c>
      <c r="N2638" s="27">
        <v>10</v>
      </c>
      <c r="O2638" s="27">
        <v>1</v>
      </c>
      <c r="P2638" s="27">
        <v>12</v>
      </c>
      <c r="Q2638" s="27">
        <v>10</v>
      </c>
      <c r="R2638" s="27">
        <v>13</v>
      </c>
      <c r="S2638" s="27">
        <v>8</v>
      </c>
      <c r="T2638" s="27">
        <v>7</v>
      </c>
      <c r="U2638" s="27">
        <v>2</v>
      </c>
      <c r="V2638" s="27">
        <v>5</v>
      </c>
      <c r="W2638" s="11"/>
      <c r="X2638" s="11"/>
      <c r="Y2638" s="11"/>
      <c r="Z2638" s="11"/>
      <c r="AA2638" s="11"/>
      <c r="AB2638" s="11"/>
      <c r="AC2638" s="11"/>
      <c r="AD2638" s="11"/>
      <c r="AU2638" s="7"/>
      <c r="AV2638" s="7"/>
    </row>
    <row r="2639" spans="1:48" ht="14.25">
      <c r="A2639">
        <v>3</v>
      </c>
      <c r="B2639" s="26" t="str">
        <f t="shared" si="105"/>
        <v>05031</v>
      </c>
      <c r="C2639" s="26" t="str">
        <f t="shared" si="101"/>
        <v>3_05031</v>
      </c>
      <c r="D2639"/>
      <c r="E2639"/>
      <c r="F2639" s="33"/>
      <c r="G2639" s="26" t="s">
        <v>21</v>
      </c>
      <c r="H2639" s="27">
        <v>8</v>
      </c>
      <c r="I2639" s="27">
        <v>4</v>
      </c>
      <c r="J2639" s="27">
        <v>12</v>
      </c>
      <c r="K2639" s="27">
        <v>8</v>
      </c>
      <c r="L2639" s="27">
        <v>8</v>
      </c>
      <c r="M2639" s="27">
        <v>46</v>
      </c>
      <c r="N2639" s="27">
        <v>36</v>
      </c>
      <c r="O2639" s="27">
        <v>33</v>
      </c>
      <c r="P2639" s="27">
        <v>38</v>
      </c>
      <c r="Q2639" s="27">
        <v>11</v>
      </c>
      <c r="R2639" s="27">
        <v>13</v>
      </c>
      <c r="S2639" s="27">
        <v>8</v>
      </c>
      <c r="T2639" s="27">
        <v>5</v>
      </c>
      <c r="U2639" s="27">
        <v>7</v>
      </c>
      <c r="V2639" s="27">
        <v>2</v>
      </c>
      <c r="W2639" s="11"/>
      <c r="X2639" s="11"/>
      <c r="Y2639" s="11"/>
      <c r="Z2639" s="11"/>
      <c r="AA2639" s="11"/>
      <c r="AB2639" s="11"/>
      <c r="AC2639" s="11"/>
      <c r="AD2639" s="11"/>
      <c r="AU2639" s="7"/>
      <c r="AV2639" s="7"/>
    </row>
    <row r="2640" spans="1:48" ht="14.25">
      <c r="A2640">
        <v>3</v>
      </c>
      <c r="B2640" s="26" t="str">
        <f t="shared" si="105"/>
        <v>05034</v>
      </c>
      <c r="C2640" s="26" t="str">
        <f t="shared" si="101"/>
        <v>3_05034</v>
      </c>
      <c r="D2640"/>
      <c r="E2640"/>
      <c r="F2640" s="33"/>
      <c r="G2640" s="26" t="s">
        <v>22</v>
      </c>
      <c r="H2640" s="27">
        <v>49</v>
      </c>
      <c r="I2640" s="27">
        <v>29</v>
      </c>
      <c r="J2640" s="27">
        <v>23</v>
      </c>
      <c r="K2640" s="27">
        <v>21</v>
      </c>
      <c r="L2640" s="27">
        <v>7</v>
      </c>
      <c r="M2640" s="27">
        <v>7</v>
      </c>
      <c r="N2640" s="27">
        <v>7</v>
      </c>
      <c r="O2640" s="27">
        <v>10</v>
      </c>
      <c r="P2640" s="27">
        <v>8</v>
      </c>
      <c r="Q2640" s="27">
        <v>8</v>
      </c>
      <c r="R2640" s="27">
        <v>9</v>
      </c>
      <c r="S2640" s="27">
        <v>9</v>
      </c>
      <c r="T2640" s="27">
        <v>4</v>
      </c>
      <c r="U2640" s="27">
        <v>3</v>
      </c>
      <c r="V2640" s="27">
        <v>7</v>
      </c>
      <c r="W2640" s="11"/>
      <c r="X2640" s="11"/>
      <c r="Y2640" s="11"/>
      <c r="Z2640" s="11"/>
      <c r="AA2640" s="11"/>
      <c r="AB2640" s="11"/>
      <c r="AC2640" s="11"/>
      <c r="AD2640" s="11"/>
      <c r="AU2640" s="7"/>
      <c r="AV2640" s="7"/>
    </row>
    <row r="2641" spans="1:48" ht="14.25">
      <c r="A2641">
        <v>3</v>
      </c>
      <c r="B2641" s="26" t="str">
        <f t="shared" si="105"/>
        <v>05036</v>
      </c>
      <c r="C2641" s="26" t="str">
        <f t="shared" si="101"/>
        <v>3_05036</v>
      </c>
      <c r="D2641"/>
      <c r="E2641"/>
      <c r="F2641" s="33"/>
      <c r="G2641" s="26" t="s">
        <v>23</v>
      </c>
      <c r="H2641" s="27">
        <v>5</v>
      </c>
      <c r="I2641" s="27">
        <v>5</v>
      </c>
      <c r="J2641" s="27">
        <v>4</v>
      </c>
      <c r="K2641" s="27">
        <v>4</v>
      </c>
      <c r="L2641" s="27">
        <v>1</v>
      </c>
      <c r="M2641" s="27">
        <v>1</v>
      </c>
      <c r="N2641" s="27">
        <v>1</v>
      </c>
      <c r="O2641" s="27">
        <v>0</v>
      </c>
      <c r="P2641" s="27">
        <v>0</v>
      </c>
      <c r="Q2641" s="27">
        <v>5</v>
      </c>
      <c r="R2641" s="27">
        <v>1</v>
      </c>
      <c r="S2641" s="27">
        <v>0</v>
      </c>
      <c r="T2641" s="27">
        <v>0</v>
      </c>
      <c r="U2641" s="27">
        <v>0</v>
      </c>
      <c r="V2641" s="27">
        <v>0</v>
      </c>
      <c r="W2641" s="11"/>
      <c r="X2641" s="11"/>
      <c r="Y2641" s="11"/>
      <c r="Z2641" s="11"/>
      <c r="AA2641" s="11"/>
      <c r="AB2641" s="11"/>
      <c r="AC2641" s="11"/>
      <c r="AD2641" s="11"/>
      <c r="AU2641" s="7"/>
      <c r="AV2641" s="7"/>
    </row>
    <row r="2642" spans="1:48" ht="14.25">
      <c r="A2642">
        <v>3</v>
      </c>
      <c r="B2642" s="26" t="str">
        <f t="shared" si="105"/>
        <v>05038</v>
      </c>
      <c r="C2642" s="26" t="str">
        <f t="shared" si="101"/>
        <v>3_05038</v>
      </c>
      <c r="D2642"/>
      <c r="E2642"/>
      <c r="F2642" s="33"/>
      <c r="G2642" s="26" t="s">
        <v>24</v>
      </c>
      <c r="H2642" s="27">
        <v>4</v>
      </c>
      <c r="I2642" s="27">
        <v>2</v>
      </c>
      <c r="J2642" s="27">
        <v>1</v>
      </c>
      <c r="K2642" s="27">
        <v>1</v>
      </c>
      <c r="L2642" s="27">
        <v>2</v>
      </c>
      <c r="M2642" s="27">
        <v>3</v>
      </c>
      <c r="N2642" s="27">
        <v>5</v>
      </c>
      <c r="O2642" s="27">
        <v>1</v>
      </c>
      <c r="P2642" s="27">
        <v>4</v>
      </c>
      <c r="Q2642" s="27">
        <v>0</v>
      </c>
      <c r="R2642" s="27">
        <v>1</v>
      </c>
      <c r="S2642" s="27">
        <v>0</v>
      </c>
      <c r="T2642" s="27">
        <v>2</v>
      </c>
      <c r="U2642" s="27">
        <v>3</v>
      </c>
      <c r="V2642" s="27">
        <v>0</v>
      </c>
      <c r="W2642" s="11"/>
      <c r="X2642" s="11"/>
      <c r="Y2642" s="11"/>
      <c r="Z2642" s="11"/>
      <c r="AA2642" s="11"/>
      <c r="AB2642" s="11"/>
      <c r="AC2642" s="11"/>
      <c r="AD2642" s="11"/>
      <c r="AU2642" s="7"/>
      <c r="AV2642" s="7"/>
    </row>
    <row r="2643" spans="1:48" ht="14.25">
      <c r="A2643">
        <v>3</v>
      </c>
      <c r="B2643" s="26" t="str">
        <f t="shared" si="105"/>
        <v>05040</v>
      </c>
      <c r="C2643" s="26" t="str">
        <f t="shared" si="101"/>
        <v>3_05040</v>
      </c>
      <c r="D2643"/>
      <c r="E2643"/>
      <c r="F2643" s="33"/>
      <c r="G2643" s="26" t="s">
        <v>25</v>
      </c>
      <c r="H2643" s="27">
        <v>2</v>
      </c>
      <c r="I2643" s="27">
        <v>6</v>
      </c>
      <c r="J2643" s="27">
        <v>7</v>
      </c>
      <c r="K2643" s="27">
        <v>7</v>
      </c>
      <c r="L2643" s="27">
        <v>6</v>
      </c>
      <c r="M2643" s="27">
        <v>16</v>
      </c>
      <c r="N2643" s="27">
        <v>15</v>
      </c>
      <c r="O2643" s="27">
        <v>12</v>
      </c>
      <c r="P2643" s="27">
        <v>12</v>
      </c>
      <c r="Q2643" s="27">
        <v>9</v>
      </c>
      <c r="R2643" s="27">
        <v>5</v>
      </c>
      <c r="S2643" s="27">
        <v>3</v>
      </c>
      <c r="T2643" s="27">
        <v>3</v>
      </c>
      <c r="U2643" s="27">
        <v>5</v>
      </c>
      <c r="V2643" s="27">
        <v>7</v>
      </c>
      <c r="W2643" s="11"/>
      <c r="X2643" s="11"/>
      <c r="Y2643" s="11"/>
      <c r="Z2643" s="11"/>
      <c r="AA2643" s="11"/>
      <c r="AB2643" s="11"/>
      <c r="AC2643" s="11"/>
      <c r="AD2643" s="11"/>
      <c r="AU2643" s="7"/>
      <c r="AV2643" s="7"/>
    </row>
    <row r="2644" spans="1:48" ht="14.25">
      <c r="A2644">
        <v>3</v>
      </c>
      <c r="B2644" s="26" t="str">
        <f t="shared" si="105"/>
        <v>05042</v>
      </c>
      <c r="C2644" s="26" t="str">
        <f t="shared" si="101"/>
        <v>3_05042</v>
      </c>
      <c r="D2644"/>
      <c r="E2644"/>
      <c r="F2644" s="33"/>
      <c r="G2644" s="26" t="s">
        <v>1366</v>
      </c>
      <c r="H2644" s="27">
        <v>48</v>
      </c>
      <c r="I2644" s="27">
        <v>51</v>
      </c>
      <c r="J2644" s="27">
        <v>53</v>
      </c>
      <c r="K2644" s="27">
        <v>39</v>
      </c>
      <c r="L2644" s="27">
        <v>46</v>
      </c>
      <c r="M2644" s="27">
        <v>25</v>
      </c>
      <c r="N2644" s="27">
        <v>10</v>
      </c>
      <c r="O2644" s="27">
        <v>10</v>
      </c>
      <c r="P2644" s="27">
        <v>5</v>
      </c>
      <c r="Q2644" s="27">
        <v>7</v>
      </c>
      <c r="R2644" s="27">
        <v>6</v>
      </c>
      <c r="S2644" s="27">
        <v>5</v>
      </c>
      <c r="T2644" s="27">
        <v>4</v>
      </c>
      <c r="U2644" s="27">
        <v>2</v>
      </c>
      <c r="V2644" s="27">
        <v>3</v>
      </c>
      <c r="W2644" s="11"/>
      <c r="X2644" s="11"/>
      <c r="Y2644" s="11"/>
      <c r="Z2644" s="11"/>
      <c r="AA2644" s="11"/>
      <c r="AB2644" s="11"/>
      <c r="AC2644" s="11"/>
      <c r="AD2644" s="11"/>
      <c r="AU2644" s="7"/>
      <c r="AV2644" s="7"/>
    </row>
    <row r="2645" spans="1:48" ht="14.25">
      <c r="A2645">
        <v>3</v>
      </c>
      <c r="B2645" s="26" t="str">
        <f t="shared" si="105"/>
        <v>05044</v>
      </c>
      <c r="C2645" s="26" t="str">
        <f t="shared" si="101"/>
        <v>3_05044</v>
      </c>
      <c r="D2645"/>
      <c r="E2645"/>
      <c r="F2645" s="33"/>
      <c r="G2645" s="26" t="s">
        <v>1367</v>
      </c>
      <c r="H2645" s="27">
        <v>14</v>
      </c>
      <c r="I2645" s="27">
        <v>6</v>
      </c>
      <c r="J2645" s="27">
        <v>10</v>
      </c>
      <c r="K2645" s="27">
        <v>10</v>
      </c>
      <c r="L2645" s="27">
        <v>6</v>
      </c>
      <c r="M2645" s="27">
        <v>0</v>
      </c>
      <c r="N2645" s="27">
        <v>5</v>
      </c>
      <c r="O2645" s="27">
        <v>1</v>
      </c>
      <c r="P2645" s="27">
        <v>4</v>
      </c>
      <c r="Q2645" s="27">
        <v>2</v>
      </c>
      <c r="R2645" s="27">
        <v>2</v>
      </c>
      <c r="S2645" s="27">
        <v>3</v>
      </c>
      <c r="T2645" s="27">
        <v>1</v>
      </c>
      <c r="U2645" s="27">
        <v>0</v>
      </c>
      <c r="V2645" s="27">
        <v>2</v>
      </c>
      <c r="W2645" s="11"/>
      <c r="X2645" s="11"/>
      <c r="Y2645" s="11"/>
      <c r="Z2645" s="11"/>
      <c r="AA2645" s="11"/>
      <c r="AB2645" s="11"/>
      <c r="AC2645" s="11"/>
      <c r="AD2645" s="11"/>
      <c r="AU2645" s="7"/>
      <c r="AV2645" s="7"/>
    </row>
    <row r="2646" spans="1:48" ht="14.25">
      <c r="A2646">
        <v>3</v>
      </c>
      <c r="B2646" s="26" t="str">
        <f t="shared" si="105"/>
        <v>05045</v>
      </c>
      <c r="C2646" s="26" t="str">
        <f t="shared" si="101"/>
        <v>3_05045</v>
      </c>
      <c r="D2646"/>
      <c r="E2646"/>
      <c r="F2646" s="33"/>
      <c r="G2646" s="26" t="s">
        <v>28</v>
      </c>
      <c r="H2646" s="27">
        <v>123</v>
      </c>
      <c r="I2646" s="27">
        <v>114</v>
      </c>
      <c r="J2646" s="27">
        <v>110</v>
      </c>
      <c r="K2646" s="27">
        <v>83</v>
      </c>
      <c r="L2646" s="27">
        <v>87</v>
      </c>
      <c r="M2646" s="27">
        <v>316</v>
      </c>
      <c r="N2646" s="27">
        <v>390</v>
      </c>
      <c r="O2646" s="27">
        <v>372</v>
      </c>
      <c r="P2646" s="27">
        <v>272</v>
      </c>
      <c r="Q2646" s="27">
        <v>237</v>
      </c>
      <c r="R2646" s="27">
        <v>200</v>
      </c>
      <c r="S2646" s="27">
        <v>133</v>
      </c>
      <c r="T2646" s="27">
        <v>112</v>
      </c>
      <c r="U2646" s="27">
        <v>80</v>
      </c>
      <c r="V2646" s="27">
        <v>32</v>
      </c>
      <c r="W2646" s="11"/>
      <c r="X2646" s="11"/>
      <c r="Y2646" s="11"/>
      <c r="Z2646" s="11"/>
      <c r="AA2646" s="11"/>
      <c r="AB2646" s="11"/>
      <c r="AC2646" s="11"/>
      <c r="AD2646" s="11"/>
      <c r="AU2646" s="7"/>
      <c r="AV2646" s="7"/>
    </row>
    <row r="2647" spans="1:48" ht="14.25">
      <c r="A2647">
        <v>3</v>
      </c>
      <c r="B2647" s="26" t="str">
        <f t="shared" si="105"/>
        <v>05051</v>
      </c>
      <c r="C2647" s="26" t="str">
        <f t="shared" si="101"/>
        <v>3_05051</v>
      </c>
      <c r="D2647"/>
      <c r="E2647"/>
      <c r="F2647" s="33"/>
      <c r="G2647" s="26" t="s">
        <v>29</v>
      </c>
      <c r="H2647" s="27">
        <v>17</v>
      </c>
      <c r="I2647" s="27">
        <v>43</v>
      </c>
      <c r="J2647" s="27">
        <v>52</v>
      </c>
      <c r="K2647" s="27">
        <v>32</v>
      </c>
      <c r="L2647" s="27">
        <v>35</v>
      </c>
      <c r="M2647" s="27">
        <v>18</v>
      </c>
      <c r="N2647" s="27">
        <v>36</v>
      </c>
      <c r="O2647" s="27">
        <v>41</v>
      </c>
      <c r="P2647" s="27">
        <v>37</v>
      </c>
      <c r="Q2647" s="27">
        <v>41</v>
      </c>
      <c r="R2647" s="27">
        <v>51</v>
      </c>
      <c r="S2647" s="27">
        <v>56</v>
      </c>
      <c r="T2647" s="27">
        <v>36</v>
      </c>
      <c r="U2647" s="27">
        <v>37</v>
      </c>
      <c r="V2647" s="27">
        <v>16</v>
      </c>
      <c r="W2647" s="11"/>
      <c r="X2647" s="11"/>
      <c r="Y2647" s="11"/>
      <c r="Z2647" s="11"/>
      <c r="AA2647" s="11"/>
      <c r="AB2647" s="11"/>
      <c r="AC2647" s="11"/>
      <c r="AD2647" s="11"/>
      <c r="AU2647" s="7"/>
      <c r="AV2647" s="7"/>
    </row>
    <row r="2648" spans="1:48" ht="14.25">
      <c r="A2648">
        <v>3</v>
      </c>
      <c r="B2648" s="26" t="str">
        <f t="shared" si="105"/>
        <v>05055</v>
      </c>
      <c r="C2648" s="26" t="str">
        <f t="shared" si="101"/>
        <v>3_05055</v>
      </c>
      <c r="D2648"/>
      <c r="E2648"/>
      <c r="F2648" s="33"/>
      <c r="G2648" s="26" t="s">
        <v>30</v>
      </c>
      <c r="H2648" s="27">
        <v>4</v>
      </c>
      <c r="I2648" s="27">
        <v>2</v>
      </c>
      <c r="J2648" s="27">
        <v>4</v>
      </c>
      <c r="K2648" s="27">
        <v>2</v>
      </c>
      <c r="L2648" s="27">
        <v>1</v>
      </c>
      <c r="M2648" s="27">
        <v>2</v>
      </c>
      <c r="N2648" s="27">
        <v>8</v>
      </c>
      <c r="O2648" s="27">
        <v>7</v>
      </c>
      <c r="P2648" s="27">
        <v>6</v>
      </c>
      <c r="Q2648" s="27">
        <v>4</v>
      </c>
      <c r="R2648" s="27">
        <v>6</v>
      </c>
      <c r="S2648" s="27">
        <v>2</v>
      </c>
      <c r="T2648" s="27">
        <v>4</v>
      </c>
      <c r="U2648" s="27">
        <v>1</v>
      </c>
      <c r="V2648" s="27">
        <v>6</v>
      </c>
      <c r="W2648" s="11"/>
      <c r="X2648" s="11"/>
      <c r="Y2648" s="11"/>
      <c r="Z2648" s="11"/>
      <c r="AA2648" s="11"/>
      <c r="AB2648" s="11"/>
      <c r="AC2648" s="11"/>
      <c r="AD2648" s="11"/>
      <c r="AU2648" s="7"/>
      <c r="AV2648" s="7"/>
    </row>
    <row r="2649" spans="1:48" ht="14.25">
      <c r="A2649">
        <v>3</v>
      </c>
      <c r="B2649" s="26" t="str">
        <f t="shared" si="105"/>
        <v>05059</v>
      </c>
      <c r="C2649" s="26" t="str">
        <f t="shared" si="101"/>
        <v>3_05059</v>
      </c>
      <c r="D2649"/>
      <c r="E2649"/>
      <c r="F2649" s="33"/>
      <c r="G2649" s="26" t="s">
        <v>31</v>
      </c>
      <c r="H2649" s="27">
        <v>4</v>
      </c>
      <c r="I2649" s="27">
        <v>2</v>
      </c>
      <c r="J2649" s="27">
        <v>3</v>
      </c>
      <c r="K2649" s="27">
        <v>1</v>
      </c>
      <c r="L2649" s="27">
        <v>0</v>
      </c>
      <c r="M2649" s="27">
        <v>1</v>
      </c>
      <c r="N2649" s="27">
        <v>2</v>
      </c>
      <c r="O2649" s="27">
        <v>0</v>
      </c>
      <c r="P2649" s="27">
        <v>2</v>
      </c>
      <c r="Q2649" s="27">
        <v>2</v>
      </c>
      <c r="R2649" s="27">
        <v>2</v>
      </c>
      <c r="S2649" s="27">
        <v>1</v>
      </c>
      <c r="T2649" s="27">
        <v>1</v>
      </c>
      <c r="U2649" s="27">
        <v>2</v>
      </c>
      <c r="V2649" s="27">
        <v>1</v>
      </c>
      <c r="W2649" s="11"/>
      <c r="X2649" s="11"/>
      <c r="Y2649" s="11"/>
      <c r="Z2649" s="11"/>
      <c r="AA2649" s="11"/>
      <c r="AB2649" s="11"/>
      <c r="AC2649" s="11"/>
      <c r="AD2649" s="11"/>
      <c r="AU2649" s="7"/>
      <c r="AV2649" s="7"/>
    </row>
    <row r="2650" spans="1:48" ht="14.25">
      <c r="A2650">
        <v>3</v>
      </c>
      <c r="B2650" s="26" t="str">
        <f t="shared" si="105"/>
        <v>05079</v>
      </c>
      <c r="C2650" s="26" t="str">
        <f t="shared" si="101"/>
        <v>3_05079</v>
      </c>
      <c r="D2650"/>
      <c r="E2650"/>
      <c r="F2650" s="33"/>
      <c r="G2650" s="26" t="s">
        <v>32</v>
      </c>
      <c r="H2650" s="27">
        <v>8</v>
      </c>
      <c r="I2650" s="27">
        <v>19</v>
      </c>
      <c r="J2650" s="27">
        <v>30</v>
      </c>
      <c r="K2650" s="27">
        <v>28</v>
      </c>
      <c r="L2650" s="27">
        <v>23</v>
      </c>
      <c r="M2650" s="27">
        <v>38</v>
      </c>
      <c r="N2650" s="27">
        <v>35</v>
      </c>
      <c r="O2650" s="27">
        <v>28</v>
      </c>
      <c r="P2650" s="27">
        <v>23</v>
      </c>
      <c r="Q2650" s="27">
        <v>31</v>
      </c>
      <c r="R2650" s="27">
        <v>15</v>
      </c>
      <c r="S2650" s="27">
        <v>25</v>
      </c>
      <c r="T2650" s="27">
        <v>14</v>
      </c>
      <c r="U2650" s="27">
        <v>13</v>
      </c>
      <c r="V2650" s="27">
        <v>1</v>
      </c>
      <c r="W2650" s="11"/>
      <c r="X2650" s="11"/>
      <c r="Y2650" s="11"/>
      <c r="Z2650" s="11"/>
      <c r="AA2650" s="11"/>
      <c r="AB2650" s="11"/>
      <c r="AC2650" s="11"/>
      <c r="AD2650" s="11"/>
      <c r="AU2650" s="7"/>
      <c r="AV2650" s="7"/>
    </row>
    <row r="2651" spans="1:48" ht="14.25">
      <c r="A2651">
        <v>3</v>
      </c>
      <c r="B2651" s="26" t="str">
        <f t="shared" si="105"/>
        <v>05086</v>
      </c>
      <c r="C2651" s="26" t="str">
        <f t="shared" si="101"/>
        <v>3_05086</v>
      </c>
      <c r="D2651"/>
      <c r="E2651"/>
      <c r="F2651" s="33"/>
      <c r="G2651" s="26" t="s">
        <v>33</v>
      </c>
      <c r="H2651" s="27">
        <v>2</v>
      </c>
      <c r="I2651" s="27">
        <v>0</v>
      </c>
      <c r="J2651" s="27">
        <v>3</v>
      </c>
      <c r="K2651" s="27">
        <v>2</v>
      </c>
      <c r="L2651" s="27">
        <v>3</v>
      </c>
      <c r="M2651" s="27">
        <v>2</v>
      </c>
      <c r="N2651" s="27">
        <v>3</v>
      </c>
      <c r="O2651" s="27">
        <v>3</v>
      </c>
      <c r="P2651" s="27">
        <v>1</v>
      </c>
      <c r="Q2651" s="27">
        <v>1</v>
      </c>
      <c r="R2651" s="27">
        <v>2</v>
      </c>
      <c r="S2651" s="27">
        <v>1</v>
      </c>
      <c r="T2651" s="27">
        <v>4</v>
      </c>
      <c r="U2651" s="27">
        <v>0</v>
      </c>
      <c r="V2651" s="27">
        <v>1</v>
      </c>
      <c r="W2651" s="11"/>
      <c r="X2651" s="11"/>
      <c r="Y2651" s="11"/>
      <c r="Z2651" s="11"/>
      <c r="AA2651" s="11"/>
      <c r="AB2651" s="11"/>
      <c r="AC2651" s="11"/>
      <c r="AD2651" s="11"/>
      <c r="AU2651" s="7"/>
      <c r="AV2651" s="7"/>
    </row>
    <row r="2652" spans="1:48" ht="14.25">
      <c r="A2652">
        <v>3</v>
      </c>
      <c r="B2652" s="26" t="str">
        <f t="shared" si="105"/>
        <v>05088</v>
      </c>
      <c r="C2652" s="26" t="str">
        <f t="shared" si="101"/>
        <v>3_05088</v>
      </c>
      <c r="D2652"/>
      <c r="E2652"/>
      <c r="F2652" s="33"/>
      <c r="G2652" s="26" t="s">
        <v>34</v>
      </c>
      <c r="H2652" s="27">
        <v>106</v>
      </c>
      <c r="I2652" s="27">
        <v>149</v>
      </c>
      <c r="J2652" s="27">
        <v>284</v>
      </c>
      <c r="K2652" s="27">
        <v>314</v>
      </c>
      <c r="L2652" s="27">
        <v>283</v>
      </c>
      <c r="M2652" s="27">
        <v>400</v>
      </c>
      <c r="N2652" s="27">
        <v>481</v>
      </c>
      <c r="O2652" s="27">
        <v>399</v>
      </c>
      <c r="P2652" s="27">
        <v>237</v>
      </c>
      <c r="Q2652" s="27">
        <v>281</v>
      </c>
      <c r="R2652" s="27">
        <v>240</v>
      </c>
      <c r="S2652" s="27">
        <v>215</v>
      </c>
      <c r="T2652" s="27">
        <v>202</v>
      </c>
      <c r="U2652" s="27">
        <v>133</v>
      </c>
      <c r="V2652" s="27">
        <v>114</v>
      </c>
      <c r="W2652" s="11"/>
      <c r="X2652" s="11"/>
      <c r="Y2652" s="11"/>
      <c r="Z2652" s="11"/>
      <c r="AA2652" s="11"/>
      <c r="AB2652" s="11"/>
      <c r="AC2652" s="11"/>
      <c r="AD2652" s="11"/>
      <c r="AU2652" s="7"/>
      <c r="AV2652" s="7"/>
    </row>
    <row r="2653" spans="1:48" ht="14.25">
      <c r="A2653">
        <v>3</v>
      </c>
      <c r="B2653" s="26" t="str">
        <f t="shared" si="105"/>
        <v>05091</v>
      </c>
      <c r="C2653" s="26" t="str">
        <f t="shared" si="101"/>
        <v>3_05091</v>
      </c>
      <c r="D2653"/>
      <c r="E2653"/>
      <c r="F2653" s="33"/>
      <c r="G2653" s="26" t="s">
        <v>35</v>
      </c>
      <c r="H2653" s="27">
        <v>13</v>
      </c>
      <c r="I2653" s="27">
        <v>5</v>
      </c>
      <c r="J2653" s="27">
        <v>5</v>
      </c>
      <c r="K2653" s="27">
        <v>4</v>
      </c>
      <c r="L2653" s="27">
        <v>0</v>
      </c>
      <c r="M2653" s="27">
        <v>1</v>
      </c>
      <c r="N2653" s="27">
        <v>3</v>
      </c>
      <c r="O2653" s="27">
        <v>0</v>
      </c>
      <c r="P2653" s="27">
        <v>5</v>
      </c>
      <c r="Q2653" s="27">
        <v>4</v>
      </c>
      <c r="R2653" s="27">
        <v>3</v>
      </c>
      <c r="S2653" s="27">
        <v>0</v>
      </c>
      <c r="T2653" s="27">
        <v>3</v>
      </c>
      <c r="U2653" s="27">
        <v>1</v>
      </c>
      <c r="V2653" s="27">
        <v>1</v>
      </c>
      <c r="W2653" s="11"/>
      <c r="X2653" s="11"/>
      <c r="Y2653" s="11"/>
      <c r="Z2653" s="11"/>
      <c r="AA2653" s="11"/>
      <c r="AB2653" s="11"/>
      <c r="AC2653" s="11"/>
      <c r="AD2653" s="11"/>
      <c r="AU2653" s="7"/>
      <c r="AV2653" s="7"/>
    </row>
    <row r="2654" spans="1:48" ht="14.25">
      <c r="A2654">
        <v>3</v>
      </c>
      <c r="B2654" s="26" t="str">
        <f t="shared" si="105"/>
        <v>05093</v>
      </c>
      <c r="C2654" s="26" t="str">
        <f t="shared" si="101"/>
        <v>3_05093</v>
      </c>
      <c r="D2654"/>
      <c r="E2654"/>
      <c r="F2654" s="33"/>
      <c r="G2654" s="26" t="s">
        <v>36</v>
      </c>
      <c r="H2654" s="27">
        <v>23</v>
      </c>
      <c r="I2654" s="27">
        <v>10</v>
      </c>
      <c r="J2654" s="27">
        <v>12</v>
      </c>
      <c r="K2654" s="27">
        <v>14</v>
      </c>
      <c r="L2654" s="27">
        <v>11</v>
      </c>
      <c r="M2654" s="27">
        <v>6</v>
      </c>
      <c r="N2654" s="27">
        <v>5</v>
      </c>
      <c r="O2654" s="27">
        <v>2</v>
      </c>
      <c r="P2654" s="27">
        <v>1</v>
      </c>
      <c r="Q2654" s="27">
        <v>0</v>
      </c>
      <c r="R2654" s="27">
        <v>2</v>
      </c>
      <c r="S2654" s="27">
        <v>7</v>
      </c>
      <c r="T2654" s="27">
        <v>0</v>
      </c>
      <c r="U2654" s="27">
        <v>1</v>
      </c>
      <c r="V2654" s="27">
        <v>1</v>
      </c>
      <c r="W2654" s="11"/>
      <c r="X2654" s="11"/>
      <c r="Y2654" s="11"/>
      <c r="Z2654" s="11"/>
      <c r="AA2654" s="11"/>
      <c r="AB2654" s="11"/>
      <c r="AC2654" s="11"/>
      <c r="AD2654" s="11"/>
      <c r="AU2654" s="7"/>
      <c r="AV2654" s="7"/>
    </row>
    <row r="2655" spans="1:48" ht="14.25">
      <c r="A2655">
        <v>3</v>
      </c>
      <c r="B2655" s="26" t="str">
        <f t="shared" si="105"/>
        <v>05101</v>
      </c>
      <c r="C2655" s="26" t="str">
        <f t="shared" si="101"/>
        <v>3_05101</v>
      </c>
      <c r="D2655"/>
      <c r="E2655"/>
      <c r="F2655" s="33"/>
      <c r="G2655" s="26" t="s">
        <v>37</v>
      </c>
      <c r="H2655" s="27">
        <v>52</v>
      </c>
      <c r="I2655" s="27">
        <v>15</v>
      </c>
      <c r="J2655" s="27">
        <v>11</v>
      </c>
      <c r="K2655" s="27">
        <v>11</v>
      </c>
      <c r="L2655" s="27">
        <v>7</v>
      </c>
      <c r="M2655" s="27">
        <v>9</v>
      </c>
      <c r="N2655" s="27">
        <v>6</v>
      </c>
      <c r="O2655" s="27">
        <v>6</v>
      </c>
      <c r="P2655" s="27">
        <v>4</v>
      </c>
      <c r="Q2655" s="27">
        <v>3</v>
      </c>
      <c r="R2655" s="27">
        <v>2</v>
      </c>
      <c r="S2655" s="27">
        <v>2</v>
      </c>
      <c r="T2655" s="27">
        <v>2</v>
      </c>
      <c r="U2655" s="27">
        <v>4</v>
      </c>
      <c r="V2655" s="27">
        <v>6</v>
      </c>
      <c r="W2655" s="11"/>
      <c r="X2655" s="11"/>
      <c r="Y2655" s="11"/>
      <c r="Z2655" s="11"/>
      <c r="AA2655" s="11"/>
      <c r="AB2655" s="11"/>
      <c r="AC2655" s="11"/>
      <c r="AD2655" s="11"/>
      <c r="AU2655" s="7"/>
      <c r="AV2655" s="7"/>
    </row>
    <row r="2656" spans="1:48" ht="14.25">
      <c r="A2656">
        <v>3</v>
      </c>
      <c r="B2656" s="26" t="str">
        <f t="shared" si="105"/>
        <v>05107</v>
      </c>
      <c r="C2656" s="26" t="str">
        <f t="shared" si="101"/>
        <v>3_05107</v>
      </c>
      <c r="D2656"/>
      <c r="E2656"/>
      <c r="F2656" s="33"/>
      <c r="G2656" s="26" t="s">
        <v>38</v>
      </c>
      <c r="H2656" s="27">
        <v>0</v>
      </c>
      <c r="I2656" s="27">
        <v>3</v>
      </c>
      <c r="J2656" s="27">
        <v>3</v>
      </c>
      <c r="K2656" s="27">
        <v>1</v>
      </c>
      <c r="L2656" s="27">
        <v>1</v>
      </c>
      <c r="M2656" s="27">
        <v>2</v>
      </c>
      <c r="N2656" s="27">
        <v>2</v>
      </c>
      <c r="O2656" s="27">
        <v>1</v>
      </c>
      <c r="P2656" s="27">
        <v>1</v>
      </c>
      <c r="Q2656" s="27">
        <v>2</v>
      </c>
      <c r="R2656" s="27">
        <v>1</v>
      </c>
      <c r="S2656" s="27">
        <v>3</v>
      </c>
      <c r="T2656" s="27">
        <v>1</v>
      </c>
      <c r="U2656" s="27">
        <v>2</v>
      </c>
      <c r="V2656" s="27">
        <v>0</v>
      </c>
      <c r="W2656" s="11"/>
      <c r="X2656" s="11"/>
      <c r="Y2656" s="11"/>
      <c r="Z2656" s="11"/>
      <c r="AA2656" s="11"/>
      <c r="AB2656" s="11"/>
      <c r="AC2656" s="11"/>
      <c r="AD2656" s="11"/>
      <c r="AU2656" s="7"/>
      <c r="AV2656" s="7"/>
    </row>
    <row r="2657" spans="1:48" ht="14.25">
      <c r="A2657">
        <v>3</v>
      </c>
      <c r="B2657" s="26" t="str">
        <f t="shared" si="105"/>
        <v>05113</v>
      </c>
      <c r="C2657" s="26" t="str">
        <f t="shared" si="101"/>
        <v>3_05113</v>
      </c>
      <c r="D2657"/>
      <c r="E2657"/>
      <c r="F2657" s="33"/>
      <c r="G2657" s="26" t="s">
        <v>39</v>
      </c>
      <c r="H2657" s="27">
        <v>11</v>
      </c>
      <c r="I2657" s="27">
        <v>7</v>
      </c>
      <c r="J2657" s="27">
        <v>9</v>
      </c>
      <c r="K2657" s="27">
        <v>11</v>
      </c>
      <c r="L2657" s="27">
        <v>11</v>
      </c>
      <c r="M2657" s="27">
        <v>4</v>
      </c>
      <c r="N2657" s="27">
        <v>3</v>
      </c>
      <c r="O2657" s="27">
        <v>2</v>
      </c>
      <c r="P2657" s="27">
        <v>1</v>
      </c>
      <c r="Q2657" s="27">
        <v>6</v>
      </c>
      <c r="R2657" s="27">
        <v>1</v>
      </c>
      <c r="S2657" s="27">
        <v>1</v>
      </c>
      <c r="T2657" s="27">
        <v>3</v>
      </c>
      <c r="U2657" s="27">
        <v>0</v>
      </c>
      <c r="V2657" s="27">
        <v>1</v>
      </c>
      <c r="W2657" s="11"/>
      <c r="X2657" s="11"/>
      <c r="Y2657" s="11"/>
      <c r="Z2657" s="11"/>
      <c r="AA2657" s="11"/>
      <c r="AB2657" s="11"/>
      <c r="AC2657" s="11"/>
      <c r="AD2657" s="11"/>
      <c r="AU2657" s="7"/>
      <c r="AV2657" s="7"/>
    </row>
    <row r="2658" spans="1:48" ht="14.25">
      <c r="A2658">
        <v>3</v>
      </c>
      <c r="B2658" s="26" t="str">
        <f t="shared" si="105"/>
        <v>05120</v>
      </c>
      <c r="C2658" s="26" t="str">
        <f t="shared" si="101"/>
        <v>3_05120</v>
      </c>
      <c r="D2658"/>
      <c r="E2658"/>
      <c r="F2658" s="33"/>
      <c r="G2658" s="26" t="s">
        <v>40</v>
      </c>
      <c r="H2658" s="27">
        <v>7</v>
      </c>
      <c r="I2658" s="27">
        <v>6</v>
      </c>
      <c r="J2658" s="27">
        <v>12</v>
      </c>
      <c r="K2658" s="27">
        <v>7</v>
      </c>
      <c r="L2658" s="27">
        <v>2</v>
      </c>
      <c r="M2658" s="27">
        <v>8</v>
      </c>
      <c r="N2658" s="27">
        <v>2</v>
      </c>
      <c r="O2658" s="27">
        <v>5</v>
      </c>
      <c r="P2658" s="27">
        <v>3</v>
      </c>
      <c r="Q2658" s="27">
        <v>2</v>
      </c>
      <c r="R2658" s="27">
        <v>3</v>
      </c>
      <c r="S2658" s="27">
        <v>6</v>
      </c>
      <c r="T2658" s="27">
        <v>6</v>
      </c>
      <c r="U2658" s="27">
        <v>3</v>
      </c>
      <c r="V2658" s="27">
        <v>4</v>
      </c>
      <c r="W2658" s="11"/>
      <c r="X2658" s="11"/>
      <c r="Y2658" s="11"/>
      <c r="Z2658" s="11"/>
      <c r="AA2658" s="11"/>
      <c r="AB2658" s="11"/>
      <c r="AC2658" s="11"/>
      <c r="AD2658" s="11"/>
      <c r="AU2658" s="7"/>
      <c r="AV2658" s="7"/>
    </row>
    <row r="2659" spans="1:48" ht="14.25">
      <c r="A2659">
        <v>3</v>
      </c>
      <c r="B2659" s="26" t="str">
        <f t="shared" si="105"/>
        <v>05125</v>
      </c>
      <c r="C2659" s="26" t="str">
        <f t="shared" si="101"/>
        <v>3_05125</v>
      </c>
      <c r="D2659"/>
      <c r="E2659"/>
      <c r="F2659" s="33"/>
      <c r="G2659" s="26" t="s">
        <v>41</v>
      </c>
      <c r="H2659" s="27">
        <v>10</v>
      </c>
      <c r="I2659" s="27">
        <v>10</v>
      </c>
      <c r="J2659" s="27">
        <v>9</v>
      </c>
      <c r="K2659" s="27">
        <v>15</v>
      </c>
      <c r="L2659" s="27">
        <v>8</v>
      </c>
      <c r="M2659" s="27">
        <v>3</v>
      </c>
      <c r="N2659" s="27">
        <v>1</v>
      </c>
      <c r="O2659" s="27">
        <v>1</v>
      </c>
      <c r="P2659" s="27">
        <v>0</v>
      </c>
      <c r="Q2659" s="27">
        <v>0</v>
      </c>
      <c r="R2659" s="27">
        <v>3</v>
      </c>
      <c r="S2659" s="27">
        <v>2</v>
      </c>
      <c r="T2659" s="27">
        <v>2</v>
      </c>
      <c r="U2659" s="27">
        <v>1</v>
      </c>
      <c r="V2659" s="27">
        <v>0</v>
      </c>
      <c r="W2659" s="11"/>
      <c r="X2659" s="11"/>
      <c r="Y2659" s="11"/>
      <c r="Z2659" s="11"/>
      <c r="AA2659" s="11"/>
      <c r="AB2659" s="11"/>
      <c r="AC2659" s="11"/>
      <c r="AD2659" s="11"/>
      <c r="AU2659" s="7"/>
      <c r="AV2659" s="7"/>
    </row>
    <row r="2660" spans="1:48" ht="14.25">
      <c r="A2660">
        <v>3</v>
      </c>
      <c r="B2660" s="26" t="str">
        <f t="shared" si="105"/>
        <v>05129</v>
      </c>
      <c r="C2660" s="26" t="str">
        <f t="shared" si="101"/>
        <v>3_05129</v>
      </c>
      <c r="D2660"/>
      <c r="E2660"/>
      <c r="F2660" s="33"/>
      <c r="G2660" s="26" t="s">
        <v>42</v>
      </c>
      <c r="H2660" s="27">
        <v>117</v>
      </c>
      <c r="I2660" s="27">
        <v>77</v>
      </c>
      <c r="J2660" s="27">
        <v>92</v>
      </c>
      <c r="K2660" s="27">
        <v>93</v>
      </c>
      <c r="L2660" s="27">
        <v>30</v>
      </c>
      <c r="M2660" s="27">
        <v>29</v>
      </c>
      <c r="N2660" s="27">
        <v>39</v>
      </c>
      <c r="O2660" s="27">
        <v>47</v>
      </c>
      <c r="P2660" s="27">
        <v>27</v>
      </c>
      <c r="Q2660" s="27">
        <v>30</v>
      </c>
      <c r="R2660" s="27">
        <v>31</v>
      </c>
      <c r="S2660" s="27">
        <v>16</v>
      </c>
      <c r="T2660" s="27">
        <v>15</v>
      </c>
      <c r="U2660" s="27">
        <v>9</v>
      </c>
      <c r="V2660" s="27">
        <v>8</v>
      </c>
      <c r="W2660" s="11"/>
      <c r="X2660" s="11"/>
      <c r="Y2660" s="11"/>
      <c r="Z2660" s="11"/>
      <c r="AA2660" s="11"/>
      <c r="AB2660" s="11"/>
      <c r="AC2660" s="11"/>
      <c r="AD2660" s="11"/>
      <c r="AU2660" s="7"/>
      <c r="AV2660" s="7"/>
    </row>
    <row r="2661" spans="1:48" ht="14.25">
      <c r="A2661">
        <v>3</v>
      </c>
      <c r="B2661" s="26" t="str">
        <f t="shared" si="105"/>
        <v>05134</v>
      </c>
      <c r="C2661" s="26" t="str">
        <f t="shared" si="101"/>
        <v>3_05134</v>
      </c>
      <c r="D2661"/>
      <c r="E2661"/>
      <c r="F2661" s="33"/>
      <c r="G2661" s="26" t="s">
        <v>43</v>
      </c>
      <c r="H2661" s="27">
        <v>2</v>
      </c>
      <c r="I2661" s="27">
        <v>2</v>
      </c>
      <c r="J2661" s="27">
        <v>2</v>
      </c>
      <c r="K2661" s="27">
        <v>0</v>
      </c>
      <c r="L2661" s="27">
        <v>2</v>
      </c>
      <c r="M2661" s="27">
        <v>1</v>
      </c>
      <c r="N2661" s="27">
        <v>1</v>
      </c>
      <c r="O2661" s="27">
        <v>1</v>
      </c>
      <c r="P2661" s="27">
        <v>1</v>
      </c>
      <c r="Q2661" s="27">
        <v>0</v>
      </c>
      <c r="R2661" s="27">
        <v>1</v>
      </c>
      <c r="S2661" s="27">
        <v>2</v>
      </c>
      <c r="T2661" s="27">
        <v>0</v>
      </c>
      <c r="U2661" s="27">
        <v>1</v>
      </c>
      <c r="V2661" s="27">
        <v>0</v>
      </c>
      <c r="W2661" s="11"/>
      <c r="X2661" s="11"/>
      <c r="Y2661" s="11"/>
      <c r="Z2661" s="11"/>
      <c r="AA2661" s="11"/>
      <c r="AB2661" s="11"/>
      <c r="AC2661" s="11"/>
      <c r="AD2661" s="11"/>
      <c r="AU2661" s="7"/>
      <c r="AV2661" s="7"/>
    </row>
    <row r="2662" spans="1:48" ht="14.25">
      <c r="A2662">
        <v>3</v>
      </c>
      <c r="B2662" s="26" t="str">
        <f t="shared" si="105"/>
        <v>05138</v>
      </c>
      <c r="C2662" s="26" t="str">
        <f t="shared" si="101"/>
        <v>3_05138</v>
      </c>
      <c r="D2662"/>
      <c r="E2662"/>
      <c r="F2662" s="33"/>
      <c r="G2662" s="26" t="s">
        <v>44</v>
      </c>
      <c r="H2662" s="27">
        <v>14</v>
      </c>
      <c r="I2662" s="27">
        <v>17</v>
      </c>
      <c r="J2662" s="27">
        <v>19</v>
      </c>
      <c r="K2662" s="27">
        <v>19</v>
      </c>
      <c r="L2662" s="27">
        <v>19</v>
      </c>
      <c r="M2662" s="27">
        <v>4</v>
      </c>
      <c r="N2662" s="27">
        <v>3</v>
      </c>
      <c r="O2662" s="27">
        <v>2</v>
      </c>
      <c r="P2662" s="27">
        <v>4</v>
      </c>
      <c r="Q2662" s="27">
        <v>3</v>
      </c>
      <c r="R2662" s="27">
        <v>3</v>
      </c>
      <c r="S2662" s="27">
        <v>4</v>
      </c>
      <c r="T2662" s="27">
        <v>1</v>
      </c>
      <c r="U2662" s="27">
        <v>3</v>
      </c>
      <c r="V2662" s="27">
        <v>0</v>
      </c>
      <c r="W2662" s="11"/>
      <c r="X2662" s="11"/>
      <c r="Y2662" s="11"/>
      <c r="Z2662" s="11"/>
      <c r="AA2662" s="11"/>
      <c r="AB2662" s="11"/>
      <c r="AC2662" s="11"/>
      <c r="AD2662" s="11"/>
      <c r="AU2662" s="7"/>
      <c r="AV2662" s="7"/>
    </row>
    <row r="2663" spans="1:48" ht="14.25">
      <c r="A2663">
        <v>3</v>
      </c>
      <c r="B2663" s="26" t="str">
        <f t="shared" si="105"/>
        <v>05142</v>
      </c>
      <c r="C2663" s="26" t="str">
        <f t="shared" si="101"/>
        <v>3_05142</v>
      </c>
      <c r="D2663"/>
      <c r="E2663"/>
      <c r="F2663" s="33"/>
      <c r="G2663" s="26" t="s">
        <v>45</v>
      </c>
      <c r="H2663" s="27">
        <v>2</v>
      </c>
      <c r="I2663" s="27">
        <v>4</v>
      </c>
      <c r="J2663" s="27">
        <v>6</v>
      </c>
      <c r="K2663" s="27">
        <v>1</v>
      </c>
      <c r="L2663" s="27">
        <v>3</v>
      </c>
      <c r="M2663" s="27">
        <v>4</v>
      </c>
      <c r="N2663" s="27">
        <v>5</v>
      </c>
      <c r="O2663" s="27">
        <v>4</v>
      </c>
      <c r="P2663" s="27">
        <v>0</v>
      </c>
      <c r="Q2663" s="27">
        <v>3</v>
      </c>
      <c r="R2663" s="27">
        <v>2</v>
      </c>
      <c r="S2663" s="27">
        <v>0</v>
      </c>
      <c r="T2663" s="27">
        <v>2</v>
      </c>
      <c r="U2663" s="27">
        <v>0</v>
      </c>
      <c r="V2663" s="27">
        <v>0</v>
      </c>
      <c r="W2663" s="11"/>
      <c r="X2663" s="11"/>
      <c r="Y2663" s="11"/>
      <c r="Z2663" s="11"/>
      <c r="AA2663" s="11"/>
      <c r="AB2663" s="11"/>
      <c r="AC2663" s="11"/>
      <c r="AD2663" s="11"/>
      <c r="AU2663" s="7"/>
      <c r="AV2663" s="7"/>
    </row>
    <row r="2664" spans="1:48" ht="14.25">
      <c r="A2664">
        <v>3</v>
      </c>
      <c r="B2664" s="26" t="str">
        <f t="shared" si="105"/>
        <v>05145</v>
      </c>
      <c r="C2664" s="26" t="str">
        <f t="shared" si="101"/>
        <v>3_05145</v>
      </c>
      <c r="D2664"/>
      <c r="E2664"/>
      <c r="F2664" s="33"/>
      <c r="G2664" s="26" t="s">
        <v>46</v>
      </c>
      <c r="H2664" s="27">
        <v>7</v>
      </c>
      <c r="I2664" s="27">
        <v>3</v>
      </c>
      <c r="J2664" s="27">
        <v>4</v>
      </c>
      <c r="K2664" s="27">
        <v>3</v>
      </c>
      <c r="L2664" s="27">
        <v>0</v>
      </c>
      <c r="M2664" s="27">
        <v>1</v>
      </c>
      <c r="N2664" s="27">
        <v>1</v>
      </c>
      <c r="O2664" s="27">
        <v>0</v>
      </c>
      <c r="P2664" s="27">
        <v>3</v>
      </c>
      <c r="Q2664" s="27">
        <v>1</v>
      </c>
      <c r="R2664" s="27">
        <v>1</v>
      </c>
      <c r="S2664" s="27">
        <v>2</v>
      </c>
      <c r="T2664" s="27">
        <v>0</v>
      </c>
      <c r="U2664" s="27">
        <v>0</v>
      </c>
      <c r="V2664" s="27">
        <v>0</v>
      </c>
      <c r="W2664" s="11"/>
      <c r="X2664" s="11"/>
      <c r="Y2664" s="11"/>
      <c r="Z2664" s="11"/>
      <c r="AA2664" s="11"/>
      <c r="AB2664" s="11"/>
      <c r="AC2664" s="11"/>
      <c r="AD2664" s="11"/>
      <c r="AU2664" s="7"/>
      <c r="AV2664" s="7"/>
    </row>
    <row r="2665" spans="1:48" ht="14.25">
      <c r="A2665">
        <v>3</v>
      </c>
      <c r="B2665" s="26" t="str">
        <f t="shared" si="105"/>
        <v>05147</v>
      </c>
      <c r="C2665" s="26" t="str">
        <f t="shared" si="101"/>
        <v>3_05147</v>
      </c>
      <c r="D2665"/>
      <c r="E2665"/>
      <c r="F2665" s="33"/>
      <c r="G2665" s="26" t="s">
        <v>47</v>
      </c>
      <c r="H2665" s="27">
        <v>37</v>
      </c>
      <c r="I2665" s="27">
        <v>23</v>
      </c>
      <c r="J2665" s="27">
        <v>28</v>
      </c>
      <c r="K2665" s="27">
        <v>23</v>
      </c>
      <c r="L2665" s="27">
        <v>82</v>
      </c>
      <c r="M2665" s="27">
        <v>133</v>
      </c>
      <c r="N2665" s="27">
        <v>120</v>
      </c>
      <c r="O2665" s="27">
        <v>115</v>
      </c>
      <c r="P2665" s="27">
        <v>91</v>
      </c>
      <c r="Q2665" s="27">
        <v>85</v>
      </c>
      <c r="R2665" s="27">
        <v>86</v>
      </c>
      <c r="S2665" s="27">
        <v>53</v>
      </c>
      <c r="T2665" s="27">
        <v>37</v>
      </c>
      <c r="U2665" s="27">
        <v>37</v>
      </c>
      <c r="V2665" s="27">
        <v>14</v>
      </c>
      <c r="W2665" s="11"/>
      <c r="X2665" s="11"/>
      <c r="Y2665" s="11"/>
      <c r="Z2665" s="11"/>
      <c r="AA2665" s="11"/>
      <c r="AB2665" s="11"/>
      <c r="AC2665" s="11"/>
      <c r="AD2665" s="11"/>
      <c r="AU2665" s="7"/>
      <c r="AV2665" s="7"/>
    </row>
    <row r="2666" spans="1:48" ht="14.25">
      <c r="A2666">
        <v>3</v>
      </c>
      <c r="B2666" s="26" t="str">
        <f t="shared" si="105"/>
        <v>05148</v>
      </c>
      <c r="C2666" s="26" t="str">
        <f t="shared" si="101"/>
        <v>3_05148</v>
      </c>
      <c r="D2666"/>
      <c r="E2666"/>
      <c r="F2666" s="33"/>
      <c r="G2666" s="26" t="s">
        <v>48</v>
      </c>
      <c r="H2666" s="27">
        <v>6</v>
      </c>
      <c r="I2666" s="27">
        <v>2</v>
      </c>
      <c r="J2666" s="27">
        <v>4</v>
      </c>
      <c r="K2666" s="27">
        <v>7</v>
      </c>
      <c r="L2666" s="27">
        <v>3</v>
      </c>
      <c r="M2666" s="27">
        <v>17</v>
      </c>
      <c r="N2666" s="27">
        <v>42</v>
      </c>
      <c r="O2666" s="27">
        <v>46</v>
      </c>
      <c r="P2666" s="27">
        <v>39</v>
      </c>
      <c r="Q2666" s="27">
        <v>39</v>
      </c>
      <c r="R2666" s="27">
        <v>39</v>
      </c>
      <c r="S2666" s="27">
        <v>37</v>
      </c>
      <c r="T2666" s="27">
        <v>55</v>
      </c>
      <c r="U2666" s="27">
        <v>41</v>
      </c>
      <c r="V2666" s="27">
        <v>35</v>
      </c>
      <c r="W2666" s="11"/>
      <c r="X2666" s="11"/>
      <c r="Y2666" s="11"/>
      <c r="Z2666" s="11"/>
      <c r="AA2666" s="11"/>
      <c r="AB2666" s="11"/>
      <c r="AC2666" s="11"/>
      <c r="AD2666" s="11"/>
      <c r="AU2666" s="7"/>
      <c r="AV2666" s="7"/>
    </row>
    <row r="2667" spans="1:48" ht="14.25">
      <c r="A2667">
        <v>3</v>
      </c>
      <c r="B2667" s="26" t="str">
        <f t="shared" si="105"/>
        <v>05150</v>
      </c>
      <c r="C2667" s="26" t="str">
        <f t="shared" si="101"/>
        <v>3_05150</v>
      </c>
      <c r="D2667"/>
      <c r="E2667"/>
      <c r="F2667" s="33"/>
      <c r="G2667" s="26" t="s">
        <v>49</v>
      </c>
      <c r="H2667" s="27">
        <v>1</v>
      </c>
      <c r="I2667" s="27">
        <v>1</v>
      </c>
      <c r="J2667" s="27">
        <v>0</v>
      </c>
      <c r="K2667" s="27">
        <v>0</v>
      </c>
      <c r="L2667" s="27">
        <v>0</v>
      </c>
      <c r="M2667" s="27">
        <v>1</v>
      </c>
      <c r="N2667" s="27">
        <v>1</v>
      </c>
      <c r="O2667" s="27">
        <v>2</v>
      </c>
      <c r="P2667" s="27">
        <v>1</v>
      </c>
      <c r="Q2667" s="27">
        <v>2</v>
      </c>
      <c r="R2667" s="27">
        <v>2</v>
      </c>
      <c r="S2667" s="27">
        <v>1</v>
      </c>
      <c r="T2667" s="27">
        <v>0</v>
      </c>
      <c r="U2667" s="27">
        <v>1</v>
      </c>
      <c r="V2667" s="27">
        <v>0</v>
      </c>
      <c r="W2667" s="11"/>
      <c r="X2667" s="11"/>
      <c r="Y2667" s="11"/>
      <c r="Z2667" s="11"/>
      <c r="AA2667" s="11"/>
      <c r="AB2667" s="11"/>
      <c r="AC2667" s="11"/>
      <c r="AD2667" s="11"/>
      <c r="AU2667" s="7"/>
      <c r="AV2667" s="7"/>
    </row>
    <row r="2668" spans="1:48" ht="14.25">
      <c r="A2668">
        <v>3</v>
      </c>
      <c r="B2668" s="26" t="str">
        <f t="shared" si="105"/>
        <v>05154</v>
      </c>
      <c r="C2668" s="26" t="str">
        <f t="shared" si="101"/>
        <v>3_05154</v>
      </c>
      <c r="D2668"/>
      <c r="E2668"/>
      <c r="F2668" s="33"/>
      <c r="G2668" s="26" t="s">
        <v>50</v>
      </c>
      <c r="H2668" s="27">
        <v>22</v>
      </c>
      <c r="I2668" s="27">
        <v>17</v>
      </c>
      <c r="J2668" s="27">
        <v>25</v>
      </c>
      <c r="K2668" s="27">
        <v>20</v>
      </c>
      <c r="L2668" s="27">
        <v>30</v>
      </c>
      <c r="M2668" s="27">
        <v>20</v>
      </c>
      <c r="N2668" s="27">
        <v>21</v>
      </c>
      <c r="O2668" s="27">
        <v>24</v>
      </c>
      <c r="P2668" s="27">
        <v>20</v>
      </c>
      <c r="Q2668" s="27">
        <v>31</v>
      </c>
      <c r="R2668" s="27">
        <v>17</v>
      </c>
      <c r="S2668" s="27">
        <v>26</v>
      </c>
      <c r="T2668" s="27">
        <v>23</v>
      </c>
      <c r="U2668" s="27">
        <v>16</v>
      </c>
      <c r="V2668" s="27">
        <v>13</v>
      </c>
      <c r="W2668" s="11"/>
      <c r="X2668" s="11"/>
      <c r="Y2668" s="11"/>
      <c r="Z2668" s="11"/>
      <c r="AA2668" s="11"/>
      <c r="AB2668" s="11"/>
      <c r="AC2668" s="11"/>
      <c r="AD2668" s="11"/>
      <c r="AU2668" s="7"/>
      <c r="AV2668" s="7"/>
    </row>
    <row r="2669" spans="1:48" ht="14.25">
      <c r="A2669">
        <v>3</v>
      </c>
      <c r="B2669" s="26" t="str">
        <f t="shared" si="105"/>
        <v>05172</v>
      </c>
      <c r="C2669" s="26" t="str">
        <f t="shared" si="101"/>
        <v>3_05172</v>
      </c>
      <c r="D2669"/>
      <c r="E2669"/>
      <c r="F2669" s="33"/>
      <c r="G2669" s="26" t="s">
        <v>51</v>
      </c>
      <c r="H2669" s="27">
        <v>33</v>
      </c>
      <c r="I2669" s="27">
        <v>21</v>
      </c>
      <c r="J2669" s="27">
        <v>25</v>
      </c>
      <c r="K2669" s="27">
        <v>52</v>
      </c>
      <c r="L2669" s="27">
        <v>152</v>
      </c>
      <c r="M2669" s="27">
        <v>168</v>
      </c>
      <c r="N2669" s="27">
        <v>166</v>
      </c>
      <c r="O2669" s="27">
        <v>149</v>
      </c>
      <c r="P2669" s="27">
        <v>158</v>
      </c>
      <c r="Q2669" s="27">
        <v>116</v>
      </c>
      <c r="R2669" s="27">
        <v>106</v>
      </c>
      <c r="S2669" s="27">
        <v>90</v>
      </c>
      <c r="T2669" s="27">
        <v>53</v>
      </c>
      <c r="U2669" s="27">
        <v>24</v>
      </c>
      <c r="V2669" s="27">
        <v>10</v>
      </c>
      <c r="W2669" s="11"/>
      <c r="X2669" s="11"/>
      <c r="Y2669" s="11"/>
      <c r="Z2669" s="11"/>
      <c r="AA2669" s="11"/>
      <c r="AB2669" s="11"/>
      <c r="AC2669" s="11"/>
      <c r="AD2669" s="11"/>
      <c r="AU2669" s="7"/>
      <c r="AV2669" s="7"/>
    </row>
    <row r="2670" spans="1:48" ht="14.25">
      <c r="A2670">
        <v>3</v>
      </c>
      <c r="B2670" s="26" t="str">
        <f t="shared" si="105"/>
        <v>05190</v>
      </c>
      <c r="C2670" s="26" t="str">
        <f t="shared" si="101"/>
        <v>3_05190</v>
      </c>
      <c r="D2670"/>
      <c r="E2670"/>
      <c r="F2670" s="33"/>
      <c r="G2670" s="26" t="s">
        <v>52</v>
      </c>
      <c r="H2670" s="27">
        <v>6</v>
      </c>
      <c r="I2670" s="27">
        <v>4</v>
      </c>
      <c r="J2670" s="27">
        <v>3</v>
      </c>
      <c r="K2670" s="27">
        <v>4</v>
      </c>
      <c r="L2670" s="27">
        <v>6</v>
      </c>
      <c r="M2670" s="27">
        <v>13</v>
      </c>
      <c r="N2670" s="27">
        <v>15</v>
      </c>
      <c r="O2670" s="27">
        <v>7</v>
      </c>
      <c r="P2670" s="27">
        <v>17</v>
      </c>
      <c r="Q2670" s="27">
        <v>4</v>
      </c>
      <c r="R2670" s="27">
        <v>5</v>
      </c>
      <c r="S2670" s="27">
        <v>6</v>
      </c>
      <c r="T2670" s="27">
        <v>0</v>
      </c>
      <c r="U2670" s="27">
        <v>1</v>
      </c>
      <c r="V2670" s="27">
        <v>3</v>
      </c>
      <c r="W2670" s="11"/>
      <c r="X2670" s="11"/>
      <c r="Y2670" s="11"/>
      <c r="Z2670" s="11"/>
      <c r="AA2670" s="11"/>
      <c r="AB2670" s="11"/>
      <c r="AC2670" s="11"/>
      <c r="AD2670" s="11"/>
      <c r="AU2670" s="7"/>
      <c r="AV2670" s="7"/>
    </row>
    <row r="2671" spans="1:48" ht="14.25">
      <c r="A2671">
        <v>3</v>
      </c>
      <c r="B2671" s="26" t="str">
        <f t="shared" si="105"/>
        <v>05197</v>
      </c>
      <c r="C2671" s="26" t="str">
        <f t="shared" si="101"/>
        <v>3_05197</v>
      </c>
      <c r="D2671"/>
      <c r="E2671"/>
      <c r="F2671" s="33"/>
      <c r="G2671" s="26" t="s">
        <v>53</v>
      </c>
      <c r="H2671" s="27">
        <v>5</v>
      </c>
      <c r="I2671" s="27">
        <v>4</v>
      </c>
      <c r="J2671" s="27">
        <v>9</v>
      </c>
      <c r="K2671" s="27">
        <v>3</v>
      </c>
      <c r="L2671" s="27">
        <v>3</v>
      </c>
      <c r="M2671" s="27">
        <v>1</v>
      </c>
      <c r="N2671" s="27">
        <v>12</v>
      </c>
      <c r="O2671" s="27">
        <v>10</v>
      </c>
      <c r="P2671" s="27">
        <v>4</v>
      </c>
      <c r="Q2671" s="27">
        <v>15</v>
      </c>
      <c r="R2671" s="27">
        <v>12</v>
      </c>
      <c r="S2671" s="27">
        <v>10</v>
      </c>
      <c r="T2671" s="27">
        <v>18</v>
      </c>
      <c r="U2671" s="27">
        <v>8</v>
      </c>
      <c r="V2671" s="27">
        <v>8</v>
      </c>
      <c r="W2671" s="11"/>
      <c r="X2671" s="11"/>
      <c r="Y2671" s="11"/>
      <c r="Z2671" s="11"/>
      <c r="AA2671" s="11"/>
      <c r="AB2671" s="11"/>
      <c r="AC2671" s="11"/>
      <c r="AD2671" s="11"/>
      <c r="AU2671" s="7"/>
      <c r="AV2671" s="7"/>
    </row>
    <row r="2672" spans="1:48" ht="14.25">
      <c r="A2672">
        <v>3</v>
      </c>
      <c r="B2672" s="26" t="str">
        <f t="shared" si="105"/>
        <v>05206</v>
      </c>
      <c r="C2672" s="26" t="str">
        <f t="shared" si="101"/>
        <v>3_05206</v>
      </c>
      <c r="D2672"/>
      <c r="E2672"/>
      <c r="F2672" s="33"/>
      <c r="G2672" s="26" t="s">
        <v>54</v>
      </c>
      <c r="H2672" s="27">
        <v>0</v>
      </c>
      <c r="I2672" s="27">
        <v>0</v>
      </c>
      <c r="J2672" s="27">
        <v>1</v>
      </c>
      <c r="K2672" s="27">
        <v>3</v>
      </c>
      <c r="L2672" s="27">
        <v>2</v>
      </c>
      <c r="M2672" s="27">
        <v>0</v>
      </c>
      <c r="N2672" s="27">
        <v>1</v>
      </c>
      <c r="O2672" s="27">
        <v>3</v>
      </c>
      <c r="P2672" s="27">
        <v>1</v>
      </c>
      <c r="Q2672" s="27">
        <v>2</v>
      </c>
      <c r="R2672" s="27">
        <v>0</v>
      </c>
      <c r="S2672" s="27">
        <v>0</v>
      </c>
      <c r="T2672" s="27">
        <v>2</v>
      </c>
      <c r="U2672" s="27">
        <v>3</v>
      </c>
      <c r="V2672" s="27">
        <v>2</v>
      </c>
      <c r="W2672" s="11"/>
      <c r="X2672" s="11"/>
      <c r="Y2672" s="11"/>
      <c r="Z2672" s="11"/>
      <c r="AA2672" s="11"/>
      <c r="AB2672" s="11"/>
      <c r="AC2672" s="11"/>
      <c r="AD2672" s="11"/>
      <c r="AU2672" s="7"/>
      <c r="AV2672" s="7"/>
    </row>
    <row r="2673" spans="1:48" ht="14.25">
      <c r="A2673">
        <v>3</v>
      </c>
      <c r="B2673" s="26" t="str">
        <f t="shared" si="105"/>
        <v>05209</v>
      </c>
      <c r="C2673" s="26" t="str">
        <f t="shared" si="101"/>
        <v>3_05209</v>
      </c>
      <c r="D2673"/>
      <c r="E2673"/>
      <c r="F2673" s="33"/>
      <c r="G2673" s="26" t="s">
        <v>55</v>
      </c>
      <c r="H2673" s="27">
        <v>27</v>
      </c>
      <c r="I2673" s="27">
        <v>11</v>
      </c>
      <c r="J2673" s="27">
        <v>10</v>
      </c>
      <c r="K2673" s="27">
        <v>11</v>
      </c>
      <c r="L2673" s="27">
        <v>2</v>
      </c>
      <c r="M2673" s="27">
        <v>2</v>
      </c>
      <c r="N2673" s="27">
        <v>3</v>
      </c>
      <c r="O2673" s="27">
        <v>2</v>
      </c>
      <c r="P2673" s="27">
        <v>7</v>
      </c>
      <c r="Q2673" s="27">
        <v>6</v>
      </c>
      <c r="R2673" s="27">
        <v>1</v>
      </c>
      <c r="S2673" s="27">
        <v>2</v>
      </c>
      <c r="T2673" s="27">
        <v>2</v>
      </c>
      <c r="U2673" s="27">
        <v>1</v>
      </c>
      <c r="V2673" s="27">
        <v>1</v>
      </c>
      <c r="W2673" s="11"/>
      <c r="X2673" s="11"/>
      <c r="Y2673" s="11"/>
      <c r="Z2673" s="11"/>
      <c r="AA2673" s="11"/>
      <c r="AB2673" s="11"/>
      <c r="AC2673" s="11"/>
      <c r="AD2673" s="11"/>
      <c r="AU2673" s="7"/>
      <c r="AV2673" s="7"/>
    </row>
    <row r="2674" spans="1:48" ht="14.25">
      <c r="A2674">
        <v>3</v>
      </c>
      <c r="B2674" s="26" t="str">
        <f t="shared" si="105"/>
        <v>05212</v>
      </c>
      <c r="C2674" s="26" t="str">
        <f t="shared" si="101"/>
        <v>3_05212</v>
      </c>
      <c r="D2674"/>
      <c r="E2674"/>
      <c r="F2674" s="33"/>
      <c r="G2674" s="26" t="s">
        <v>56</v>
      </c>
      <c r="H2674" s="27">
        <v>15</v>
      </c>
      <c r="I2674" s="27">
        <v>29</v>
      </c>
      <c r="J2674" s="27">
        <v>45</v>
      </c>
      <c r="K2674" s="27">
        <v>50</v>
      </c>
      <c r="L2674" s="27">
        <v>50</v>
      </c>
      <c r="M2674" s="27">
        <v>63</v>
      </c>
      <c r="N2674" s="27">
        <v>56</v>
      </c>
      <c r="O2674" s="27">
        <v>40</v>
      </c>
      <c r="P2674" s="27">
        <v>26</v>
      </c>
      <c r="Q2674" s="27">
        <v>30</v>
      </c>
      <c r="R2674" s="27">
        <v>33</v>
      </c>
      <c r="S2674" s="27">
        <v>23</v>
      </c>
      <c r="T2674" s="27">
        <v>26</v>
      </c>
      <c r="U2674" s="27">
        <v>10</v>
      </c>
      <c r="V2674" s="27">
        <v>10</v>
      </c>
      <c r="W2674" s="11"/>
      <c r="X2674" s="11"/>
      <c r="Y2674" s="11"/>
      <c r="Z2674" s="11"/>
      <c r="AA2674" s="11"/>
      <c r="AB2674" s="11"/>
      <c r="AC2674" s="11"/>
      <c r="AD2674" s="11"/>
      <c r="AU2674" s="7"/>
      <c r="AV2674" s="7"/>
    </row>
    <row r="2675" spans="1:48" ht="14.25">
      <c r="A2675">
        <v>3</v>
      </c>
      <c r="B2675" s="26" t="str">
        <f t="shared" si="105"/>
        <v>05234</v>
      </c>
      <c r="C2675" s="26" t="str">
        <f t="shared" si="101"/>
        <v>3_05234</v>
      </c>
      <c r="D2675"/>
      <c r="E2675"/>
      <c r="F2675" s="33"/>
      <c r="G2675" s="26" t="s">
        <v>57</v>
      </c>
      <c r="H2675" s="27">
        <v>21</v>
      </c>
      <c r="I2675" s="27">
        <v>25</v>
      </c>
      <c r="J2675" s="27">
        <v>17</v>
      </c>
      <c r="K2675" s="27">
        <v>35</v>
      </c>
      <c r="L2675" s="27">
        <v>19</v>
      </c>
      <c r="M2675" s="27">
        <v>15</v>
      </c>
      <c r="N2675" s="27">
        <v>16</v>
      </c>
      <c r="O2675" s="27">
        <v>13</v>
      </c>
      <c r="P2675" s="27">
        <v>8</v>
      </c>
      <c r="Q2675" s="27">
        <v>10</v>
      </c>
      <c r="R2675" s="27">
        <v>12</v>
      </c>
      <c r="S2675" s="27">
        <v>14</v>
      </c>
      <c r="T2675" s="27">
        <v>7</v>
      </c>
      <c r="U2675" s="27">
        <v>10</v>
      </c>
      <c r="V2675" s="27">
        <v>8</v>
      </c>
      <c r="W2675" s="11"/>
      <c r="X2675" s="11"/>
      <c r="Y2675" s="11"/>
      <c r="Z2675" s="11"/>
      <c r="AA2675" s="11"/>
      <c r="AB2675" s="11"/>
      <c r="AC2675" s="11"/>
      <c r="AD2675" s="11"/>
      <c r="AU2675" s="7"/>
      <c r="AV2675" s="7"/>
    </row>
    <row r="2676" spans="1:48" ht="14.25">
      <c r="A2676">
        <v>3</v>
      </c>
      <c r="B2676" s="26" t="str">
        <f t="shared" si="105"/>
        <v>05237</v>
      </c>
      <c r="C2676" s="26" t="str">
        <f t="shared" si="101"/>
        <v>3_05237</v>
      </c>
      <c r="D2676"/>
      <c r="E2676"/>
      <c r="F2676" s="33"/>
      <c r="G2676" s="26" t="s">
        <v>1368</v>
      </c>
      <c r="H2676" s="27">
        <v>7</v>
      </c>
      <c r="I2676" s="27">
        <v>3</v>
      </c>
      <c r="J2676" s="27">
        <v>13</v>
      </c>
      <c r="K2676" s="27">
        <v>11</v>
      </c>
      <c r="L2676" s="27">
        <v>11</v>
      </c>
      <c r="M2676" s="27">
        <v>17</v>
      </c>
      <c r="N2676" s="27">
        <v>20</v>
      </c>
      <c r="O2676" s="27">
        <v>18</v>
      </c>
      <c r="P2676" s="27">
        <v>7</v>
      </c>
      <c r="Q2676" s="27">
        <v>20</v>
      </c>
      <c r="R2676" s="27">
        <v>16</v>
      </c>
      <c r="S2676" s="27">
        <v>11</v>
      </c>
      <c r="T2676" s="27">
        <v>6</v>
      </c>
      <c r="U2676" s="27">
        <v>2</v>
      </c>
      <c r="V2676" s="27">
        <v>2</v>
      </c>
      <c r="W2676" s="11"/>
      <c r="X2676" s="11"/>
      <c r="Y2676" s="11"/>
      <c r="Z2676" s="11"/>
      <c r="AA2676" s="11"/>
      <c r="AB2676" s="11"/>
      <c r="AC2676" s="11"/>
      <c r="AD2676" s="11"/>
      <c r="AU2676" s="7"/>
      <c r="AV2676" s="7"/>
    </row>
    <row r="2677" spans="1:48" ht="14.25">
      <c r="A2677">
        <v>3</v>
      </c>
      <c r="B2677" s="26" t="str">
        <f t="shared" si="105"/>
        <v>05240</v>
      </c>
      <c r="C2677" s="26" t="str">
        <f t="shared" si="101"/>
        <v>3_05240</v>
      </c>
      <c r="D2677"/>
      <c r="E2677"/>
      <c r="F2677" s="33"/>
      <c r="G2677" s="26" t="s">
        <v>59</v>
      </c>
      <c r="H2677" s="27">
        <v>18</v>
      </c>
      <c r="I2677" s="27">
        <v>8</v>
      </c>
      <c r="J2677" s="27">
        <v>10</v>
      </c>
      <c r="K2677" s="27">
        <v>12</v>
      </c>
      <c r="L2677" s="27">
        <v>9</v>
      </c>
      <c r="M2677" s="27">
        <v>4</v>
      </c>
      <c r="N2677" s="27">
        <v>7</v>
      </c>
      <c r="O2677" s="27">
        <v>0</v>
      </c>
      <c r="P2677" s="27">
        <v>1</v>
      </c>
      <c r="Q2677" s="27">
        <v>1</v>
      </c>
      <c r="R2677" s="27">
        <v>1</v>
      </c>
      <c r="S2677" s="27">
        <v>0</v>
      </c>
      <c r="T2677" s="27">
        <v>3</v>
      </c>
      <c r="U2677" s="27">
        <v>0</v>
      </c>
      <c r="V2677" s="27">
        <v>0</v>
      </c>
      <c r="W2677" s="11"/>
      <c r="X2677" s="11"/>
      <c r="Y2677" s="11"/>
      <c r="Z2677" s="11"/>
      <c r="AA2677" s="11"/>
      <c r="AB2677" s="11"/>
      <c r="AC2677" s="11"/>
      <c r="AD2677" s="11"/>
      <c r="AU2677" s="7"/>
      <c r="AV2677" s="7"/>
    </row>
    <row r="2678" spans="1:48" ht="14.25">
      <c r="A2678">
        <v>3</v>
      </c>
      <c r="B2678" s="26" t="str">
        <f t="shared" si="105"/>
        <v>05250</v>
      </c>
      <c r="C2678" s="26" t="str">
        <f t="shared" si="101"/>
        <v>3_05250</v>
      </c>
      <c r="D2678"/>
      <c r="E2678"/>
      <c r="F2678" s="33"/>
      <c r="G2678" s="26" t="s">
        <v>60</v>
      </c>
      <c r="H2678" s="27">
        <v>18</v>
      </c>
      <c r="I2678" s="27">
        <v>19</v>
      </c>
      <c r="J2678" s="27">
        <v>17</v>
      </c>
      <c r="K2678" s="27">
        <v>19</v>
      </c>
      <c r="L2678" s="27">
        <v>10</v>
      </c>
      <c r="M2678" s="27">
        <v>9</v>
      </c>
      <c r="N2678" s="27">
        <v>20</v>
      </c>
      <c r="O2678" s="27">
        <v>11</v>
      </c>
      <c r="P2678" s="27">
        <v>13</v>
      </c>
      <c r="Q2678" s="27">
        <v>18</v>
      </c>
      <c r="R2678" s="27">
        <v>20</v>
      </c>
      <c r="S2678" s="27">
        <v>16</v>
      </c>
      <c r="T2678" s="27">
        <v>25</v>
      </c>
      <c r="U2678" s="27">
        <v>13</v>
      </c>
      <c r="V2678" s="27">
        <v>17</v>
      </c>
      <c r="W2678" s="11"/>
      <c r="X2678" s="11"/>
      <c r="Y2678" s="11"/>
      <c r="Z2678" s="11"/>
      <c r="AA2678" s="11"/>
      <c r="AB2678" s="11"/>
      <c r="AC2678" s="11"/>
      <c r="AD2678" s="11"/>
      <c r="AU2678" s="7"/>
      <c r="AV2678" s="7"/>
    </row>
    <row r="2679" spans="1:48" ht="14.25">
      <c r="A2679">
        <v>3</v>
      </c>
      <c r="B2679" s="26" t="str">
        <f t="shared" si="105"/>
        <v>05264</v>
      </c>
      <c r="C2679" s="26" t="str">
        <f t="shared" si="101"/>
        <v>3_05264</v>
      </c>
      <c r="D2679"/>
      <c r="E2679"/>
      <c r="F2679" s="33"/>
      <c r="G2679" s="26" t="s">
        <v>1369</v>
      </c>
      <c r="H2679" s="27">
        <v>1</v>
      </c>
      <c r="I2679" s="27">
        <v>6</v>
      </c>
      <c r="J2679" s="27">
        <v>4</v>
      </c>
      <c r="K2679" s="27">
        <v>4</v>
      </c>
      <c r="L2679" s="27">
        <v>4</v>
      </c>
      <c r="M2679" s="27">
        <v>6</v>
      </c>
      <c r="N2679" s="27">
        <v>3</v>
      </c>
      <c r="O2679" s="27">
        <v>4</v>
      </c>
      <c r="P2679" s="27">
        <v>1</v>
      </c>
      <c r="Q2679" s="27">
        <v>6</v>
      </c>
      <c r="R2679" s="27">
        <v>8</v>
      </c>
      <c r="S2679" s="27">
        <v>3</v>
      </c>
      <c r="T2679" s="27">
        <v>4</v>
      </c>
      <c r="U2679" s="27">
        <v>0</v>
      </c>
      <c r="V2679" s="27">
        <v>2</v>
      </c>
      <c r="W2679" s="11"/>
      <c r="X2679" s="11"/>
      <c r="Y2679" s="11"/>
      <c r="Z2679" s="11"/>
      <c r="AA2679" s="11"/>
      <c r="AB2679" s="11"/>
      <c r="AC2679" s="11"/>
      <c r="AD2679" s="11"/>
      <c r="AU2679" s="7"/>
      <c r="AV2679" s="7"/>
    </row>
    <row r="2680" spans="1:48" ht="14.25">
      <c r="A2680">
        <v>3</v>
      </c>
      <c r="B2680" s="26" t="str">
        <f t="shared" si="105"/>
        <v>05266</v>
      </c>
      <c r="C2680" s="26" t="str">
        <f t="shared" si="101"/>
        <v>3_05266</v>
      </c>
      <c r="D2680"/>
      <c r="E2680"/>
      <c r="F2680" s="33"/>
      <c r="G2680" s="26" t="s">
        <v>62</v>
      </c>
      <c r="H2680" s="27">
        <v>91</v>
      </c>
      <c r="I2680" s="27">
        <v>67</v>
      </c>
      <c r="J2680" s="27">
        <v>94</v>
      </c>
      <c r="K2680" s="27">
        <v>119</v>
      </c>
      <c r="L2680" s="27">
        <v>157</v>
      </c>
      <c r="M2680" s="27">
        <v>207</v>
      </c>
      <c r="N2680" s="27">
        <v>196</v>
      </c>
      <c r="O2680" s="27">
        <v>147</v>
      </c>
      <c r="P2680" s="27">
        <v>117</v>
      </c>
      <c r="Q2680" s="27">
        <v>84</v>
      </c>
      <c r="R2680" s="27">
        <v>116</v>
      </c>
      <c r="S2680" s="27">
        <v>108</v>
      </c>
      <c r="T2680" s="27">
        <v>75</v>
      </c>
      <c r="U2680" s="27">
        <v>66</v>
      </c>
      <c r="V2680" s="27">
        <v>56</v>
      </c>
      <c r="W2680" s="11"/>
      <c r="X2680" s="11"/>
      <c r="Y2680" s="11"/>
      <c r="Z2680" s="11"/>
      <c r="AA2680" s="11"/>
      <c r="AB2680" s="11"/>
      <c r="AC2680" s="11"/>
      <c r="AD2680" s="11"/>
      <c r="AU2680" s="7"/>
      <c r="AV2680" s="7"/>
    </row>
    <row r="2681" spans="1:48" ht="14.25">
      <c r="A2681">
        <v>3</v>
      </c>
      <c r="B2681" s="26" t="str">
        <f t="shared" si="105"/>
        <v>05282</v>
      </c>
      <c r="C2681" s="26" t="str">
        <f t="shared" si="101"/>
        <v>3_05282</v>
      </c>
      <c r="D2681"/>
      <c r="E2681"/>
      <c r="F2681" s="33"/>
      <c r="G2681" s="26" t="s">
        <v>63</v>
      </c>
      <c r="H2681" s="27">
        <v>12</v>
      </c>
      <c r="I2681" s="27">
        <v>13</v>
      </c>
      <c r="J2681" s="27">
        <v>10</v>
      </c>
      <c r="K2681" s="27">
        <v>15</v>
      </c>
      <c r="L2681" s="27">
        <v>6</v>
      </c>
      <c r="M2681" s="27">
        <v>3</v>
      </c>
      <c r="N2681" s="27">
        <v>4</v>
      </c>
      <c r="O2681" s="27">
        <v>5</v>
      </c>
      <c r="P2681" s="27">
        <v>3</v>
      </c>
      <c r="Q2681" s="27">
        <v>2</v>
      </c>
      <c r="R2681" s="27">
        <v>1</v>
      </c>
      <c r="S2681" s="27">
        <v>2</v>
      </c>
      <c r="T2681" s="27">
        <v>1</v>
      </c>
      <c r="U2681" s="27">
        <v>2</v>
      </c>
      <c r="V2681" s="27">
        <v>1</v>
      </c>
      <c r="W2681" s="11"/>
      <c r="X2681" s="11"/>
      <c r="Y2681" s="11"/>
      <c r="Z2681" s="11"/>
      <c r="AA2681" s="11"/>
      <c r="AB2681" s="11"/>
      <c r="AC2681" s="11"/>
      <c r="AD2681" s="11"/>
      <c r="AU2681" s="7"/>
      <c r="AV2681" s="7"/>
    </row>
    <row r="2682" spans="1:48" ht="14.25">
      <c r="A2682">
        <v>3</v>
      </c>
      <c r="B2682" s="26" t="str">
        <f t="shared" si="105"/>
        <v>05284</v>
      </c>
      <c r="C2682" s="26" t="str">
        <f t="shared" si="101"/>
        <v>3_05284</v>
      </c>
      <c r="D2682"/>
      <c r="E2682"/>
      <c r="F2682" s="33"/>
      <c r="G2682" s="26" t="s">
        <v>64</v>
      </c>
      <c r="H2682" s="27">
        <v>29</v>
      </c>
      <c r="I2682" s="27">
        <v>33</v>
      </c>
      <c r="J2682" s="27">
        <v>28</v>
      </c>
      <c r="K2682" s="27">
        <v>25</v>
      </c>
      <c r="L2682" s="27">
        <v>19</v>
      </c>
      <c r="M2682" s="27">
        <v>4</v>
      </c>
      <c r="N2682" s="27">
        <v>8</v>
      </c>
      <c r="O2682" s="27">
        <v>5</v>
      </c>
      <c r="P2682" s="27">
        <v>6</v>
      </c>
      <c r="Q2682" s="27">
        <v>6</v>
      </c>
      <c r="R2682" s="27">
        <v>7</v>
      </c>
      <c r="S2682" s="27">
        <v>8</v>
      </c>
      <c r="T2682" s="27">
        <v>6</v>
      </c>
      <c r="U2682" s="27">
        <v>3</v>
      </c>
      <c r="V2682" s="27">
        <v>3</v>
      </c>
      <c r="W2682" s="11"/>
      <c r="X2682" s="11"/>
      <c r="Y2682" s="11"/>
      <c r="Z2682" s="11"/>
      <c r="AA2682" s="11"/>
      <c r="AB2682" s="11"/>
      <c r="AC2682" s="11"/>
      <c r="AD2682" s="11"/>
      <c r="AU2682" s="7"/>
      <c r="AV2682" s="7"/>
    </row>
    <row r="2683" spans="1:48" ht="14.25">
      <c r="A2683">
        <v>3</v>
      </c>
      <c r="B2683" s="26" t="str">
        <f t="shared" si="105"/>
        <v>05306</v>
      </c>
      <c r="C2683" s="26" t="str">
        <f t="shared" si="101"/>
        <v>3_05306</v>
      </c>
      <c r="D2683"/>
      <c r="E2683"/>
      <c r="F2683" s="33"/>
      <c r="G2683" s="26" t="s">
        <v>65</v>
      </c>
      <c r="H2683" s="27">
        <v>8</v>
      </c>
      <c r="I2683" s="27">
        <v>9</v>
      </c>
      <c r="J2683" s="27">
        <v>1</v>
      </c>
      <c r="K2683" s="27">
        <v>7</v>
      </c>
      <c r="L2683" s="27">
        <v>1</v>
      </c>
      <c r="M2683" s="27">
        <v>3</v>
      </c>
      <c r="N2683" s="27">
        <v>4</v>
      </c>
      <c r="O2683" s="27">
        <v>1</v>
      </c>
      <c r="P2683" s="27">
        <v>2</v>
      </c>
      <c r="Q2683" s="27">
        <v>1</v>
      </c>
      <c r="R2683" s="27">
        <v>1</v>
      </c>
      <c r="S2683" s="27">
        <v>3</v>
      </c>
      <c r="T2683" s="27">
        <v>1</v>
      </c>
      <c r="U2683" s="27">
        <v>2</v>
      </c>
      <c r="V2683" s="27">
        <v>0</v>
      </c>
      <c r="W2683" s="11"/>
      <c r="X2683" s="11"/>
      <c r="Y2683" s="11"/>
      <c r="Z2683" s="11"/>
      <c r="AA2683" s="11"/>
      <c r="AB2683" s="11"/>
      <c r="AC2683" s="11"/>
      <c r="AD2683" s="11"/>
      <c r="AU2683" s="7"/>
      <c r="AV2683" s="7"/>
    </row>
    <row r="2684" spans="1:48" ht="14.25">
      <c r="A2684">
        <v>3</v>
      </c>
      <c r="B2684" s="26" t="str">
        <f t="shared" si="105"/>
        <v>05308</v>
      </c>
      <c r="C2684" s="26" t="str">
        <f t="shared" si="101"/>
        <v>3_05308</v>
      </c>
      <c r="D2684"/>
      <c r="E2684"/>
      <c r="F2684" s="33"/>
      <c r="G2684" s="26" t="s">
        <v>66</v>
      </c>
      <c r="H2684" s="27">
        <v>16</v>
      </c>
      <c r="I2684" s="27">
        <v>20</v>
      </c>
      <c r="J2684" s="27">
        <v>21</v>
      </c>
      <c r="K2684" s="27">
        <v>23</v>
      </c>
      <c r="L2684" s="27">
        <v>28</v>
      </c>
      <c r="M2684" s="27">
        <v>50</v>
      </c>
      <c r="N2684" s="27">
        <v>45</v>
      </c>
      <c r="O2684" s="27">
        <v>37</v>
      </c>
      <c r="P2684" s="27">
        <v>18</v>
      </c>
      <c r="Q2684" s="27">
        <v>23</v>
      </c>
      <c r="R2684" s="27">
        <v>19</v>
      </c>
      <c r="S2684" s="27">
        <v>27</v>
      </c>
      <c r="T2684" s="27">
        <v>17</v>
      </c>
      <c r="U2684" s="27">
        <v>9</v>
      </c>
      <c r="V2684" s="27">
        <v>3</v>
      </c>
      <c r="W2684" s="11"/>
      <c r="X2684" s="11"/>
      <c r="Y2684" s="11"/>
      <c r="Z2684" s="11"/>
      <c r="AA2684" s="11"/>
      <c r="AB2684" s="11"/>
      <c r="AC2684" s="11"/>
      <c r="AD2684" s="11"/>
      <c r="AU2684" s="7"/>
      <c r="AV2684" s="7"/>
    </row>
    <row r="2685" spans="1:48" ht="14.25">
      <c r="A2685">
        <v>3</v>
      </c>
      <c r="B2685" s="26" t="str">
        <f t="shared" si="105"/>
        <v>05310</v>
      </c>
      <c r="C2685" s="26" t="str">
        <f t="shared" si="101"/>
        <v>3_05310</v>
      </c>
      <c r="D2685"/>
      <c r="E2685"/>
      <c r="F2685" s="33"/>
      <c r="G2685" s="26" t="s">
        <v>67</v>
      </c>
      <c r="H2685" s="27">
        <v>0</v>
      </c>
      <c r="I2685" s="27">
        <v>1</v>
      </c>
      <c r="J2685" s="27">
        <v>3</v>
      </c>
      <c r="K2685" s="27">
        <v>2</v>
      </c>
      <c r="L2685" s="27">
        <v>5</v>
      </c>
      <c r="M2685" s="27">
        <v>11</v>
      </c>
      <c r="N2685" s="27">
        <v>5</v>
      </c>
      <c r="O2685" s="27">
        <v>4</v>
      </c>
      <c r="P2685" s="27">
        <v>7</v>
      </c>
      <c r="Q2685" s="27">
        <v>3</v>
      </c>
      <c r="R2685" s="27">
        <v>3</v>
      </c>
      <c r="S2685" s="27">
        <v>6</v>
      </c>
      <c r="T2685" s="27">
        <v>2</v>
      </c>
      <c r="U2685" s="27">
        <v>0</v>
      </c>
      <c r="V2685" s="27">
        <v>0</v>
      </c>
      <c r="W2685" s="11"/>
      <c r="X2685" s="11"/>
      <c r="Y2685" s="11"/>
      <c r="Z2685" s="11"/>
      <c r="AA2685" s="11"/>
      <c r="AB2685" s="11"/>
      <c r="AC2685" s="11"/>
      <c r="AD2685" s="11"/>
      <c r="AU2685" s="7"/>
      <c r="AV2685" s="7"/>
    </row>
    <row r="2686" spans="1:48" ht="14.25">
      <c r="A2686">
        <v>3</v>
      </c>
      <c r="B2686" s="26" t="str">
        <f t="shared" si="105"/>
        <v>05313</v>
      </c>
      <c r="C2686" s="26" t="str">
        <f t="shared" si="101"/>
        <v>3_05313</v>
      </c>
      <c r="D2686"/>
      <c r="E2686"/>
      <c r="F2686" s="33"/>
      <c r="G2686" s="26" t="s">
        <v>68</v>
      </c>
      <c r="H2686" s="27">
        <v>0</v>
      </c>
      <c r="I2686" s="27">
        <v>3</v>
      </c>
      <c r="J2686" s="27">
        <v>5</v>
      </c>
      <c r="K2686" s="27">
        <v>3</v>
      </c>
      <c r="L2686" s="27">
        <v>2</v>
      </c>
      <c r="M2686" s="27">
        <v>2</v>
      </c>
      <c r="N2686" s="27">
        <v>3</v>
      </c>
      <c r="O2686" s="27">
        <v>11</v>
      </c>
      <c r="P2686" s="27">
        <v>9</v>
      </c>
      <c r="Q2686" s="27">
        <v>8</v>
      </c>
      <c r="R2686" s="27">
        <v>9</v>
      </c>
      <c r="S2686" s="27">
        <v>9</v>
      </c>
      <c r="T2686" s="27">
        <v>14</v>
      </c>
      <c r="U2686" s="27">
        <v>11</v>
      </c>
      <c r="V2686" s="27">
        <v>10</v>
      </c>
      <c r="W2686" s="11"/>
      <c r="X2686" s="11"/>
      <c r="Y2686" s="11"/>
      <c r="Z2686" s="11"/>
      <c r="AA2686" s="11"/>
      <c r="AB2686" s="11"/>
      <c r="AC2686" s="11"/>
      <c r="AD2686" s="11"/>
      <c r="AU2686" s="7"/>
      <c r="AV2686" s="7"/>
    </row>
    <row r="2687" spans="1:48" ht="14.25">
      <c r="A2687">
        <v>3</v>
      </c>
      <c r="B2687" s="26" t="str">
        <f t="shared" si="105"/>
        <v>05315</v>
      </c>
      <c r="C2687" s="26" t="str">
        <f t="shared" si="101"/>
        <v>3_05315</v>
      </c>
      <c r="D2687"/>
      <c r="E2687"/>
      <c r="F2687" s="33"/>
      <c r="G2687" s="26" t="s">
        <v>69</v>
      </c>
      <c r="H2687" s="27">
        <v>0</v>
      </c>
      <c r="I2687" s="27">
        <v>0</v>
      </c>
      <c r="J2687" s="27">
        <v>2</v>
      </c>
      <c r="K2687" s="27">
        <v>0</v>
      </c>
      <c r="L2687" s="27">
        <v>2</v>
      </c>
      <c r="M2687" s="27">
        <v>5</v>
      </c>
      <c r="N2687" s="27">
        <v>3</v>
      </c>
      <c r="O2687" s="27">
        <v>6</v>
      </c>
      <c r="P2687" s="27">
        <v>5</v>
      </c>
      <c r="Q2687" s="27">
        <v>3</v>
      </c>
      <c r="R2687" s="27">
        <v>6</v>
      </c>
      <c r="S2687" s="27">
        <v>1</v>
      </c>
      <c r="T2687" s="27">
        <v>0</v>
      </c>
      <c r="U2687" s="27">
        <v>0</v>
      </c>
      <c r="V2687" s="27">
        <v>0</v>
      </c>
      <c r="W2687" s="11"/>
      <c r="X2687" s="11"/>
      <c r="Y2687" s="11"/>
      <c r="Z2687" s="11"/>
      <c r="AA2687" s="11"/>
      <c r="AB2687" s="11"/>
      <c r="AC2687" s="11"/>
      <c r="AD2687" s="11"/>
      <c r="AU2687" s="7"/>
      <c r="AV2687" s="7"/>
    </row>
    <row r="2688" spans="1:48" ht="14.25">
      <c r="A2688">
        <v>3</v>
      </c>
      <c r="B2688" s="26" t="str">
        <f t="shared" si="105"/>
        <v>05318</v>
      </c>
      <c r="C2688" s="26" t="str">
        <f t="shared" si="101"/>
        <v>3_05318</v>
      </c>
      <c r="D2688"/>
      <c r="E2688"/>
      <c r="F2688" s="33"/>
      <c r="G2688" s="26" t="s">
        <v>70</v>
      </c>
      <c r="H2688" s="27">
        <v>3</v>
      </c>
      <c r="I2688" s="27">
        <v>8</v>
      </c>
      <c r="J2688" s="27">
        <v>5</v>
      </c>
      <c r="K2688" s="27">
        <v>8</v>
      </c>
      <c r="L2688" s="27">
        <v>7</v>
      </c>
      <c r="M2688" s="27">
        <v>11</v>
      </c>
      <c r="N2688" s="27">
        <v>40</v>
      </c>
      <c r="O2688" s="27">
        <v>51</v>
      </c>
      <c r="P2688" s="27">
        <v>33</v>
      </c>
      <c r="Q2688" s="27">
        <v>37</v>
      </c>
      <c r="R2688" s="27">
        <v>35</v>
      </c>
      <c r="S2688" s="27">
        <v>40</v>
      </c>
      <c r="T2688" s="27">
        <v>39</v>
      </c>
      <c r="U2688" s="27">
        <v>25</v>
      </c>
      <c r="V2688" s="27">
        <v>40</v>
      </c>
      <c r="W2688" s="11"/>
      <c r="X2688" s="11"/>
      <c r="Y2688" s="11"/>
      <c r="Z2688" s="11"/>
      <c r="AA2688" s="11"/>
      <c r="AB2688" s="11"/>
      <c r="AC2688" s="11"/>
      <c r="AD2688" s="11"/>
      <c r="AU2688" s="7"/>
      <c r="AV2688" s="7"/>
    </row>
    <row r="2689" spans="1:48" ht="14.25">
      <c r="A2689">
        <v>3</v>
      </c>
      <c r="B2689" s="26" t="str">
        <f t="shared" si="105"/>
        <v>05321</v>
      </c>
      <c r="C2689" s="26" t="str">
        <f t="shared" si="101"/>
        <v>3_05321</v>
      </c>
      <c r="D2689"/>
      <c r="E2689"/>
      <c r="F2689" s="33"/>
      <c r="G2689" s="26" t="s">
        <v>71</v>
      </c>
      <c r="H2689" s="27">
        <v>2</v>
      </c>
      <c r="I2689" s="27">
        <v>1</v>
      </c>
      <c r="J2689" s="27">
        <v>0</v>
      </c>
      <c r="K2689" s="27">
        <v>0</v>
      </c>
      <c r="L2689" s="27">
        <v>1</v>
      </c>
      <c r="M2689" s="27">
        <v>1</v>
      </c>
      <c r="N2689" s="27">
        <v>5</v>
      </c>
      <c r="O2689" s="27">
        <v>7</v>
      </c>
      <c r="P2689" s="27">
        <v>6</v>
      </c>
      <c r="Q2689" s="27">
        <v>10</v>
      </c>
      <c r="R2689" s="27">
        <v>4</v>
      </c>
      <c r="S2689" s="27">
        <v>10</v>
      </c>
      <c r="T2689" s="27">
        <v>6</v>
      </c>
      <c r="U2689" s="27">
        <v>4</v>
      </c>
      <c r="V2689" s="27">
        <v>4</v>
      </c>
      <c r="W2689" s="11"/>
      <c r="X2689" s="11"/>
      <c r="Y2689" s="11"/>
      <c r="Z2689" s="11"/>
      <c r="AA2689" s="11"/>
      <c r="AB2689" s="11"/>
      <c r="AC2689" s="11"/>
      <c r="AD2689" s="11"/>
      <c r="AU2689" s="7"/>
      <c r="AV2689" s="7"/>
    </row>
    <row r="2690" spans="1:48" ht="14.25">
      <c r="A2690">
        <v>3</v>
      </c>
      <c r="B2690" s="26" t="str">
        <f t="shared" si="105"/>
        <v>05347</v>
      </c>
      <c r="C2690" s="26" t="str">
        <f t="shared" si="101"/>
        <v>3_05347</v>
      </c>
      <c r="D2690"/>
      <c r="E2690"/>
      <c r="F2690" s="33"/>
      <c r="G2690" s="26" t="s">
        <v>72</v>
      </c>
      <c r="H2690" s="27">
        <v>4</v>
      </c>
      <c r="I2690" s="27">
        <v>7</v>
      </c>
      <c r="J2690" s="27">
        <v>7</v>
      </c>
      <c r="K2690" s="27">
        <v>4</v>
      </c>
      <c r="L2690" s="27">
        <v>0</v>
      </c>
      <c r="M2690" s="27">
        <v>1</v>
      </c>
      <c r="N2690" s="27">
        <v>3</v>
      </c>
      <c r="O2690" s="27">
        <v>1</v>
      </c>
      <c r="P2690" s="27">
        <v>1</v>
      </c>
      <c r="Q2690" s="27">
        <v>1</v>
      </c>
      <c r="R2690" s="27">
        <v>2</v>
      </c>
      <c r="S2690" s="27">
        <v>2</v>
      </c>
      <c r="T2690" s="27">
        <v>0</v>
      </c>
      <c r="U2690" s="27">
        <v>2</v>
      </c>
      <c r="V2690" s="27">
        <v>0</v>
      </c>
      <c r="W2690" s="11"/>
      <c r="X2690" s="11"/>
      <c r="Y2690" s="11"/>
      <c r="Z2690" s="11"/>
      <c r="AA2690" s="11"/>
      <c r="AB2690" s="11"/>
      <c r="AC2690" s="11"/>
      <c r="AD2690" s="11"/>
      <c r="AU2690" s="7"/>
      <c r="AV2690" s="7"/>
    </row>
    <row r="2691" spans="1:48" ht="14.25">
      <c r="A2691">
        <v>3</v>
      </c>
      <c r="B2691" s="26" t="str">
        <f t="shared" si="105"/>
        <v>05353</v>
      </c>
      <c r="C2691" s="26" t="str">
        <f t="shared" si="101"/>
        <v>3_05353</v>
      </c>
      <c r="D2691"/>
      <c r="E2691"/>
      <c r="F2691" s="33"/>
      <c r="G2691" s="26" t="s">
        <v>73</v>
      </c>
      <c r="H2691" s="27">
        <v>3</v>
      </c>
      <c r="I2691" s="27">
        <v>2</v>
      </c>
      <c r="J2691" s="27">
        <v>0</v>
      </c>
      <c r="K2691" s="27">
        <v>2</v>
      </c>
      <c r="L2691" s="27">
        <v>0</v>
      </c>
      <c r="M2691" s="27">
        <v>2</v>
      </c>
      <c r="N2691" s="27">
        <v>1</v>
      </c>
      <c r="O2691" s="27">
        <v>1</v>
      </c>
      <c r="P2691" s="27">
        <v>4</v>
      </c>
      <c r="Q2691" s="27">
        <v>1</v>
      </c>
      <c r="R2691" s="27">
        <v>1</v>
      </c>
      <c r="S2691" s="27">
        <v>1</v>
      </c>
      <c r="T2691" s="27">
        <v>2</v>
      </c>
      <c r="U2691" s="27">
        <v>1</v>
      </c>
      <c r="V2691" s="27">
        <v>0</v>
      </c>
      <c r="W2691" s="11"/>
      <c r="X2691" s="11"/>
      <c r="Y2691" s="11"/>
      <c r="Z2691" s="11"/>
      <c r="AA2691" s="11"/>
      <c r="AB2691" s="11"/>
      <c r="AC2691" s="11"/>
      <c r="AD2691" s="11"/>
      <c r="AU2691" s="7"/>
      <c r="AV2691" s="7"/>
    </row>
    <row r="2692" spans="1:48" ht="14.25">
      <c r="A2692">
        <v>3</v>
      </c>
      <c r="B2692" s="26" t="str">
        <f t="shared" si="105"/>
        <v>05360</v>
      </c>
      <c r="C2692" s="26" t="str">
        <f t="shared" si="101"/>
        <v>3_05360</v>
      </c>
      <c r="D2692"/>
      <c r="E2692"/>
      <c r="F2692" s="33"/>
      <c r="G2692" s="26" t="s">
        <v>1370</v>
      </c>
      <c r="H2692" s="27">
        <v>251</v>
      </c>
      <c r="I2692" s="27">
        <v>211</v>
      </c>
      <c r="J2692" s="27">
        <v>241</v>
      </c>
      <c r="K2692" s="27">
        <v>182</v>
      </c>
      <c r="L2692" s="27">
        <v>186</v>
      </c>
      <c r="M2692" s="27">
        <v>231</v>
      </c>
      <c r="N2692" s="27">
        <v>267</v>
      </c>
      <c r="O2692" s="27">
        <v>274</v>
      </c>
      <c r="P2692" s="27">
        <v>180</v>
      </c>
      <c r="Q2692" s="27">
        <v>157</v>
      </c>
      <c r="R2692" s="27">
        <v>139</v>
      </c>
      <c r="S2692" s="27">
        <v>132</v>
      </c>
      <c r="T2692" s="27">
        <v>104</v>
      </c>
      <c r="U2692" s="27">
        <v>97</v>
      </c>
      <c r="V2692" s="27">
        <v>65</v>
      </c>
      <c r="W2692" s="11"/>
      <c r="X2692" s="11"/>
      <c r="Y2692" s="11"/>
      <c r="Z2692" s="11"/>
      <c r="AA2692" s="11"/>
      <c r="AB2692" s="11"/>
      <c r="AC2692" s="11"/>
      <c r="AD2692" s="11"/>
      <c r="AU2692" s="7"/>
      <c r="AV2692" s="7"/>
    </row>
    <row r="2693" spans="1:48" ht="14.25">
      <c r="A2693">
        <v>3</v>
      </c>
      <c r="B2693" s="26" t="str">
        <f t="shared" si="105"/>
        <v>05361</v>
      </c>
      <c r="C2693" s="26" t="str">
        <f t="shared" si="101"/>
        <v>3_05361</v>
      </c>
      <c r="D2693"/>
      <c r="E2693"/>
      <c r="F2693" s="33"/>
      <c r="G2693" s="26" t="s">
        <v>75</v>
      </c>
      <c r="H2693" s="27">
        <v>10</v>
      </c>
      <c r="I2693" s="27">
        <v>8</v>
      </c>
      <c r="J2693" s="27">
        <v>13</v>
      </c>
      <c r="K2693" s="27">
        <v>6</v>
      </c>
      <c r="L2693" s="27">
        <v>6</v>
      </c>
      <c r="M2693" s="27">
        <v>6</v>
      </c>
      <c r="N2693" s="27">
        <v>15</v>
      </c>
      <c r="O2693" s="27">
        <v>6</v>
      </c>
      <c r="P2693" s="27">
        <v>5</v>
      </c>
      <c r="Q2693" s="27">
        <v>4</v>
      </c>
      <c r="R2693" s="27">
        <v>8</v>
      </c>
      <c r="S2693" s="27">
        <v>5</v>
      </c>
      <c r="T2693" s="27">
        <v>4</v>
      </c>
      <c r="U2693" s="27">
        <v>1</v>
      </c>
      <c r="V2693" s="27">
        <v>2</v>
      </c>
      <c r="W2693" s="11"/>
      <c r="X2693" s="11"/>
      <c r="Y2693" s="11"/>
      <c r="Z2693" s="11"/>
      <c r="AA2693" s="11"/>
      <c r="AB2693" s="11"/>
      <c r="AC2693" s="11"/>
      <c r="AD2693" s="11"/>
      <c r="AU2693" s="7"/>
      <c r="AV2693" s="7"/>
    </row>
    <row r="2694" spans="1:48" ht="14.25">
      <c r="A2694">
        <v>3</v>
      </c>
      <c r="B2694" s="26" t="str">
        <f t="shared" si="105"/>
        <v>05364</v>
      </c>
      <c r="C2694" s="26" t="str">
        <f t="shared" ref="C2694:C2757" si="106">A2694&amp;"_"&amp;B2694</f>
        <v>3_05364</v>
      </c>
      <c r="D2694"/>
      <c r="E2694"/>
      <c r="F2694" s="33"/>
      <c r="G2694" s="26" t="s">
        <v>76</v>
      </c>
      <c r="H2694" s="27">
        <v>12</v>
      </c>
      <c r="I2694" s="27">
        <v>13</v>
      </c>
      <c r="J2694" s="27">
        <v>6</v>
      </c>
      <c r="K2694" s="27">
        <v>5</v>
      </c>
      <c r="L2694" s="27">
        <v>7</v>
      </c>
      <c r="M2694" s="27">
        <v>9</v>
      </c>
      <c r="N2694" s="27">
        <v>4</v>
      </c>
      <c r="O2694" s="27">
        <v>5</v>
      </c>
      <c r="P2694" s="27">
        <v>3</v>
      </c>
      <c r="Q2694" s="27">
        <v>2</v>
      </c>
      <c r="R2694" s="27">
        <v>3</v>
      </c>
      <c r="S2694" s="27">
        <v>1</v>
      </c>
      <c r="T2694" s="27">
        <v>1</v>
      </c>
      <c r="U2694" s="27">
        <v>2</v>
      </c>
      <c r="V2694" s="27">
        <v>4</v>
      </c>
      <c r="W2694" s="11"/>
      <c r="X2694" s="11"/>
      <c r="Y2694" s="11"/>
      <c r="Z2694" s="11"/>
      <c r="AA2694" s="11"/>
      <c r="AB2694" s="11"/>
      <c r="AC2694" s="11"/>
      <c r="AD2694" s="11"/>
      <c r="AU2694" s="7"/>
      <c r="AV2694" s="7"/>
    </row>
    <row r="2695" spans="1:48" ht="14.25">
      <c r="A2695">
        <v>3</v>
      </c>
      <c r="B2695" s="26" t="str">
        <f t="shared" si="105"/>
        <v>05368</v>
      </c>
      <c r="C2695" s="26" t="str">
        <f t="shared" si="106"/>
        <v>3_05368</v>
      </c>
      <c r="D2695"/>
      <c r="E2695"/>
      <c r="F2695" s="33"/>
      <c r="G2695" s="26" t="s">
        <v>77</v>
      </c>
      <c r="H2695" s="27">
        <v>10</v>
      </c>
      <c r="I2695" s="27">
        <v>2</v>
      </c>
      <c r="J2695" s="27">
        <v>8</v>
      </c>
      <c r="K2695" s="27">
        <v>5</v>
      </c>
      <c r="L2695" s="27">
        <v>1</v>
      </c>
      <c r="M2695" s="27">
        <v>4</v>
      </c>
      <c r="N2695" s="27">
        <v>2</v>
      </c>
      <c r="O2695" s="27">
        <v>2</v>
      </c>
      <c r="P2695" s="27">
        <v>6</v>
      </c>
      <c r="Q2695" s="27">
        <v>6</v>
      </c>
      <c r="R2695" s="27">
        <v>3</v>
      </c>
      <c r="S2695" s="27">
        <v>2</v>
      </c>
      <c r="T2695" s="27">
        <v>4</v>
      </c>
      <c r="U2695" s="27">
        <v>1</v>
      </c>
      <c r="V2695" s="27">
        <v>1</v>
      </c>
      <c r="W2695" s="11"/>
      <c r="X2695" s="11"/>
      <c r="Y2695" s="11"/>
      <c r="Z2695" s="11"/>
      <c r="AA2695" s="11"/>
      <c r="AB2695" s="11"/>
      <c r="AC2695" s="11"/>
      <c r="AD2695" s="11"/>
      <c r="AU2695" s="7"/>
      <c r="AV2695" s="7"/>
    </row>
    <row r="2696" spans="1:48" ht="14.25">
      <c r="A2696">
        <v>3</v>
      </c>
      <c r="B2696" s="26" t="str">
        <f t="shared" ref="B2696:B2759" si="107">IF(G2696="Total",CONCATENATE(MID(G2697,1,2),"000"),MID(G2696,1,5))</f>
        <v>05376</v>
      </c>
      <c r="C2696" s="26" t="str">
        <f t="shared" si="106"/>
        <v>3_05376</v>
      </c>
      <c r="D2696"/>
      <c r="E2696"/>
      <c r="F2696" s="33"/>
      <c r="G2696" s="26" t="s">
        <v>78</v>
      </c>
      <c r="H2696" s="27">
        <v>18</v>
      </c>
      <c r="I2696" s="27">
        <v>7</v>
      </c>
      <c r="J2696" s="27">
        <v>12</v>
      </c>
      <c r="K2696" s="27">
        <v>5</v>
      </c>
      <c r="L2696" s="27">
        <v>9</v>
      </c>
      <c r="M2696" s="27">
        <v>13</v>
      </c>
      <c r="N2696" s="27">
        <v>75</v>
      </c>
      <c r="O2696" s="27">
        <v>49</v>
      </c>
      <c r="P2696" s="27">
        <v>25</v>
      </c>
      <c r="Q2696" s="27">
        <v>21</v>
      </c>
      <c r="R2696" s="27">
        <v>28</v>
      </c>
      <c r="S2696" s="27">
        <v>21</v>
      </c>
      <c r="T2696" s="27">
        <v>19</v>
      </c>
      <c r="U2696" s="27">
        <v>26</v>
      </c>
      <c r="V2696" s="27">
        <v>15</v>
      </c>
      <c r="W2696" s="11"/>
      <c r="X2696" s="11"/>
      <c r="Y2696" s="11"/>
      <c r="Z2696" s="11"/>
      <c r="AA2696" s="11"/>
      <c r="AB2696" s="11"/>
      <c r="AC2696" s="11"/>
      <c r="AD2696" s="11"/>
      <c r="AU2696" s="7"/>
      <c r="AV2696" s="7"/>
    </row>
    <row r="2697" spans="1:48" ht="14.25">
      <c r="A2697">
        <v>3</v>
      </c>
      <c r="B2697" s="26" t="str">
        <f t="shared" si="107"/>
        <v>05380</v>
      </c>
      <c r="C2697" s="26" t="str">
        <f t="shared" si="106"/>
        <v>3_05380</v>
      </c>
      <c r="D2697"/>
      <c r="E2697"/>
      <c r="F2697" s="33"/>
      <c r="G2697" s="26" t="s">
        <v>79</v>
      </c>
      <c r="H2697" s="27">
        <v>41</v>
      </c>
      <c r="I2697" s="27">
        <v>44</v>
      </c>
      <c r="J2697" s="27">
        <v>61</v>
      </c>
      <c r="K2697" s="27">
        <v>35</v>
      </c>
      <c r="L2697" s="27">
        <v>25</v>
      </c>
      <c r="M2697" s="27">
        <v>39</v>
      </c>
      <c r="N2697" s="27">
        <v>40</v>
      </c>
      <c r="O2697" s="27">
        <v>40</v>
      </c>
      <c r="P2697" s="27">
        <v>35</v>
      </c>
      <c r="Q2697" s="27">
        <v>36</v>
      </c>
      <c r="R2697" s="27">
        <v>28</v>
      </c>
      <c r="S2697" s="27">
        <v>25</v>
      </c>
      <c r="T2697" s="27">
        <v>24</v>
      </c>
      <c r="U2697" s="27">
        <v>19</v>
      </c>
      <c r="V2697" s="27">
        <v>19</v>
      </c>
      <c r="W2697" s="11"/>
      <c r="X2697" s="11"/>
      <c r="Y2697" s="11"/>
      <c r="Z2697" s="11"/>
      <c r="AA2697" s="11"/>
      <c r="AB2697" s="11"/>
      <c r="AC2697" s="11"/>
      <c r="AD2697" s="11"/>
      <c r="AU2697" s="7"/>
      <c r="AV2697" s="7"/>
    </row>
    <row r="2698" spans="1:48" ht="14.25">
      <c r="A2698">
        <v>3</v>
      </c>
      <c r="B2698" s="26" t="str">
        <f t="shared" si="107"/>
        <v>05390</v>
      </c>
      <c r="C2698" s="26" t="str">
        <f t="shared" si="106"/>
        <v>3_05390</v>
      </c>
      <c r="D2698"/>
      <c r="E2698"/>
      <c r="F2698" s="33"/>
      <c r="G2698" s="26" t="s">
        <v>80</v>
      </c>
      <c r="H2698" s="27">
        <v>6</v>
      </c>
      <c r="I2698" s="27">
        <v>2</v>
      </c>
      <c r="J2698" s="27">
        <v>9</v>
      </c>
      <c r="K2698" s="27">
        <v>4</v>
      </c>
      <c r="L2698" s="27">
        <v>0</v>
      </c>
      <c r="M2698" s="27">
        <v>0</v>
      </c>
      <c r="N2698" s="27">
        <v>4</v>
      </c>
      <c r="O2698" s="27">
        <v>3</v>
      </c>
      <c r="P2698" s="27">
        <v>2</v>
      </c>
      <c r="Q2698" s="27">
        <v>0</v>
      </c>
      <c r="R2698" s="27">
        <v>8</v>
      </c>
      <c r="S2698" s="27">
        <v>2</v>
      </c>
      <c r="T2698" s="27">
        <v>2</v>
      </c>
      <c r="U2698" s="27">
        <v>1</v>
      </c>
      <c r="V2698" s="27">
        <v>0</v>
      </c>
      <c r="W2698" s="11"/>
      <c r="X2698" s="11"/>
      <c r="Y2698" s="11"/>
      <c r="Z2698" s="11"/>
      <c r="AA2698" s="11"/>
      <c r="AB2698" s="11"/>
      <c r="AC2698" s="11"/>
      <c r="AD2698" s="11"/>
      <c r="AU2698" s="7"/>
      <c r="AV2698" s="7"/>
    </row>
    <row r="2699" spans="1:48" ht="14.25">
      <c r="A2699">
        <v>3</v>
      </c>
      <c r="B2699" s="26" t="str">
        <f t="shared" si="107"/>
        <v>05400</v>
      </c>
      <c r="C2699" s="26" t="str">
        <f t="shared" si="106"/>
        <v>3_05400</v>
      </c>
      <c r="D2699"/>
      <c r="E2699"/>
      <c r="F2699" s="33"/>
      <c r="G2699" s="26" t="s">
        <v>81</v>
      </c>
      <c r="H2699" s="27">
        <v>5</v>
      </c>
      <c r="I2699" s="27">
        <v>7</v>
      </c>
      <c r="J2699" s="27">
        <v>6</v>
      </c>
      <c r="K2699" s="27">
        <v>1</v>
      </c>
      <c r="L2699" s="27">
        <v>1</v>
      </c>
      <c r="M2699" s="27">
        <v>9</v>
      </c>
      <c r="N2699" s="27">
        <v>15</v>
      </c>
      <c r="O2699" s="27">
        <v>22</v>
      </c>
      <c r="P2699" s="27">
        <v>7</v>
      </c>
      <c r="Q2699" s="27">
        <v>13</v>
      </c>
      <c r="R2699" s="27">
        <v>5</v>
      </c>
      <c r="S2699" s="27">
        <v>6</v>
      </c>
      <c r="T2699" s="27">
        <v>16</v>
      </c>
      <c r="U2699" s="27">
        <v>6</v>
      </c>
      <c r="V2699" s="27">
        <v>9</v>
      </c>
      <c r="W2699" s="11"/>
      <c r="X2699" s="11"/>
      <c r="Y2699" s="11"/>
      <c r="Z2699" s="11"/>
      <c r="AA2699" s="11"/>
      <c r="AB2699" s="11"/>
      <c r="AC2699" s="11"/>
      <c r="AD2699" s="11"/>
      <c r="AU2699" s="7"/>
      <c r="AV2699" s="7"/>
    </row>
    <row r="2700" spans="1:48" ht="14.25">
      <c r="A2700">
        <v>3</v>
      </c>
      <c r="B2700" s="26" t="str">
        <f t="shared" si="107"/>
        <v>05411</v>
      </c>
      <c r="C2700" s="26" t="str">
        <f t="shared" si="106"/>
        <v>3_05411</v>
      </c>
      <c r="D2700"/>
      <c r="E2700"/>
      <c r="F2700" s="33"/>
      <c r="G2700" s="26" t="s">
        <v>82</v>
      </c>
      <c r="H2700" s="27">
        <v>21</v>
      </c>
      <c r="I2700" s="27">
        <v>8</v>
      </c>
      <c r="J2700" s="27">
        <v>10</v>
      </c>
      <c r="K2700" s="27">
        <v>8</v>
      </c>
      <c r="L2700" s="27">
        <v>5</v>
      </c>
      <c r="M2700" s="27">
        <v>4</v>
      </c>
      <c r="N2700" s="27">
        <v>1</v>
      </c>
      <c r="O2700" s="27">
        <v>1</v>
      </c>
      <c r="P2700" s="27">
        <v>2</v>
      </c>
      <c r="Q2700" s="27">
        <v>2</v>
      </c>
      <c r="R2700" s="27">
        <v>0</v>
      </c>
      <c r="S2700" s="27">
        <v>0</v>
      </c>
      <c r="T2700" s="27">
        <v>0</v>
      </c>
      <c r="U2700" s="27">
        <v>0</v>
      </c>
      <c r="V2700" s="27">
        <v>1</v>
      </c>
      <c r="W2700" s="11"/>
      <c r="X2700" s="11"/>
      <c r="Y2700" s="11"/>
      <c r="Z2700" s="11"/>
      <c r="AA2700" s="11"/>
      <c r="AB2700" s="11"/>
      <c r="AC2700" s="11"/>
      <c r="AD2700" s="11"/>
      <c r="AU2700" s="7"/>
      <c r="AV2700" s="7"/>
    </row>
    <row r="2701" spans="1:48" ht="14.25">
      <c r="A2701">
        <v>3</v>
      </c>
      <c r="B2701" s="26" t="str">
        <f t="shared" si="107"/>
        <v>05425</v>
      </c>
      <c r="C2701" s="26" t="str">
        <f t="shared" si="106"/>
        <v>3_05425</v>
      </c>
      <c r="D2701"/>
      <c r="E2701"/>
      <c r="F2701" s="33"/>
      <c r="G2701" s="26" t="s">
        <v>83</v>
      </c>
      <c r="H2701" s="27">
        <v>11</v>
      </c>
      <c r="I2701" s="27">
        <v>5</v>
      </c>
      <c r="J2701" s="27">
        <v>10</v>
      </c>
      <c r="K2701" s="27">
        <v>9</v>
      </c>
      <c r="L2701" s="27">
        <v>3</v>
      </c>
      <c r="M2701" s="27">
        <v>8</v>
      </c>
      <c r="N2701" s="27">
        <v>6</v>
      </c>
      <c r="O2701" s="27">
        <v>9</v>
      </c>
      <c r="P2701" s="27">
        <v>9</v>
      </c>
      <c r="Q2701" s="27">
        <v>4</v>
      </c>
      <c r="R2701" s="27">
        <v>3</v>
      </c>
      <c r="S2701" s="27">
        <v>0</v>
      </c>
      <c r="T2701" s="27">
        <v>2</v>
      </c>
      <c r="U2701" s="27">
        <v>0</v>
      </c>
      <c r="V2701" s="27">
        <v>2</v>
      </c>
      <c r="W2701" s="11"/>
      <c r="X2701" s="11"/>
      <c r="Y2701" s="11"/>
      <c r="Z2701" s="11"/>
      <c r="AA2701" s="11"/>
      <c r="AB2701" s="11"/>
      <c r="AC2701" s="11"/>
      <c r="AD2701" s="11"/>
      <c r="AU2701" s="7"/>
      <c r="AV2701" s="7"/>
    </row>
    <row r="2702" spans="1:48" ht="14.25">
      <c r="A2702">
        <v>3</v>
      </c>
      <c r="B2702" s="26" t="str">
        <f t="shared" si="107"/>
        <v>05440</v>
      </c>
      <c r="C2702" s="26" t="str">
        <f t="shared" si="106"/>
        <v>3_05440</v>
      </c>
      <c r="D2702"/>
      <c r="E2702"/>
      <c r="F2702" s="33"/>
      <c r="G2702" s="26" t="s">
        <v>84</v>
      </c>
      <c r="H2702" s="27">
        <v>16</v>
      </c>
      <c r="I2702" s="27">
        <v>12</v>
      </c>
      <c r="J2702" s="27">
        <v>10</v>
      </c>
      <c r="K2702" s="27">
        <v>4</v>
      </c>
      <c r="L2702" s="27">
        <v>7</v>
      </c>
      <c r="M2702" s="27">
        <v>15</v>
      </c>
      <c r="N2702" s="27">
        <v>59</v>
      </c>
      <c r="O2702" s="27">
        <v>63</v>
      </c>
      <c r="P2702" s="27">
        <v>59</v>
      </c>
      <c r="Q2702" s="27">
        <v>64</v>
      </c>
      <c r="R2702" s="27">
        <v>53</v>
      </c>
      <c r="S2702" s="27">
        <v>54</v>
      </c>
      <c r="T2702" s="27">
        <v>61</v>
      </c>
      <c r="U2702" s="27">
        <v>73</v>
      </c>
      <c r="V2702" s="27">
        <v>65</v>
      </c>
      <c r="W2702" s="11"/>
      <c r="X2702" s="11"/>
      <c r="Y2702" s="11"/>
      <c r="Z2702" s="11"/>
      <c r="AA2702" s="11"/>
      <c r="AB2702" s="11"/>
      <c r="AC2702" s="11"/>
      <c r="AD2702" s="11"/>
      <c r="AU2702" s="7"/>
      <c r="AV2702" s="7"/>
    </row>
    <row r="2703" spans="1:48" ht="14.25">
      <c r="A2703">
        <v>3</v>
      </c>
      <c r="B2703" s="26" t="str">
        <f t="shared" si="107"/>
        <v>05467</v>
      </c>
      <c r="C2703" s="26" t="str">
        <f t="shared" si="106"/>
        <v>3_05467</v>
      </c>
      <c r="D2703"/>
      <c r="E2703"/>
      <c r="F2703" s="33"/>
      <c r="G2703" s="26" t="s">
        <v>85</v>
      </c>
      <c r="H2703" s="27">
        <v>5</v>
      </c>
      <c r="I2703" s="27">
        <v>3</v>
      </c>
      <c r="J2703" s="27">
        <v>5</v>
      </c>
      <c r="K2703" s="27">
        <v>0</v>
      </c>
      <c r="L2703" s="27">
        <v>1</v>
      </c>
      <c r="M2703" s="27">
        <v>2</v>
      </c>
      <c r="N2703" s="27">
        <v>0</v>
      </c>
      <c r="O2703" s="27">
        <v>2</v>
      </c>
      <c r="P2703" s="27">
        <v>0</v>
      </c>
      <c r="Q2703" s="27">
        <v>5</v>
      </c>
      <c r="R2703" s="27">
        <v>1</v>
      </c>
      <c r="S2703" s="27">
        <v>1</v>
      </c>
      <c r="T2703" s="27">
        <v>2</v>
      </c>
      <c r="U2703" s="27">
        <v>0</v>
      </c>
      <c r="V2703" s="27">
        <v>0</v>
      </c>
      <c r="W2703" s="11"/>
      <c r="X2703" s="11"/>
      <c r="Y2703" s="11"/>
      <c r="Z2703" s="11"/>
      <c r="AA2703" s="11"/>
      <c r="AB2703" s="11"/>
      <c r="AC2703" s="11"/>
      <c r="AD2703" s="11"/>
      <c r="AU2703" s="7"/>
      <c r="AV2703" s="7"/>
    </row>
    <row r="2704" spans="1:48" ht="14.25">
      <c r="A2704">
        <v>3</v>
      </c>
      <c r="B2704" s="26" t="str">
        <f t="shared" si="107"/>
        <v>05475</v>
      </c>
      <c r="C2704" s="26" t="str">
        <f t="shared" si="106"/>
        <v>3_05475</v>
      </c>
      <c r="D2704"/>
      <c r="E2704"/>
      <c r="F2704" s="33"/>
      <c r="G2704" s="26" t="s">
        <v>86</v>
      </c>
      <c r="H2704" s="27">
        <v>2</v>
      </c>
      <c r="I2704" s="27">
        <v>3</v>
      </c>
      <c r="J2704" s="27">
        <v>3</v>
      </c>
      <c r="K2704" s="27">
        <v>3</v>
      </c>
      <c r="L2704" s="27">
        <v>4</v>
      </c>
      <c r="M2704" s="27">
        <v>6</v>
      </c>
      <c r="N2704" s="27">
        <v>13</v>
      </c>
      <c r="O2704" s="27">
        <v>15</v>
      </c>
      <c r="P2704" s="27">
        <v>6</v>
      </c>
      <c r="Q2704" s="27">
        <v>4</v>
      </c>
      <c r="R2704" s="27">
        <v>3</v>
      </c>
      <c r="S2704" s="27">
        <v>6</v>
      </c>
      <c r="T2704" s="27">
        <v>5</v>
      </c>
      <c r="U2704" s="27">
        <v>2</v>
      </c>
      <c r="V2704" s="27">
        <v>3</v>
      </c>
      <c r="W2704" s="11"/>
      <c r="X2704" s="11"/>
      <c r="Y2704" s="11"/>
      <c r="Z2704" s="11"/>
      <c r="AA2704" s="11"/>
      <c r="AB2704" s="11"/>
      <c r="AC2704" s="11"/>
      <c r="AD2704" s="11"/>
      <c r="AU2704" s="7"/>
      <c r="AV2704" s="7"/>
    </row>
    <row r="2705" spans="1:48" ht="14.25">
      <c r="A2705">
        <v>3</v>
      </c>
      <c r="B2705" s="26" t="str">
        <f t="shared" si="107"/>
        <v>05480</v>
      </c>
      <c r="C2705" s="26" t="str">
        <f t="shared" si="106"/>
        <v>3_05480</v>
      </c>
      <c r="D2705"/>
      <c r="E2705"/>
      <c r="F2705" s="33"/>
      <c r="G2705" s="26" t="s">
        <v>87</v>
      </c>
      <c r="H2705" s="27">
        <v>11</v>
      </c>
      <c r="I2705" s="27">
        <v>11</v>
      </c>
      <c r="J2705" s="27">
        <v>10</v>
      </c>
      <c r="K2705" s="27">
        <v>16</v>
      </c>
      <c r="L2705" s="27">
        <v>33</v>
      </c>
      <c r="M2705" s="27">
        <v>66</v>
      </c>
      <c r="N2705" s="27">
        <v>80</v>
      </c>
      <c r="O2705" s="27">
        <v>58</v>
      </c>
      <c r="P2705" s="27">
        <v>43</v>
      </c>
      <c r="Q2705" s="27">
        <v>48</v>
      </c>
      <c r="R2705" s="27">
        <v>65</v>
      </c>
      <c r="S2705" s="27">
        <v>58</v>
      </c>
      <c r="T2705" s="27">
        <v>34</v>
      </c>
      <c r="U2705" s="27">
        <v>12</v>
      </c>
      <c r="V2705" s="27">
        <v>5</v>
      </c>
      <c r="W2705" s="11"/>
      <c r="X2705" s="11"/>
      <c r="Y2705" s="11"/>
      <c r="Z2705" s="11"/>
      <c r="AA2705" s="11"/>
      <c r="AB2705" s="11"/>
      <c r="AC2705" s="11"/>
      <c r="AD2705" s="11"/>
      <c r="AU2705" s="7"/>
      <c r="AV2705" s="7"/>
    </row>
    <row r="2706" spans="1:48" ht="14.25">
      <c r="A2706">
        <v>3</v>
      </c>
      <c r="B2706" s="26" t="str">
        <f t="shared" si="107"/>
        <v>05483</v>
      </c>
      <c r="C2706" s="26" t="str">
        <f t="shared" si="106"/>
        <v>3_05483</v>
      </c>
      <c r="D2706"/>
      <c r="E2706"/>
      <c r="F2706" s="33"/>
      <c r="G2706" s="26" t="s">
        <v>88</v>
      </c>
      <c r="H2706" s="27">
        <v>3</v>
      </c>
      <c r="I2706" s="27">
        <v>1</v>
      </c>
      <c r="J2706" s="27">
        <v>4</v>
      </c>
      <c r="K2706" s="27">
        <v>1</v>
      </c>
      <c r="L2706" s="27">
        <v>2</v>
      </c>
      <c r="M2706" s="27">
        <v>0</v>
      </c>
      <c r="N2706" s="27">
        <v>3</v>
      </c>
      <c r="O2706" s="27">
        <v>9</v>
      </c>
      <c r="P2706" s="27">
        <v>6</v>
      </c>
      <c r="Q2706" s="27">
        <v>4</v>
      </c>
      <c r="R2706" s="27">
        <v>2</v>
      </c>
      <c r="S2706" s="27">
        <v>5</v>
      </c>
      <c r="T2706" s="27">
        <v>8</v>
      </c>
      <c r="U2706" s="27">
        <v>3</v>
      </c>
      <c r="V2706" s="27">
        <v>7</v>
      </c>
      <c r="W2706" s="11"/>
      <c r="X2706" s="11"/>
      <c r="Y2706" s="11"/>
      <c r="Z2706" s="11"/>
      <c r="AA2706" s="11"/>
      <c r="AB2706" s="11"/>
      <c r="AC2706" s="11"/>
      <c r="AD2706" s="11"/>
      <c r="AU2706" s="7"/>
      <c r="AV2706" s="7"/>
    </row>
    <row r="2707" spans="1:48" ht="14.25">
      <c r="A2707">
        <v>3</v>
      </c>
      <c r="B2707" s="26" t="str">
        <f t="shared" si="107"/>
        <v>05490</v>
      </c>
      <c r="C2707" s="26" t="str">
        <f t="shared" si="106"/>
        <v>3_05490</v>
      </c>
      <c r="D2707"/>
      <c r="E2707"/>
      <c r="F2707" s="33"/>
      <c r="G2707" s="26" t="s">
        <v>89</v>
      </c>
      <c r="H2707" s="27">
        <v>24</v>
      </c>
      <c r="I2707" s="27">
        <v>25</v>
      </c>
      <c r="J2707" s="27">
        <v>22</v>
      </c>
      <c r="K2707" s="27">
        <v>28</v>
      </c>
      <c r="L2707" s="27">
        <v>27</v>
      </c>
      <c r="M2707" s="27">
        <v>107</v>
      </c>
      <c r="N2707" s="27">
        <v>111</v>
      </c>
      <c r="O2707" s="27">
        <v>91</v>
      </c>
      <c r="P2707" s="27">
        <v>59</v>
      </c>
      <c r="Q2707" s="27">
        <v>25</v>
      </c>
      <c r="R2707" s="27">
        <v>55</v>
      </c>
      <c r="S2707" s="27">
        <v>75</v>
      </c>
      <c r="T2707" s="27">
        <v>41</v>
      </c>
      <c r="U2707" s="27">
        <v>33</v>
      </c>
      <c r="V2707" s="27">
        <v>28</v>
      </c>
      <c r="W2707" s="11"/>
      <c r="X2707" s="11"/>
      <c r="Y2707" s="11"/>
      <c r="Z2707" s="11"/>
      <c r="AA2707" s="11"/>
      <c r="AB2707" s="11"/>
      <c r="AC2707" s="11"/>
      <c r="AD2707" s="11"/>
      <c r="AU2707" s="7"/>
      <c r="AV2707" s="7"/>
    </row>
    <row r="2708" spans="1:48" ht="14.25">
      <c r="A2708">
        <v>3</v>
      </c>
      <c r="B2708" s="26" t="str">
        <f t="shared" si="107"/>
        <v>05495</v>
      </c>
      <c r="C2708" s="26" t="str">
        <f t="shared" si="106"/>
        <v>3_05495</v>
      </c>
      <c r="D2708"/>
      <c r="E2708"/>
      <c r="F2708" s="33"/>
      <c r="G2708" s="26" t="s">
        <v>90</v>
      </c>
      <c r="H2708" s="27">
        <v>11</v>
      </c>
      <c r="I2708" s="27">
        <v>8</v>
      </c>
      <c r="J2708" s="27">
        <v>9</v>
      </c>
      <c r="K2708" s="27">
        <v>6</v>
      </c>
      <c r="L2708" s="27">
        <v>9</v>
      </c>
      <c r="M2708" s="27">
        <v>4</v>
      </c>
      <c r="N2708" s="27">
        <v>8</v>
      </c>
      <c r="O2708" s="27">
        <v>7</v>
      </c>
      <c r="P2708" s="27">
        <v>10</v>
      </c>
      <c r="Q2708" s="27">
        <v>7</v>
      </c>
      <c r="R2708" s="27">
        <v>11</v>
      </c>
      <c r="S2708" s="27">
        <v>10</v>
      </c>
      <c r="T2708" s="27">
        <v>5</v>
      </c>
      <c r="U2708" s="27">
        <v>7</v>
      </c>
      <c r="V2708" s="27">
        <v>9</v>
      </c>
      <c r="W2708" s="11"/>
      <c r="X2708" s="11"/>
      <c r="Y2708" s="11"/>
      <c r="Z2708" s="11"/>
      <c r="AA2708" s="11"/>
      <c r="AB2708" s="11"/>
      <c r="AC2708" s="11"/>
      <c r="AD2708" s="11"/>
      <c r="AU2708" s="7"/>
      <c r="AV2708" s="7"/>
    </row>
    <row r="2709" spans="1:48" ht="14.25">
      <c r="A2709">
        <v>3</v>
      </c>
      <c r="B2709" s="26" t="str">
        <f t="shared" si="107"/>
        <v>05501</v>
      </c>
      <c r="C2709" s="26" t="str">
        <f t="shared" si="106"/>
        <v>3_05501</v>
      </c>
      <c r="D2709"/>
      <c r="E2709"/>
      <c r="F2709" s="33"/>
      <c r="G2709" s="26" t="s">
        <v>91</v>
      </c>
      <c r="H2709" s="27">
        <v>5</v>
      </c>
      <c r="I2709" s="27">
        <v>3</v>
      </c>
      <c r="J2709" s="27">
        <v>2</v>
      </c>
      <c r="K2709" s="27">
        <v>3</v>
      </c>
      <c r="L2709" s="27">
        <v>0</v>
      </c>
      <c r="M2709" s="27">
        <v>1</v>
      </c>
      <c r="N2709" s="27">
        <v>1</v>
      </c>
      <c r="O2709" s="27">
        <v>0</v>
      </c>
      <c r="P2709" s="27">
        <v>0</v>
      </c>
      <c r="Q2709" s="27">
        <v>1</v>
      </c>
      <c r="R2709" s="27">
        <v>0</v>
      </c>
      <c r="S2709" s="27">
        <v>0</v>
      </c>
      <c r="T2709" s="27">
        <v>0</v>
      </c>
      <c r="U2709" s="27">
        <v>0</v>
      </c>
      <c r="V2709" s="27">
        <v>0</v>
      </c>
      <c r="W2709" s="11"/>
      <c r="X2709" s="11"/>
      <c r="Y2709" s="11"/>
      <c r="Z2709" s="11"/>
      <c r="AA2709" s="11"/>
      <c r="AB2709" s="11"/>
      <c r="AC2709" s="11"/>
      <c r="AD2709" s="11"/>
      <c r="AU2709" s="7"/>
      <c r="AV2709" s="7"/>
    </row>
    <row r="2710" spans="1:48" ht="14.25">
      <c r="A2710">
        <v>3</v>
      </c>
      <c r="B2710" s="26" t="str">
        <f t="shared" si="107"/>
        <v>05541</v>
      </c>
      <c r="C2710" s="26" t="str">
        <f t="shared" si="106"/>
        <v>3_05541</v>
      </c>
      <c r="D2710"/>
      <c r="E2710"/>
      <c r="F2710" s="33"/>
      <c r="G2710" s="26" t="s">
        <v>92</v>
      </c>
      <c r="H2710" s="27">
        <v>5</v>
      </c>
      <c r="I2710" s="27">
        <v>5</v>
      </c>
      <c r="J2710" s="27">
        <v>10</v>
      </c>
      <c r="K2710" s="27">
        <v>3</v>
      </c>
      <c r="L2710" s="27">
        <v>6</v>
      </c>
      <c r="M2710" s="27">
        <v>7</v>
      </c>
      <c r="N2710" s="27">
        <v>15</v>
      </c>
      <c r="O2710" s="27">
        <v>17</v>
      </c>
      <c r="P2710" s="27">
        <v>17</v>
      </c>
      <c r="Q2710" s="27">
        <v>14</v>
      </c>
      <c r="R2710" s="27">
        <v>17</v>
      </c>
      <c r="S2710" s="27">
        <v>21</v>
      </c>
      <c r="T2710" s="27">
        <v>23</v>
      </c>
      <c r="U2710" s="27">
        <v>24</v>
      </c>
      <c r="V2710" s="27">
        <v>15</v>
      </c>
      <c r="W2710" s="11"/>
      <c r="X2710" s="11"/>
      <c r="Y2710" s="11"/>
      <c r="Z2710" s="11"/>
      <c r="AA2710" s="11"/>
      <c r="AB2710" s="11"/>
      <c r="AC2710" s="11"/>
      <c r="AD2710" s="11"/>
      <c r="AU2710" s="7"/>
      <c r="AV2710" s="7"/>
    </row>
    <row r="2711" spans="1:48" ht="14.25">
      <c r="A2711">
        <v>3</v>
      </c>
      <c r="B2711" s="26" t="str">
        <f t="shared" si="107"/>
        <v>05543</v>
      </c>
      <c r="C2711" s="26" t="str">
        <f t="shared" si="106"/>
        <v>3_05543</v>
      </c>
      <c r="D2711"/>
      <c r="E2711"/>
      <c r="F2711" s="33"/>
      <c r="G2711" s="26" t="s">
        <v>93</v>
      </c>
      <c r="H2711" s="27">
        <v>8</v>
      </c>
      <c r="I2711" s="27">
        <v>5</v>
      </c>
      <c r="J2711" s="27">
        <v>9</v>
      </c>
      <c r="K2711" s="27">
        <v>10</v>
      </c>
      <c r="L2711" s="27">
        <v>6</v>
      </c>
      <c r="M2711" s="27">
        <v>3</v>
      </c>
      <c r="N2711" s="27">
        <v>2</v>
      </c>
      <c r="O2711" s="27">
        <v>3</v>
      </c>
      <c r="P2711" s="27">
        <v>1</v>
      </c>
      <c r="Q2711" s="27">
        <v>4</v>
      </c>
      <c r="R2711" s="27">
        <v>3</v>
      </c>
      <c r="S2711" s="27">
        <v>4</v>
      </c>
      <c r="T2711" s="27">
        <v>1</v>
      </c>
      <c r="U2711" s="27">
        <v>3</v>
      </c>
      <c r="V2711" s="27">
        <v>1</v>
      </c>
      <c r="W2711" s="11"/>
      <c r="X2711" s="11"/>
      <c r="Y2711" s="11"/>
      <c r="Z2711" s="11"/>
      <c r="AA2711" s="11"/>
      <c r="AB2711" s="11"/>
      <c r="AC2711" s="11"/>
      <c r="AD2711" s="11"/>
      <c r="AU2711" s="7"/>
      <c r="AV2711" s="7"/>
    </row>
    <row r="2712" spans="1:48" ht="14.25">
      <c r="A2712">
        <v>3</v>
      </c>
      <c r="B2712" s="26" t="str">
        <f t="shared" si="107"/>
        <v>05576</v>
      </c>
      <c r="C2712" s="26" t="str">
        <f t="shared" si="106"/>
        <v>3_05576</v>
      </c>
      <c r="D2712"/>
      <c r="E2712"/>
      <c r="F2712" s="33"/>
      <c r="G2712" s="26" t="s">
        <v>94</v>
      </c>
      <c r="H2712" s="27">
        <v>7</v>
      </c>
      <c r="I2712" s="27">
        <v>5</v>
      </c>
      <c r="J2712" s="27">
        <v>4</v>
      </c>
      <c r="K2712" s="27">
        <v>3</v>
      </c>
      <c r="L2712" s="27">
        <v>5</v>
      </c>
      <c r="M2712" s="27">
        <v>1</v>
      </c>
      <c r="N2712" s="27">
        <v>5</v>
      </c>
      <c r="O2712" s="27">
        <v>4</v>
      </c>
      <c r="P2712" s="27">
        <v>0</v>
      </c>
      <c r="Q2712" s="27">
        <v>4</v>
      </c>
      <c r="R2712" s="27">
        <v>1</v>
      </c>
      <c r="S2712" s="27">
        <v>4</v>
      </c>
      <c r="T2712" s="27">
        <v>1</v>
      </c>
      <c r="U2712" s="27">
        <v>0</v>
      </c>
      <c r="V2712" s="27">
        <v>0</v>
      </c>
      <c r="W2712" s="11"/>
      <c r="X2712" s="11"/>
      <c r="Y2712" s="11"/>
      <c r="Z2712" s="11"/>
      <c r="AA2712" s="11"/>
      <c r="AB2712" s="11"/>
      <c r="AC2712" s="11"/>
      <c r="AD2712" s="11"/>
      <c r="AU2712" s="7"/>
      <c r="AV2712" s="7"/>
    </row>
    <row r="2713" spans="1:48" ht="14.25">
      <c r="A2713">
        <v>3</v>
      </c>
      <c r="B2713" s="26" t="str">
        <f t="shared" si="107"/>
        <v>05579</v>
      </c>
      <c r="C2713" s="26" t="str">
        <f t="shared" si="106"/>
        <v>3_05579</v>
      </c>
      <c r="D2713"/>
      <c r="E2713"/>
      <c r="F2713" s="33"/>
      <c r="G2713" s="26" t="s">
        <v>95</v>
      </c>
      <c r="H2713" s="27">
        <v>197</v>
      </c>
      <c r="I2713" s="27">
        <v>159</v>
      </c>
      <c r="J2713" s="27">
        <v>111</v>
      </c>
      <c r="K2713" s="27">
        <v>113</v>
      </c>
      <c r="L2713" s="27">
        <v>20</v>
      </c>
      <c r="M2713" s="27">
        <v>10</v>
      </c>
      <c r="N2713" s="27">
        <v>16</v>
      </c>
      <c r="O2713" s="27">
        <v>16</v>
      </c>
      <c r="P2713" s="27">
        <v>11</v>
      </c>
      <c r="Q2713" s="27">
        <v>6</v>
      </c>
      <c r="R2713" s="27">
        <v>7</v>
      </c>
      <c r="S2713" s="27">
        <v>6</v>
      </c>
      <c r="T2713" s="27">
        <v>4</v>
      </c>
      <c r="U2713" s="27">
        <v>7</v>
      </c>
      <c r="V2713" s="27">
        <v>3</v>
      </c>
      <c r="W2713" s="11"/>
      <c r="X2713" s="11"/>
      <c r="Y2713" s="11"/>
      <c r="Z2713" s="11"/>
      <c r="AA2713" s="11"/>
      <c r="AB2713" s="11"/>
      <c r="AC2713" s="11"/>
      <c r="AD2713" s="11"/>
      <c r="AU2713" s="7"/>
      <c r="AV2713" s="7"/>
    </row>
    <row r="2714" spans="1:48" ht="14.25">
      <c r="A2714">
        <v>3</v>
      </c>
      <c r="B2714" s="26" t="str">
        <f t="shared" si="107"/>
        <v>05585</v>
      </c>
      <c r="C2714" s="26" t="str">
        <f t="shared" si="106"/>
        <v>3_05585</v>
      </c>
      <c r="D2714"/>
      <c r="E2714"/>
      <c r="F2714" s="33"/>
      <c r="G2714" s="26" t="s">
        <v>96</v>
      </c>
      <c r="H2714" s="27">
        <v>32</v>
      </c>
      <c r="I2714" s="27">
        <v>5</v>
      </c>
      <c r="J2714" s="27">
        <v>4</v>
      </c>
      <c r="K2714" s="27">
        <v>7</v>
      </c>
      <c r="L2714" s="27">
        <v>2</v>
      </c>
      <c r="M2714" s="27">
        <v>2</v>
      </c>
      <c r="N2714" s="27">
        <v>6</v>
      </c>
      <c r="O2714" s="27">
        <v>3</v>
      </c>
      <c r="P2714" s="27">
        <v>6</v>
      </c>
      <c r="Q2714" s="27">
        <v>0</v>
      </c>
      <c r="R2714" s="27">
        <v>1</v>
      </c>
      <c r="S2714" s="27">
        <v>4</v>
      </c>
      <c r="T2714" s="27">
        <v>1</v>
      </c>
      <c r="U2714" s="27">
        <v>2</v>
      </c>
      <c r="V2714" s="27">
        <v>3</v>
      </c>
      <c r="W2714" s="11"/>
      <c r="X2714" s="11"/>
      <c r="Y2714" s="11"/>
      <c r="Z2714" s="11"/>
      <c r="AA2714" s="11"/>
      <c r="AB2714" s="11"/>
      <c r="AC2714" s="11"/>
      <c r="AD2714" s="11"/>
      <c r="AU2714" s="7"/>
      <c r="AV2714" s="7"/>
    </row>
    <row r="2715" spans="1:48" ht="14.25">
      <c r="A2715">
        <v>3</v>
      </c>
      <c r="B2715" s="26" t="str">
        <f t="shared" si="107"/>
        <v>05591</v>
      </c>
      <c r="C2715" s="26" t="str">
        <f t="shared" si="106"/>
        <v>3_05591</v>
      </c>
      <c r="D2715"/>
      <c r="E2715"/>
      <c r="F2715" s="33"/>
      <c r="G2715" s="26" t="s">
        <v>97</v>
      </c>
      <c r="H2715" s="27">
        <v>11</v>
      </c>
      <c r="I2715" s="27">
        <v>6</v>
      </c>
      <c r="J2715" s="27">
        <v>6</v>
      </c>
      <c r="K2715" s="27">
        <v>6</v>
      </c>
      <c r="L2715" s="27">
        <v>9</v>
      </c>
      <c r="M2715" s="27">
        <v>9</v>
      </c>
      <c r="N2715" s="27">
        <v>10</v>
      </c>
      <c r="O2715" s="27">
        <v>9</v>
      </c>
      <c r="P2715" s="27">
        <v>3</v>
      </c>
      <c r="Q2715" s="27">
        <v>7</v>
      </c>
      <c r="R2715" s="27">
        <v>5</v>
      </c>
      <c r="S2715" s="27">
        <v>3</v>
      </c>
      <c r="T2715" s="27">
        <v>3</v>
      </c>
      <c r="U2715" s="27">
        <v>5</v>
      </c>
      <c r="V2715" s="27">
        <v>14</v>
      </c>
      <c r="W2715" s="11"/>
      <c r="X2715" s="11"/>
      <c r="Y2715" s="11"/>
      <c r="Z2715" s="11"/>
      <c r="AA2715" s="11"/>
      <c r="AB2715" s="11"/>
      <c r="AC2715" s="11"/>
      <c r="AD2715" s="11"/>
      <c r="AU2715" s="7"/>
      <c r="AV2715" s="7"/>
    </row>
    <row r="2716" spans="1:48" ht="14.25">
      <c r="A2716">
        <v>3</v>
      </c>
      <c r="B2716" s="26" t="str">
        <f t="shared" si="107"/>
        <v>05604</v>
      </c>
      <c r="C2716" s="26" t="str">
        <f t="shared" si="106"/>
        <v>3_05604</v>
      </c>
      <c r="D2716"/>
      <c r="E2716"/>
      <c r="F2716" s="33"/>
      <c r="G2716" s="26" t="s">
        <v>98</v>
      </c>
      <c r="H2716" s="27">
        <v>8</v>
      </c>
      <c r="I2716" s="27">
        <v>7</v>
      </c>
      <c r="J2716" s="27">
        <v>7</v>
      </c>
      <c r="K2716" s="27">
        <v>5</v>
      </c>
      <c r="L2716" s="27">
        <v>11</v>
      </c>
      <c r="M2716" s="27">
        <v>41</v>
      </c>
      <c r="N2716" s="27">
        <v>26</v>
      </c>
      <c r="O2716" s="27">
        <v>40</v>
      </c>
      <c r="P2716" s="27">
        <v>41</v>
      </c>
      <c r="Q2716" s="27">
        <v>15</v>
      </c>
      <c r="R2716" s="27">
        <v>25</v>
      </c>
      <c r="S2716" s="27">
        <v>15</v>
      </c>
      <c r="T2716" s="27">
        <v>8</v>
      </c>
      <c r="U2716" s="27">
        <v>5</v>
      </c>
      <c r="V2716" s="27">
        <v>5</v>
      </c>
      <c r="W2716" s="11"/>
      <c r="X2716" s="11"/>
      <c r="Y2716" s="11"/>
      <c r="Z2716" s="11"/>
      <c r="AA2716" s="11"/>
      <c r="AB2716" s="11"/>
      <c r="AC2716" s="11"/>
      <c r="AD2716" s="11"/>
      <c r="AU2716" s="7"/>
      <c r="AV2716" s="7"/>
    </row>
    <row r="2717" spans="1:48" ht="14.25">
      <c r="A2717">
        <v>3</v>
      </c>
      <c r="B2717" s="26" t="str">
        <f t="shared" si="107"/>
        <v>05607</v>
      </c>
      <c r="C2717" s="26" t="str">
        <f t="shared" si="106"/>
        <v>3_05607</v>
      </c>
      <c r="D2717"/>
      <c r="E2717"/>
      <c r="F2717" s="33"/>
      <c r="G2717" s="26" t="s">
        <v>99</v>
      </c>
      <c r="H2717" s="27">
        <v>1</v>
      </c>
      <c r="I2717" s="27">
        <v>0</v>
      </c>
      <c r="J2717" s="27">
        <v>4</v>
      </c>
      <c r="K2717" s="27">
        <v>4</v>
      </c>
      <c r="L2717" s="27">
        <v>6</v>
      </c>
      <c r="M2717" s="27">
        <v>5</v>
      </c>
      <c r="N2717" s="27">
        <v>12</v>
      </c>
      <c r="O2717" s="27">
        <v>15</v>
      </c>
      <c r="P2717" s="27">
        <v>19</v>
      </c>
      <c r="Q2717" s="27">
        <v>7</v>
      </c>
      <c r="R2717" s="27">
        <v>13</v>
      </c>
      <c r="S2717" s="27">
        <v>4</v>
      </c>
      <c r="T2717" s="27">
        <v>6</v>
      </c>
      <c r="U2717" s="27">
        <v>16</v>
      </c>
      <c r="V2717" s="27">
        <v>3</v>
      </c>
      <c r="W2717" s="11"/>
      <c r="X2717" s="11"/>
      <c r="Y2717" s="11"/>
      <c r="Z2717" s="11"/>
      <c r="AA2717" s="11"/>
      <c r="AB2717" s="11"/>
      <c r="AC2717" s="11"/>
      <c r="AD2717" s="11"/>
      <c r="AU2717" s="7"/>
      <c r="AV2717" s="7"/>
    </row>
    <row r="2718" spans="1:48" ht="14.25">
      <c r="A2718">
        <v>3</v>
      </c>
      <c r="B2718" s="26" t="str">
        <f t="shared" si="107"/>
        <v>05615</v>
      </c>
      <c r="C2718" s="26" t="str">
        <f t="shared" si="106"/>
        <v>3_05615</v>
      </c>
      <c r="D2718"/>
      <c r="E2718"/>
      <c r="F2718" s="33"/>
      <c r="G2718" s="26" t="s">
        <v>100</v>
      </c>
      <c r="H2718" s="27">
        <v>19</v>
      </c>
      <c r="I2718" s="27">
        <v>20</v>
      </c>
      <c r="J2718" s="27">
        <v>26</v>
      </c>
      <c r="K2718" s="27">
        <v>19</v>
      </c>
      <c r="L2718" s="27">
        <v>18</v>
      </c>
      <c r="M2718" s="27">
        <v>70</v>
      </c>
      <c r="N2718" s="27">
        <v>205</v>
      </c>
      <c r="O2718" s="27">
        <v>195</v>
      </c>
      <c r="P2718" s="27">
        <v>177</v>
      </c>
      <c r="Q2718" s="27">
        <v>159</v>
      </c>
      <c r="R2718" s="27">
        <v>138</v>
      </c>
      <c r="S2718" s="27">
        <v>126</v>
      </c>
      <c r="T2718" s="27">
        <v>161</v>
      </c>
      <c r="U2718" s="27">
        <v>166</v>
      </c>
      <c r="V2718" s="27">
        <v>127</v>
      </c>
      <c r="W2718" s="11"/>
      <c r="X2718" s="11"/>
      <c r="Y2718" s="11"/>
      <c r="Z2718" s="11"/>
      <c r="AA2718" s="11"/>
      <c r="AB2718" s="11"/>
      <c r="AC2718" s="11"/>
      <c r="AD2718" s="11"/>
      <c r="AU2718" s="7"/>
      <c r="AV2718" s="7"/>
    </row>
    <row r="2719" spans="1:48" ht="14.25">
      <c r="A2719">
        <v>3</v>
      </c>
      <c r="B2719" s="26" t="str">
        <f t="shared" si="107"/>
        <v>05628</v>
      </c>
      <c r="C2719" s="26" t="str">
        <f t="shared" si="106"/>
        <v>3_05628</v>
      </c>
      <c r="D2719"/>
      <c r="E2719"/>
      <c r="F2719" s="33"/>
      <c r="G2719" s="26" t="s">
        <v>101</v>
      </c>
      <c r="H2719" s="27">
        <v>19</v>
      </c>
      <c r="I2719" s="27">
        <v>16</v>
      </c>
      <c r="J2719" s="27">
        <v>13</v>
      </c>
      <c r="K2719" s="27">
        <v>15</v>
      </c>
      <c r="L2719" s="27">
        <v>10</v>
      </c>
      <c r="M2719" s="27">
        <v>3</v>
      </c>
      <c r="N2719" s="27">
        <v>1</v>
      </c>
      <c r="O2719" s="27">
        <v>0</v>
      </c>
      <c r="P2719" s="27">
        <v>0</v>
      </c>
      <c r="Q2719" s="27">
        <v>4</v>
      </c>
      <c r="R2719" s="27">
        <v>4</v>
      </c>
      <c r="S2719" s="27">
        <v>1</v>
      </c>
      <c r="T2719" s="27">
        <v>2</v>
      </c>
      <c r="U2719" s="27">
        <v>2</v>
      </c>
      <c r="V2719" s="27">
        <v>0</v>
      </c>
      <c r="W2719" s="11"/>
      <c r="X2719" s="11"/>
      <c r="Y2719" s="11"/>
      <c r="Z2719" s="11"/>
      <c r="AA2719" s="11"/>
      <c r="AB2719" s="11"/>
      <c r="AC2719" s="11"/>
      <c r="AD2719" s="11"/>
      <c r="AU2719" s="7"/>
      <c r="AV2719" s="7"/>
    </row>
    <row r="2720" spans="1:48" ht="14.25">
      <c r="A2720">
        <v>3</v>
      </c>
      <c r="B2720" s="26" t="str">
        <f t="shared" si="107"/>
        <v>05631</v>
      </c>
      <c r="C2720" s="26" t="str">
        <f t="shared" si="106"/>
        <v>3_05631</v>
      </c>
      <c r="D2720"/>
      <c r="E2720"/>
      <c r="F2720" s="33"/>
      <c r="G2720" s="26" t="s">
        <v>102</v>
      </c>
      <c r="H2720" s="27">
        <v>30</v>
      </c>
      <c r="I2720" s="27">
        <v>14</v>
      </c>
      <c r="J2720" s="27">
        <v>29</v>
      </c>
      <c r="K2720" s="27">
        <v>37</v>
      </c>
      <c r="L2720" s="27">
        <v>44</v>
      </c>
      <c r="M2720" s="27">
        <v>50</v>
      </c>
      <c r="N2720" s="27">
        <v>75</v>
      </c>
      <c r="O2720" s="27">
        <v>70</v>
      </c>
      <c r="P2720" s="27">
        <v>41</v>
      </c>
      <c r="Q2720" s="27">
        <v>45</v>
      </c>
      <c r="R2720" s="27">
        <v>41</v>
      </c>
      <c r="S2720" s="27">
        <v>61</v>
      </c>
      <c r="T2720" s="27">
        <v>50</v>
      </c>
      <c r="U2720" s="27">
        <v>30</v>
      </c>
      <c r="V2720" s="27">
        <v>42</v>
      </c>
      <c r="W2720" s="11"/>
      <c r="X2720" s="11"/>
      <c r="Y2720" s="11"/>
      <c r="Z2720" s="11"/>
      <c r="AA2720" s="11"/>
      <c r="AB2720" s="11"/>
      <c r="AC2720" s="11"/>
      <c r="AD2720" s="11"/>
      <c r="AU2720" s="7"/>
      <c r="AV2720" s="7"/>
    </row>
    <row r="2721" spans="1:48" ht="14.25">
      <c r="A2721">
        <v>3</v>
      </c>
      <c r="B2721" s="26" t="str">
        <f t="shared" si="107"/>
        <v>05642</v>
      </c>
      <c r="C2721" s="26" t="str">
        <f t="shared" si="106"/>
        <v>3_05642</v>
      </c>
      <c r="D2721"/>
      <c r="E2721"/>
      <c r="F2721" s="33"/>
      <c r="G2721" s="26" t="s">
        <v>103</v>
      </c>
      <c r="H2721" s="27">
        <v>17</v>
      </c>
      <c r="I2721" s="27">
        <v>6</v>
      </c>
      <c r="J2721" s="27">
        <v>5</v>
      </c>
      <c r="K2721" s="27">
        <v>10</v>
      </c>
      <c r="L2721" s="27">
        <v>1</v>
      </c>
      <c r="M2721" s="27">
        <v>3</v>
      </c>
      <c r="N2721" s="27">
        <v>2</v>
      </c>
      <c r="O2721" s="27">
        <v>1</v>
      </c>
      <c r="P2721" s="27">
        <v>5</v>
      </c>
      <c r="Q2721" s="27">
        <v>4</v>
      </c>
      <c r="R2721" s="27">
        <v>1</v>
      </c>
      <c r="S2721" s="27">
        <v>1</v>
      </c>
      <c r="T2721" s="27">
        <v>4</v>
      </c>
      <c r="U2721" s="27">
        <v>1</v>
      </c>
      <c r="V2721" s="27">
        <v>3</v>
      </c>
      <c r="W2721" s="11"/>
      <c r="X2721" s="11"/>
      <c r="Y2721" s="11"/>
      <c r="Z2721" s="11"/>
      <c r="AA2721" s="11"/>
      <c r="AB2721" s="11"/>
      <c r="AC2721" s="11"/>
      <c r="AD2721" s="11"/>
      <c r="AU2721" s="7"/>
      <c r="AV2721" s="7"/>
    </row>
    <row r="2722" spans="1:48" ht="14.25">
      <c r="A2722">
        <v>3</v>
      </c>
      <c r="B2722" s="26" t="str">
        <f t="shared" si="107"/>
        <v>05647</v>
      </c>
      <c r="C2722" s="26" t="str">
        <f t="shared" si="106"/>
        <v>3_05647</v>
      </c>
      <c r="D2722"/>
      <c r="E2722"/>
      <c r="F2722" s="33"/>
      <c r="G2722" s="26" t="s">
        <v>104</v>
      </c>
      <c r="H2722" s="27">
        <v>0</v>
      </c>
      <c r="I2722" s="27">
        <v>0</v>
      </c>
      <c r="J2722" s="27">
        <v>0</v>
      </c>
      <c r="K2722" s="27">
        <v>2</v>
      </c>
      <c r="L2722" s="27">
        <v>1</v>
      </c>
      <c r="M2722" s="27">
        <v>4</v>
      </c>
      <c r="N2722" s="27">
        <v>0</v>
      </c>
      <c r="O2722" s="27">
        <v>4</v>
      </c>
      <c r="P2722" s="27">
        <v>0</v>
      </c>
      <c r="Q2722" s="27">
        <v>2</v>
      </c>
      <c r="R2722" s="27">
        <v>4</v>
      </c>
      <c r="S2722" s="27">
        <v>1</v>
      </c>
      <c r="T2722" s="27">
        <v>1</v>
      </c>
      <c r="U2722" s="27">
        <v>1</v>
      </c>
      <c r="V2722" s="27">
        <v>1</v>
      </c>
      <c r="W2722" s="11"/>
      <c r="X2722" s="11"/>
      <c r="Y2722" s="11"/>
      <c r="Z2722" s="11"/>
      <c r="AA2722" s="11"/>
      <c r="AB2722" s="11"/>
      <c r="AC2722" s="11"/>
      <c r="AD2722" s="11"/>
      <c r="AU2722" s="7"/>
      <c r="AV2722" s="7"/>
    </row>
    <row r="2723" spans="1:48" ht="14.25">
      <c r="A2723">
        <v>3</v>
      </c>
      <c r="B2723" s="26" t="str">
        <f t="shared" si="107"/>
        <v>05649</v>
      </c>
      <c r="C2723" s="26" t="str">
        <f t="shared" si="106"/>
        <v>3_05649</v>
      </c>
      <c r="D2723"/>
      <c r="E2723"/>
      <c r="F2723" s="33"/>
      <c r="G2723" s="26" t="s">
        <v>105</v>
      </c>
      <c r="H2723" s="27">
        <v>4</v>
      </c>
      <c r="I2723" s="27">
        <v>6</v>
      </c>
      <c r="J2723" s="27">
        <v>5</v>
      </c>
      <c r="K2723" s="27">
        <v>9</v>
      </c>
      <c r="L2723" s="27">
        <v>0</v>
      </c>
      <c r="M2723" s="27">
        <v>3</v>
      </c>
      <c r="N2723" s="27">
        <v>7</v>
      </c>
      <c r="O2723" s="27">
        <v>10</v>
      </c>
      <c r="P2723" s="27">
        <v>7</v>
      </c>
      <c r="Q2723" s="27">
        <v>5</v>
      </c>
      <c r="R2723" s="27">
        <v>12</v>
      </c>
      <c r="S2723" s="27">
        <v>4</v>
      </c>
      <c r="T2723" s="27">
        <v>8</v>
      </c>
      <c r="U2723" s="27">
        <v>7</v>
      </c>
      <c r="V2723" s="27">
        <v>10</v>
      </c>
      <c r="W2723" s="11"/>
      <c r="X2723" s="11"/>
      <c r="Y2723" s="11"/>
      <c r="Z2723" s="11"/>
      <c r="AA2723" s="11"/>
      <c r="AB2723" s="11"/>
      <c r="AC2723" s="11"/>
      <c r="AD2723" s="11"/>
      <c r="AU2723" s="7"/>
      <c r="AV2723" s="7"/>
    </row>
    <row r="2724" spans="1:48" ht="14.25">
      <c r="A2724">
        <v>3</v>
      </c>
      <c r="B2724" s="26" t="str">
        <f t="shared" si="107"/>
        <v>05652</v>
      </c>
      <c r="C2724" s="26" t="str">
        <f t="shared" si="106"/>
        <v>3_05652</v>
      </c>
      <c r="D2724"/>
      <c r="E2724"/>
      <c r="F2724" s="33"/>
      <c r="G2724" s="26" t="s">
        <v>106</v>
      </c>
      <c r="H2724" s="27">
        <v>2</v>
      </c>
      <c r="I2724" s="27">
        <v>1</v>
      </c>
      <c r="J2724" s="27">
        <v>0</v>
      </c>
      <c r="K2724" s="27">
        <v>0</v>
      </c>
      <c r="L2724" s="27">
        <v>1</v>
      </c>
      <c r="M2724" s="27">
        <v>0</v>
      </c>
      <c r="N2724" s="27">
        <v>7</v>
      </c>
      <c r="O2724" s="27">
        <v>4</v>
      </c>
      <c r="P2724" s="27">
        <v>1</v>
      </c>
      <c r="Q2724" s="27">
        <v>5</v>
      </c>
      <c r="R2724" s="27">
        <v>5</v>
      </c>
      <c r="S2724" s="27">
        <v>2</v>
      </c>
      <c r="T2724" s="27">
        <v>6</v>
      </c>
      <c r="U2724" s="27">
        <v>4</v>
      </c>
      <c r="V2724" s="27">
        <v>2</v>
      </c>
      <c r="W2724" s="11"/>
      <c r="X2724" s="11"/>
      <c r="Y2724" s="11"/>
      <c r="Z2724" s="11"/>
      <c r="AA2724" s="11"/>
      <c r="AB2724" s="11"/>
      <c r="AC2724" s="11"/>
      <c r="AD2724" s="11"/>
      <c r="AU2724" s="7"/>
      <c r="AV2724" s="7"/>
    </row>
    <row r="2725" spans="1:48" ht="14.25">
      <c r="A2725">
        <v>3</v>
      </c>
      <c r="B2725" s="26" t="str">
        <f t="shared" si="107"/>
        <v>05656</v>
      </c>
      <c r="C2725" s="26" t="str">
        <f t="shared" si="106"/>
        <v>3_05656</v>
      </c>
      <c r="D2725"/>
      <c r="E2725"/>
      <c r="F2725" s="33"/>
      <c r="G2725" s="26" t="s">
        <v>107</v>
      </c>
      <c r="H2725" s="27">
        <v>9</v>
      </c>
      <c r="I2725" s="27">
        <v>13</v>
      </c>
      <c r="J2725" s="27">
        <v>21</v>
      </c>
      <c r="K2725" s="27">
        <v>19</v>
      </c>
      <c r="L2725" s="27">
        <v>8</v>
      </c>
      <c r="M2725" s="27">
        <v>1</v>
      </c>
      <c r="N2725" s="27">
        <v>3</v>
      </c>
      <c r="O2725" s="27">
        <v>4</v>
      </c>
      <c r="P2725" s="27">
        <v>3</v>
      </c>
      <c r="Q2725" s="27">
        <v>3</v>
      </c>
      <c r="R2725" s="27">
        <v>2</v>
      </c>
      <c r="S2725" s="27">
        <v>1</v>
      </c>
      <c r="T2725" s="27">
        <v>3</v>
      </c>
      <c r="U2725" s="27">
        <v>1</v>
      </c>
      <c r="V2725" s="27">
        <v>1</v>
      </c>
      <c r="W2725" s="11"/>
      <c r="X2725" s="11"/>
      <c r="Y2725" s="11"/>
      <c r="Z2725" s="11"/>
      <c r="AA2725" s="11"/>
      <c r="AB2725" s="11"/>
      <c r="AC2725" s="11"/>
      <c r="AD2725" s="11"/>
      <c r="AU2725" s="7"/>
      <c r="AV2725" s="7"/>
    </row>
    <row r="2726" spans="1:48" ht="14.25">
      <c r="A2726">
        <v>3</v>
      </c>
      <c r="B2726" s="26" t="str">
        <f t="shared" si="107"/>
        <v>05658</v>
      </c>
      <c r="C2726" s="26" t="str">
        <f t="shared" si="106"/>
        <v>3_05658</v>
      </c>
      <c r="D2726"/>
      <c r="E2726"/>
      <c r="F2726" s="33"/>
      <c r="G2726" s="26" t="s">
        <v>108</v>
      </c>
      <c r="H2726" s="27">
        <v>2</v>
      </c>
      <c r="I2726" s="27">
        <v>0</v>
      </c>
      <c r="J2726" s="27">
        <v>2</v>
      </c>
      <c r="K2726" s="27">
        <v>0</v>
      </c>
      <c r="L2726" s="27">
        <v>2</v>
      </c>
      <c r="M2726" s="27">
        <v>1</v>
      </c>
      <c r="N2726" s="27">
        <v>2</v>
      </c>
      <c r="O2726" s="27">
        <v>0</v>
      </c>
      <c r="P2726" s="27">
        <v>1</v>
      </c>
      <c r="Q2726" s="27">
        <v>0</v>
      </c>
      <c r="R2726" s="27">
        <v>1</v>
      </c>
      <c r="S2726" s="27">
        <v>1</v>
      </c>
      <c r="T2726" s="27">
        <v>1</v>
      </c>
      <c r="U2726" s="27">
        <v>0</v>
      </c>
      <c r="V2726" s="27">
        <v>1</v>
      </c>
      <c r="W2726" s="11"/>
      <c r="X2726" s="11"/>
      <c r="Y2726" s="11"/>
      <c r="Z2726" s="11"/>
      <c r="AA2726" s="11"/>
      <c r="AB2726" s="11"/>
      <c r="AC2726" s="11"/>
      <c r="AD2726" s="11"/>
      <c r="AU2726" s="7"/>
      <c r="AV2726" s="7"/>
    </row>
    <row r="2727" spans="1:48" ht="14.25">
      <c r="A2727">
        <v>3</v>
      </c>
      <c r="B2727" s="26" t="str">
        <f t="shared" si="107"/>
        <v>05659</v>
      </c>
      <c r="C2727" s="26" t="str">
        <f t="shared" si="106"/>
        <v>3_05659</v>
      </c>
      <c r="D2727"/>
      <c r="E2727"/>
      <c r="F2727" s="33"/>
      <c r="G2727" s="26" t="s">
        <v>109</v>
      </c>
      <c r="H2727" s="27">
        <v>4</v>
      </c>
      <c r="I2727" s="27">
        <v>30</v>
      </c>
      <c r="J2727" s="27">
        <v>25</v>
      </c>
      <c r="K2727" s="27">
        <v>12</v>
      </c>
      <c r="L2727" s="27">
        <v>16</v>
      </c>
      <c r="M2727" s="27">
        <v>15</v>
      </c>
      <c r="N2727" s="27">
        <v>28</v>
      </c>
      <c r="O2727" s="27">
        <v>28</v>
      </c>
      <c r="P2727" s="27">
        <v>36</v>
      </c>
      <c r="Q2727" s="27">
        <v>32</v>
      </c>
      <c r="R2727" s="27">
        <v>56</v>
      </c>
      <c r="S2727" s="27">
        <v>43</v>
      </c>
      <c r="T2727" s="27">
        <v>44</v>
      </c>
      <c r="U2727" s="27">
        <v>37</v>
      </c>
      <c r="V2727" s="27">
        <v>24</v>
      </c>
      <c r="W2727" s="11"/>
      <c r="X2727" s="11"/>
      <c r="Y2727" s="11"/>
      <c r="Z2727" s="11"/>
      <c r="AA2727" s="11"/>
      <c r="AB2727" s="11"/>
      <c r="AC2727" s="11"/>
      <c r="AD2727" s="11"/>
      <c r="AU2727" s="7"/>
      <c r="AV2727" s="7"/>
    </row>
    <row r="2728" spans="1:48" ht="14.25">
      <c r="A2728">
        <v>3</v>
      </c>
      <c r="B2728" s="26" t="str">
        <f t="shared" si="107"/>
        <v>05660</v>
      </c>
      <c r="C2728" s="26" t="str">
        <f t="shared" si="106"/>
        <v>3_05660</v>
      </c>
      <c r="D2728"/>
      <c r="E2728"/>
      <c r="F2728" s="33"/>
      <c r="G2728" s="26" t="s">
        <v>110</v>
      </c>
      <c r="H2728" s="27">
        <v>2</v>
      </c>
      <c r="I2728" s="27">
        <v>4</v>
      </c>
      <c r="J2728" s="27">
        <v>1</v>
      </c>
      <c r="K2728" s="27">
        <v>2</v>
      </c>
      <c r="L2728" s="27">
        <v>7</v>
      </c>
      <c r="M2728" s="27">
        <v>1</v>
      </c>
      <c r="N2728" s="27">
        <v>8</v>
      </c>
      <c r="O2728" s="27">
        <v>21</v>
      </c>
      <c r="P2728" s="27">
        <v>8</v>
      </c>
      <c r="Q2728" s="27">
        <v>12</v>
      </c>
      <c r="R2728" s="27">
        <v>14</v>
      </c>
      <c r="S2728" s="27">
        <v>14</v>
      </c>
      <c r="T2728" s="27">
        <v>13</v>
      </c>
      <c r="U2728" s="27">
        <v>13</v>
      </c>
      <c r="V2728" s="27">
        <v>13</v>
      </c>
      <c r="W2728" s="11"/>
      <c r="X2728" s="11"/>
      <c r="Y2728" s="11"/>
      <c r="Z2728" s="11"/>
      <c r="AA2728" s="11"/>
      <c r="AB2728" s="11"/>
      <c r="AC2728" s="11"/>
      <c r="AD2728" s="11"/>
      <c r="AU2728" s="7"/>
      <c r="AV2728" s="7"/>
    </row>
    <row r="2729" spans="1:48" ht="14.25">
      <c r="A2729">
        <v>3</v>
      </c>
      <c r="B2729" s="26" t="str">
        <f t="shared" si="107"/>
        <v>05664</v>
      </c>
      <c r="C2729" s="26" t="str">
        <f t="shared" si="106"/>
        <v>3_05664</v>
      </c>
      <c r="D2729"/>
      <c r="E2729"/>
      <c r="F2729" s="33"/>
      <c r="G2729" s="26" t="s">
        <v>1371</v>
      </c>
      <c r="H2729" s="27">
        <v>10</v>
      </c>
      <c r="I2729" s="27">
        <v>9</v>
      </c>
      <c r="J2729" s="27">
        <v>25</v>
      </c>
      <c r="K2729" s="27">
        <v>22</v>
      </c>
      <c r="L2729" s="27">
        <v>17</v>
      </c>
      <c r="M2729" s="27">
        <v>19</v>
      </c>
      <c r="N2729" s="27">
        <v>31</v>
      </c>
      <c r="O2729" s="27">
        <v>14</v>
      </c>
      <c r="P2729" s="27">
        <v>12</v>
      </c>
      <c r="Q2729" s="27">
        <v>10</v>
      </c>
      <c r="R2729" s="27">
        <v>7</v>
      </c>
      <c r="S2729" s="27">
        <v>11</v>
      </c>
      <c r="T2729" s="27">
        <v>4</v>
      </c>
      <c r="U2729" s="27">
        <v>6</v>
      </c>
      <c r="V2729" s="27">
        <v>4</v>
      </c>
      <c r="W2729" s="11"/>
      <c r="X2729" s="11"/>
      <c r="Y2729" s="11"/>
      <c r="Z2729" s="11"/>
      <c r="AA2729" s="11"/>
      <c r="AB2729" s="11"/>
      <c r="AC2729" s="11"/>
      <c r="AD2729" s="11"/>
      <c r="AU2729" s="7"/>
      <c r="AV2729" s="7"/>
    </row>
    <row r="2730" spans="1:48" ht="14.25">
      <c r="A2730">
        <v>3</v>
      </c>
      <c r="B2730" s="26" t="str">
        <f t="shared" si="107"/>
        <v>05665</v>
      </c>
      <c r="C2730" s="26" t="str">
        <f t="shared" si="106"/>
        <v>3_05665</v>
      </c>
      <c r="D2730"/>
      <c r="E2730"/>
      <c r="F2730" s="33"/>
      <c r="G2730" s="26" t="s">
        <v>1372</v>
      </c>
      <c r="H2730" s="27">
        <v>18</v>
      </c>
      <c r="I2730" s="27">
        <v>72</v>
      </c>
      <c r="J2730" s="27">
        <v>32</v>
      </c>
      <c r="K2730" s="27">
        <v>40</v>
      </c>
      <c r="L2730" s="27">
        <v>20</v>
      </c>
      <c r="M2730" s="27">
        <v>41</v>
      </c>
      <c r="N2730" s="27">
        <v>68</v>
      </c>
      <c r="O2730" s="27">
        <v>67</v>
      </c>
      <c r="P2730" s="27">
        <v>49</v>
      </c>
      <c r="Q2730" s="27">
        <v>25</v>
      </c>
      <c r="R2730" s="27">
        <v>28</v>
      </c>
      <c r="S2730" s="27">
        <v>27</v>
      </c>
      <c r="T2730" s="27">
        <v>30</v>
      </c>
      <c r="U2730" s="27">
        <v>20</v>
      </c>
      <c r="V2730" s="27">
        <v>8</v>
      </c>
      <c r="W2730" s="11"/>
      <c r="X2730" s="11"/>
      <c r="Y2730" s="11"/>
      <c r="Z2730" s="11"/>
      <c r="AA2730" s="11"/>
      <c r="AB2730" s="11"/>
      <c r="AC2730" s="11"/>
      <c r="AD2730" s="11"/>
      <c r="AU2730" s="7"/>
      <c r="AV2730" s="7"/>
    </row>
    <row r="2731" spans="1:48" ht="14.25">
      <c r="A2731">
        <v>3</v>
      </c>
      <c r="B2731" s="26" t="str">
        <f t="shared" si="107"/>
        <v>05667</v>
      </c>
      <c r="C2731" s="26" t="str">
        <f t="shared" si="106"/>
        <v>3_05667</v>
      </c>
      <c r="D2731"/>
      <c r="E2731"/>
      <c r="F2731" s="33"/>
      <c r="G2731" s="26" t="s">
        <v>113</v>
      </c>
      <c r="H2731" s="27">
        <v>4</v>
      </c>
      <c r="I2731" s="27">
        <v>3</v>
      </c>
      <c r="J2731" s="27">
        <v>1</v>
      </c>
      <c r="K2731" s="27">
        <v>5</v>
      </c>
      <c r="L2731" s="27">
        <v>5</v>
      </c>
      <c r="M2731" s="27">
        <v>2</v>
      </c>
      <c r="N2731" s="27">
        <v>11</v>
      </c>
      <c r="O2731" s="27">
        <v>12</v>
      </c>
      <c r="P2731" s="27">
        <v>10</v>
      </c>
      <c r="Q2731" s="27">
        <v>13</v>
      </c>
      <c r="R2731" s="27">
        <v>6</v>
      </c>
      <c r="S2731" s="27">
        <v>4</v>
      </c>
      <c r="T2731" s="27">
        <v>14</v>
      </c>
      <c r="U2731" s="27">
        <v>9</v>
      </c>
      <c r="V2731" s="27">
        <v>11</v>
      </c>
      <c r="W2731" s="11"/>
      <c r="X2731" s="11"/>
      <c r="Y2731" s="11"/>
      <c r="Z2731" s="11"/>
      <c r="AA2731" s="11"/>
      <c r="AB2731" s="11"/>
      <c r="AC2731" s="11"/>
      <c r="AD2731" s="11"/>
      <c r="AU2731" s="7"/>
      <c r="AV2731" s="7"/>
    </row>
    <row r="2732" spans="1:48" ht="14.25">
      <c r="A2732">
        <v>3</v>
      </c>
      <c r="B2732" s="26" t="str">
        <f t="shared" si="107"/>
        <v>05670</v>
      </c>
      <c r="C2732" s="26" t="str">
        <f t="shared" si="106"/>
        <v>3_05670</v>
      </c>
      <c r="D2732"/>
      <c r="E2732"/>
      <c r="F2732" s="33"/>
      <c r="G2732" s="26" t="s">
        <v>114</v>
      </c>
      <c r="H2732" s="27">
        <v>14</v>
      </c>
      <c r="I2732" s="27">
        <v>4</v>
      </c>
      <c r="J2732" s="27">
        <v>7</v>
      </c>
      <c r="K2732" s="27">
        <v>10</v>
      </c>
      <c r="L2732" s="27">
        <v>11</v>
      </c>
      <c r="M2732" s="27">
        <v>24</v>
      </c>
      <c r="N2732" s="27">
        <v>18</v>
      </c>
      <c r="O2732" s="27">
        <v>17</v>
      </c>
      <c r="P2732" s="27">
        <v>11</v>
      </c>
      <c r="Q2732" s="27">
        <v>8</v>
      </c>
      <c r="R2732" s="27">
        <v>7</v>
      </c>
      <c r="S2732" s="27">
        <v>4</v>
      </c>
      <c r="T2732" s="27">
        <v>3</v>
      </c>
      <c r="U2732" s="27">
        <v>2</v>
      </c>
      <c r="V2732" s="27">
        <v>3</v>
      </c>
      <c r="W2732" s="11"/>
      <c r="X2732" s="11"/>
      <c r="Y2732" s="11"/>
      <c r="Z2732" s="11"/>
      <c r="AA2732" s="11"/>
      <c r="AB2732" s="11"/>
      <c r="AC2732" s="11"/>
      <c r="AD2732" s="11"/>
      <c r="AU2732" s="7"/>
      <c r="AV2732" s="7"/>
    </row>
    <row r="2733" spans="1:48" ht="14.25">
      <c r="A2733">
        <v>3</v>
      </c>
      <c r="B2733" s="26" t="str">
        <f t="shared" si="107"/>
        <v>05674</v>
      </c>
      <c r="C2733" s="26" t="str">
        <f t="shared" si="106"/>
        <v>3_05674</v>
      </c>
      <c r="D2733"/>
      <c r="E2733"/>
      <c r="F2733" s="33"/>
      <c r="G2733" s="26" t="s">
        <v>1373</v>
      </c>
      <c r="H2733" s="27">
        <v>5</v>
      </c>
      <c r="I2733" s="27">
        <v>4</v>
      </c>
      <c r="J2733" s="27">
        <v>2</v>
      </c>
      <c r="K2733" s="27">
        <v>1</v>
      </c>
      <c r="L2733" s="27">
        <v>1</v>
      </c>
      <c r="M2733" s="27">
        <v>4</v>
      </c>
      <c r="N2733" s="27">
        <v>14</v>
      </c>
      <c r="O2733" s="27">
        <v>10</v>
      </c>
      <c r="P2733" s="27">
        <v>16</v>
      </c>
      <c r="Q2733" s="27">
        <v>13</v>
      </c>
      <c r="R2733" s="27">
        <v>11</v>
      </c>
      <c r="S2733" s="27">
        <v>11</v>
      </c>
      <c r="T2733" s="27">
        <v>15</v>
      </c>
      <c r="U2733" s="27">
        <v>16</v>
      </c>
      <c r="V2733" s="27">
        <v>23</v>
      </c>
      <c r="W2733" s="11"/>
      <c r="X2733" s="11"/>
      <c r="Y2733" s="11"/>
      <c r="Z2733" s="11"/>
      <c r="AA2733" s="11"/>
      <c r="AB2733" s="11"/>
      <c r="AC2733" s="11"/>
      <c r="AD2733" s="11"/>
      <c r="AU2733" s="7"/>
      <c r="AV2733" s="7"/>
    </row>
    <row r="2734" spans="1:48" ht="14.25">
      <c r="A2734">
        <v>3</v>
      </c>
      <c r="B2734" s="26" t="str">
        <f t="shared" si="107"/>
        <v>05679</v>
      </c>
      <c r="C2734" s="26" t="str">
        <f t="shared" si="106"/>
        <v>3_05679</v>
      </c>
      <c r="D2734"/>
      <c r="E2734"/>
      <c r="F2734" s="33"/>
      <c r="G2734" s="26" t="s">
        <v>116</v>
      </c>
      <c r="H2734" s="27">
        <v>19</v>
      </c>
      <c r="I2734" s="27">
        <v>11</v>
      </c>
      <c r="J2734" s="27">
        <v>20</v>
      </c>
      <c r="K2734" s="27">
        <v>15</v>
      </c>
      <c r="L2734" s="27">
        <v>10</v>
      </c>
      <c r="M2734" s="27">
        <v>6</v>
      </c>
      <c r="N2734" s="27">
        <v>8</v>
      </c>
      <c r="O2734" s="27">
        <v>7</v>
      </c>
      <c r="P2734" s="27">
        <v>8</v>
      </c>
      <c r="Q2734" s="27">
        <v>6</v>
      </c>
      <c r="R2734" s="27">
        <v>5</v>
      </c>
      <c r="S2734" s="27">
        <v>4</v>
      </c>
      <c r="T2734" s="27">
        <v>4</v>
      </c>
      <c r="U2734" s="27">
        <v>5</v>
      </c>
      <c r="V2734" s="27">
        <v>4</v>
      </c>
      <c r="W2734" s="11"/>
      <c r="X2734" s="11"/>
      <c r="Y2734" s="11"/>
      <c r="Z2734" s="11"/>
      <c r="AA2734" s="11"/>
      <c r="AB2734" s="11"/>
      <c r="AC2734" s="11"/>
      <c r="AD2734" s="11"/>
      <c r="AU2734" s="7"/>
      <c r="AV2734" s="7"/>
    </row>
    <row r="2735" spans="1:48" ht="14.25">
      <c r="A2735">
        <v>3</v>
      </c>
      <c r="B2735" s="26" t="str">
        <f t="shared" si="107"/>
        <v>05686</v>
      </c>
      <c r="C2735" s="26" t="str">
        <f t="shared" si="106"/>
        <v>3_05686</v>
      </c>
      <c r="D2735"/>
      <c r="E2735"/>
      <c r="F2735" s="33"/>
      <c r="G2735" s="26" t="s">
        <v>117</v>
      </c>
      <c r="H2735" s="27">
        <v>5</v>
      </c>
      <c r="I2735" s="27">
        <v>9</v>
      </c>
      <c r="J2735" s="27">
        <v>14</v>
      </c>
      <c r="K2735" s="27">
        <v>19</v>
      </c>
      <c r="L2735" s="27">
        <v>15</v>
      </c>
      <c r="M2735" s="27">
        <v>15</v>
      </c>
      <c r="N2735" s="27">
        <v>17</v>
      </c>
      <c r="O2735" s="27">
        <v>22</v>
      </c>
      <c r="P2735" s="27">
        <v>15</v>
      </c>
      <c r="Q2735" s="27">
        <v>15</v>
      </c>
      <c r="R2735" s="27">
        <v>21</v>
      </c>
      <c r="S2735" s="27">
        <v>7</v>
      </c>
      <c r="T2735" s="27">
        <v>15</v>
      </c>
      <c r="U2735" s="27">
        <v>5</v>
      </c>
      <c r="V2735" s="27">
        <v>11</v>
      </c>
      <c r="W2735" s="11"/>
      <c r="X2735" s="11"/>
      <c r="Y2735" s="11"/>
      <c r="Z2735" s="11"/>
      <c r="AA2735" s="11"/>
      <c r="AB2735" s="11"/>
      <c r="AC2735" s="11"/>
      <c r="AD2735" s="11"/>
      <c r="AU2735" s="7"/>
      <c r="AV2735" s="7"/>
    </row>
    <row r="2736" spans="1:48" ht="14.25">
      <c r="A2736">
        <v>3</v>
      </c>
      <c r="B2736" s="26" t="str">
        <f t="shared" si="107"/>
        <v>05690</v>
      </c>
      <c r="C2736" s="26" t="str">
        <f t="shared" si="106"/>
        <v>3_05690</v>
      </c>
      <c r="D2736"/>
      <c r="E2736"/>
      <c r="F2736" s="33"/>
      <c r="G2736" s="26" t="s">
        <v>118</v>
      </c>
      <c r="H2736" s="27">
        <v>3</v>
      </c>
      <c r="I2736" s="27">
        <v>0</v>
      </c>
      <c r="J2736" s="27">
        <v>2</v>
      </c>
      <c r="K2736" s="27">
        <v>1</v>
      </c>
      <c r="L2736" s="27">
        <v>4</v>
      </c>
      <c r="M2736" s="27">
        <v>11</v>
      </c>
      <c r="N2736" s="27">
        <v>5</v>
      </c>
      <c r="O2736" s="27">
        <v>8</v>
      </c>
      <c r="P2736" s="27">
        <v>7</v>
      </c>
      <c r="Q2736" s="27">
        <v>5</v>
      </c>
      <c r="R2736" s="27">
        <v>5</v>
      </c>
      <c r="S2736" s="27">
        <v>3</v>
      </c>
      <c r="T2736" s="27">
        <v>3</v>
      </c>
      <c r="U2736" s="27">
        <v>1</v>
      </c>
      <c r="V2736" s="27">
        <v>0</v>
      </c>
      <c r="W2736" s="11"/>
      <c r="X2736" s="11"/>
      <c r="Y2736" s="11"/>
      <c r="Z2736" s="11"/>
      <c r="AA2736" s="11"/>
      <c r="AB2736" s="11"/>
      <c r="AC2736" s="11"/>
      <c r="AD2736" s="11"/>
      <c r="AU2736" s="7"/>
      <c r="AV2736" s="7"/>
    </row>
    <row r="2737" spans="1:48" ht="14.25">
      <c r="A2737">
        <v>3</v>
      </c>
      <c r="B2737" s="26" t="str">
        <f t="shared" si="107"/>
        <v>05697</v>
      </c>
      <c r="C2737" s="26" t="str">
        <f t="shared" si="106"/>
        <v>3_05697</v>
      </c>
      <c r="D2737"/>
      <c r="E2737"/>
      <c r="F2737" s="33"/>
      <c r="G2737" s="26" t="s">
        <v>119</v>
      </c>
      <c r="H2737" s="27">
        <v>6</v>
      </c>
      <c r="I2737" s="27">
        <v>7</v>
      </c>
      <c r="J2737" s="27">
        <v>6</v>
      </c>
      <c r="K2737" s="27">
        <v>4</v>
      </c>
      <c r="L2737" s="27">
        <v>3</v>
      </c>
      <c r="M2737" s="27">
        <v>16</v>
      </c>
      <c r="N2737" s="27">
        <v>31</v>
      </c>
      <c r="O2737" s="27">
        <v>30</v>
      </c>
      <c r="P2737" s="27">
        <v>34</v>
      </c>
      <c r="Q2737" s="27">
        <v>47</v>
      </c>
      <c r="R2737" s="27">
        <v>40</v>
      </c>
      <c r="S2737" s="27">
        <v>21</v>
      </c>
      <c r="T2737" s="27">
        <v>39</v>
      </c>
      <c r="U2737" s="27">
        <v>38</v>
      </c>
      <c r="V2737" s="27">
        <v>22</v>
      </c>
      <c r="W2737" s="11"/>
      <c r="X2737" s="11"/>
      <c r="Y2737" s="11"/>
      <c r="Z2737" s="11"/>
      <c r="AA2737" s="11"/>
      <c r="AB2737" s="11"/>
      <c r="AC2737" s="11"/>
      <c r="AD2737" s="11"/>
      <c r="AU2737" s="7"/>
      <c r="AV2737" s="7"/>
    </row>
    <row r="2738" spans="1:48" ht="14.25">
      <c r="A2738">
        <v>3</v>
      </c>
      <c r="B2738" s="26" t="str">
        <f t="shared" si="107"/>
        <v>05736</v>
      </c>
      <c r="C2738" s="26" t="str">
        <f t="shared" si="106"/>
        <v>3_05736</v>
      </c>
      <c r="D2738"/>
      <c r="E2738"/>
      <c r="F2738" s="33"/>
      <c r="G2738" s="26" t="s">
        <v>120</v>
      </c>
      <c r="H2738" s="27">
        <v>7</v>
      </c>
      <c r="I2738" s="27">
        <v>3</v>
      </c>
      <c r="J2738" s="27">
        <v>23</v>
      </c>
      <c r="K2738" s="27">
        <v>9</v>
      </c>
      <c r="L2738" s="27">
        <v>23</v>
      </c>
      <c r="M2738" s="27">
        <v>60</v>
      </c>
      <c r="N2738" s="27">
        <v>59</v>
      </c>
      <c r="O2738" s="27">
        <v>56</v>
      </c>
      <c r="P2738" s="27">
        <v>88</v>
      </c>
      <c r="Q2738" s="27">
        <v>40</v>
      </c>
      <c r="R2738" s="27">
        <v>41</v>
      </c>
      <c r="S2738" s="27">
        <v>32</v>
      </c>
      <c r="T2738" s="27">
        <v>16</v>
      </c>
      <c r="U2738" s="27">
        <v>10</v>
      </c>
      <c r="V2738" s="27">
        <v>7</v>
      </c>
      <c r="W2738" s="11"/>
      <c r="X2738" s="11"/>
      <c r="Y2738" s="11"/>
      <c r="Z2738" s="11"/>
      <c r="AA2738" s="11"/>
      <c r="AB2738" s="11"/>
      <c r="AC2738" s="11"/>
      <c r="AD2738" s="11"/>
      <c r="AU2738" s="7"/>
      <c r="AV2738" s="7"/>
    </row>
    <row r="2739" spans="1:48" ht="14.25">
      <c r="A2739">
        <v>3</v>
      </c>
      <c r="B2739" s="26" t="str">
        <f t="shared" si="107"/>
        <v>05756</v>
      </c>
      <c r="C2739" s="26" t="str">
        <f t="shared" si="106"/>
        <v>3_05756</v>
      </c>
      <c r="D2739"/>
      <c r="E2739"/>
      <c r="F2739" s="33"/>
      <c r="G2739" s="26" t="s">
        <v>1374</v>
      </c>
      <c r="H2739" s="27">
        <v>11</v>
      </c>
      <c r="I2739" s="27">
        <v>8</v>
      </c>
      <c r="J2739" s="27">
        <v>6</v>
      </c>
      <c r="K2739" s="27">
        <v>11</v>
      </c>
      <c r="L2739" s="27">
        <v>8</v>
      </c>
      <c r="M2739" s="27">
        <v>9</v>
      </c>
      <c r="N2739" s="27">
        <v>19</v>
      </c>
      <c r="O2739" s="27">
        <v>17</v>
      </c>
      <c r="P2739" s="27">
        <v>18</v>
      </c>
      <c r="Q2739" s="27">
        <v>13</v>
      </c>
      <c r="R2739" s="27">
        <v>12</v>
      </c>
      <c r="S2739" s="27">
        <v>18</v>
      </c>
      <c r="T2739" s="27">
        <v>10</v>
      </c>
      <c r="U2739" s="27">
        <v>25</v>
      </c>
      <c r="V2739" s="27">
        <v>17</v>
      </c>
      <c r="W2739" s="11"/>
      <c r="X2739" s="11"/>
      <c r="Y2739" s="11"/>
      <c r="Z2739" s="11"/>
      <c r="AA2739" s="11"/>
      <c r="AB2739" s="11"/>
      <c r="AC2739" s="11"/>
      <c r="AD2739" s="11"/>
      <c r="AU2739" s="7"/>
      <c r="AV2739" s="7"/>
    </row>
    <row r="2740" spans="1:48" ht="14.25">
      <c r="A2740">
        <v>3</v>
      </c>
      <c r="B2740" s="26" t="str">
        <f t="shared" si="107"/>
        <v>05761</v>
      </c>
      <c r="C2740" s="26" t="str">
        <f t="shared" si="106"/>
        <v>3_05761</v>
      </c>
      <c r="D2740"/>
      <c r="E2740"/>
      <c r="F2740" s="33"/>
      <c r="G2740" s="26" t="s">
        <v>122</v>
      </c>
      <c r="H2740" s="27">
        <v>17</v>
      </c>
      <c r="I2740" s="27">
        <v>19</v>
      </c>
      <c r="J2740" s="27">
        <v>15</v>
      </c>
      <c r="K2740" s="27">
        <v>26</v>
      </c>
      <c r="L2740" s="27">
        <v>13</v>
      </c>
      <c r="M2740" s="27">
        <v>5</v>
      </c>
      <c r="N2740" s="27">
        <v>7</v>
      </c>
      <c r="O2740" s="27">
        <v>2</v>
      </c>
      <c r="P2740" s="27">
        <v>3</v>
      </c>
      <c r="Q2740" s="27">
        <v>1</v>
      </c>
      <c r="R2740" s="27">
        <v>5</v>
      </c>
      <c r="S2740" s="27">
        <v>1</v>
      </c>
      <c r="T2740" s="27">
        <v>1</v>
      </c>
      <c r="U2740" s="27">
        <v>0</v>
      </c>
      <c r="V2740" s="27">
        <v>0</v>
      </c>
      <c r="W2740" s="11"/>
      <c r="X2740" s="11"/>
      <c r="Y2740" s="11"/>
      <c r="Z2740" s="11"/>
      <c r="AA2740" s="11"/>
      <c r="AB2740" s="11"/>
      <c r="AC2740" s="11"/>
      <c r="AD2740" s="11"/>
      <c r="AU2740" s="7"/>
      <c r="AV2740" s="7"/>
    </row>
    <row r="2741" spans="1:48" ht="14.25">
      <c r="A2741">
        <v>3</v>
      </c>
      <c r="B2741" s="26" t="str">
        <f t="shared" si="107"/>
        <v>05789</v>
      </c>
      <c r="C2741" s="26" t="str">
        <f t="shared" si="106"/>
        <v>3_05789</v>
      </c>
      <c r="D2741"/>
      <c r="E2741"/>
      <c r="F2741" s="33"/>
      <c r="G2741" s="26" t="s">
        <v>123</v>
      </c>
      <c r="H2741" s="27">
        <v>14</v>
      </c>
      <c r="I2741" s="27">
        <v>12</v>
      </c>
      <c r="J2741" s="27">
        <v>7</v>
      </c>
      <c r="K2741" s="27">
        <v>5</v>
      </c>
      <c r="L2741" s="27">
        <v>3</v>
      </c>
      <c r="M2741" s="27">
        <v>4</v>
      </c>
      <c r="N2741" s="27">
        <v>2</v>
      </c>
      <c r="O2741" s="27">
        <v>6</v>
      </c>
      <c r="P2741" s="27">
        <v>2</v>
      </c>
      <c r="Q2741" s="27">
        <v>2</v>
      </c>
      <c r="R2741" s="27">
        <v>5</v>
      </c>
      <c r="S2741" s="27">
        <v>11</v>
      </c>
      <c r="T2741" s="27">
        <v>5</v>
      </c>
      <c r="U2741" s="27">
        <v>4</v>
      </c>
      <c r="V2741" s="27">
        <v>1</v>
      </c>
      <c r="W2741" s="11"/>
      <c r="X2741" s="11"/>
      <c r="Y2741" s="11"/>
      <c r="Z2741" s="11"/>
      <c r="AA2741" s="11"/>
      <c r="AB2741" s="11"/>
      <c r="AC2741" s="11"/>
      <c r="AD2741" s="11"/>
      <c r="AU2741" s="7"/>
      <c r="AV2741" s="7"/>
    </row>
    <row r="2742" spans="1:48" ht="14.25">
      <c r="A2742">
        <v>3</v>
      </c>
      <c r="B2742" s="26" t="str">
        <f t="shared" si="107"/>
        <v>05790</v>
      </c>
      <c r="C2742" s="26" t="str">
        <f t="shared" si="106"/>
        <v>3_05790</v>
      </c>
      <c r="D2742"/>
      <c r="E2742"/>
      <c r="F2742" s="33"/>
      <c r="G2742" s="26" t="s">
        <v>124</v>
      </c>
      <c r="H2742" s="27">
        <v>7</v>
      </c>
      <c r="I2742" s="27">
        <v>11</v>
      </c>
      <c r="J2742" s="27">
        <v>5</v>
      </c>
      <c r="K2742" s="27">
        <v>10</v>
      </c>
      <c r="L2742" s="27">
        <v>12</v>
      </c>
      <c r="M2742" s="27">
        <v>8</v>
      </c>
      <c r="N2742" s="27">
        <v>14</v>
      </c>
      <c r="O2742" s="27">
        <v>8</v>
      </c>
      <c r="P2742" s="27">
        <v>10</v>
      </c>
      <c r="Q2742" s="27">
        <v>6</v>
      </c>
      <c r="R2742" s="27">
        <v>7</v>
      </c>
      <c r="S2742" s="27">
        <v>9</v>
      </c>
      <c r="T2742" s="27">
        <v>11</v>
      </c>
      <c r="U2742" s="27">
        <v>7</v>
      </c>
      <c r="V2742" s="27">
        <v>5</v>
      </c>
      <c r="W2742" s="11"/>
      <c r="X2742" s="11"/>
      <c r="Y2742" s="11"/>
      <c r="Z2742" s="11"/>
      <c r="AA2742" s="11"/>
      <c r="AB2742" s="11"/>
      <c r="AC2742" s="11"/>
      <c r="AD2742" s="11"/>
      <c r="AU2742" s="7"/>
      <c r="AV2742" s="7"/>
    </row>
    <row r="2743" spans="1:48" ht="14.25">
      <c r="A2743">
        <v>3</v>
      </c>
      <c r="B2743" s="26" t="str">
        <f t="shared" si="107"/>
        <v>05792</v>
      </c>
      <c r="C2743" s="26" t="str">
        <f t="shared" si="106"/>
        <v>3_05792</v>
      </c>
      <c r="D2743"/>
      <c r="E2743"/>
      <c r="F2743" s="33"/>
      <c r="G2743" s="26" t="s">
        <v>125</v>
      </c>
      <c r="H2743" s="27">
        <v>8</v>
      </c>
      <c r="I2743" s="27">
        <v>1</v>
      </c>
      <c r="J2743" s="27">
        <v>4</v>
      </c>
      <c r="K2743" s="27">
        <v>3</v>
      </c>
      <c r="L2743" s="27">
        <v>2</v>
      </c>
      <c r="M2743" s="27">
        <v>0</v>
      </c>
      <c r="N2743" s="27">
        <v>1</v>
      </c>
      <c r="O2743" s="27">
        <v>1</v>
      </c>
      <c r="P2743" s="27">
        <v>2</v>
      </c>
      <c r="Q2743" s="27">
        <v>1</v>
      </c>
      <c r="R2743" s="27">
        <v>2</v>
      </c>
      <c r="S2743" s="27">
        <v>1</v>
      </c>
      <c r="T2743" s="27">
        <v>0</v>
      </c>
      <c r="U2743" s="27">
        <v>3</v>
      </c>
      <c r="V2743" s="27">
        <v>0</v>
      </c>
      <c r="W2743" s="11"/>
      <c r="X2743" s="11"/>
      <c r="Y2743" s="11"/>
      <c r="Z2743" s="11"/>
      <c r="AA2743" s="11"/>
      <c r="AB2743" s="11"/>
      <c r="AC2743" s="11"/>
      <c r="AD2743" s="11"/>
      <c r="AU2743" s="7"/>
      <c r="AV2743" s="7"/>
    </row>
    <row r="2744" spans="1:48" ht="14.25">
      <c r="A2744">
        <v>3</v>
      </c>
      <c r="B2744" s="26" t="str">
        <f t="shared" si="107"/>
        <v>05809</v>
      </c>
      <c r="C2744" s="26" t="str">
        <f t="shared" si="106"/>
        <v>3_05809</v>
      </c>
      <c r="D2744"/>
      <c r="E2744"/>
      <c r="F2744" s="33"/>
      <c r="G2744" s="26" t="s">
        <v>126</v>
      </c>
      <c r="H2744" s="27">
        <v>11</v>
      </c>
      <c r="I2744" s="27">
        <v>6</v>
      </c>
      <c r="J2744" s="27">
        <v>6</v>
      </c>
      <c r="K2744" s="27">
        <v>5</v>
      </c>
      <c r="L2744" s="27">
        <v>1</v>
      </c>
      <c r="M2744" s="27">
        <v>2</v>
      </c>
      <c r="N2744" s="27">
        <v>1</v>
      </c>
      <c r="O2744" s="27">
        <v>0</v>
      </c>
      <c r="P2744" s="27">
        <v>3</v>
      </c>
      <c r="Q2744" s="27">
        <v>2</v>
      </c>
      <c r="R2744" s="27">
        <v>1</v>
      </c>
      <c r="S2744" s="27">
        <v>1</v>
      </c>
      <c r="T2744" s="27">
        <v>2</v>
      </c>
      <c r="U2744" s="27">
        <v>3</v>
      </c>
      <c r="V2744" s="27">
        <v>0</v>
      </c>
      <c r="W2744" s="11"/>
      <c r="X2744" s="11"/>
      <c r="Y2744" s="11"/>
      <c r="Z2744" s="11"/>
      <c r="AA2744" s="11"/>
      <c r="AB2744" s="11"/>
      <c r="AC2744" s="11"/>
      <c r="AD2744" s="11"/>
      <c r="AU2744" s="7"/>
      <c r="AV2744" s="7"/>
    </row>
    <row r="2745" spans="1:48" ht="14.25">
      <c r="A2745">
        <v>3</v>
      </c>
      <c r="B2745" s="26" t="str">
        <f t="shared" si="107"/>
        <v>05819</v>
      </c>
      <c r="C2745" s="26" t="str">
        <f t="shared" si="106"/>
        <v>3_05819</v>
      </c>
      <c r="D2745"/>
      <c r="E2745"/>
      <c r="F2745" s="33"/>
      <c r="G2745" s="26" t="s">
        <v>127</v>
      </c>
      <c r="H2745" s="27">
        <v>0</v>
      </c>
      <c r="I2745" s="27">
        <v>0</v>
      </c>
      <c r="J2745" s="27">
        <v>2</v>
      </c>
      <c r="K2745" s="27">
        <v>3</v>
      </c>
      <c r="L2745" s="27">
        <v>2</v>
      </c>
      <c r="M2745" s="27">
        <v>1</v>
      </c>
      <c r="N2745" s="27">
        <v>2</v>
      </c>
      <c r="O2745" s="27">
        <v>1</v>
      </c>
      <c r="P2745" s="27">
        <v>1</v>
      </c>
      <c r="Q2745" s="27">
        <v>2</v>
      </c>
      <c r="R2745" s="27">
        <v>0</v>
      </c>
      <c r="S2745" s="27">
        <v>0</v>
      </c>
      <c r="T2745" s="27">
        <v>3</v>
      </c>
      <c r="U2745" s="27">
        <v>1</v>
      </c>
      <c r="V2745" s="27">
        <v>0</v>
      </c>
      <c r="W2745" s="11"/>
      <c r="X2745" s="11"/>
      <c r="Y2745" s="11"/>
      <c r="Z2745" s="11"/>
      <c r="AA2745" s="11"/>
      <c r="AB2745" s="11"/>
      <c r="AC2745" s="11"/>
      <c r="AD2745" s="11"/>
      <c r="AU2745" s="7"/>
      <c r="AV2745" s="7"/>
    </row>
    <row r="2746" spans="1:48" ht="14.25">
      <c r="A2746">
        <v>3</v>
      </c>
      <c r="B2746" s="26" t="str">
        <f t="shared" si="107"/>
        <v>05837</v>
      </c>
      <c r="C2746" s="26" t="str">
        <f t="shared" si="106"/>
        <v>3_05837</v>
      </c>
      <c r="D2746"/>
      <c r="E2746"/>
      <c r="F2746" s="33"/>
      <c r="G2746" s="26" t="s">
        <v>128</v>
      </c>
      <c r="H2746" s="27">
        <v>88</v>
      </c>
      <c r="I2746" s="27">
        <v>74</v>
      </c>
      <c r="J2746" s="27">
        <v>62</v>
      </c>
      <c r="K2746" s="27">
        <v>48</v>
      </c>
      <c r="L2746" s="27">
        <v>80</v>
      </c>
      <c r="M2746" s="27">
        <v>112</v>
      </c>
      <c r="N2746" s="27">
        <v>154</v>
      </c>
      <c r="O2746" s="27">
        <v>133</v>
      </c>
      <c r="P2746" s="27">
        <v>120</v>
      </c>
      <c r="Q2746" s="27">
        <v>100</v>
      </c>
      <c r="R2746" s="27">
        <v>109</v>
      </c>
      <c r="S2746" s="27">
        <v>93</v>
      </c>
      <c r="T2746" s="27">
        <v>68</v>
      </c>
      <c r="U2746" s="27">
        <v>40</v>
      </c>
      <c r="V2746" s="27">
        <v>33</v>
      </c>
      <c r="W2746" s="11"/>
      <c r="X2746" s="11"/>
      <c r="Y2746" s="11"/>
      <c r="Z2746" s="11"/>
      <c r="AA2746" s="11"/>
      <c r="AB2746" s="11"/>
      <c r="AC2746" s="11"/>
      <c r="AD2746" s="11"/>
      <c r="AU2746" s="7"/>
      <c r="AV2746" s="7"/>
    </row>
    <row r="2747" spans="1:48" ht="14.25">
      <c r="A2747">
        <v>3</v>
      </c>
      <c r="B2747" s="26" t="str">
        <f t="shared" si="107"/>
        <v>05842</v>
      </c>
      <c r="C2747" s="26" t="str">
        <f t="shared" si="106"/>
        <v>3_05842</v>
      </c>
      <c r="D2747"/>
      <c r="E2747"/>
      <c r="F2747" s="33"/>
      <c r="G2747" s="26" t="s">
        <v>129</v>
      </c>
      <c r="H2747" s="27">
        <v>11</v>
      </c>
      <c r="I2747" s="27">
        <v>13</v>
      </c>
      <c r="J2747" s="27">
        <v>14</v>
      </c>
      <c r="K2747" s="27">
        <v>6</v>
      </c>
      <c r="L2747" s="27">
        <v>9</v>
      </c>
      <c r="M2747" s="27">
        <v>4</v>
      </c>
      <c r="N2747" s="27">
        <v>1</v>
      </c>
      <c r="O2747" s="27">
        <v>0</v>
      </c>
      <c r="P2747" s="27">
        <v>1</v>
      </c>
      <c r="Q2747" s="27">
        <v>2</v>
      </c>
      <c r="R2747" s="27">
        <v>1</v>
      </c>
      <c r="S2747" s="27">
        <v>4</v>
      </c>
      <c r="T2747" s="27">
        <v>1</v>
      </c>
      <c r="U2747" s="27">
        <v>0</v>
      </c>
      <c r="V2747" s="27">
        <v>1</v>
      </c>
      <c r="W2747" s="11"/>
      <c r="X2747" s="11"/>
      <c r="Y2747" s="11"/>
      <c r="Z2747" s="11"/>
      <c r="AA2747" s="11"/>
      <c r="AB2747" s="11"/>
      <c r="AC2747" s="11"/>
      <c r="AD2747" s="11"/>
      <c r="AU2747" s="7"/>
      <c r="AV2747" s="7"/>
    </row>
    <row r="2748" spans="1:48" ht="14.25">
      <c r="A2748">
        <v>3</v>
      </c>
      <c r="B2748" s="26" t="str">
        <f t="shared" si="107"/>
        <v>05847</v>
      </c>
      <c r="C2748" s="26" t="str">
        <f t="shared" si="106"/>
        <v>3_05847</v>
      </c>
      <c r="D2748"/>
      <c r="E2748"/>
      <c r="F2748" s="33"/>
      <c r="G2748" s="26" t="s">
        <v>130</v>
      </c>
      <c r="H2748" s="27">
        <v>21</v>
      </c>
      <c r="I2748" s="27">
        <v>13</v>
      </c>
      <c r="J2748" s="27">
        <v>9</v>
      </c>
      <c r="K2748" s="27">
        <v>24</v>
      </c>
      <c r="L2748" s="27">
        <v>19</v>
      </c>
      <c r="M2748" s="27">
        <v>8</v>
      </c>
      <c r="N2748" s="27">
        <v>5</v>
      </c>
      <c r="O2748" s="27">
        <v>9</v>
      </c>
      <c r="P2748" s="27">
        <v>9</v>
      </c>
      <c r="Q2748" s="27">
        <v>6</v>
      </c>
      <c r="R2748" s="27">
        <v>6</v>
      </c>
      <c r="S2748" s="27">
        <v>3</v>
      </c>
      <c r="T2748" s="27">
        <v>6</v>
      </c>
      <c r="U2748" s="27">
        <v>5</v>
      </c>
      <c r="V2748" s="27">
        <v>5</v>
      </c>
      <c r="W2748" s="11"/>
      <c r="X2748" s="11"/>
      <c r="Y2748" s="11"/>
      <c r="Z2748" s="11"/>
      <c r="AA2748" s="11"/>
      <c r="AB2748" s="11"/>
      <c r="AC2748" s="11"/>
      <c r="AD2748" s="11"/>
      <c r="AU2748" s="7"/>
      <c r="AV2748" s="7"/>
    </row>
    <row r="2749" spans="1:48" ht="14.25">
      <c r="A2749">
        <v>3</v>
      </c>
      <c r="B2749" s="26" t="str">
        <f t="shared" si="107"/>
        <v>05854</v>
      </c>
      <c r="C2749" s="26" t="str">
        <f t="shared" si="106"/>
        <v>3_05854</v>
      </c>
      <c r="D2749"/>
      <c r="E2749"/>
      <c r="F2749" s="33"/>
      <c r="G2749" s="26" t="s">
        <v>131</v>
      </c>
      <c r="H2749" s="27">
        <v>1</v>
      </c>
      <c r="I2749" s="27">
        <v>2</v>
      </c>
      <c r="J2749" s="27">
        <v>3</v>
      </c>
      <c r="K2749" s="27">
        <v>4</v>
      </c>
      <c r="L2749" s="27">
        <v>3</v>
      </c>
      <c r="M2749" s="27">
        <v>2</v>
      </c>
      <c r="N2749" s="27">
        <v>2</v>
      </c>
      <c r="O2749" s="27">
        <v>2</v>
      </c>
      <c r="P2749" s="27">
        <v>2</v>
      </c>
      <c r="Q2749" s="27">
        <v>1</v>
      </c>
      <c r="R2749" s="27">
        <v>1</v>
      </c>
      <c r="S2749" s="27">
        <v>2</v>
      </c>
      <c r="T2749" s="27">
        <v>4</v>
      </c>
      <c r="U2749" s="27">
        <v>2</v>
      </c>
      <c r="V2749" s="27">
        <v>0</v>
      </c>
      <c r="W2749" s="11"/>
      <c r="X2749" s="11"/>
      <c r="Y2749" s="11"/>
      <c r="Z2749" s="11"/>
      <c r="AA2749" s="11"/>
      <c r="AB2749" s="11"/>
      <c r="AC2749" s="11"/>
      <c r="AD2749" s="11"/>
      <c r="AU2749" s="7"/>
      <c r="AV2749" s="7"/>
    </row>
    <row r="2750" spans="1:48" ht="14.25">
      <c r="A2750">
        <v>3</v>
      </c>
      <c r="B2750" s="26" t="str">
        <f t="shared" si="107"/>
        <v>05856</v>
      </c>
      <c r="C2750" s="26" t="str">
        <f t="shared" si="106"/>
        <v>3_05856</v>
      </c>
      <c r="D2750"/>
      <c r="E2750"/>
      <c r="F2750" s="33"/>
      <c r="G2750" s="26" t="s">
        <v>132</v>
      </c>
      <c r="H2750" s="27">
        <v>8</v>
      </c>
      <c r="I2750" s="27">
        <v>5</v>
      </c>
      <c r="J2750" s="27">
        <v>6</v>
      </c>
      <c r="K2750" s="27">
        <v>4</v>
      </c>
      <c r="L2750" s="27">
        <v>3</v>
      </c>
      <c r="M2750" s="27">
        <v>0</v>
      </c>
      <c r="N2750" s="27">
        <v>1</v>
      </c>
      <c r="O2750" s="27">
        <v>5</v>
      </c>
      <c r="P2750" s="27">
        <v>3</v>
      </c>
      <c r="Q2750" s="27">
        <v>0</v>
      </c>
      <c r="R2750" s="27">
        <v>3</v>
      </c>
      <c r="S2750" s="27">
        <v>0</v>
      </c>
      <c r="T2750" s="27">
        <v>0</v>
      </c>
      <c r="U2750" s="27">
        <v>1</v>
      </c>
      <c r="V2750" s="27">
        <v>0</v>
      </c>
      <c r="W2750" s="11"/>
      <c r="X2750" s="11"/>
      <c r="Y2750" s="11"/>
      <c r="Z2750" s="11"/>
      <c r="AA2750" s="11"/>
      <c r="AB2750" s="11"/>
      <c r="AC2750" s="11"/>
      <c r="AD2750" s="11"/>
      <c r="AU2750" s="7"/>
      <c r="AV2750" s="7"/>
    </row>
    <row r="2751" spans="1:48" ht="14.25">
      <c r="A2751">
        <v>3</v>
      </c>
      <c r="B2751" s="26" t="str">
        <f t="shared" si="107"/>
        <v>05858</v>
      </c>
      <c r="C2751" s="26" t="str">
        <f t="shared" si="106"/>
        <v>3_05858</v>
      </c>
      <c r="D2751"/>
      <c r="E2751"/>
      <c r="F2751" s="33"/>
      <c r="G2751" s="26" t="s">
        <v>133</v>
      </c>
      <c r="H2751" s="27">
        <v>3</v>
      </c>
      <c r="I2751" s="27">
        <v>4</v>
      </c>
      <c r="J2751" s="27">
        <v>9</v>
      </c>
      <c r="K2751" s="27">
        <v>2</v>
      </c>
      <c r="L2751" s="27">
        <v>11</v>
      </c>
      <c r="M2751" s="27">
        <v>10</v>
      </c>
      <c r="N2751" s="27">
        <v>19</v>
      </c>
      <c r="O2751" s="27">
        <v>21</v>
      </c>
      <c r="P2751" s="27">
        <v>18</v>
      </c>
      <c r="Q2751" s="27">
        <v>7</v>
      </c>
      <c r="R2751" s="27">
        <v>9</v>
      </c>
      <c r="S2751" s="27">
        <v>6</v>
      </c>
      <c r="T2751" s="27">
        <v>4</v>
      </c>
      <c r="U2751" s="27">
        <v>1</v>
      </c>
      <c r="V2751" s="27">
        <v>2</v>
      </c>
      <c r="W2751" s="11"/>
      <c r="X2751" s="11"/>
      <c r="Y2751" s="11"/>
      <c r="Z2751" s="11"/>
      <c r="AA2751" s="11"/>
      <c r="AB2751" s="11"/>
      <c r="AC2751" s="11"/>
      <c r="AD2751" s="11"/>
      <c r="AU2751" s="7"/>
      <c r="AV2751" s="7"/>
    </row>
    <row r="2752" spans="1:48" ht="14.25">
      <c r="A2752">
        <v>3</v>
      </c>
      <c r="B2752" s="26" t="str">
        <f t="shared" si="107"/>
        <v>05861</v>
      </c>
      <c r="C2752" s="26" t="str">
        <f t="shared" si="106"/>
        <v>3_05861</v>
      </c>
      <c r="D2752"/>
      <c r="E2752"/>
      <c r="F2752" s="33"/>
      <c r="G2752" s="26" t="s">
        <v>134</v>
      </c>
      <c r="H2752" s="27">
        <v>10</v>
      </c>
      <c r="I2752" s="27">
        <v>4</v>
      </c>
      <c r="J2752" s="27">
        <v>8</v>
      </c>
      <c r="K2752" s="27">
        <v>7</v>
      </c>
      <c r="L2752" s="27">
        <v>3</v>
      </c>
      <c r="M2752" s="27">
        <v>2</v>
      </c>
      <c r="N2752" s="27">
        <v>2</v>
      </c>
      <c r="O2752" s="27">
        <v>2</v>
      </c>
      <c r="P2752" s="27">
        <v>3</v>
      </c>
      <c r="Q2752" s="27">
        <v>2</v>
      </c>
      <c r="R2752" s="27">
        <v>4</v>
      </c>
      <c r="S2752" s="27">
        <v>2</v>
      </c>
      <c r="T2752" s="27">
        <v>1</v>
      </c>
      <c r="U2752" s="27">
        <v>1</v>
      </c>
      <c r="V2752" s="27">
        <v>2</v>
      </c>
      <c r="W2752" s="11"/>
      <c r="X2752" s="11"/>
      <c r="Y2752" s="11"/>
      <c r="Z2752" s="11"/>
      <c r="AA2752" s="11"/>
      <c r="AB2752" s="11"/>
      <c r="AC2752" s="11"/>
      <c r="AD2752" s="11"/>
      <c r="AU2752" s="7"/>
      <c r="AV2752" s="7"/>
    </row>
    <row r="2753" spans="1:48" ht="14.25">
      <c r="A2753">
        <v>3</v>
      </c>
      <c r="B2753" s="26" t="str">
        <f t="shared" si="107"/>
        <v>05873</v>
      </c>
      <c r="C2753" s="26" t="str">
        <f t="shared" si="106"/>
        <v>3_05873</v>
      </c>
      <c r="D2753"/>
      <c r="E2753"/>
      <c r="F2753" s="33"/>
      <c r="G2753" s="26" t="s">
        <v>135</v>
      </c>
      <c r="H2753" s="27">
        <v>7</v>
      </c>
      <c r="I2753" s="27">
        <v>3</v>
      </c>
      <c r="J2753" s="27">
        <v>3</v>
      </c>
      <c r="K2753" s="27">
        <v>6</v>
      </c>
      <c r="L2753" s="27">
        <v>6</v>
      </c>
      <c r="M2753" s="27">
        <v>14</v>
      </c>
      <c r="N2753" s="27">
        <v>12</v>
      </c>
      <c r="O2753" s="27">
        <v>18</v>
      </c>
      <c r="P2753" s="27">
        <v>5</v>
      </c>
      <c r="Q2753" s="27">
        <v>7</v>
      </c>
      <c r="R2753" s="27">
        <v>7</v>
      </c>
      <c r="S2753" s="27">
        <v>6</v>
      </c>
      <c r="T2753" s="27">
        <v>4</v>
      </c>
      <c r="U2753" s="27">
        <v>2</v>
      </c>
      <c r="V2753" s="27">
        <v>4</v>
      </c>
      <c r="W2753" s="11"/>
      <c r="X2753" s="11"/>
      <c r="Y2753" s="11"/>
      <c r="Z2753" s="11"/>
      <c r="AA2753" s="11"/>
      <c r="AB2753" s="11"/>
      <c r="AC2753" s="11"/>
      <c r="AD2753" s="11"/>
      <c r="AU2753" s="7"/>
      <c r="AV2753" s="7"/>
    </row>
    <row r="2754" spans="1:48" ht="14.25">
      <c r="A2754">
        <v>3</v>
      </c>
      <c r="B2754" s="26" t="str">
        <f t="shared" si="107"/>
        <v>05885</v>
      </c>
      <c r="C2754" s="26" t="str">
        <f t="shared" si="106"/>
        <v>3_05885</v>
      </c>
      <c r="D2754"/>
      <c r="E2754"/>
      <c r="F2754" s="33"/>
      <c r="G2754" s="26" t="s">
        <v>136</v>
      </c>
      <c r="H2754" s="27">
        <v>1</v>
      </c>
      <c r="I2754" s="27">
        <v>2</v>
      </c>
      <c r="J2754" s="27">
        <v>1</v>
      </c>
      <c r="K2754" s="27">
        <v>3</v>
      </c>
      <c r="L2754" s="27">
        <v>2</v>
      </c>
      <c r="M2754" s="27">
        <v>7</v>
      </c>
      <c r="N2754" s="27">
        <v>10</v>
      </c>
      <c r="O2754" s="27">
        <v>4</v>
      </c>
      <c r="P2754" s="27">
        <v>10</v>
      </c>
      <c r="Q2754" s="27">
        <v>7</v>
      </c>
      <c r="R2754" s="27">
        <v>5</v>
      </c>
      <c r="S2754" s="27">
        <v>0</v>
      </c>
      <c r="T2754" s="27">
        <v>1</v>
      </c>
      <c r="U2754" s="27">
        <v>2</v>
      </c>
      <c r="V2754" s="27">
        <v>0</v>
      </c>
      <c r="W2754" s="11"/>
      <c r="X2754" s="11"/>
      <c r="Y2754" s="11"/>
      <c r="Z2754" s="11"/>
      <c r="AA2754" s="11"/>
      <c r="AB2754" s="11"/>
      <c r="AC2754" s="11"/>
      <c r="AD2754" s="11"/>
      <c r="AU2754" s="7"/>
      <c r="AV2754" s="7"/>
    </row>
    <row r="2755" spans="1:48" ht="14.25">
      <c r="A2755">
        <v>3</v>
      </c>
      <c r="B2755" s="26" t="str">
        <f t="shared" si="107"/>
        <v>05887</v>
      </c>
      <c r="C2755" s="26" t="str">
        <f t="shared" si="106"/>
        <v>3_05887</v>
      </c>
      <c r="D2755"/>
      <c r="E2755"/>
      <c r="F2755" s="33"/>
      <c r="G2755" s="26" t="s">
        <v>137</v>
      </c>
      <c r="H2755" s="27">
        <v>8</v>
      </c>
      <c r="I2755" s="27">
        <v>6</v>
      </c>
      <c r="J2755" s="27">
        <v>10</v>
      </c>
      <c r="K2755" s="27">
        <v>5</v>
      </c>
      <c r="L2755" s="27">
        <v>7</v>
      </c>
      <c r="M2755" s="27">
        <v>6</v>
      </c>
      <c r="N2755" s="27">
        <v>9</v>
      </c>
      <c r="O2755" s="27">
        <v>5</v>
      </c>
      <c r="P2755" s="27">
        <v>10</v>
      </c>
      <c r="Q2755" s="27">
        <v>4</v>
      </c>
      <c r="R2755" s="27">
        <v>12</v>
      </c>
      <c r="S2755" s="27">
        <v>7</v>
      </c>
      <c r="T2755" s="27">
        <v>5</v>
      </c>
      <c r="U2755" s="27">
        <v>3</v>
      </c>
      <c r="V2755" s="27">
        <v>4</v>
      </c>
      <c r="W2755" s="11"/>
      <c r="X2755" s="11"/>
      <c r="Y2755" s="11"/>
      <c r="Z2755" s="11"/>
      <c r="AA2755" s="11"/>
      <c r="AB2755" s="11"/>
      <c r="AC2755" s="11"/>
      <c r="AD2755" s="11"/>
      <c r="AU2755" s="7"/>
      <c r="AV2755" s="7"/>
    </row>
    <row r="2756" spans="1:48" ht="14.25">
      <c r="A2756">
        <v>3</v>
      </c>
      <c r="B2756" s="26" t="str">
        <f t="shared" si="107"/>
        <v>05890</v>
      </c>
      <c r="C2756" s="26" t="str">
        <f t="shared" si="106"/>
        <v>3_05890</v>
      </c>
      <c r="D2756"/>
      <c r="E2756"/>
      <c r="F2756" s="33"/>
      <c r="G2756" s="26" t="s">
        <v>138</v>
      </c>
      <c r="H2756" s="27">
        <v>6</v>
      </c>
      <c r="I2756" s="27">
        <v>8</v>
      </c>
      <c r="J2756" s="27">
        <v>4</v>
      </c>
      <c r="K2756" s="27">
        <v>5</v>
      </c>
      <c r="L2756" s="27">
        <v>14</v>
      </c>
      <c r="M2756" s="27">
        <v>32</v>
      </c>
      <c r="N2756" s="27">
        <v>42</v>
      </c>
      <c r="O2756" s="27">
        <v>45</v>
      </c>
      <c r="P2756" s="27">
        <v>58</v>
      </c>
      <c r="Q2756" s="27">
        <v>9</v>
      </c>
      <c r="R2756" s="27">
        <v>17</v>
      </c>
      <c r="S2756" s="27">
        <v>11</v>
      </c>
      <c r="T2756" s="27">
        <v>4</v>
      </c>
      <c r="U2756" s="27">
        <v>4</v>
      </c>
      <c r="V2756" s="27">
        <v>0</v>
      </c>
      <c r="W2756" s="11"/>
      <c r="X2756" s="11"/>
      <c r="Y2756" s="11"/>
      <c r="Z2756" s="11"/>
      <c r="AA2756" s="11"/>
      <c r="AB2756" s="11"/>
      <c r="AC2756" s="11"/>
      <c r="AD2756" s="11"/>
      <c r="AU2756" s="7"/>
      <c r="AV2756" s="7"/>
    </row>
    <row r="2757" spans="1:48" ht="14.25">
      <c r="A2757">
        <v>3</v>
      </c>
      <c r="B2757" s="26" t="str">
        <f t="shared" si="107"/>
        <v>05893</v>
      </c>
      <c r="C2757" s="26" t="str">
        <f t="shared" si="106"/>
        <v>3_05893</v>
      </c>
      <c r="D2757"/>
      <c r="E2757"/>
      <c r="F2757" s="33"/>
      <c r="G2757" s="26" t="s">
        <v>139</v>
      </c>
      <c r="H2757" s="27">
        <v>12</v>
      </c>
      <c r="I2757" s="27">
        <v>9</v>
      </c>
      <c r="J2757" s="27">
        <v>3</v>
      </c>
      <c r="K2757" s="27">
        <v>2</v>
      </c>
      <c r="L2757" s="27">
        <v>5</v>
      </c>
      <c r="M2757" s="27">
        <v>7</v>
      </c>
      <c r="N2757" s="27">
        <v>9</v>
      </c>
      <c r="O2757" s="27">
        <v>5</v>
      </c>
      <c r="P2757" s="27">
        <v>4</v>
      </c>
      <c r="Q2757" s="27">
        <v>4</v>
      </c>
      <c r="R2757" s="27">
        <v>10</v>
      </c>
      <c r="S2757" s="27">
        <v>4</v>
      </c>
      <c r="T2757" s="27">
        <v>3</v>
      </c>
      <c r="U2757" s="27">
        <v>7</v>
      </c>
      <c r="V2757" s="27">
        <v>1</v>
      </c>
      <c r="W2757" s="11"/>
      <c r="X2757" s="11"/>
      <c r="Y2757" s="11"/>
      <c r="Z2757" s="11"/>
      <c r="AA2757" s="11"/>
      <c r="AB2757" s="11"/>
      <c r="AC2757" s="11"/>
      <c r="AD2757" s="11"/>
      <c r="AU2757" s="7"/>
      <c r="AV2757" s="7"/>
    </row>
    <row r="2758" spans="1:48" ht="14.25">
      <c r="A2758">
        <v>3</v>
      </c>
      <c r="B2758" s="26" t="str">
        <f t="shared" si="107"/>
        <v>05895</v>
      </c>
      <c r="C2758" s="26" t="str">
        <f t="shared" ref="C2758:C2821" si="108">A2758&amp;"_"&amp;B2758</f>
        <v>3_05895</v>
      </c>
      <c r="D2758"/>
      <c r="E2758"/>
      <c r="F2758" s="33"/>
      <c r="G2758" s="26" t="s">
        <v>140</v>
      </c>
      <c r="H2758" s="27">
        <v>6</v>
      </c>
      <c r="I2758" s="27">
        <v>15</v>
      </c>
      <c r="J2758" s="27">
        <v>8</v>
      </c>
      <c r="K2758" s="27">
        <v>9</v>
      </c>
      <c r="L2758" s="27">
        <v>5</v>
      </c>
      <c r="M2758" s="27">
        <v>5</v>
      </c>
      <c r="N2758" s="27">
        <v>4</v>
      </c>
      <c r="O2758" s="27">
        <v>10</v>
      </c>
      <c r="P2758" s="27">
        <v>10</v>
      </c>
      <c r="Q2758" s="27">
        <v>12</v>
      </c>
      <c r="R2758" s="27">
        <v>17</v>
      </c>
      <c r="S2758" s="27">
        <v>15</v>
      </c>
      <c r="T2758" s="27">
        <v>12</v>
      </c>
      <c r="U2758" s="27">
        <v>4</v>
      </c>
      <c r="V2758" s="27">
        <v>5</v>
      </c>
      <c r="W2758" s="11"/>
      <c r="X2758" s="11"/>
      <c r="Y2758" s="11"/>
      <c r="Z2758" s="11"/>
      <c r="AA2758" s="11"/>
      <c r="AB2758" s="11"/>
      <c r="AC2758" s="11"/>
      <c r="AD2758" s="11"/>
      <c r="AU2758" s="7"/>
      <c r="AV2758" s="7"/>
    </row>
    <row r="2759" spans="1:48" ht="14.25">
      <c r="A2759">
        <v>3</v>
      </c>
      <c r="B2759" s="26" t="str">
        <f t="shared" si="107"/>
        <v>05999</v>
      </c>
      <c r="C2759" s="26" t="str">
        <f t="shared" si="108"/>
        <v>3_05999</v>
      </c>
      <c r="D2759"/>
      <c r="E2759"/>
      <c r="F2759" s="33"/>
      <c r="G2759" s="26" t="s">
        <v>1375</v>
      </c>
      <c r="H2759" s="27">
        <v>4</v>
      </c>
      <c r="I2759" s="27">
        <v>4</v>
      </c>
      <c r="J2759" s="27">
        <v>1</v>
      </c>
      <c r="K2759" s="27">
        <v>2</v>
      </c>
      <c r="L2759" s="27">
        <v>1</v>
      </c>
      <c r="M2759" s="27">
        <v>1</v>
      </c>
      <c r="N2759" s="27">
        <v>1</v>
      </c>
      <c r="O2759" s="27">
        <v>0</v>
      </c>
      <c r="P2759" s="27">
        <v>0</v>
      </c>
      <c r="Q2759" s="27">
        <v>0</v>
      </c>
      <c r="R2759" s="27">
        <v>0</v>
      </c>
      <c r="S2759" s="27">
        <v>0</v>
      </c>
      <c r="T2759" s="27">
        <v>0</v>
      </c>
      <c r="U2759" s="27">
        <v>0</v>
      </c>
      <c r="V2759" s="27">
        <v>0</v>
      </c>
      <c r="W2759" s="11"/>
      <c r="X2759" s="11"/>
      <c r="Y2759" s="11"/>
      <c r="Z2759" s="11"/>
      <c r="AA2759" s="11"/>
      <c r="AB2759" s="11"/>
      <c r="AC2759" s="11"/>
      <c r="AD2759" s="11"/>
      <c r="AU2759" s="7"/>
      <c r="AV2759" s="7"/>
    </row>
    <row r="2760" spans="1:48" ht="14.25">
      <c r="A2760">
        <v>3</v>
      </c>
      <c r="B2760" s="26" t="str">
        <f t="shared" ref="B2760:B2824" si="109">IF(G2760="Total",CONCATENATE(MID(G2761,1,2),"000"),MID(G2760,1,5))</f>
        <v>08000</v>
      </c>
      <c r="C2760" s="26" t="str">
        <f t="shared" si="108"/>
        <v>3_08000</v>
      </c>
      <c r="D2760"/>
      <c r="E2760"/>
      <c r="F2760" s="33" t="s">
        <v>1376</v>
      </c>
      <c r="G2760" s="147" t="s">
        <v>13</v>
      </c>
      <c r="H2760" s="27">
        <v>252</v>
      </c>
      <c r="I2760" s="27">
        <v>290</v>
      </c>
      <c r="J2760" s="27">
        <v>516</v>
      </c>
      <c r="K2760" s="27">
        <v>561</v>
      </c>
      <c r="L2760" s="27">
        <v>700</v>
      </c>
      <c r="M2760" s="27">
        <v>577</v>
      </c>
      <c r="N2760" s="27">
        <v>1458</v>
      </c>
      <c r="O2760" s="27">
        <v>1690</v>
      </c>
      <c r="P2760" s="27">
        <v>1568</v>
      </c>
      <c r="Q2760" s="27">
        <v>818</v>
      </c>
      <c r="R2760" s="27">
        <v>653</v>
      </c>
      <c r="S2760" s="27">
        <v>774</v>
      </c>
      <c r="T2760" s="27">
        <v>879</v>
      </c>
      <c r="U2760" s="27">
        <v>831</v>
      </c>
      <c r="V2760" s="27">
        <v>579</v>
      </c>
      <c r="W2760" s="11"/>
      <c r="X2760" s="11"/>
      <c r="Y2760" s="11"/>
      <c r="Z2760" s="11"/>
      <c r="AA2760" s="11"/>
      <c r="AB2760" s="11"/>
      <c r="AC2760" s="11"/>
      <c r="AD2760" s="11"/>
      <c r="AU2760" s="7"/>
      <c r="AV2760" s="7"/>
    </row>
    <row r="2761" spans="1:48" ht="14.25">
      <c r="A2761">
        <v>3</v>
      </c>
      <c r="B2761" s="26" t="str">
        <f t="shared" si="109"/>
        <v>08001</v>
      </c>
      <c r="C2761" s="26" t="str">
        <f t="shared" si="108"/>
        <v>3_08001</v>
      </c>
      <c r="D2761"/>
      <c r="E2761"/>
      <c r="F2761" s="33"/>
      <c r="G2761" s="26" t="s">
        <v>143</v>
      </c>
      <c r="H2761" s="27">
        <v>172</v>
      </c>
      <c r="I2761" s="27">
        <v>144</v>
      </c>
      <c r="J2761" s="27">
        <v>355</v>
      </c>
      <c r="K2761" s="27">
        <v>394</v>
      </c>
      <c r="L2761" s="27">
        <v>460</v>
      </c>
      <c r="M2761" s="27">
        <v>342</v>
      </c>
      <c r="N2761" s="27">
        <v>940</v>
      </c>
      <c r="O2761" s="27">
        <v>900</v>
      </c>
      <c r="P2761" s="27">
        <v>873</v>
      </c>
      <c r="Q2761" s="27">
        <v>475</v>
      </c>
      <c r="R2761" s="27">
        <v>420</v>
      </c>
      <c r="S2761" s="27">
        <v>478</v>
      </c>
      <c r="T2761" s="27">
        <v>592</v>
      </c>
      <c r="U2761" s="27">
        <v>506</v>
      </c>
      <c r="V2761" s="27">
        <v>377</v>
      </c>
      <c r="W2761" s="11"/>
      <c r="X2761" s="11"/>
      <c r="Y2761" s="11"/>
      <c r="Z2761" s="11"/>
      <c r="AA2761" s="11"/>
      <c r="AB2761" s="11"/>
      <c r="AC2761" s="11"/>
      <c r="AD2761" s="11"/>
      <c r="AU2761" s="7"/>
      <c r="AV2761" s="7"/>
    </row>
    <row r="2762" spans="1:48" ht="14.25">
      <c r="A2762">
        <v>3</v>
      </c>
      <c r="B2762" s="26" t="str">
        <f t="shared" si="109"/>
        <v>08078</v>
      </c>
      <c r="C2762" s="26" t="str">
        <f t="shared" si="108"/>
        <v>3_08078</v>
      </c>
      <c r="D2762"/>
      <c r="E2762"/>
      <c r="F2762" s="33"/>
      <c r="G2762" s="26" t="s">
        <v>144</v>
      </c>
      <c r="H2762" s="27">
        <v>5</v>
      </c>
      <c r="I2762" s="27">
        <v>11</v>
      </c>
      <c r="J2762" s="27">
        <v>13</v>
      </c>
      <c r="K2762" s="27">
        <v>5</v>
      </c>
      <c r="L2762" s="27">
        <v>15</v>
      </c>
      <c r="M2762" s="27">
        <v>10</v>
      </c>
      <c r="N2762" s="27">
        <v>37</v>
      </c>
      <c r="O2762" s="27">
        <v>40</v>
      </c>
      <c r="P2762" s="27">
        <v>36</v>
      </c>
      <c r="Q2762" s="27">
        <v>7</v>
      </c>
      <c r="R2762" s="27">
        <v>9</v>
      </c>
      <c r="S2762" s="27">
        <v>16</v>
      </c>
      <c r="T2762" s="27">
        <v>13</v>
      </c>
      <c r="U2762" s="27">
        <v>25</v>
      </c>
      <c r="V2762" s="27">
        <v>11</v>
      </c>
      <c r="W2762" s="11"/>
      <c r="X2762" s="11"/>
      <c r="Y2762" s="11"/>
      <c r="Z2762" s="11"/>
      <c r="AA2762" s="11"/>
      <c r="AB2762" s="11"/>
      <c r="AC2762" s="11"/>
      <c r="AD2762" s="11"/>
      <c r="AU2762" s="7"/>
      <c r="AV2762" s="7"/>
    </row>
    <row r="2763" spans="1:48" ht="14.25">
      <c r="A2763">
        <v>3</v>
      </c>
      <c r="B2763" s="26" t="str">
        <f t="shared" si="109"/>
        <v>08137</v>
      </c>
      <c r="C2763" s="26" t="str">
        <f t="shared" si="108"/>
        <v>3_08137</v>
      </c>
      <c r="D2763"/>
      <c r="E2763"/>
      <c r="F2763" s="33"/>
      <c r="G2763" s="26" t="s">
        <v>145</v>
      </c>
      <c r="H2763" s="27">
        <v>0</v>
      </c>
      <c r="I2763" s="27">
        <v>3</v>
      </c>
      <c r="J2763" s="27">
        <v>8</v>
      </c>
      <c r="K2763" s="27">
        <v>2</v>
      </c>
      <c r="L2763" s="27">
        <v>1</v>
      </c>
      <c r="M2763" s="27">
        <v>4</v>
      </c>
      <c r="N2763" s="27">
        <v>18</v>
      </c>
      <c r="O2763" s="27">
        <v>14</v>
      </c>
      <c r="P2763" s="27">
        <v>25</v>
      </c>
      <c r="Q2763" s="27">
        <v>14</v>
      </c>
      <c r="R2763" s="27">
        <v>3</v>
      </c>
      <c r="S2763" s="27">
        <v>2</v>
      </c>
      <c r="T2763" s="27">
        <v>9</v>
      </c>
      <c r="U2763" s="27">
        <v>3</v>
      </c>
      <c r="V2763" s="27">
        <v>3</v>
      </c>
      <c r="W2763" s="11"/>
      <c r="X2763" s="11"/>
      <c r="Y2763" s="11"/>
      <c r="Z2763" s="11"/>
      <c r="AA2763" s="11"/>
      <c r="AB2763" s="11"/>
      <c r="AC2763" s="11"/>
      <c r="AD2763" s="11"/>
      <c r="AU2763" s="7"/>
      <c r="AV2763" s="7"/>
    </row>
    <row r="2764" spans="1:48" ht="14.25">
      <c r="A2764">
        <v>3</v>
      </c>
      <c r="B2764" s="26" t="str">
        <f t="shared" si="109"/>
        <v>08141</v>
      </c>
      <c r="C2764" s="26" t="str">
        <f t="shared" si="108"/>
        <v>3_08141</v>
      </c>
      <c r="D2764"/>
      <c r="E2764"/>
      <c r="F2764" s="33"/>
      <c r="G2764" s="26" t="s">
        <v>146</v>
      </c>
      <c r="H2764" s="27">
        <v>2</v>
      </c>
      <c r="I2764" s="27">
        <v>3</v>
      </c>
      <c r="J2764" s="27">
        <v>0</v>
      </c>
      <c r="K2764" s="27">
        <v>3</v>
      </c>
      <c r="L2764" s="27">
        <v>4</v>
      </c>
      <c r="M2764" s="27">
        <v>1</v>
      </c>
      <c r="N2764" s="27">
        <v>8</v>
      </c>
      <c r="O2764" s="27">
        <v>12</v>
      </c>
      <c r="P2764" s="27">
        <v>5</v>
      </c>
      <c r="Q2764" s="27">
        <v>4</v>
      </c>
      <c r="R2764" s="27">
        <v>1</v>
      </c>
      <c r="S2764" s="27">
        <v>2</v>
      </c>
      <c r="T2764" s="27">
        <v>3</v>
      </c>
      <c r="U2764" s="27">
        <v>2</v>
      </c>
      <c r="V2764" s="27">
        <v>0</v>
      </c>
      <c r="W2764" s="11"/>
      <c r="X2764" s="11"/>
      <c r="Y2764" s="11"/>
      <c r="Z2764" s="11"/>
      <c r="AA2764" s="11"/>
      <c r="AB2764" s="11"/>
      <c r="AC2764" s="11"/>
      <c r="AD2764" s="11"/>
      <c r="AU2764" s="7"/>
      <c r="AV2764" s="7"/>
    </row>
    <row r="2765" spans="1:48" ht="14.25">
      <c r="A2765">
        <v>3</v>
      </c>
      <c r="B2765" s="26" t="str">
        <f t="shared" si="109"/>
        <v>08296</v>
      </c>
      <c r="C2765" s="26" t="str">
        <f t="shared" si="108"/>
        <v>3_08296</v>
      </c>
      <c r="D2765"/>
      <c r="E2765"/>
      <c r="F2765" s="33"/>
      <c r="G2765" s="26" t="s">
        <v>147</v>
      </c>
      <c r="H2765" s="27">
        <v>5</v>
      </c>
      <c r="I2765" s="27">
        <v>7</v>
      </c>
      <c r="J2765" s="27">
        <v>8</v>
      </c>
      <c r="K2765" s="27">
        <v>3</v>
      </c>
      <c r="L2765" s="27">
        <v>15</v>
      </c>
      <c r="M2765" s="27">
        <v>13</v>
      </c>
      <c r="N2765" s="27">
        <v>25</v>
      </c>
      <c r="O2765" s="27">
        <v>43</v>
      </c>
      <c r="P2765" s="27">
        <v>44</v>
      </c>
      <c r="Q2765" s="27">
        <v>12</v>
      </c>
      <c r="R2765" s="27">
        <v>12</v>
      </c>
      <c r="S2765" s="27">
        <v>13</v>
      </c>
      <c r="T2765" s="27">
        <v>12</v>
      </c>
      <c r="U2765" s="27">
        <v>19</v>
      </c>
      <c r="V2765" s="27">
        <v>9</v>
      </c>
      <c r="W2765" s="11"/>
      <c r="X2765" s="11"/>
      <c r="Y2765" s="11"/>
      <c r="Z2765" s="11"/>
      <c r="AA2765" s="11"/>
      <c r="AB2765" s="11"/>
      <c r="AC2765" s="11"/>
      <c r="AD2765" s="11"/>
      <c r="AU2765" s="7"/>
      <c r="AV2765" s="7"/>
    </row>
    <row r="2766" spans="1:48" ht="14.25">
      <c r="A2766">
        <v>3</v>
      </c>
      <c r="B2766" s="26" t="str">
        <f t="shared" si="109"/>
        <v>08372</v>
      </c>
      <c r="C2766" s="26" t="str">
        <f t="shared" si="108"/>
        <v>3_08372</v>
      </c>
      <c r="D2766"/>
      <c r="E2766"/>
      <c r="F2766" s="33"/>
      <c r="G2766" s="26" t="s">
        <v>148</v>
      </c>
      <c r="H2766" s="27">
        <v>0</v>
      </c>
      <c r="I2766" s="27">
        <v>3</v>
      </c>
      <c r="J2766" s="27">
        <v>2</v>
      </c>
      <c r="K2766" s="27">
        <v>2</v>
      </c>
      <c r="L2766" s="27">
        <v>3</v>
      </c>
      <c r="M2766" s="27">
        <v>5</v>
      </c>
      <c r="N2766" s="27">
        <v>11</v>
      </c>
      <c r="O2766" s="27">
        <v>16</v>
      </c>
      <c r="P2766" s="27">
        <v>16</v>
      </c>
      <c r="Q2766" s="27">
        <v>4</v>
      </c>
      <c r="R2766" s="27">
        <v>1</v>
      </c>
      <c r="S2766" s="27">
        <v>4</v>
      </c>
      <c r="T2766" s="27">
        <v>8</v>
      </c>
      <c r="U2766" s="27">
        <v>4</v>
      </c>
      <c r="V2766" s="27">
        <v>2</v>
      </c>
      <c r="W2766" s="11"/>
      <c r="X2766" s="11"/>
      <c r="Y2766" s="11"/>
      <c r="Z2766" s="11"/>
      <c r="AA2766" s="11"/>
      <c r="AB2766" s="11"/>
      <c r="AC2766" s="11"/>
      <c r="AD2766" s="11"/>
      <c r="AU2766" s="7"/>
      <c r="AV2766" s="7"/>
    </row>
    <row r="2767" spans="1:48" ht="14.25">
      <c r="A2767">
        <v>3</v>
      </c>
      <c r="B2767" s="26" t="str">
        <f t="shared" si="109"/>
        <v>08421</v>
      </c>
      <c r="C2767" s="26" t="str">
        <f t="shared" si="108"/>
        <v>3_08421</v>
      </c>
      <c r="D2767"/>
      <c r="E2767"/>
      <c r="F2767" s="33"/>
      <c r="G2767" s="26" t="s">
        <v>149</v>
      </c>
      <c r="H2767" s="27">
        <v>1</v>
      </c>
      <c r="I2767" s="27">
        <v>0</v>
      </c>
      <c r="J2767" s="27">
        <v>4</v>
      </c>
      <c r="K2767" s="27">
        <v>4</v>
      </c>
      <c r="L2767" s="27">
        <v>5</v>
      </c>
      <c r="M2767" s="27">
        <v>7</v>
      </c>
      <c r="N2767" s="27">
        <v>10</v>
      </c>
      <c r="O2767" s="27">
        <v>10</v>
      </c>
      <c r="P2767" s="27">
        <v>17</v>
      </c>
      <c r="Q2767" s="27">
        <v>4</v>
      </c>
      <c r="R2767" s="27">
        <v>3</v>
      </c>
      <c r="S2767" s="27">
        <v>9</v>
      </c>
      <c r="T2767" s="27">
        <v>9</v>
      </c>
      <c r="U2767" s="27">
        <v>7</v>
      </c>
      <c r="V2767" s="27">
        <v>3</v>
      </c>
      <c r="W2767" s="11"/>
      <c r="X2767" s="11"/>
      <c r="Y2767" s="11"/>
      <c r="Z2767" s="11"/>
      <c r="AA2767" s="11"/>
      <c r="AB2767" s="11"/>
      <c r="AC2767" s="11"/>
      <c r="AD2767" s="11"/>
      <c r="AU2767" s="7"/>
      <c r="AV2767" s="7"/>
    </row>
    <row r="2768" spans="1:48" ht="14.25">
      <c r="A2768">
        <v>3</v>
      </c>
      <c r="B2768" s="26" t="str">
        <f t="shared" si="109"/>
        <v>08433</v>
      </c>
      <c r="C2768" s="26" t="str">
        <f t="shared" si="108"/>
        <v>3_08433</v>
      </c>
      <c r="D2768"/>
      <c r="E2768"/>
      <c r="F2768" s="33"/>
      <c r="G2768" s="26" t="s">
        <v>150</v>
      </c>
      <c r="H2768" s="27">
        <v>8</v>
      </c>
      <c r="I2768" s="27">
        <v>14</v>
      </c>
      <c r="J2768" s="27">
        <v>11</v>
      </c>
      <c r="K2768" s="27">
        <v>18</v>
      </c>
      <c r="L2768" s="27">
        <v>25</v>
      </c>
      <c r="M2768" s="27">
        <v>15</v>
      </c>
      <c r="N2768" s="27">
        <v>56</v>
      </c>
      <c r="O2768" s="27">
        <v>75</v>
      </c>
      <c r="P2768" s="27">
        <v>58</v>
      </c>
      <c r="Q2768" s="27">
        <v>24</v>
      </c>
      <c r="R2768" s="27">
        <v>18</v>
      </c>
      <c r="S2768" s="27">
        <v>28</v>
      </c>
      <c r="T2768" s="27">
        <v>25</v>
      </c>
      <c r="U2768" s="27">
        <v>38</v>
      </c>
      <c r="V2768" s="27">
        <v>15</v>
      </c>
      <c r="W2768" s="11"/>
      <c r="X2768" s="11"/>
      <c r="Y2768" s="11"/>
      <c r="Z2768" s="11"/>
      <c r="AA2768" s="11"/>
      <c r="AB2768" s="11"/>
      <c r="AC2768" s="11"/>
      <c r="AD2768" s="11"/>
      <c r="AU2768" s="7"/>
      <c r="AV2768" s="7"/>
    </row>
    <row r="2769" spans="1:48" ht="14.25">
      <c r="A2769">
        <v>3</v>
      </c>
      <c r="B2769" s="26" t="str">
        <f t="shared" si="109"/>
        <v>08436</v>
      </c>
      <c r="C2769" s="26" t="str">
        <f t="shared" si="108"/>
        <v>3_08436</v>
      </c>
      <c r="D2769"/>
      <c r="E2769"/>
      <c r="F2769" s="33"/>
      <c r="G2769" s="26" t="s">
        <v>151</v>
      </c>
      <c r="H2769" s="27">
        <v>0</v>
      </c>
      <c r="I2769" s="27">
        <v>1</v>
      </c>
      <c r="J2769" s="27">
        <v>3</v>
      </c>
      <c r="K2769" s="27">
        <v>1</v>
      </c>
      <c r="L2769" s="27">
        <v>0</v>
      </c>
      <c r="M2769" s="27">
        <v>2</v>
      </c>
      <c r="N2769" s="27">
        <v>6</v>
      </c>
      <c r="O2769" s="27">
        <v>7</v>
      </c>
      <c r="P2769" s="27">
        <v>8</v>
      </c>
      <c r="Q2769" s="27">
        <v>3</v>
      </c>
      <c r="R2769" s="27">
        <v>3</v>
      </c>
      <c r="S2769" s="27">
        <v>2</v>
      </c>
      <c r="T2769" s="27">
        <v>2</v>
      </c>
      <c r="U2769" s="27">
        <v>10</v>
      </c>
      <c r="V2769" s="27">
        <v>1</v>
      </c>
      <c r="W2769" s="11"/>
      <c r="X2769" s="11"/>
      <c r="Y2769" s="11"/>
      <c r="Z2769" s="11"/>
      <c r="AA2769" s="11"/>
      <c r="AB2769" s="11"/>
      <c r="AC2769" s="11"/>
      <c r="AD2769" s="11"/>
      <c r="AU2769" s="7"/>
      <c r="AV2769" s="7"/>
    </row>
    <row r="2770" spans="1:48" ht="14.25">
      <c r="A2770">
        <v>3</v>
      </c>
      <c r="B2770" s="26" t="str">
        <f t="shared" si="109"/>
        <v>08520</v>
      </c>
      <c r="C2770" s="26" t="str">
        <f t="shared" si="108"/>
        <v>3_08520</v>
      </c>
      <c r="D2770"/>
      <c r="E2770"/>
      <c r="F2770" s="33"/>
      <c r="G2770" s="26" t="s">
        <v>152</v>
      </c>
      <c r="H2770" s="27">
        <v>1</v>
      </c>
      <c r="I2770" s="27">
        <v>3</v>
      </c>
      <c r="J2770" s="27">
        <v>2</v>
      </c>
      <c r="K2770" s="27">
        <v>3</v>
      </c>
      <c r="L2770" s="27">
        <v>3</v>
      </c>
      <c r="M2770" s="27">
        <v>2</v>
      </c>
      <c r="N2770" s="27">
        <v>15</v>
      </c>
      <c r="O2770" s="27">
        <v>27</v>
      </c>
      <c r="P2770" s="27">
        <v>17</v>
      </c>
      <c r="Q2770" s="27">
        <v>13</v>
      </c>
      <c r="R2770" s="27">
        <v>7</v>
      </c>
      <c r="S2770" s="27">
        <v>2</v>
      </c>
      <c r="T2770" s="27">
        <v>7</v>
      </c>
      <c r="U2770" s="27">
        <v>7</v>
      </c>
      <c r="V2770" s="27">
        <v>8</v>
      </c>
      <c r="W2770" s="11"/>
      <c r="X2770" s="11"/>
      <c r="Y2770" s="11"/>
      <c r="Z2770" s="11"/>
      <c r="AA2770" s="11"/>
      <c r="AB2770" s="11"/>
      <c r="AC2770" s="11"/>
      <c r="AD2770" s="11"/>
      <c r="AU2770" s="7"/>
      <c r="AV2770" s="7"/>
    </row>
    <row r="2771" spans="1:48" ht="14.25">
      <c r="A2771">
        <v>3</v>
      </c>
      <c r="B2771" s="26" t="str">
        <f t="shared" si="109"/>
        <v>08549</v>
      </c>
      <c r="C2771" s="26" t="str">
        <f t="shared" si="108"/>
        <v>3_08549</v>
      </c>
      <c r="D2771"/>
      <c r="E2771"/>
      <c r="F2771" s="33"/>
      <c r="G2771" s="26" t="s">
        <v>153</v>
      </c>
      <c r="H2771" s="27">
        <v>1</v>
      </c>
      <c r="I2771" s="27">
        <v>1</v>
      </c>
      <c r="J2771" s="27">
        <v>2</v>
      </c>
      <c r="K2771" s="27">
        <v>1</v>
      </c>
      <c r="L2771" s="27">
        <v>1</v>
      </c>
      <c r="M2771" s="27">
        <v>1</v>
      </c>
      <c r="N2771" s="27">
        <v>1</v>
      </c>
      <c r="O2771" s="27">
        <v>7</v>
      </c>
      <c r="P2771" s="27">
        <v>3</v>
      </c>
      <c r="Q2771" s="27">
        <v>1</v>
      </c>
      <c r="R2771" s="27">
        <v>0</v>
      </c>
      <c r="S2771" s="27">
        <v>0</v>
      </c>
      <c r="T2771" s="27">
        <v>1</v>
      </c>
      <c r="U2771" s="27">
        <v>2</v>
      </c>
      <c r="V2771" s="27">
        <v>2</v>
      </c>
      <c r="W2771" s="11"/>
      <c r="X2771" s="11"/>
      <c r="Y2771" s="11"/>
      <c r="Z2771" s="11"/>
      <c r="AA2771" s="11"/>
      <c r="AB2771" s="11"/>
      <c r="AC2771" s="11"/>
      <c r="AD2771" s="11"/>
      <c r="AU2771" s="7"/>
      <c r="AV2771" s="7"/>
    </row>
    <row r="2772" spans="1:48" ht="14.25">
      <c r="A2772">
        <v>3</v>
      </c>
      <c r="B2772" s="26" t="str">
        <f t="shared" si="109"/>
        <v>08558</v>
      </c>
      <c r="C2772" s="26" t="str">
        <f t="shared" si="108"/>
        <v>3_08558</v>
      </c>
      <c r="D2772"/>
      <c r="E2772"/>
      <c r="F2772" s="33"/>
      <c r="G2772" s="26" t="s">
        <v>154</v>
      </c>
      <c r="H2772" s="27">
        <v>0</v>
      </c>
      <c r="I2772" s="27">
        <v>3</v>
      </c>
      <c r="J2772" s="27">
        <v>0</v>
      </c>
      <c r="K2772" s="27">
        <v>0</v>
      </c>
      <c r="L2772" s="27">
        <v>3</v>
      </c>
      <c r="M2772" s="27">
        <v>1</v>
      </c>
      <c r="N2772" s="27">
        <v>8</v>
      </c>
      <c r="O2772" s="27">
        <v>11</v>
      </c>
      <c r="P2772" s="27">
        <v>7</v>
      </c>
      <c r="Q2772" s="27">
        <v>6</v>
      </c>
      <c r="R2772" s="27">
        <v>0</v>
      </c>
      <c r="S2772" s="27">
        <v>4</v>
      </c>
      <c r="T2772" s="27">
        <v>6</v>
      </c>
      <c r="U2772" s="27">
        <v>9</v>
      </c>
      <c r="V2772" s="27">
        <v>6</v>
      </c>
      <c r="W2772" s="11"/>
      <c r="X2772" s="11"/>
      <c r="Y2772" s="11"/>
      <c r="Z2772" s="11"/>
      <c r="AA2772" s="11"/>
      <c r="AB2772" s="11"/>
      <c r="AC2772" s="11"/>
      <c r="AD2772" s="11"/>
      <c r="AU2772" s="7"/>
      <c r="AV2772" s="7"/>
    </row>
    <row r="2773" spans="1:48" ht="14.25">
      <c r="A2773">
        <v>3</v>
      </c>
      <c r="B2773" s="26" t="str">
        <f t="shared" si="109"/>
        <v>08560</v>
      </c>
      <c r="C2773" s="26" t="str">
        <f t="shared" si="108"/>
        <v>3_08560</v>
      </c>
      <c r="D2773"/>
      <c r="E2773"/>
      <c r="F2773" s="33"/>
      <c r="G2773" s="26" t="s">
        <v>155</v>
      </c>
      <c r="H2773" s="27">
        <v>1</v>
      </c>
      <c r="I2773" s="27">
        <v>1</v>
      </c>
      <c r="J2773" s="27">
        <v>1</v>
      </c>
      <c r="K2773" s="27">
        <v>5</v>
      </c>
      <c r="L2773" s="27">
        <v>2</v>
      </c>
      <c r="M2773" s="27">
        <v>5</v>
      </c>
      <c r="N2773" s="27">
        <v>11</v>
      </c>
      <c r="O2773" s="27">
        <v>16</v>
      </c>
      <c r="P2773" s="27">
        <v>12</v>
      </c>
      <c r="Q2773" s="27">
        <v>4</v>
      </c>
      <c r="R2773" s="27">
        <v>7</v>
      </c>
      <c r="S2773" s="27">
        <v>5</v>
      </c>
      <c r="T2773" s="27">
        <v>3</v>
      </c>
      <c r="U2773" s="27">
        <v>3</v>
      </c>
      <c r="V2773" s="27">
        <v>1</v>
      </c>
      <c r="W2773" s="11"/>
      <c r="X2773" s="11"/>
      <c r="Y2773" s="11"/>
      <c r="Z2773" s="11"/>
      <c r="AA2773" s="11"/>
      <c r="AB2773" s="11"/>
      <c r="AC2773" s="11"/>
      <c r="AD2773" s="11"/>
      <c r="AU2773" s="7"/>
      <c r="AV2773" s="7"/>
    </row>
    <row r="2774" spans="1:48" ht="14.25">
      <c r="A2774">
        <v>3</v>
      </c>
      <c r="B2774" s="26" t="str">
        <f t="shared" si="109"/>
        <v>08573</v>
      </c>
      <c r="C2774" s="26" t="str">
        <f t="shared" si="108"/>
        <v>3_08573</v>
      </c>
      <c r="D2774"/>
      <c r="E2774"/>
      <c r="F2774" s="33"/>
      <c r="G2774" s="26" t="s">
        <v>156</v>
      </c>
      <c r="H2774" s="27">
        <v>6</v>
      </c>
      <c r="I2774" s="27">
        <v>1</v>
      </c>
      <c r="J2774" s="27">
        <v>8</v>
      </c>
      <c r="K2774" s="27">
        <v>7</v>
      </c>
      <c r="L2774" s="27">
        <v>5</v>
      </c>
      <c r="M2774" s="27">
        <v>8</v>
      </c>
      <c r="N2774" s="27">
        <v>22</v>
      </c>
      <c r="O2774" s="27">
        <v>32</v>
      </c>
      <c r="P2774" s="27">
        <v>25</v>
      </c>
      <c r="Q2774" s="27">
        <v>20</v>
      </c>
      <c r="R2774" s="27">
        <v>12</v>
      </c>
      <c r="S2774" s="27">
        <v>14</v>
      </c>
      <c r="T2774" s="27">
        <v>13</v>
      </c>
      <c r="U2774" s="27">
        <v>13</v>
      </c>
      <c r="V2774" s="27">
        <v>6</v>
      </c>
      <c r="W2774" s="11"/>
      <c r="X2774" s="11"/>
      <c r="Y2774" s="11"/>
      <c r="Z2774" s="11"/>
      <c r="AA2774" s="11"/>
      <c r="AB2774" s="11"/>
      <c r="AC2774" s="11"/>
      <c r="AD2774" s="11"/>
      <c r="AU2774" s="7"/>
      <c r="AV2774" s="7"/>
    </row>
    <row r="2775" spans="1:48" ht="14.25">
      <c r="A2775">
        <v>3</v>
      </c>
      <c r="B2775" s="26" t="str">
        <f t="shared" si="109"/>
        <v>08606</v>
      </c>
      <c r="C2775" s="26" t="str">
        <f t="shared" si="108"/>
        <v>3_08606</v>
      </c>
      <c r="D2775"/>
      <c r="E2775"/>
      <c r="F2775" s="33"/>
      <c r="G2775" s="26" t="s">
        <v>157</v>
      </c>
      <c r="H2775" s="27">
        <v>2</v>
      </c>
      <c r="I2775" s="27">
        <v>2</v>
      </c>
      <c r="J2775" s="27">
        <v>3</v>
      </c>
      <c r="K2775" s="27">
        <v>2</v>
      </c>
      <c r="L2775" s="27">
        <v>4</v>
      </c>
      <c r="M2775" s="27">
        <v>5</v>
      </c>
      <c r="N2775" s="27">
        <v>13</v>
      </c>
      <c r="O2775" s="27">
        <v>22</v>
      </c>
      <c r="P2775" s="27">
        <v>16</v>
      </c>
      <c r="Q2775" s="27">
        <v>7</v>
      </c>
      <c r="R2775" s="27">
        <v>3</v>
      </c>
      <c r="S2775" s="27">
        <v>5</v>
      </c>
      <c r="T2775" s="27">
        <v>1</v>
      </c>
      <c r="U2775" s="27">
        <v>3</v>
      </c>
      <c r="V2775" s="27">
        <v>1</v>
      </c>
      <c r="W2775" s="11"/>
      <c r="X2775" s="11"/>
      <c r="Y2775" s="11"/>
      <c r="Z2775" s="11"/>
      <c r="AA2775" s="11"/>
      <c r="AB2775" s="11"/>
      <c r="AC2775" s="11"/>
      <c r="AD2775" s="11"/>
      <c r="AU2775" s="7"/>
      <c r="AV2775" s="7"/>
    </row>
    <row r="2776" spans="1:48" ht="14.25">
      <c r="A2776">
        <v>3</v>
      </c>
      <c r="B2776" s="26" t="str">
        <f t="shared" si="109"/>
        <v>08634</v>
      </c>
      <c r="C2776" s="26" t="str">
        <f t="shared" si="108"/>
        <v>3_08634</v>
      </c>
      <c r="D2776"/>
      <c r="E2776"/>
      <c r="F2776" s="33"/>
      <c r="G2776" s="26" t="s">
        <v>158</v>
      </c>
      <c r="H2776" s="27">
        <v>0</v>
      </c>
      <c r="I2776" s="27">
        <v>1</v>
      </c>
      <c r="J2776" s="27">
        <v>3</v>
      </c>
      <c r="K2776" s="27">
        <v>3</v>
      </c>
      <c r="L2776" s="27">
        <v>6</v>
      </c>
      <c r="M2776" s="27">
        <v>2</v>
      </c>
      <c r="N2776" s="27">
        <v>16</v>
      </c>
      <c r="O2776" s="27">
        <v>20</v>
      </c>
      <c r="P2776" s="27">
        <v>13</v>
      </c>
      <c r="Q2776" s="27">
        <v>9</v>
      </c>
      <c r="R2776" s="27">
        <v>7</v>
      </c>
      <c r="S2776" s="27">
        <v>6</v>
      </c>
      <c r="T2776" s="27">
        <v>8</v>
      </c>
      <c r="U2776" s="27">
        <v>8</v>
      </c>
      <c r="V2776" s="27">
        <v>4</v>
      </c>
      <c r="W2776" s="11"/>
      <c r="X2776" s="11"/>
      <c r="Y2776" s="11"/>
      <c r="Z2776" s="11"/>
      <c r="AA2776" s="11"/>
      <c r="AB2776" s="11"/>
      <c r="AC2776" s="11"/>
      <c r="AD2776" s="11"/>
      <c r="AU2776" s="7"/>
      <c r="AV2776" s="7"/>
    </row>
    <row r="2777" spans="1:48" ht="14.25">
      <c r="A2777">
        <v>3</v>
      </c>
      <c r="B2777" s="26" t="str">
        <f t="shared" si="109"/>
        <v>08638</v>
      </c>
      <c r="C2777" s="26" t="str">
        <f t="shared" si="108"/>
        <v>3_08638</v>
      </c>
      <c r="D2777"/>
      <c r="E2777"/>
      <c r="F2777" s="33"/>
      <c r="G2777" s="26" t="s">
        <v>159</v>
      </c>
      <c r="H2777" s="27">
        <v>6</v>
      </c>
      <c r="I2777" s="27">
        <v>15</v>
      </c>
      <c r="J2777" s="27">
        <v>20</v>
      </c>
      <c r="K2777" s="27">
        <v>16</v>
      </c>
      <c r="L2777" s="27">
        <v>18</v>
      </c>
      <c r="M2777" s="27">
        <v>18</v>
      </c>
      <c r="N2777" s="27">
        <v>20</v>
      </c>
      <c r="O2777" s="27">
        <v>25</v>
      </c>
      <c r="P2777" s="27">
        <v>31</v>
      </c>
      <c r="Q2777" s="27">
        <v>33</v>
      </c>
      <c r="R2777" s="27">
        <v>17</v>
      </c>
      <c r="S2777" s="27">
        <v>21</v>
      </c>
      <c r="T2777" s="27">
        <v>17</v>
      </c>
      <c r="U2777" s="27">
        <v>20</v>
      </c>
      <c r="V2777" s="27">
        <v>14</v>
      </c>
      <c r="W2777" s="11"/>
      <c r="X2777" s="11"/>
      <c r="Y2777" s="11"/>
      <c r="Z2777" s="11"/>
      <c r="AA2777" s="11"/>
      <c r="AB2777" s="11"/>
      <c r="AC2777" s="11"/>
      <c r="AD2777" s="11"/>
      <c r="AU2777" s="7"/>
      <c r="AV2777" s="7"/>
    </row>
    <row r="2778" spans="1:48" ht="14.25">
      <c r="A2778">
        <v>3</v>
      </c>
      <c r="B2778" s="26" t="str">
        <f t="shared" si="109"/>
        <v>08675</v>
      </c>
      <c r="C2778" s="26" t="str">
        <f t="shared" si="108"/>
        <v>3_08675</v>
      </c>
      <c r="D2778"/>
      <c r="E2778"/>
      <c r="F2778" s="33"/>
      <c r="G2778" s="26" t="s">
        <v>160</v>
      </c>
      <c r="H2778" s="27">
        <v>0</v>
      </c>
      <c r="I2778" s="27">
        <v>0</v>
      </c>
      <c r="J2778" s="27">
        <v>2</v>
      </c>
      <c r="K2778" s="27">
        <v>2</v>
      </c>
      <c r="L2778" s="27">
        <v>2</v>
      </c>
      <c r="M2778" s="27">
        <v>3</v>
      </c>
      <c r="N2778" s="27">
        <v>12</v>
      </c>
      <c r="O2778" s="27">
        <v>7</v>
      </c>
      <c r="P2778" s="27">
        <v>13</v>
      </c>
      <c r="Q2778" s="27">
        <v>7</v>
      </c>
      <c r="R2778" s="27">
        <v>4</v>
      </c>
      <c r="S2778" s="27">
        <v>2</v>
      </c>
      <c r="T2778" s="27">
        <v>6</v>
      </c>
      <c r="U2778" s="27">
        <v>0</v>
      </c>
      <c r="V2778" s="27">
        <v>3</v>
      </c>
      <c r="W2778" s="11"/>
      <c r="X2778" s="11"/>
      <c r="Y2778" s="11"/>
      <c r="Z2778" s="11"/>
      <c r="AA2778" s="11"/>
      <c r="AB2778" s="11"/>
      <c r="AC2778" s="11"/>
      <c r="AD2778" s="11"/>
      <c r="AU2778" s="7"/>
      <c r="AV2778" s="7"/>
    </row>
    <row r="2779" spans="1:48" ht="14.25">
      <c r="A2779">
        <v>3</v>
      </c>
      <c r="B2779" s="26" t="str">
        <f t="shared" si="109"/>
        <v>08685</v>
      </c>
      <c r="C2779" s="26" t="str">
        <f t="shared" si="108"/>
        <v>3_08685</v>
      </c>
      <c r="D2779"/>
      <c r="E2779"/>
      <c r="F2779" s="33"/>
      <c r="G2779" s="26" t="s">
        <v>161</v>
      </c>
      <c r="H2779" s="27">
        <v>3</v>
      </c>
      <c r="I2779" s="27">
        <v>3</v>
      </c>
      <c r="J2779" s="27">
        <v>3</v>
      </c>
      <c r="K2779" s="27">
        <v>5</v>
      </c>
      <c r="L2779" s="27">
        <v>5</v>
      </c>
      <c r="M2779" s="27">
        <v>4</v>
      </c>
      <c r="N2779" s="27">
        <v>15</v>
      </c>
      <c r="O2779" s="27">
        <v>34</v>
      </c>
      <c r="P2779" s="27">
        <v>21</v>
      </c>
      <c r="Q2779" s="27">
        <v>12</v>
      </c>
      <c r="R2779" s="27">
        <v>8</v>
      </c>
      <c r="S2779" s="27">
        <v>5</v>
      </c>
      <c r="T2779" s="27">
        <v>3</v>
      </c>
      <c r="U2779" s="27">
        <v>6</v>
      </c>
      <c r="V2779" s="27">
        <v>4</v>
      </c>
      <c r="W2779" s="11"/>
      <c r="X2779" s="11"/>
      <c r="Y2779" s="11"/>
      <c r="Z2779" s="11"/>
      <c r="AA2779" s="11"/>
      <c r="AB2779" s="11"/>
      <c r="AC2779" s="11"/>
      <c r="AD2779" s="11"/>
      <c r="AU2779" s="7"/>
      <c r="AV2779" s="7"/>
    </row>
    <row r="2780" spans="1:48" ht="14.25">
      <c r="A2780">
        <v>3</v>
      </c>
      <c r="B2780" s="26" t="str">
        <f t="shared" si="109"/>
        <v>08758</v>
      </c>
      <c r="C2780" s="26" t="str">
        <f t="shared" si="108"/>
        <v>3_08758</v>
      </c>
      <c r="D2780"/>
      <c r="E2780"/>
      <c r="F2780" s="33"/>
      <c r="G2780" s="26" t="s">
        <v>162</v>
      </c>
      <c r="H2780" s="27">
        <v>37</v>
      </c>
      <c r="I2780" s="27">
        <v>70</v>
      </c>
      <c r="J2780" s="27">
        <v>60</v>
      </c>
      <c r="K2780" s="27">
        <v>78</v>
      </c>
      <c r="L2780" s="27">
        <v>118</v>
      </c>
      <c r="M2780" s="27">
        <v>124</v>
      </c>
      <c r="N2780" s="27">
        <v>195</v>
      </c>
      <c r="O2780" s="27">
        <v>354</v>
      </c>
      <c r="P2780" s="27">
        <v>313</v>
      </c>
      <c r="Q2780" s="27">
        <v>152</v>
      </c>
      <c r="R2780" s="27">
        <v>112</v>
      </c>
      <c r="S2780" s="27">
        <v>155</v>
      </c>
      <c r="T2780" s="27">
        <v>137</v>
      </c>
      <c r="U2780" s="27">
        <v>137</v>
      </c>
      <c r="V2780" s="27">
        <v>105</v>
      </c>
      <c r="W2780" s="11"/>
      <c r="X2780" s="11"/>
      <c r="Y2780" s="11"/>
      <c r="Z2780" s="11"/>
      <c r="AA2780" s="11"/>
      <c r="AB2780" s="11"/>
      <c r="AC2780" s="11"/>
      <c r="AD2780" s="11"/>
      <c r="AU2780" s="7"/>
      <c r="AV2780" s="7"/>
    </row>
    <row r="2781" spans="1:48" ht="14.25">
      <c r="A2781">
        <v>3</v>
      </c>
      <c r="B2781" s="26" t="str">
        <f t="shared" si="109"/>
        <v>08770</v>
      </c>
      <c r="C2781" s="26" t="str">
        <f t="shared" si="108"/>
        <v>3_08770</v>
      </c>
      <c r="D2781"/>
      <c r="E2781"/>
      <c r="F2781" s="33"/>
      <c r="G2781" s="26" t="s">
        <v>163</v>
      </c>
      <c r="H2781" s="27">
        <v>0</v>
      </c>
      <c r="I2781" s="27">
        <v>2</v>
      </c>
      <c r="J2781" s="27">
        <v>3</v>
      </c>
      <c r="K2781" s="27">
        <v>2</v>
      </c>
      <c r="L2781" s="27">
        <v>2</v>
      </c>
      <c r="M2781" s="27">
        <v>2</v>
      </c>
      <c r="N2781" s="27">
        <v>9</v>
      </c>
      <c r="O2781" s="27">
        <v>6</v>
      </c>
      <c r="P2781" s="27">
        <v>4</v>
      </c>
      <c r="Q2781" s="27">
        <v>1</v>
      </c>
      <c r="R2781" s="27">
        <v>2</v>
      </c>
      <c r="S2781" s="27">
        <v>0</v>
      </c>
      <c r="T2781" s="27">
        <v>0</v>
      </c>
      <c r="U2781" s="27">
        <v>3</v>
      </c>
      <c r="V2781" s="27">
        <v>2</v>
      </c>
      <c r="W2781" s="11"/>
      <c r="X2781" s="11"/>
      <c r="Y2781" s="11"/>
      <c r="Z2781" s="11"/>
      <c r="AA2781" s="11"/>
      <c r="AB2781" s="11"/>
      <c r="AC2781" s="11"/>
      <c r="AD2781" s="11"/>
      <c r="AU2781" s="7"/>
      <c r="AV2781" s="7"/>
    </row>
    <row r="2782" spans="1:48" ht="14.25">
      <c r="A2782">
        <v>3</v>
      </c>
      <c r="B2782" s="26" t="str">
        <f t="shared" si="109"/>
        <v>08832</v>
      </c>
      <c r="C2782" s="26" t="str">
        <f t="shared" si="108"/>
        <v>3_08832</v>
      </c>
      <c r="D2782"/>
      <c r="E2782"/>
      <c r="F2782" s="33"/>
      <c r="G2782" s="26" t="s">
        <v>164</v>
      </c>
      <c r="H2782" s="27">
        <v>1</v>
      </c>
      <c r="I2782" s="27">
        <v>1</v>
      </c>
      <c r="J2782" s="27">
        <v>2</v>
      </c>
      <c r="K2782" s="27">
        <v>1</v>
      </c>
      <c r="L2782" s="27">
        <v>2</v>
      </c>
      <c r="M2782" s="27">
        <v>2</v>
      </c>
      <c r="N2782" s="27">
        <v>6</v>
      </c>
      <c r="O2782" s="27">
        <v>7</v>
      </c>
      <c r="P2782" s="27">
        <v>8</v>
      </c>
      <c r="Q2782" s="27">
        <v>4</v>
      </c>
      <c r="R2782" s="27">
        <v>3</v>
      </c>
      <c r="S2782" s="27">
        <v>1</v>
      </c>
      <c r="T2782" s="27">
        <v>2</v>
      </c>
      <c r="U2782" s="27">
        <v>2</v>
      </c>
      <c r="V2782" s="27">
        <v>2</v>
      </c>
      <c r="W2782" s="11"/>
      <c r="X2782" s="11"/>
      <c r="Y2782" s="11"/>
      <c r="Z2782" s="11"/>
      <c r="AA2782" s="11"/>
      <c r="AB2782" s="11"/>
      <c r="AC2782" s="11"/>
      <c r="AD2782" s="11"/>
      <c r="AU2782" s="7"/>
      <c r="AV2782" s="7"/>
    </row>
    <row r="2783" spans="1:48" ht="14.25">
      <c r="A2783">
        <v>3</v>
      </c>
      <c r="B2783" s="26" t="str">
        <f t="shared" si="109"/>
        <v>08849</v>
      </c>
      <c r="C2783" s="26" t="str">
        <f t="shared" si="108"/>
        <v>3_08849</v>
      </c>
      <c r="D2783"/>
      <c r="E2783"/>
      <c r="F2783" s="33"/>
      <c r="G2783" s="26" t="s">
        <v>165</v>
      </c>
      <c r="H2783" s="27">
        <v>0</v>
      </c>
      <c r="I2783" s="27">
        <v>1</v>
      </c>
      <c r="J2783" s="27">
        <v>2</v>
      </c>
      <c r="K2783" s="27">
        <v>3</v>
      </c>
      <c r="L2783" s="27">
        <v>1</v>
      </c>
      <c r="M2783" s="27">
        <v>1</v>
      </c>
      <c r="N2783" s="27">
        <v>4</v>
      </c>
      <c r="O2783" s="27">
        <v>5</v>
      </c>
      <c r="P2783" s="27">
        <v>3</v>
      </c>
      <c r="Q2783" s="27">
        <v>2</v>
      </c>
      <c r="R2783" s="27">
        <v>1</v>
      </c>
      <c r="S2783" s="27">
        <v>0</v>
      </c>
      <c r="T2783" s="27">
        <v>2</v>
      </c>
      <c r="U2783" s="27">
        <v>4</v>
      </c>
      <c r="V2783" s="27">
        <v>0</v>
      </c>
      <c r="W2783" s="11"/>
      <c r="X2783" s="11"/>
      <c r="Y2783" s="11"/>
      <c r="Z2783" s="11"/>
      <c r="AA2783" s="11"/>
      <c r="AB2783" s="11"/>
      <c r="AC2783" s="11"/>
      <c r="AD2783" s="11"/>
      <c r="AU2783" s="7"/>
      <c r="AV2783" s="7"/>
    </row>
    <row r="2784" spans="1:48" ht="14.25">
      <c r="A2784">
        <v>3</v>
      </c>
      <c r="B2784" s="26" t="str">
        <f t="shared" si="109"/>
        <v>08999</v>
      </c>
      <c r="C2784" s="26" t="str">
        <f t="shared" si="108"/>
        <v>3_08999</v>
      </c>
      <c r="D2784"/>
      <c r="E2784"/>
      <c r="F2784" s="33"/>
      <c r="G2784" s="26" t="s">
        <v>1377</v>
      </c>
      <c r="H2784" s="27">
        <v>1</v>
      </c>
      <c r="I2784" s="27">
        <v>0</v>
      </c>
      <c r="J2784" s="27">
        <v>1</v>
      </c>
      <c r="K2784" s="27">
        <v>1</v>
      </c>
      <c r="L2784" s="27">
        <v>0</v>
      </c>
      <c r="M2784" s="27">
        <v>0</v>
      </c>
      <c r="N2784" s="27">
        <v>0</v>
      </c>
      <c r="O2784" s="27">
        <v>0</v>
      </c>
      <c r="P2784" s="27">
        <v>0</v>
      </c>
      <c r="Q2784" s="27">
        <v>0</v>
      </c>
      <c r="R2784" s="27">
        <v>0</v>
      </c>
      <c r="S2784" s="27">
        <v>0</v>
      </c>
      <c r="T2784" s="27">
        <v>0</v>
      </c>
      <c r="U2784" s="27">
        <v>0</v>
      </c>
      <c r="V2784" s="27">
        <v>0</v>
      </c>
      <c r="W2784" s="11"/>
      <c r="X2784" s="11"/>
      <c r="Y2784" s="11"/>
      <c r="Z2784" s="11"/>
      <c r="AA2784" s="11"/>
      <c r="AB2784" s="11"/>
      <c r="AC2784" s="11"/>
      <c r="AD2784" s="11"/>
      <c r="AU2784" s="7"/>
      <c r="AV2784" s="7"/>
    </row>
    <row r="2785" spans="1:48" ht="14.25">
      <c r="A2785">
        <v>3</v>
      </c>
      <c r="B2785" s="26" t="str">
        <f>IF(G2785="Total",CONCATENATE(MID(G2786,1,2),"000"),MID(G2785,1,5))</f>
        <v>11000</v>
      </c>
      <c r="C2785" s="26" t="str">
        <f t="shared" si="108"/>
        <v>3_11000</v>
      </c>
      <c r="D2785"/>
      <c r="E2785"/>
      <c r="F2785" s="33" t="s">
        <v>1378</v>
      </c>
      <c r="G2785" s="147" t="s">
        <v>13</v>
      </c>
      <c r="H2785" s="27">
        <v>8674</v>
      </c>
      <c r="I2785" s="27">
        <v>8980</v>
      </c>
      <c r="J2785" s="27">
        <v>10185</v>
      </c>
      <c r="K2785" s="27">
        <v>10296</v>
      </c>
      <c r="L2785" s="27">
        <v>9884</v>
      </c>
      <c r="M2785" s="27">
        <v>10452</v>
      </c>
      <c r="N2785" s="27">
        <v>8820</v>
      </c>
      <c r="O2785" s="27">
        <v>7662</v>
      </c>
      <c r="P2785" s="27">
        <v>7369</v>
      </c>
      <c r="Q2785" s="27">
        <v>7351</v>
      </c>
      <c r="R2785" s="27">
        <v>6264</v>
      </c>
      <c r="S2785" s="27">
        <v>5582</v>
      </c>
      <c r="T2785" s="27">
        <v>5645</v>
      </c>
      <c r="U2785" s="27">
        <v>4786</v>
      </c>
      <c r="V2785" s="27">
        <v>3165</v>
      </c>
      <c r="W2785" s="11"/>
      <c r="X2785" s="11"/>
      <c r="Y2785" s="11"/>
      <c r="Z2785" s="11"/>
      <c r="AA2785" s="11"/>
      <c r="AB2785" s="11"/>
      <c r="AC2785" s="11"/>
      <c r="AD2785" s="11"/>
      <c r="AU2785" s="7"/>
      <c r="AV2785" s="7"/>
    </row>
    <row r="2786" spans="1:48" ht="14.25">
      <c r="A2786">
        <v>3</v>
      </c>
      <c r="B2786" s="26" t="str">
        <f>IF(G2786="Total",CONCATENATE(MID(G2788,1,2),"000"),MID(G2786,1,5))</f>
        <v>11001</v>
      </c>
      <c r="C2786" s="26" t="str">
        <f t="shared" si="108"/>
        <v>3_11001</v>
      </c>
      <c r="D2786"/>
      <c r="E2786"/>
      <c r="F2786" s="33"/>
      <c r="G2786" s="26" t="s">
        <v>1288</v>
      </c>
      <c r="H2786" s="27">
        <v>8674</v>
      </c>
      <c r="I2786" s="27">
        <v>8980</v>
      </c>
      <c r="J2786" s="27">
        <v>10185</v>
      </c>
      <c r="K2786" s="27">
        <v>10296</v>
      </c>
      <c r="L2786" s="27">
        <v>9884</v>
      </c>
      <c r="M2786" s="27">
        <v>10452</v>
      </c>
      <c r="N2786" s="27">
        <v>8820</v>
      </c>
      <c r="O2786" s="27">
        <v>7662</v>
      </c>
      <c r="P2786" s="27">
        <v>7369</v>
      </c>
      <c r="Q2786" s="27">
        <v>7351</v>
      </c>
      <c r="R2786" s="27">
        <v>6264</v>
      </c>
      <c r="S2786" s="27">
        <v>5582</v>
      </c>
      <c r="T2786" s="27">
        <v>5645</v>
      </c>
      <c r="U2786" s="27">
        <v>4786</v>
      </c>
      <c r="V2786" s="27">
        <v>3165</v>
      </c>
      <c r="W2786" s="11"/>
      <c r="X2786" s="11"/>
      <c r="Y2786" s="11"/>
      <c r="Z2786" s="11"/>
      <c r="AA2786" s="11"/>
      <c r="AB2786" s="11"/>
      <c r="AC2786" s="11"/>
      <c r="AD2786" s="11"/>
      <c r="AU2786" s="7"/>
      <c r="AV2786" s="7"/>
    </row>
    <row r="2787" spans="1:48" ht="14.25">
      <c r="A2787">
        <v>3</v>
      </c>
      <c r="B2787" s="26" t="str">
        <f t="shared" si="109"/>
        <v>13000</v>
      </c>
      <c r="C2787" s="26" t="str">
        <f t="shared" si="108"/>
        <v>3_13000</v>
      </c>
      <c r="D2787"/>
      <c r="E2787"/>
      <c r="F2787" s="33" t="s">
        <v>1379</v>
      </c>
      <c r="G2787" s="147" t="s">
        <v>13</v>
      </c>
      <c r="H2787" s="27">
        <v>530</v>
      </c>
      <c r="I2787" s="27">
        <v>507</v>
      </c>
      <c r="J2787" s="27">
        <v>929</v>
      </c>
      <c r="K2787" s="27">
        <v>1412</v>
      </c>
      <c r="L2787" s="27">
        <v>1168</v>
      </c>
      <c r="M2787" s="27">
        <v>1035</v>
      </c>
      <c r="N2787" s="27">
        <v>1092</v>
      </c>
      <c r="O2787" s="27">
        <v>1152</v>
      </c>
      <c r="P2787" s="27">
        <v>1153</v>
      </c>
      <c r="Q2787" s="27">
        <v>896</v>
      </c>
      <c r="R2787" s="27">
        <v>581</v>
      </c>
      <c r="S2787" s="27">
        <v>581</v>
      </c>
      <c r="T2787" s="27">
        <v>695</v>
      </c>
      <c r="U2787" s="27">
        <v>571</v>
      </c>
      <c r="V2787" s="27">
        <v>965</v>
      </c>
      <c r="W2787" s="11"/>
      <c r="X2787" s="11"/>
      <c r="Y2787" s="11"/>
      <c r="Z2787" s="11"/>
      <c r="AA2787" s="11"/>
      <c r="AB2787" s="11"/>
      <c r="AC2787" s="11"/>
      <c r="AD2787" s="11"/>
      <c r="AU2787" s="7"/>
      <c r="AV2787" s="7"/>
    </row>
    <row r="2788" spans="1:48" ht="14.25">
      <c r="A2788">
        <v>3</v>
      </c>
      <c r="B2788" s="26" t="str">
        <f t="shared" si="109"/>
        <v>13001</v>
      </c>
      <c r="C2788" s="26" t="str">
        <f t="shared" si="108"/>
        <v>3_13001</v>
      </c>
      <c r="D2788"/>
      <c r="E2788"/>
      <c r="F2788" s="33"/>
      <c r="G2788" s="26" t="s">
        <v>1380</v>
      </c>
      <c r="H2788" s="27">
        <v>302</v>
      </c>
      <c r="I2788" s="27">
        <v>335</v>
      </c>
      <c r="J2788" s="27">
        <v>560</v>
      </c>
      <c r="K2788" s="27">
        <v>1088</v>
      </c>
      <c r="L2788" s="27">
        <v>914</v>
      </c>
      <c r="M2788" s="27">
        <v>766</v>
      </c>
      <c r="N2788" s="27">
        <v>755</v>
      </c>
      <c r="O2788" s="27">
        <v>797</v>
      </c>
      <c r="P2788" s="27">
        <v>815</v>
      </c>
      <c r="Q2788" s="27">
        <v>653</v>
      </c>
      <c r="R2788" s="27">
        <v>359</v>
      </c>
      <c r="S2788" s="27">
        <v>345</v>
      </c>
      <c r="T2788" s="27">
        <v>448</v>
      </c>
      <c r="U2788" s="27">
        <v>364</v>
      </c>
      <c r="V2788" s="27">
        <v>690</v>
      </c>
      <c r="W2788" s="11"/>
      <c r="X2788" s="11"/>
      <c r="Y2788" s="11"/>
      <c r="Z2788" s="11"/>
      <c r="AA2788" s="11"/>
      <c r="AB2788" s="11"/>
      <c r="AC2788" s="11"/>
      <c r="AD2788" s="11"/>
      <c r="AU2788" s="7"/>
      <c r="AV2788" s="7"/>
    </row>
    <row r="2789" spans="1:48" ht="14.25">
      <c r="A2789">
        <v>3</v>
      </c>
      <c r="B2789" s="26" t="str">
        <f t="shared" si="109"/>
        <v>13006</v>
      </c>
      <c r="C2789" s="26" t="str">
        <f t="shared" si="108"/>
        <v>3_13006</v>
      </c>
      <c r="D2789"/>
      <c r="E2789"/>
      <c r="F2789" s="33"/>
      <c r="G2789" s="26" t="s">
        <v>171</v>
      </c>
      <c r="H2789" s="27">
        <v>16</v>
      </c>
      <c r="I2789" s="27">
        <v>4</v>
      </c>
      <c r="J2789" s="27">
        <v>10</v>
      </c>
      <c r="K2789" s="27">
        <v>15</v>
      </c>
      <c r="L2789" s="27">
        <v>5</v>
      </c>
      <c r="M2789" s="27">
        <v>2</v>
      </c>
      <c r="N2789" s="27">
        <v>6</v>
      </c>
      <c r="O2789" s="27">
        <v>5</v>
      </c>
      <c r="P2789" s="27">
        <v>9</v>
      </c>
      <c r="Q2789" s="27">
        <v>8</v>
      </c>
      <c r="R2789" s="27">
        <v>2</v>
      </c>
      <c r="S2789" s="27">
        <v>5</v>
      </c>
      <c r="T2789" s="27">
        <v>5</v>
      </c>
      <c r="U2789" s="27">
        <v>8</v>
      </c>
      <c r="V2789" s="27">
        <v>3</v>
      </c>
      <c r="W2789" s="11"/>
      <c r="X2789" s="11"/>
      <c r="Y2789" s="11"/>
      <c r="Z2789" s="11"/>
      <c r="AA2789" s="11"/>
      <c r="AB2789" s="11"/>
      <c r="AC2789" s="11"/>
      <c r="AD2789" s="11"/>
      <c r="AU2789" s="7"/>
      <c r="AV2789" s="7"/>
    </row>
    <row r="2790" spans="1:48" ht="14.25">
      <c r="A2790">
        <v>3</v>
      </c>
      <c r="B2790" s="26" t="str">
        <f t="shared" si="109"/>
        <v>13030</v>
      </c>
      <c r="C2790" s="26" t="str">
        <f t="shared" si="108"/>
        <v>3_13030</v>
      </c>
      <c r="D2790"/>
      <c r="E2790"/>
      <c r="F2790" s="33"/>
      <c r="G2790" s="26" t="s">
        <v>172</v>
      </c>
      <c r="H2790" s="27">
        <v>1</v>
      </c>
      <c r="I2790" s="27">
        <v>1</v>
      </c>
      <c r="J2790" s="27">
        <v>6</v>
      </c>
      <c r="K2790" s="27">
        <v>3</v>
      </c>
      <c r="L2790" s="27">
        <v>2</v>
      </c>
      <c r="M2790" s="27">
        <v>1</v>
      </c>
      <c r="N2790" s="27">
        <v>6</v>
      </c>
      <c r="O2790" s="27">
        <v>7</v>
      </c>
      <c r="P2790" s="27">
        <v>1</v>
      </c>
      <c r="Q2790" s="27">
        <v>2</v>
      </c>
      <c r="R2790" s="27">
        <v>3</v>
      </c>
      <c r="S2790" s="27">
        <v>3</v>
      </c>
      <c r="T2790" s="27">
        <v>1</v>
      </c>
      <c r="U2790" s="27">
        <v>5</v>
      </c>
      <c r="V2790" s="27">
        <v>2</v>
      </c>
      <c r="W2790" s="11"/>
      <c r="X2790" s="11"/>
      <c r="Y2790" s="11"/>
      <c r="Z2790" s="11"/>
      <c r="AA2790" s="11"/>
      <c r="AB2790" s="11"/>
      <c r="AC2790" s="11"/>
      <c r="AD2790" s="11"/>
      <c r="AU2790" s="7"/>
      <c r="AV2790" s="7"/>
    </row>
    <row r="2791" spans="1:48" ht="14.25">
      <c r="A2791">
        <v>3</v>
      </c>
      <c r="B2791" s="26" t="str">
        <f t="shared" si="109"/>
        <v>13042</v>
      </c>
      <c r="C2791" s="26" t="str">
        <f t="shared" si="108"/>
        <v>3_13042</v>
      </c>
      <c r="D2791"/>
      <c r="E2791"/>
      <c r="F2791" s="33"/>
      <c r="G2791" s="26" t="s">
        <v>173</v>
      </c>
      <c r="H2791" s="27">
        <v>6</v>
      </c>
      <c r="I2791" s="27">
        <v>1</v>
      </c>
      <c r="J2791" s="27">
        <v>2</v>
      </c>
      <c r="K2791" s="27">
        <v>4</v>
      </c>
      <c r="L2791" s="27">
        <v>3</v>
      </c>
      <c r="M2791" s="27">
        <v>2</v>
      </c>
      <c r="N2791" s="27">
        <v>3</v>
      </c>
      <c r="O2791" s="27">
        <v>9</v>
      </c>
      <c r="P2791" s="27">
        <v>8</v>
      </c>
      <c r="Q2791" s="27">
        <v>8</v>
      </c>
      <c r="R2791" s="27">
        <v>3</v>
      </c>
      <c r="S2791" s="27">
        <v>7</v>
      </c>
      <c r="T2791" s="27">
        <v>3</v>
      </c>
      <c r="U2791" s="27">
        <v>6</v>
      </c>
      <c r="V2791" s="27">
        <v>2</v>
      </c>
      <c r="W2791" s="11"/>
      <c r="X2791" s="11"/>
      <c r="Y2791" s="11"/>
      <c r="Z2791" s="11"/>
      <c r="AA2791" s="11"/>
      <c r="AB2791" s="11"/>
      <c r="AC2791" s="11"/>
      <c r="AD2791" s="11"/>
      <c r="AU2791" s="7"/>
      <c r="AV2791" s="7"/>
    </row>
    <row r="2792" spans="1:48" ht="14.25">
      <c r="A2792">
        <v>3</v>
      </c>
      <c r="B2792" s="26" t="str">
        <f t="shared" si="109"/>
        <v>13052</v>
      </c>
      <c r="C2792" s="26" t="str">
        <f t="shared" si="108"/>
        <v>3_13052</v>
      </c>
      <c r="D2792"/>
      <c r="E2792"/>
      <c r="F2792" s="33"/>
      <c r="G2792" s="26" t="s">
        <v>174</v>
      </c>
      <c r="H2792" s="27">
        <v>13</v>
      </c>
      <c r="I2792" s="27">
        <v>8</v>
      </c>
      <c r="J2792" s="27">
        <v>18</v>
      </c>
      <c r="K2792" s="27">
        <v>21</v>
      </c>
      <c r="L2792" s="27">
        <v>21</v>
      </c>
      <c r="M2792" s="27">
        <v>25</v>
      </c>
      <c r="N2792" s="27">
        <v>31</v>
      </c>
      <c r="O2792" s="27">
        <v>36</v>
      </c>
      <c r="P2792" s="27">
        <v>36</v>
      </c>
      <c r="Q2792" s="27">
        <v>18</v>
      </c>
      <c r="R2792" s="27">
        <v>13</v>
      </c>
      <c r="S2792" s="27">
        <v>13</v>
      </c>
      <c r="T2792" s="27">
        <v>21</v>
      </c>
      <c r="U2792" s="27">
        <v>14</v>
      </c>
      <c r="V2792" s="27">
        <v>31</v>
      </c>
      <c r="W2792" s="11"/>
      <c r="X2792" s="11"/>
      <c r="Y2792" s="11"/>
      <c r="Z2792" s="11"/>
      <c r="AA2792" s="11"/>
      <c r="AB2792" s="11"/>
      <c r="AC2792" s="11"/>
      <c r="AD2792" s="11"/>
      <c r="AU2792" s="7"/>
      <c r="AV2792" s="7"/>
    </row>
    <row r="2793" spans="1:48" ht="14.25">
      <c r="A2793">
        <v>3</v>
      </c>
      <c r="B2793" s="26" t="str">
        <f t="shared" si="109"/>
        <v>13062</v>
      </c>
      <c r="C2793" s="26" t="str">
        <f t="shared" si="108"/>
        <v>3_13062</v>
      </c>
      <c r="D2793"/>
      <c r="E2793"/>
      <c r="F2793" s="33"/>
      <c r="G2793" s="26" t="s">
        <v>175</v>
      </c>
      <c r="H2793" s="27">
        <v>0</v>
      </c>
      <c r="I2793" s="27">
        <v>0</v>
      </c>
      <c r="J2793" s="27">
        <v>0</v>
      </c>
      <c r="K2793" s="27">
        <v>1</v>
      </c>
      <c r="L2793" s="27">
        <v>1</v>
      </c>
      <c r="M2793" s="27">
        <v>2</v>
      </c>
      <c r="N2793" s="27">
        <v>3</v>
      </c>
      <c r="O2793" s="27">
        <v>2</v>
      </c>
      <c r="P2793" s="27">
        <v>3</v>
      </c>
      <c r="Q2793" s="27">
        <v>2</v>
      </c>
      <c r="R2793" s="27">
        <v>3</v>
      </c>
      <c r="S2793" s="27">
        <v>3</v>
      </c>
      <c r="T2793" s="27">
        <v>1</v>
      </c>
      <c r="U2793" s="27">
        <v>0</v>
      </c>
      <c r="V2793" s="27">
        <v>1</v>
      </c>
      <c r="W2793" s="11"/>
      <c r="X2793" s="11"/>
      <c r="Y2793" s="11"/>
      <c r="Z2793" s="11"/>
      <c r="AA2793" s="11"/>
      <c r="AB2793" s="11"/>
      <c r="AC2793" s="11"/>
      <c r="AD2793" s="11"/>
      <c r="AU2793" s="7"/>
      <c r="AV2793" s="7"/>
    </row>
    <row r="2794" spans="1:48" ht="14.25">
      <c r="A2794">
        <v>3</v>
      </c>
      <c r="B2794" s="26" t="str">
        <f t="shared" si="109"/>
        <v>13074</v>
      </c>
      <c r="C2794" s="26" t="str">
        <f t="shared" si="108"/>
        <v>3_13074</v>
      </c>
      <c r="D2794"/>
      <c r="E2794"/>
      <c r="F2794" s="33"/>
      <c r="G2794" s="26" t="s">
        <v>176</v>
      </c>
      <c r="H2794" s="27">
        <v>5</v>
      </c>
      <c r="I2794" s="27">
        <v>9</v>
      </c>
      <c r="J2794" s="27">
        <v>2</v>
      </c>
      <c r="K2794" s="27">
        <v>3</v>
      </c>
      <c r="L2794" s="27">
        <v>4</v>
      </c>
      <c r="M2794" s="27">
        <v>6</v>
      </c>
      <c r="N2794" s="27">
        <v>2</v>
      </c>
      <c r="O2794" s="27">
        <v>4</v>
      </c>
      <c r="P2794" s="27">
        <v>2</v>
      </c>
      <c r="Q2794" s="27">
        <v>2</v>
      </c>
      <c r="R2794" s="27">
        <v>2</v>
      </c>
      <c r="S2794" s="27">
        <v>4</v>
      </c>
      <c r="T2794" s="27">
        <v>1</v>
      </c>
      <c r="U2794" s="27">
        <v>1</v>
      </c>
      <c r="V2794" s="27">
        <v>2</v>
      </c>
      <c r="W2794" s="11"/>
      <c r="X2794" s="11"/>
      <c r="Y2794" s="11"/>
      <c r="Z2794" s="11"/>
      <c r="AA2794" s="11"/>
      <c r="AB2794" s="11"/>
      <c r="AC2794" s="11"/>
      <c r="AD2794" s="11"/>
      <c r="AU2794" s="7"/>
      <c r="AV2794" s="7"/>
    </row>
    <row r="2795" spans="1:48" ht="14.25">
      <c r="A2795">
        <v>3</v>
      </c>
      <c r="B2795" s="26" t="str">
        <f t="shared" si="109"/>
        <v>13140</v>
      </c>
      <c r="C2795" s="26" t="str">
        <f t="shared" si="108"/>
        <v>3_13140</v>
      </c>
      <c r="D2795"/>
      <c r="E2795"/>
      <c r="F2795" s="33"/>
      <c r="G2795" s="26" t="s">
        <v>177</v>
      </c>
      <c r="H2795" s="27">
        <v>1</v>
      </c>
      <c r="I2795" s="27">
        <v>1</v>
      </c>
      <c r="J2795" s="27">
        <v>2</v>
      </c>
      <c r="K2795" s="27">
        <v>2</v>
      </c>
      <c r="L2795" s="27">
        <v>7</v>
      </c>
      <c r="M2795" s="27">
        <v>4</v>
      </c>
      <c r="N2795" s="27">
        <v>11</v>
      </c>
      <c r="O2795" s="27">
        <v>8</v>
      </c>
      <c r="P2795" s="27">
        <v>13</v>
      </c>
      <c r="Q2795" s="27">
        <v>4</v>
      </c>
      <c r="R2795" s="27">
        <v>4</v>
      </c>
      <c r="S2795" s="27">
        <v>4</v>
      </c>
      <c r="T2795" s="27">
        <v>3</v>
      </c>
      <c r="U2795" s="27">
        <v>3</v>
      </c>
      <c r="V2795" s="27">
        <v>0</v>
      </c>
      <c r="W2795" s="11"/>
      <c r="X2795" s="11"/>
      <c r="Y2795" s="11"/>
      <c r="Z2795" s="11"/>
      <c r="AA2795" s="11"/>
      <c r="AB2795" s="11"/>
      <c r="AC2795" s="11"/>
      <c r="AD2795" s="11"/>
      <c r="AU2795" s="7"/>
      <c r="AV2795" s="7"/>
    </row>
    <row r="2796" spans="1:48" ht="14.25">
      <c r="A2796">
        <v>3</v>
      </c>
      <c r="B2796" s="26" t="str">
        <f t="shared" si="109"/>
        <v>13160</v>
      </c>
      <c r="C2796" s="26" t="str">
        <f t="shared" si="108"/>
        <v>3_13160</v>
      </c>
      <c r="D2796"/>
      <c r="E2796"/>
      <c r="F2796" s="33"/>
      <c r="G2796" s="26" t="s">
        <v>178</v>
      </c>
      <c r="H2796" s="27">
        <v>2</v>
      </c>
      <c r="I2796" s="27">
        <v>1</v>
      </c>
      <c r="J2796" s="27">
        <v>0</v>
      </c>
      <c r="K2796" s="27">
        <v>1</v>
      </c>
      <c r="L2796" s="27">
        <v>2</v>
      </c>
      <c r="M2796" s="27">
        <v>4</v>
      </c>
      <c r="N2796" s="27">
        <v>3</v>
      </c>
      <c r="O2796" s="27">
        <v>2</v>
      </c>
      <c r="P2796" s="27">
        <v>4</v>
      </c>
      <c r="Q2796" s="27">
        <v>2</v>
      </c>
      <c r="R2796" s="27">
        <v>2</v>
      </c>
      <c r="S2796" s="27">
        <v>1</v>
      </c>
      <c r="T2796" s="27">
        <v>1</v>
      </c>
      <c r="U2796" s="27">
        <v>0</v>
      </c>
      <c r="V2796" s="27">
        <v>1</v>
      </c>
      <c r="W2796" s="11"/>
      <c r="X2796" s="11"/>
      <c r="Y2796" s="11"/>
      <c r="Z2796" s="11"/>
      <c r="AA2796" s="11"/>
      <c r="AB2796" s="11"/>
      <c r="AC2796" s="11"/>
      <c r="AD2796" s="11"/>
      <c r="AU2796" s="7"/>
      <c r="AV2796" s="7"/>
    </row>
    <row r="2797" spans="1:48" ht="14.25">
      <c r="A2797">
        <v>3</v>
      </c>
      <c r="B2797" s="26" t="str">
        <f t="shared" si="109"/>
        <v>13188</v>
      </c>
      <c r="C2797" s="26" t="str">
        <f t="shared" si="108"/>
        <v>3_13188</v>
      </c>
      <c r="D2797"/>
      <c r="E2797"/>
      <c r="F2797" s="33"/>
      <c r="G2797" s="26" t="s">
        <v>179</v>
      </c>
      <c r="H2797" s="27">
        <v>2</v>
      </c>
      <c r="I2797" s="27">
        <v>2</v>
      </c>
      <c r="J2797" s="27">
        <v>9</v>
      </c>
      <c r="K2797" s="27">
        <v>4</v>
      </c>
      <c r="L2797" s="27">
        <v>2</v>
      </c>
      <c r="M2797" s="27">
        <v>1</v>
      </c>
      <c r="N2797" s="27">
        <v>5</v>
      </c>
      <c r="O2797" s="27">
        <v>3</v>
      </c>
      <c r="P2797" s="27">
        <v>0</v>
      </c>
      <c r="Q2797" s="27">
        <v>1</v>
      </c>
      <c r="R2797" s="27">
        <v>4</v>
      </c>
      <c r="S2797" s="27">
        <v>4</v>
      </c>
      <c r="T2797" s="27">
        <v>1</v>
      </c>
      <c r="U2797" s="27">
        <v>1</v>
      </c>
      <c r="V2797" s="27">
        <v>2</v>
      </c>
      <c r="W2797" s="11"/>
      <c r="X2797" s="11"/>
      <c r="Y2797" s="11"/>
      <c r="Z2797" s="11"/>
      <c r="AA2797" s="11"/>
      <c r="AB2797" s="11"/>
      <c r="AC2797" s="11"/>
      <c r="AD2797" s="11"/>
      <c r="AU2797" s="7"/>
      <c r="AV2797" s="7"/>
    </row>
    <row r="2798" spans="1:48" ht="14.25">
      <c r="A2798">
        <v>3</v>
      </c>
      <c r="B2798" s="26" t="str">
        <f t="shared" si="109"/>
        <v>13212</v>
      </c>
      <c r="C2798" s="26" t="str">
        <f t="shared" si="108"/>
        <v>3_13212</v>
      </c>
      <c r="D2798"/>
      <c r="E2798"/>
      <c r="F2798" s="33"/>
      <c r="G2798" s="26" t="s">
        <v>180</v>
      </c>
      <c r="H2798" s="27">
        <v>0</v>
      </c>
      <c r="I2798" s="27">
        <v>2</v>
      </c>
      <c r="J2798" s="27">
        <v>4</v>
      </c>
      <c r="K2798" s="27">
        <v>2</v>
      </c>
      <c r="L2798" s="27">
        <v>3</v>
      </c>
      <c r="M2798" s="27">
        <v>0</v>
      </c>
      <c r="N2798" s="27">
        <v>0</v>
      </c>
      <c r="O2798" s="27">
        <v>1</v>
      </c>
      <c r="P2798" s="27">
        <v>2</v>
      </c>
      <c r="Q2798" s="27">
        <v>5</v>
      </c>
      <c r="R2798" s="27">
        <v>4</v>
      </c>
      <c r="S2798" s="27">
        <v>0</v>
      </c>
      <c r="T2798" s="27">
        <v>1</v>
      </c>
      <c r="U2798" s="27">
        <v>2</v>
      </c>
      <c r="V2798" s="27">
        <v>1</v>
      </c>
      <c r="W2798" s="11"/>
      <c r="X2798" s="11"/>
      <c r="Y2798" s="11"/>
      <c r="Z2798" s="11"/>
      <c r="AA2798" s="11"/>
      <c r="AB2798" s="11"/>
      <c r="AC2798" s="11"/>
      <c r="AD2798" s="11"/>
      <c r="AU2798" s="7"/>
      <c r="AV2798" s="7"/>
    </row>
    <row r="2799" spans="1:48" ht="14.25">
      <c r="A2799">
        <v>3</v>
      </c>
      <c r="B2799" s="26" t="str">
        <f t="shared" si="109"/>
        <v>13222</v>
      </c>
      <c r="C2799" s="26" t="str">
        <f t="shared" si="108"/>
        <v>3_13222</v>
      </c>
      <c r="D2799"/>
      <c r="E2799"/>
      <c r="F2799" s="33"/>
      <c r="G2799" s="26" t="s">
        <v>181</v>
      </c>
      <c r="H2799" s="27">
        <v>6</v>
      </c>
      <c r="I2799" s="27">
        <v>0</v>
      </c>
      <c r="J2799" s="27">
        <v>3</v>
      </c>
      <c r="K2799" s="27">
        <v>5</v>
      </c>
      <c r="L2799" s="27">
        <v>3</v>
      </c>
      <c r="M2799" s="27">
        <v>5</v>
      </c>
      <c r="N2799" s="27">
        <v>2</v>
      </c>
      <c r="O2799" s="27">
        <v>2</v>
      </c>
      <c r="P2799" s="27">
        <v>7</v>
      </c>
      <c r="Q2799" s="27">
        <v>8</v>
      </c>
      <c r="R2799" s="27">
        <v>6</v>
      </c>
      <c r="S2799" s="27">
        <v>5</v>
      </c>
      <c r="T2799" s="27">
        <v>4</v>
      </c>
      <c r="U2799" s="27">
        <v>5</v>
      </c>
      <c r="V2799" s="27">
        <v>9</v>
      </c>
      <c r="W2799" s="11"/>
      <c r="X2799" s="11"/>
      <c r="Y2799" s="11"/>
      <c r="Z2799" s="11"/>
      <c r="AA2799" s="11"/>
      <c r="AB2799" s="11"/>
      <c r="AC2799" s="11"/>
      <c r="AD2799" s="11"/>
      <c r="AU2799" s="7"/>
      <c r="AV2799" s="7"/>
    </row>
    <row r="2800" spans="1:48" ht="14.25">
      <c r="A2800">
        <v>3</v>
      </c>
      <c r="B2800" s="26" t="str">
        <f t="shared" si="109"/>
        <v>13244</v>
      </c>
      <c r="C2800" s="26" t="str">
        <f t="shared" si="108"/>
        <v>3_13244</v>
      </c>
      <c r="D2800"/>
      <c r="E2800"/>
      <c r="F2800" s="33"/>
      <c r="G2800" s="26" t="s">
        <v>182</v>
      </c>
      <c r="H2800" s="27">
        <v>21</v>
      </c>
      <c r="I2800" s="27">
        <v>23</v>
      </c>
      <c r="J2800" s="27">
        <v>20</v>
      </c>
      <c r="K2800" s="27">
        <v>23</v>
      </c>
      <c r="L2800" s="27">
        <v>20</v>
      </c>
      <c r="M2800" s="27">
        <v>17</v>
      </c>
      <c r="N2800" s="27">
        <v>14</v>
      </c>
      <c r="O2800" s="27">
        <v>27</v>
      </c>
      <c r="P2800" s="27">
        <v>17</v>
      </c>
      <c r="Q2800" s="27">
        <v>19</v>
      </c>
      <c r="R2800" s="27">
        <v>27</v>
      </c>
      <c r="S2800" s="27">
        <v>19</v>
      </c>
      <c r="T2800" s="27">
        <v>21</v>
      </c>
      <c r="U2800" s="27">
        <v>18</v>
      </c>
      <c r="V2800" s="27">
        <v>15</v>
      </c>
      <c r="W2800" s="11"/>
      <c r="X2800" s="11"/>
      <c r="Y2800" s="11"/>
      <c r="Z2800" s="11"/>
      <c r="AA2800" s="11"/>
      <c r="AB2800" s="11"/>
      <c r="AC2800" s="11"/>
      <c r="AD2800" s="11"/>
      <c r="AU2800" s="7"/>
      <c r="AV2800" s="7"/>
    </row>
    <row r="2801" spans="1:48" ht="14.25">
      <c r="A2801">
        <v>3</v>
      </c>
      <c r="B2801" s="26" t="str">
        <f t="shared" si="109"/>
        <v>13248</v>
      </c>
      <c r="C2801" s="26" t="str">
        <f t="shared" si="108"/>
        <v>3_13248</v>
      </c>
      <c r="D2801"/>
      <c r="E2801"/>
      <c r="F2801" s="33"/>
      <c r="G2801" s="26" t="s">
        <v>183</v>
      </c>
      <c r="H2801" s="27">
        <v>0</v>
      </c>
      <c r="I2801" s="27">
        <v>0</v>
      </c>
      <c r="J2801" s="27">
        <v>0</v>
      </c>
      <c r="K2801" s="27">
        <v>2</v>
      </c>
      <c r="L2801" s="27">
        <v>3</v>
      </c>
      <c r="M2801" s="27">
        <v>3</v>
      </c>
      <c r="N2801" s="27">
        <v>1</v>
      </c>
      <c r="O2801" s="27">
        <v>3</v>
      </c>
      <c r="P2801" s="27">
        <v>1</v>
      </c>
      <c r="Q2801" s="27">
        <v>3</v>
      </c>
      <c r="R2801" s="27">
        <v>0</v>
      </c>
      <c r="S2801" s="27">
        <v>0</v>
      </c>
      <c r="T2801" s="27">
        <v>1</v>
      </c>
      <c r="U2801" s="27">
        <v>0</v>
      </c>
      <c r="V2801" s="27">
        <v>0</v>
      </c>
      <c r="W2801" s="11"/>
      <c r="X2801" s="11"/>
      <c r="Y2801" s="11"/>
      <c r="Z2801" s="11"/>
      <c r="AA2801" s="11"/>
      <c r="AB2801" s="11"/>
      <c r="AC2801" s="11"/>
      <c r="AD2801" s="11"/>
      <c r="AU2801" s="7"/>
      <c r="AV2801" s="7"/>
    </row>
    <row r="2802" spans="1:48" ht="14.25">
      <c r="A2802">
        <v>3</v>
      </c>
      <c r="B2802" s="26" t="str">
        <f t="shared" si="109"/>
        <v>13268</v>
      </c>
      <c r="C2802" s="26" t="str">
        <f t="shared" si="108"/>
        <v>3_13268</v>
      </c>
      <c r="D2802"/>
      <c r="E2802"/>
      <c r="F2802" s="33"/>
      <c r="G2802" s="26" t="s">
        <v>184</v>
      </c>
      <c r="H2802" s="27">
        <v>1</v>
      </c>
      <c r="I2802" s="27">
        <v>3</v>
      </c>
      <c r="J2802" s="27">
        <v>3</v>
      </c>
      <c r="K2802" s="27">
        <v>0</v>
      </c>
      <c r="L2802" s="27">
        <v>0</v>
      </c>
      <c r="M2802" s="27">
        <v>3</v>
      </c>
      <c r="N2802" s="27">
        <v>0</v>
      </c>
      <c r="O2802" s="27">
        <v>0</v>
      </c>
      <c r="P2802" s="27">
        <v>0</v>
      </c>
      <c r="Q2802" s="27">
        <v>0</v>
      </c>
      <c r="R2802" s="27">
        <v>0</v>
      </c>
      <c r="S2802" s="27">
        <v>2</v>
      </c>
      <c r="T2802" s="27">
        <v>1</v>
      </c>
      <c r="U2802" s="27">
        <v>2</v>
      </c>
      <c r="V2802" s="27">
        <v>0</v>
      </c>
      <c r="W2802" s="11"/>
      <c r="X2802" s="11"/>
      <c r="Y2802" s="11"/>
      <c r="Z2802" s="11"/>
      <c r="AA2802" s="11"/>
      <c r="AB2802" s="11"/>
      <c r="AC2802" s="11"/>
      <c r="AD2802" s="11"/>
      <c r="AU2802" s="7"/>
      <c r="AV2802" s="7"/>
    </row>
    <row r="2803" spans="1:48" ht="14.25">
      <c r="A2803">
        <v>3</v>
      </c>
      <c r="B2803" s="26" t="str">
        <f t="shared" si="109"/>
        <v>13300</v>
      </c>
      <c r="C2803" s="26" t="str">
        <f t="shared" si="108"/>
        <v>3_13300</v>
      </c>
      <c r="D2803"/>
      <c r="E2803"/>
      <c r="F2803" s="33"/>
      <c r="G2803" s="26" t="s">
        <v>185</v>
      </c>
      <c r="H2803" s="27">
        <v>4</v>
      </c>
      <c r="I2803" s="27">
        <v>2</v>
      </c>
      <c r="J2803" s="27">
        <v>8</v>
      </c>
      <c r="K2803" s="27">
        <v>0</v>
      </c>
      <c r="L2803" s="27">
        <v>1</v>
      </c>
      <c r="M2803" s="27">
        <v>2</v>
      </c>
      <c r="N2803" s="27">
        <v>3</v>
      </c>
      <c r="O2803" s="27">
        <v>6</v>
      </c>
      <c r="P2803" s="27">
        <v>1</v>
      </c>
      <c r="Q2803" s="27">
        <v>3</v>
      </c>
      <c r="R2803" s="27">
        <v>0</v>
      </c>
      <c r="S2803" s="27">
        <v>3</v>
      </c>
      <c r="T2803" s="27">
        <v>2</v>
      </c>
      <c r="U2803" s="27">
        <v>2</v>
      </c>
      <c r="V2803" s="27">
        <v>0</v>
      </c>
      <c r="W2803" s="11"/>
      <c r="X2803" s="11"/>
      <c r="Y2803" s="11"/>
      <c r="Z2803" s="11"/>
      <c r="AA2803" s="11"/>
      <c r="AB2803" s="11"/>
      <c r="AC2803" s="11"/>
      <c r="AD2803" s="11"/>
      <c r="AU2803" s="7"/>
      <c r="AV2803" s="7"/>
    </row>
    <row r="2804" spans="1:48" ht="14.25">
      <c r="A2804">
        <v>3</v>
      </c>
      <c r="B2804" s="26" t="str">
        <f t="shared" si="109"/>
        <v>13430</v>
      </c>
      <c r="C2804" s="26" t="str">
        <f t="shared" si="108"/>
        <v>3_13430</v>
      </c>
      <c r="D2804"/>
      <c r="E2804"/>
      <c r="F2804" s="33"/>
      <c r="G2804" s="26" t="s">
        <v>186</v>
      </c>
      <c r="H2804" s="27">
        <v>18</v>
      </c>
      <c r="I2804" s="27">
        <v>26</v>
      </c>
      <c r="J2804" s="27">
        <v>146</v>
      </c>
      <c r="K2804" s="27">
        <v>73</v>
      </c>
      <c r="L2804" s="27">
        <v>25</v>
      </c>
      <c r="M2804" s="27">
        <v>15</v>
      </c>
      <c r="N2804" s="27">
        <v>32</v>
      </c>
      <c r="O2804" s="27">
        <v>35</v>
      </c>
      <c r="P2804" s="27">
        <v>39</v>
      </c>
      <c r="Q2804" s="27">
        <v>19</v>
      </c>
      <c r="R2804" s="27">
        <v>21</v>
      </c>
      <c r="S2804" s="27">
        <v>30</v>
      </c>
      <c r="T2804" s="27">
        <v>22</v>
      </c>
      <c r="U2804" s="27">
        <v>13</v>
      </c>
      <c r="V2804" s="27">
        <v>10</v>
      </c>
      <c r="W2804" s="11"/>
      <c r="X2804" s="11"/>
      <c r="Y2804" s="11"/>
      <c r="Z2804" s="11"/>
      <c r="AA2804" s="11"/>
      <c r="AB2804" s="11"/>
      <c r="AC2804" s="11"/>
      <c r="AD2804" s="11"/>
      <c r="AU2804" s="7"/>
      <c r="AV2804" s="7"/>
    </row>
    <row r="2805" spans="1:48" ht="14.25">
      <c r="A2805">
        <v>3</v>
      </c>
      <c r="B2805" s="26" t="str">
        <f t="shared" si="109"/>
        <v>13433</v>
      </c>
      <c r="C2805" s="26" t="str">
        <f t="shared" si="108"/>
        <v>3_13433</v>
      </c>
      <c r="D2805"/>
      <c r="E2805"/>
      <c r="F2805" s="33"/>
      <c r="G2805" s="26" t="s">
        <v>187</v>
      </c>
      <c r="H2805" s="27">
        <v>2</v>
      </c>
      <c r="I2805" s="27">
        <v>2</v>
      </c>
      <c r="J2805" s="27">
        <v>8</v>
      </c>
      <c r="K2805" s="27">
        <v>3</v>
      </c>
      <c r="L2805" s="27">
        <v>13</v>
      </c>
      <c r="M2805" s="27">
        <v>18</v>
      </c>
      <c r="N2805" s="27">
        <v>11</v>
      </c>
      <c r="O2805" s="27">
        <v>7</v>
      </c>
      <c r="P2805" s="27">
        <v>6</v>
      </c>
      <c r="Q2805" s="27">
        <v>8</v>
      </c>
      <c r="R2805" s="27">
        <v>9</v>
      </c>
      <c r="S2805" s="27">
        <v>8</v>
      </c>
      <c r="T2805" s="27">
        <v>11</v>
      </c>
      <c r="U2805" s="27">
        <v>8</v>
      </c>
      <c r="V2805" s="27">
        <v>11</v>
      </c>
      <c r="W2805" s="11"/>
      <c r="X2805" s="11"/>
      <c r="Y2805" s="11"/>
      <c r="Z2805" s="11"/>
      <c r="AA2805" s="11"/>
      <c r="AB2805" s="11"/>
      <c r="AC2805" s="11"/>
      <c r="AD2805" s="11"/>
      <c r="AU2805" s="7"/>
      <c r="AV2805" s="7"/>
    </row>
    <row r="2806" spans="1:48" ht="14.25">
      <c r="A2806">
        <v>3</v>
      </c>
      <c r="B2806" s="26" t="str">
        <f t="shared" si="109"/>
        <v>13440</v>
      </c>
      <c r="C2806" s="26" t="str">
        <f t="shared" si="108"/>
        <v>3_13440</v>
      </c>
      <c r="D2806"/>
      <c r="E2806"/>
      <c r="F2806" s="33"/>
      <c r="G2806" s="26" t="s">
        <v>188</v>
      </c>
      <c r="H2806" s="27">
        <v>1</v>
      </c>
      <c r="I2806" s="27">
        <v>3</v>
      </c>
      <c r="J2806" s="27">
        <v>2</v>
      </c>
      <c r="K2806" s="27">
        <v>1</v>
      </c>
      <c r="L2806" s="27">
        <v>0</v>
      </c>
      <c r="M2806" s="27">
        <v>2</v>
      </c>
      <c r="N2806" s="27">
        <v>0</v>
      </c>
      <c r="O2806" s="27">
        <v>2</v>
      </c>
      <c r="P2806" s="27">
        <v>1</v>
      </c>
      <c r="Q2806" s="27">
        <v>0</v>
      </c>
      <c r="R2806" s="27">
        <v>1</v>
      </c>
      <c r="S2806" s="27">
        <v>3</v>
      </c>
      <c r="T2806" s="27">
        <v>0</v>
      </c>
      <c r="U2806" s="27">
        <v>1</v>
      </c>
      <c r="V2806" s="27">
        <v>0</v>
      </c>
      <c r="W2806" s="11"/>
      <c r="X2806" s="11"/>
      <c r="Y2806" s="11"/>
      <c r="Z2806" s="11"/>
      <c r="AA2806" s="11"/>
      <c r="AB2806" s="11"/>
      <c r="AC2806" s="11"/>
      <c r="AD2806" s="11"/>
      <c r="AU2806" s="7"/>
      <c r="AV2806" s="7"/>
    </row>
    <row r="2807" spans="1:48" ht="14.25">
      <c r="A2807">
        <v>3</v>
      </c>
      <c r="B2807" s="26" t="str">
        <f t="shared" si="109"/>
        <v>13442</v>
      </c>
      <c r="C2807" s="26" t="str">
        <f t="shared" si="108"/>
        <v>3_13442</v>
      </c>
      <c r="D2807"/>
      <c r="E2807"/>
      <c r="F2807" s="33"/>
      <c r="G2807" s="26" t="s">
        <v>189</v>
      </c>
      <c r="H2807" s="27">
        <v>7</v>
      </c>
      <c r="I2807" s="27">
        <v>7</v>
      </c>
      <c r="J2807" s="27">
        <v>9</v>
      </c>
      <c r="K2807" s="27">
        <v>15</v>
      </c>
      <c r="L2807" s="27">
        <v>27</v>
      </c>
      <c r="M2807" s="27">
        <v>22</v>
      </c>
      <c r="N2807" s="27">
        <v>22</v>
      </c>
      <c r="O2807" s="27">
        <v>19</v>
      </c>
      <c r="P2807" s="27">
        <v>26</v>
      </c>
      <c r="Q2807" s="27">
        <v>20</v>
      </c>
      <c r="R2807" s="27">
        <v>21</v>
      </c>
      <c r="S2807" s="27">
        <v>15</v>
      </c>
      <c r="T2807" s="27">
        <v>13</v>
      </c>
      <c r="U2807" s="27">
        <v>12</v>
      </c>
      <c r="V2807" s="27">
        <v>27</v>
      </c>
      <c r="W2807" s="11"/>
      <c r="X2807" s="11"/>
      <c r="Y2807" s="11"/>
      <c r="Z2807" s="11"/>
      <c r="AA2807" s="11"/>
      <c r="AB2807" s="11"/>
      <c r="AC2807" s="11"/>
      <c r="AD2807" s="11"/>
      <c r="AU2807" s="7"/>
      <c r="AV2807" s="7"/>
    </row>
    <row r="2808" spans="1:48" ht="14.25">
      <c r="A2808">
        <v>3</v>
      </c>
      <c r="B2808" s="26" t="str">
        <f t="shared" si="109"/>
        <v>13458</v>
      </c>
      <c r="C2808" s="26" t="str">
        <f t="shared" si="108"/>
        <v>3_13458</v>
      </c>
      <c r="D2808"/>
      <c r="E2808"/>
      <c r="F2808" s="33"/>
      <c r="G2808" s="26" t="s">
        <v>190</v>
      </c>
      <c r="H2808" s="27">
        <v>3</v>
      </c>
      <c r="I2808" s="27">
        <v>2</v>
      </c>
      <c r="J2808" s="27">
        <v>5</v>
      </c>
      <c r="K2808" s="27">
        <v>2</v>
      </c>
      <c r="L2808" s="27">
        <v>0</v>
      </c>
      <c r="M2808" s="27">
        <v>1</v>
      </c>
      <c r="N2808" s="27">
        <v>4</v>
      </c>
      <c r="O2808" s="27">
        <v>3</v>
      </c>
      <c r="P2808" s="27">
        <v>2</v>
      </c>
      <c r="Q2808" s="27">
        <v>2</v>
      </c>
      <c r="R2808" s="27">
        <v>4</v>
      </c>
      <c r="S2808" s="27">
        <v>2</v>
      </c>
      <c r="T2808" s="27">
        <v>1</v>
      </c>
      <c r="U2808" s="27">
        <v>3</v>
      </c>
      <c r="V2808" s="27">
        <v>2</v>
      </c>
      <c r="W2808" s="11"/>
      <c r="X2808" s="11"/>
      <c r="Y2808" s="11"/>
      <c r="Z2808" s="11"/>
      <c r="AA2808" s="11"/>
      <c r="AB2808" s="11"/>
      <c r="AC2808" s="11"/>
      <c r="AD2808" s="11"/>
      <c r="AU2808" s="7"/>
      <c r="AV2808" s="7"/>
    </row>
    <row r="2809" spans="1:48" ht="14.25">
      <c r="A2809">
        <v>3</v>
      </c>
      <c r="B2809" s="26" t="str">
        <f t="shared" si="109"/>
        <v>13468</v>
      </c>
      <c r="C2809" s="26" t="str">
        <f t="shared" si="108"/>
        <v>3_13468</v>
      </c>
      <c r="D2809"/>
      <c r="E2809"/>
      <c r="F2809" s="33"/>
      <c r="G2809" s="26" t="s">
        <v>1381</v>
      </c>
      <c r="H2809" s="27">
        <v>12</v>
      </c>
      <c r="I2809" s="27">
        <v>10</v>
      </c>
      <c r="J2809" s="27">
        <v>8</v>
      </c>
      <c r="K2809" s="27">
        <v>13</v>
      </c>
      <c r="L2809" s="27">
        <v>4</v>
      </c>
      <c r="M2809" s="27">
        <v>6</v>
      </c>
      <c r="N2809" s="27">
        <v>7</v>
      </c>
      <c r="O2809" s="27">
        <v>8</v>
      </c>
      <c r="P2809" s="27">
        <v>14</v>
      </c>
      <c r="Q2809" s="27">
        <v>7</v>
      </c>
      <c r="R2809" s="27">
        <v>6</v>
      </c>
      <c r="S2809" s="27">
        <v>5</v>
      </c>
      <c r="T2809" s="27">
        <v>10</v>
      </c>
      <c r="U2809" s="27">
        <v>7</v>
      </c>
      <c r="V2809" s="27">
        <v>6</v>
      </c>
      <c r="W2809" s="11"/>
      <c r="X2809" s="11"/>
      <c r="Y2809" s="11"/>
      <c r="Z2809" s="11"/>
      <c r="AA2809" s="11"/>
      <c r="AB2809" s="11"/>
      <c r="AC2809" s="11"/>
      <c r="AD2809" s="11"/>
      <c r="AU2809" s="7"/>
      <c r="AV2809" s="7"/>
    </row>
    <row r="2810" spans="1:48" ht="14.25">
      <c r="A2810">
        <v>3</v>
      </c>
      <c r="B2810" s="26" t="str">
        <f t="shared" si="109"/>
        <v>13473</v>
      </c>
      <c r="C2810" s="26" t="str">
        <f t="shared" si="108"/>
        <v>3_13473</v>
      </c>
      <c r="D2810"/>
      <c r="E2810"/>
      <c r="F2810" s="33"/>
      <c r="G2810" s="26" t="s">
        <v>192</v>
      </c>
      <c r="H2810" s="27">
        <v>19</v>
      </c>
      <c r="I2810" s="27">
        <v>0</v>
      </c>
      <c r="J2810" s="27">
        <v>3</v>
      </c>
      <c r="K2810" s="27">
        <v>3</v>
      </c>
      <c r="L2810" s="27">
        <v>3</v>
      </c>
      <c r="M2810" s="27">
        <v>3</v>
      </c>
      <c r="N2810" s="27">
        <v>12</v>
      </c>
      <c r="O2810" s="27">
        <v>6</v>
      </c>
      <c r="P2810" s="27">
        <v>4</v>
      </c>
      <c r="Q2810" s="27">
        <v>4</v>
      </c>
      <c r="R2810" s="27">
        <v>0</v>
      </c>
      <c r="S2810" s="27">
        <v>3</v>
      </c>
      <c r="T2810" s="27">
        <v>3</v>
      </c>
      <c r="U2810" s="27">
        <v>9</v>
      </c>
      <c r="V2810" s="27">
        <v>1</v>
      </c>
      <c r="W2810" s="11"/>
      <c r="X2810" s="11"/>
      <c r="Y2810" s="11"/>
      <c r="Z2810" s="11"/>
      <c r="AA2810" s="11"/>
      <c r="AB2810" s="11"/>
      <c r="AC2810" s="11"/>
      <c r="AD2810" s="11"/>
      <c r="AU2810" s="7"/>
      <c r="AV2810" s="7"/>
    </row>
    <row r="2811" spans="1:48" ht="14.25">
      <c r="A2811">
        <v>3</v>
      </c>
      <c r="B2811" s="26" t="str">
        <f t="shared" si="109"/>
        <v>13490</v>
      </c>
      <c r="C2811" s="26" t="str">
        <f t="shared" si="108"/>
        <v>3_13490</v>
      </c>
      <c r="D2811"/>
      <c r="E2811"/>
      <c r="F2811" s="33"/>
      <c r="G2811" s="26" t="s">
        <v>193</v>
      </c>
      <c r="H2811" s="27">
        <v>0</v>
      </c>
      <c r="I2811" s="27">
        <v>0</v>
      </c>
      <c r="J2811" s="27">
        <v>0</v>
      </c>
      <c r="K2811" s="27">
        <v>0</v>
      </c>
      <c r="L2811" s="27">
        <v>0</v>
      </c>
      <c r="M2811" s="27">
        <v>1</v>
      </c>
      <c r="N2811" s="27">
        <v>2</v>
      </c>
      <c r="O2811" s="27">
        <v>2</v>
      </c>
      <c r="P2811" s="27">
        <v>0</v>
      </c>
      <c r="Q2811" s="27">
        <v>0</v>
      </c>
      <c r="R2811" s="27">
        <v>4</v>
      </c>
      <c r="S2811" s="27">
        <v>1</v>
      </c>
      <c r="T2811" s="27">
        <v>3</v>
      </c>
      <c r="U2811" s="27">
        <v>3</v>
      </c>
      <c r="V2811" s="27">
        <v>2</v>
      </c>
      <c r="W2811" s="11"/>
      <c r="X2811" s="11"/>
      <c r="Y2811" s="11"/>
      <c r="Z2811" s="11"/>
      <c r="AA2811" s="11"/>
      <c r="AB2811" s="11"/>
      <c r="AC2811" s="11"/>
      <c r="AD2811" s="11"/>
      <c r="AU2811" s="7"/>
      <c r="AV2811" s="7"/>
    </row>
    <row r="2812" spans="1:48" ht="14.25">
      <c r="A2812">
        <v>3</v>
      </c>
      <c r="B2812" s="26" t="str">
        <f t="shared" si="109"/>
        <v>13549</v>
      </c>
      <c r="C2812" s="26" t="str">
        <f t="shared" si="108"/>
        <v>3_13549</v>
      </c>
      <c r="D2812"/>
      <c r="E2812"/>
      <c r="F2812" s="33"/>
      <c r="G2812" s="26" t="s">
        <v>194</v>
      </c>
      <c r="H2812" s="27">
        <v>5</v>
      </c>
      <c r="I2812" s="27">
        <v>6</v>
      </c>
      <c r="J2812" s="27">
        <v>9</v>
      </c>
      <c r="K2812" s="27">
        <v>7</v>
      </c>
      <c r="L2812" s="27">
        <v>4</v>
      </c>
      <c r="M2812" s="27">
        <v>0</v>
      </c>
      <c r="N2812" s="27">
        <v>3</v>
      </c>
      <c r="O2812" s="27">
        <v>2</v>
      </c>
      <c r="P2812" s="27">
        <v>2</v>
      </c>
      <c r="Q2812" s="27">
        <v>1</v>
      </c>
      <c r="R2812" s="27">
        <v>5</v>
      </c>
      <c r="S2812" s="27">
        <v>4</v>
      </c>
      <c r="T2812" s="27">
        <v>4</v>
      </c>
      <c r="U2812" s="27">
        <v>1</v>
      </c>
      <c r="V2812" s="27">
        <v>3</v>
      </c>
      <c r="W2812" s="11"/>
      <c r="X2812" s="11"/>
      <c r="Y2812" s="11"/>
      <c r="Z2812" s="11"/>
      <c r="AA2812" s="11"/>
      <c r="AB2812" s="11"/>
      <c r="AC2812" s="11"/>
      <c r="AD2812" s="11"/>
      <c r="AU2812" s="7"/>
      <c r="AV2812" s="7"/>
    </row>
    <row r="2813" spans="1:48" ht="14.25">
      <c r="A2813">
        <v>3</v>
      </c>
      <c r="B2813" s="26" t="str">
        <f t="shared" si="109"/>
        <v>13580</v>
      </c>
      <c r="C2813" s="26" t="str">
        <f t="shared" si="108"/>
        <v>3_13580</v>
      </c>
      <c r="D2813"/>
      <c r="E2813"/>
      <c r="F2813" s="33"/>
      <c r="G2813" s="26" t="s">
        <v>195</v>
      </c>
      <c r="H2813" s="27">
        <v>1</v>
      </c>
      <c r="I2813" s="27">
        <v>0</v>
      </c>
      <c r="J2813" s="27">
        <v>0</v>
      </c>
      <c r="K2813" s="27">
        <v>0</v>
      </c>
      <c r="L2813" s="27">
        <v>1</v>
      </c>
      <c r="M2813" s="27">
        <v>1</v>
      </c>
      <c r="N2813" s="27">
        <v>2</v>
      </c>
      <c r="O2813" s="27">
        <v>1</v>
      </c>
      <c r="P2813" s="27">
        <v>0</v>
      </c>
      <c r="Q2813" s="27">
        <v>4</v>
      </c>
      <c r="R2813" s="27">
        <v>1</v>
      </c>
      <c r="S2813" s="27">
        <v>2</v>
      </c>
      <c r="T2813" s="27">
        <v>0</v>
      </c>
      <c r="U2813" s="27">
        <v>0</v>
      </c>
      <c r="V2813" s="27">
        <v>0</v>
      </c>
      <c r="W2813" s="11"/>
      <c r="X2813" s="11"/>
      <c r="Y2813" s="11"/>
      <c r="Z2813" s="11"/>
      <c r="AA2813" s="11"/>
      <c r="AB2813" s="11"/>
      <c r="AC2813" s="11"/>
      <c r="AD2813" s="11"/>
      <c r="AU2813" s="7"/>
      <c r="AV2813" s="7"/>
    </row>
    <row r="2814" spans="1:48" ht="14.25">
      <c r="A2814">
        <v>3</v>
      </c>
      <c r="B2814" s="26" t="str">
        <f t="shared" si="109"/>
        <v>13600</v>
      </c>
      <c r="C2814" s="26" t="str">
        <f t="shared" si="108"/>
        <v>3_13600</v>
      </c>
      <c r="D2814"/>
      <c r="E2814"/>
      <c r="F2814" s="33"/>
      <c r="G2814" s="26" t="s">
        <v>196</v>
      </c>
      <c r="H2814" s="27">
        <v>7</v>
      </c>
      <c r="I2814" s="27">
        <v>3</v>
      </c>
      <c r="J2814" s="27">
        <v>1</v>
      </c>
      <c r="K2814" s="27">
        <v>1</v>
      </c>
      <c r="L2814" s="27">
        <v>1</v>
      </c>
      <c r="M2814" s="27">
        <v>2</v>
      </c>
      <c r="N2814" s="27">
        <v>8</v>
      </c>
      <c r="O2814" s="27">
        <v>3</v>
      </c>
      <c r="P2814" s="27">
        <v>2</v>
      </c>
      <c r="Q2814" s="27">
        <v>1</v>
      </c>
      <c r="R2814" s="27">
        <v>1</v>
      </c>
      <c r="S2814" s="27">
        <v>3</v>
      </c>
      <c r="T2814" s="27">
        <v>3</v>
      </c>
      <c r="U2814" s="27">
        <v>1</v>
      </c>
      <c r="V2814" s="27">
        <v>1</v>
      </c>
      <c r="W2814" s="11"/>
      <c r="X2814" s="11"/>
      <c r="Y2814" s="11"/>
      <c r="Z2814" s="11"/>
      <c r="AA2814" s="11"/>
      <c r="AB2814" s="11"/>
      <c r="AC2814" s="11"/>
      <c r="AD2814" s="11"/>
      <c r="AU2814" s="7"/>
      <c r="AV2814" s="7"/>
    </row>
    <row r="2815" spans="1:48" ht="14.25">
      <c r="A2815">
        <v>3</v>
      </c>
      <c r="B2815" s="26" t="str">
        <f t="shared" si="109"/>
        <v>13620</v>
      </c>
      <c r="C2815" s="26" t="str">
        <f t="shared" si="108"/>
        <v>3_13620</v>
      </c>
      <c r="D2815"/>
      <c r="E2815"/>
      <c r="F2815" s="33"/>
      <c r="G2815" s="26" t="s">
        <v>197</v>
      </c>
      <c r="H2815" s="27">
        <v>0</v>
      </c>
      <c r="I2815" s="27">
        <v>0</v>
      </c>
      <c r="J2815" s="27">
        <v>0</v>
      </c>
      <c r="K2815" s="27">
        <v>0</v>
      </c>
      <c r="L2815" s="27">
        <v>2</v>
      </c>
      <c r="M2815" s="27">
        <v>1</v>
      </c>
      <c r="N2815" s="27">
        <v>1</v>
      </c>
      <c r="O2815" s="27">
        <v>2</v>
      </c>
      <c r="P2815" s="27">
        <v>1</v>
      </c>
      <c r="Q2815" s="27">
        <v>3</v>
      </c>
      <c r="R2815" s="27">
        <v>0</v>
      </c>
      <c r="S2815" s="27">
        <v>4</v>
      </c>
      <c r="T2815" s="27">
        <v>0</v>
      </c>
      <c r="U2815" s="27">
        <v>2</v>
      </c>
      <c r="V2815" s="27">
        <v>2</v>
      </c>
      <c r="W2815" s="11"/>
      <c r="X2815" s="11"/>
      <c r="Y2815" s="11"/>
      <c r="Z2815" s="11"/>
      <c r="AA2815" s="11"/>
      <c r="AB2815" s="11"/>
      <c r="AC2815" s="11"/>
      <c r="AD2815" s="11"/>
      <c r="AU2815" s="7"/>
      <c r="AV2815" s="7"/>
    </row>
    <row r="2816" spans="1:48" ht="14.25">
      <c r="A2816">
        <v>3</v>
      </c>
      <c r="B2816" s="26" t="str">
        <f t="shared" si="109"/>
        <v>13647</v>
      </c>
      <c r="C2816" s="26" t="str">
        <f t="shared" si="108"/>
        <v>3_13647</v>
      </c>
      <c r="D2816"/>
      <c r="E2816"/>
      <c r="F2816" s="33"/>
      <c r="G2816" s="26" t="s">
        <v>198</v>
      </c>
      <c r="H2816" s="27">
        <v>1</v>
      </c>
      <c r="I2816" s="27">
        <v>1</v>
      </c>
      <c r="J2816" s="27">
        <v>2</v>
      </c>
      <c r="K2816" s="27">
        <v>1</v>
      </c>
      <c r="L2816" s="27">
        <v>2</v>
      </c>
      <c r="M2816" s="27">
        <v>0</v>
      </c>
      <c r="N2816" s="27">
        <v>5</v>
      </c>
      <c r="O2816" s="27">
        <v>4</v>
      </c>
      <c r="P2816" s="27">
        <v>9</v>
      </c>
      <c r="Q2816" s="27">
        <v>3</v>
      </c>
      <c r="R2816" s="27">
        <v>3</v>
      </c>
      <c r="S2816" s="27">
        <v>1</v>
      </c>
      <c r="T2816" s="27">
        <v>1</v>
      </c>
      <c r="U2816" s="27">
        <v>5</v>
      </c>
      <c r="V2816" s="27">
        <v>5</v>
      </c>
      <c r="W2816" s="11"/>
      <c r="X2816" s="11"/>
      <c r="Y2816" s="11"/>
      <c r="Z2816" s="11"/>
      <c r="AA2816" s="11"/>
      <c r="AB2816" s="11"/>
      <c r="AC2816" s="11"/>
      <c r="AD2816" s="11"/>
      <c r="AU2816" s="7"/>
      <c r="AV2816" s="7"/>
    </row>
    <row r="2817" spans="1:48" ht="14.25">
      <c r="A2817">
        <v>3</v>
      </c>
      <c r="B2817" s="26" t="str">
        <f t="shared" si="109"/>
        <v>13650</v>
      </c>
      <c r="C2817" s="26" t="str">
        <f t="shared" si="108"/>
        <v>3_13650</v>
      </c>
      <c r="D2817"/>
      <c r="E2817"/>
      <c r="F2817" s="33"/>
      <c r="G2817" s="26" t="s">
        <v>199</v>
      </c>
      <c r="H2817" s="27">
        <v>0</v>
      </c>
      <c r="I2817" s="27">
        <v>0</v>
      </c>
      <c r="J2817" s="27">
        <v>0</v>
      </c>
      <c r="K2817" s="27">
        <v>5</v>
      </c>
      <c r="L2817" s="27">
        <v>1</v>
      </c>
      <c r="M2817" s="27">
        <v>1</v>
      </c>
      <c r="N2817" s="27">
        <v>0</v>
      </c>
      <c r="O2817" s="27">
        <v>2</v>
      </c>
      <c r="P2817" s="27">
        <v>1</v>
      </c>
      <c r="Q2817" s="27">
        <v>1</v>
      </c>
      <c r="R2817" s="27">
        <v>0</v>
      </c>
      <c r="S2817" s="27">
        <v>0</v>
      </c>
      <c r="T2817" s="27">
        <v>2</v>
      </c>
      <c r="U2817" s="27">
        <v>0</v>
      </c>
      <c r="V2817" s="27">
        <v>1</v>
      </c>
      <c r="W2817" s="11"/>
      <c r="X2817" s="11"/>
      <c r="Y2817" s="11"/>
      <c r="Z2817" s="11"/>
      <c r="AA2817" s="11"/>
      <c r="AB2817" s="11"/>
      <c r="AC2817" s="11"/>
      <c r="AD2817" s="11"/>
      <c r="AU2817" s="7"/>
      <c r="AV2817" s="7"/>
    </row>
    <row r="2818" spans="1:48" ht="14.25">
      <c r="A2818">
        <v>3</v>
      </c>
      <c r="B2818" s="26" t="str">
        <f t="shared" si="109"/>
        <v>13654</v>
      </c>
      <c r="C2818" s="26" t="str">
        <f t="shared" si="108"/>
        <v>3_13654</v>
      </c>
      <c r="D2818"/>
      <c r="E2818"/>
      <c r="F2818" s="33"/>
      <c r="G2818" s="26" t="s">
        <v>200</v>
      </c>
      <c r="H2818" s="27">
        <v>2</v>
      </c>
      <c r="I2818" s="27">
        <v>3</v>
      </c>
      <c r="J2818" s="27">
        <v>1</v>
      </c>
      <c r="K2818" s="27">
        <v>5</v>
      </c>
      <c r="L2818" s="27">
        <v>4</v>
      </c>
      <c r="M2818" s="27">
        <v>4</v>
      </c>
      <c r="N2818" s="27">
        <v>9</v>
      </c>
      <c r="O2818" s="27">
        <v>16</v>
      </c>
      <c r="P2818" s="27">
        <v>8</v>
      </c>
      <c r="Q2818" s="27">
        <v>6</v>
      </c>
      <c r="R2818" s="27">
        <v>7</v>
      </c>
      <c r="S2818" s="27">
        <v>10</v>
      </c>
      <c r="T2818" s="27">
        <v>8</v>
      </c>
      <c r="U2818" s="27">
        <v>5</v>
      </c>
      <c r="V2818" s="27">
        <v>5</v>
      </c>
      <c r="W2818" s="11"/>
      <c r="X2818" s="11"/>
      <c r="Y2818" s="11"/>
      <c r="Z2818" s="11"/>
      <c r="AA2818" s="11"/>
      <c r="AB2818" s="11"/>
      <c r="AC2818" s="11"/>
      <c r="AD2818" s="11"/>
      <c r="AU2818" s="7"/>
      <c r="AV2818" s="7"/>
    </row>
    <row r="2819" spans="1:48" ht="14.25">
      <c r="A2819">
        <v>3</v>
      </c>
      <c r="B2819" s="26" t="str">
        <f t="shared" si="109"/>
        <v>13655</v>
      </c>
      <c r="C2819" s="26" t="str">
        <f t="shared" si="108"/>
        <v>3_13655</v>
      </c>
      <c r="D2819"/>
      <c r="E2819"/>
      <c r="F2819" s="33"/>
      <c r="G2819" s="26" t="s">
        <v>201</v>
      </c>
      <c r="H2819" s="27">
        <v>1</v>
      </c>
      <c r="I2819" s="27">
        <v>0</v>
      </c>
      <c r="J2819" s="27">
        <v>3</v>
      </c>
      <c r="K2819" s="27">
        <v>5</v>
      </c>
      <c r="L2819" s="27">
        <v>2</v>
      </c>
      <c r="M2819" s="27">
        <v>2</v>
      </c>
      <c r="N2819" s="27">
        <v>1</v>
      </c>
      <c r="O2819" s="27">
        <v>1</v>
      </c>
      <c r="P2819" s="27">
        <v>1</v>
      </c>
      <c r="Q2819" s="27">
        <v>2</v>
      </c>
      <c r="R2819" s="27">
        <v>0</v>
      </c>
      <c r="S2819" s="27">
        <v>2</v>
      </c>
      <c r="T2819" s="27">
        <v>1</v>
      </c>
      <c r="U2819" s="27">
        <v>0</v>
      </c>
      <c r="V2819" s="27">
        <v>1</v>
      </c>
      <c r="W2819" s="11"/>
      <c r="X2819" s="11"/>
      <c r="Y2819" s="11"/>
      <c r="Z2819" s="11"/>
      <c r="AA2819" s="11"/>
      <c r="AB2819" s="11"/>
      <c r="AC2819" s="11"/>
      <c r="AD2819" s="11"/>
      <c r="AU2819" s="7"/>
      <c r="AV2819" s="7"/>
    </row>
    <row r="2820" spans="1:48" ht="14.25">
      <c r="A2820">
        <v>3</v>
      </c>
      <c r="B2820" s="26" t="str">
        <f t="shared" si="109"/>
        <v>13657</v>
      </c>
      <c r="C2820" s="26" t="str">
        <f t="shared" si="108"/>
        <v>3_13657</v>
      </c>
      <c r="D2820"/>
      <c r="E2820"/>
      <c r="F2820" s="33"/>
      <c r="G2820" s="26" t="s">
        <v>202</v>
      </c>
      <c r="H2820" s="27">
        <v>4</v>
      </c>
      <c r="I2820" s="27">
        <v>3</v>
      </c>
      <c r="J2820" s="27">
        <v>5</v>
      </c>
      <c r="K2820" s="27">
        <v>5</v>
      </c>
      <c r="L2820" s="27">
        <v>3</v>
      </c>
      <c r="M2820" s="27">
        <v>4</v>
      </c>
      <c r="N2820" s="27">
        <v>5</v>
      </c>
      <c r="O2820" s="27">
        <v>14</v>
      </c>
      <c r="P2820" s="27">
        <v>11</v>
      </c>
      <c r="Q2820" s="27">
        <v>15</v>
      </c>
      <c r="R2820" s="27">
        <v>10</v>
      </c>
      <c r="S2820" s="27">
        <v>11</v>
      </c>
      <c r="T2820" s="27">
        <v>10</v>
      </c>
      <c r="U2820" s="27">
        <v>10</v>
      </c>
      <c r="V2820" s="27">
        <v>5</v>
      </c>
      <c r="W2820" s="11"/>
      <c r="X2820" s="11"/>
      <c r="Y2820" s="11"/>
      <c r="Z2820" s="11"/>
      <c r="AA2820" s="11"/>
      <c r="AB2820" s="11"/>
      <c r="AC2820" s="11"/>
      <c r="AD2820" s="11"/>
      <c r="AU2820" s="7"/>
      <c r="AV2820" s="7"/>
    </row>
    <row r="2821" spans="1:48" ht="14.25">
      <c r="A2821">
        <v>3</v>
      </c>
      <c r="B2821" s="26" t="str">
        <f t="shared" si="109"/>
        <v>13667</v>
      </c>
      <c r="C2821" s="26" t="str">
        <f t="shared" si="108"/>
        <v>3_13667</v>
      </c>
      <c r="D2821"/>
      <c r="E2821"/>
      <c r="F2821" s="33"/>
      <c r="G2821" s="26" t="s">
        <v>203</v>
      </c>
      <c r="H2821" s="27">
        <v>4</v>
      </c>
      <c r="I2821" s="27">
        <v>7</v>
      </c>
      <c r="J2821" s="27">
        <v>7</v>
      </c>
      <c r="K2821" s="27">
        <v>5</v>
      </c>
      <c r="L2821" s="27">
        <v>3</v>
      </c>
      <c r="M2821" s="27">
        <v>2</v>
      </c>
      <c r="N2821" s="27">
        <v>3</v>
      </c>
      <c r="O2821" s="27">
        <v>3</v>
      </c>
      <c r="P2821" s="27">
        <v>0</v>
      </c>
      <c r="Q2821" s="27">
        <v>2</v>
      </c>
      <c r="R2821" s="27">
        <v>5</v>
      </c>
      <c r="S2821" s="27">
        <v>2</v>
      </c>
      <c r="T2821" s="27">
        <v>3</v>
      </c>
      <c r="U2821" s="27">
        <v>2</v>
      </c>
      <c r="V2821" s="27">
        <v>1</v>
      </c>
      <c r="W2821" s="11"/>
      <c r="X2821" s="11"/>
      <c r="Y2821" s="11"/>
      <c r="Z2821" s="11"/>
      <c r="AA2821" s="11"/>
      <c r="AB2821" s="11"/>
      <c r="AC2821" s="11"/>
      <c r="AD2821" s="11"/>
      <c r="AU2821" s="7"/>
      <c r="AV2821" s="7"/>
    </row>
    <row r="2822" spans="1:48" ht="14.25">
      <c r="A2822">
        <v>3</v>
      </c>
      <c r="B2822" s="26" t="str">
        <f t="shared" si="109"/>
        <v>13670</v>
      </c>
      <c r="C2822" s="26" t="str">
        <f t="shared" ref="C2822:C2885" si="110">A2822&amp;"_"&amp;B2822</f>
        <v>3_13670</v>
      </c>
      <c r="D2822"/>
      <c r="E2822"/>
      <c r="F2822" s="33"/>
      <c r="G2822" s="26" t="s">
        <v>204</v>
      </c>
      <c r="H2822" s="27">
        <v>10</v>
      </c>
      <c r="I2822" s="27">
        <v>3</v>
      </c>
      <c r="J2822" s="27">
        <v>4</v>
      </c>
      <c r="K2822" s="27">
        <v>4</v>
      </c>
      <c r="L2822" s="27">
        <v>5</v>
      </c>
      <c r="M2822" s="27">
        <v>17</v>
      </c>
      <c r="N2822" s="27">
        <v>11</v>
      </c>
      <c r="O2822" s="27">
        <v>9</v>
      </c>
      <c r="P2822" s="27">
        <v>7</v>
      </c>
      <c r="Q2822" s="27">
        <v>3</v>
      </c>
      <c r="R2822" s="27">
        <v>5</v>
      </c>
      <c r="S2822" s="27">
        <v>10</v>
      </c>
      <c r="T2822" s="27">
        <v>10</v>
      </c>
      <c r="U2822" s="27">
        <v>4</v>
      </c>
      <c r="V2822" s="27">
        <v>8</v>
      </c>
      <c r="W2822" s="11"/>
      <c r="X2822" s="11"/>
      <c r="Y2822" s="11"/>
      <c r="Z2822" s="11"/>
      <c r="AA2822" s="11"/>
      <c r="AB2822" s="11"/>
      <c r="AC2822" s="11"/>
      <c r="AD2822" s="11"/>
      <c r="AU2822" s="7"/>
      <c r="AV2822" s="7"/>
    </row>
    <row r="2823" spans="1:48" ht="14.25">
      <c r="A2823">
        <v>3</v>
      </c>
      <c r="B2823" s="26" t="str">
        <f t="shared" si="109"/>
        <v>13673</v>
      </c>
      <c r="C2823" s="26" t="str">
        <f t="shared" si="110"/>
        <v>3_13673</v>
      </c>
      <c r="D2823"/>
      <c r="E2823"/>
      <c r="F2823" s="33"/>
      <c r="G2823" s="26" t="s">
        <v>205</v>
      </c>
      <c r="H2823" s="27">
        <v>5</v>
      </c>
      <c r="I2823" s="27">
        <v>0</v>
      </c>
      <c r="J2823" s="27">
        <v>1</v>
      </c>
      <c r="K2823" s="27">
        <v>3</v>
      </c>
      <c r="L2823" s="27">
        <v>3</v>
      </c>
      <c r="M2823" s="27">
        <v>5</v>
      </c>
      <c r="N2823" s="27">
        <v>4</v>
      </c>
      <c r="O2823" s="27">
        <v>5</v>
      </c>
      <c r="P2823" s="27">
        <v>6</v>
      </c>
      <c r="Q2823" s="27">
        <v>3</v>
      </c>
      <c r="R2823" s="27">
        <v>7</v>
      </c>
      <c r="S2823" s="27">
        <v>1</v>
      </c>
      <c r="T2823" s="27">
        <v>4</v>
      </c>
      <c r="U2823" s="27">
        <v>6</v>
      </c>
      <c r="V2823" s="27">
        <v>6</v>
      </c>
      <c r="W2823" s="11"/>
      <c r="X2823" s="11"/>
      <c r="Y2823" s="11"/>
      <c r="Z2823" s="11"/>
      <c r="AA2823" s="11"/>
      <c r="AB2823" s="11"/>
      <c r="AC2823" s="11"/>
      <c r="AD2823" s="11"/>
      <c r="AU2823" s="7"/>
      <c r="AV2823" s="7"/>
    </row>
    <row r="2824" spans="1:48" ht="14.25">
      <c r="A2824">
        <v>3</v>
      </c>
      <c r="B2824" s="26" t="str">
        <f t="shared" si="109"/>
        <v>13683</v>
      </c>
      <c r="C2824" s="26" t="str">
        <f t="shared" si="110"/>
        <v>3_13683</v>
      </c>
      <c r="D2824"/>
      <c r="E2824"/>
      <c r="F2824" s="33"/>
      <c r="G2824" s="26" t="s">
        <v>206</v>
      </c>
      <c r="H2824" s="27">
        <v>10</v>
      </c>
      <c r="I2824" s="27">
        <v>9</v>
      </c>
      <c r="J2824" s="27">
        <v>3</v>
      </c>
      <c r="K2824" s="27">
        <v>6</v>
      </c>
      <c r="L2824" s="27">
        <v>8</v>
      </c>
      <c r="M2824" s="27">
        <v>4</v>
      </c>
      <c r="N2824" s="27">
        <v>20</v>
      </c>
      <c r="O2824" s="27">
        <v>4</v>
      </c>
      <c r="P2824" s="27">
        <v>18</v>
      </c>
      <c r="Q2824" s="27">
        <v>9</v>
      </c>
      <c r="R2824" s="27">
        <v>6</v>
      </c>
      <c r="S2824" s="27">
        <v>4</v>
      </c>
      <c r="T2824" s="27">
        <v>6</v>
      </c>
      <c r="U2824" s="27">
        <v>10</v>
      </c>
      <c r="V2824" s="27">
        <v>19</v>
      </c>
      <c r="W2824" s="11"/>
      <c r="X2824" s="11"/>
      <c r="Y2824" s="11"/>
      <c r="Z2824" s="11"/>
      <c r="AA2824" s="11"/>
      <c r="AB2824" s="11"/>
      <c r="AC2824" s="11"/>
      <c r="AD2824" s="11"/>
      <c r="AU2824" s="7"/>
      <c r="AV2824" s="7"/>
    </row>
    <row r="2825" spans="1:48" ht="14.25">
      <c r="A2825">
        <v>3</v>
      </c>
      <c r="B2825" s="26" t="str">
        <f t="shared" ref="B2825:B2888" si="111">IF(G2825="Total",CONCATENATE(MID(G2826,1,2),"000"),MID(G2825,1,5))</f>
        <v>13688</v>
      </c>
      <c r="C2825" s="26" t="str">
        <f t="shared" si="110"/>
        <v>3_13688</v>
      </c>
      <c r="D2825"/>
      <c r="E2825"/>
      <c r="F2825" s="33"/>
      <c r="G2825" s="26" t="s">
        <v>207</v>
      </c>
      <c r="H2825" s="27">
        <v>5</v>
      </c>
      <c r="I2825" s="27">
        <v>2</v>
      </c>
      <c r="J2825" s="27">
        <v>11</v>
      </c>
      <c r="K2825" s="27">
        <v>6</v>
      </c>
      <c r="L2825" s="27">
        <v>3</v>
      </c>
      <c r="M2825" s="27">
        <v>3</v>
      </c>
      <c r="N2825" s="27">
        <v>6</v>
      </c>
      <c r="O2825" s="27">
        <v>8</v>
      </c>
      <c r="P2825" s="27">
        <v>5</v>
      </c>
      <c r="Q2825" s="27">
        <v>3</v>
      </c>
      <c r="R2825" s="27">
        <v>3</v>
      </c>
      <c r="S2825" s="27">
        <v>15</v>
      </c>
      <c r="T2825" s="27">
        <v>11</v>
      </c>
      <c r="U2825" s="27">
        <v>7</v>
      </c>
      <c r="V2825" s="27">
        <v>11</v>
      </c>
      <c r="W2825" s="11"/>
      <c r="X2825" s="11"/>
      <c r="Y2825" s="11"/>
      <c r="Z2825" s="11"/>
      <c r="AA2825" s="11"/>
      <c r="AB2825" s="11"/>
      <c r="AC2825" s="11"/>
      <c r="AD2825" s="11"/>
      <c r="AU2825" s="7"/>
      <c r="AV2825" s="7"/>
    </row>
    <row r="2826" spans="1:48" ht="14.25">
      <c r="A2826">
        <v>3</v>
      </c>
      <c r="B2826" s="26" t="str">
        <f t="shared" si="111"/>
        <v>13744</v>
      </c>
      <c r="C2826" s="26" t="str">
        <f t="shared" si="110"/>
        <v>3_13744</v>
      </c>
      <c r="D2826"/>
      <c r="E2826"/>
      <c r="F2826" s="33"/>
      <c r="G2826" s="26" t="s">
        <v>208</v>
      </c>
      <c r="H2826" s="27">
        <v>4</v>
      </c>
      <c r="I2826" s="27">
        <v>3</v>
      </c>
      <c r="J2826" s="27">
        <v>4</v>
      </c>
      <c r="K2826" s="27">
        <v>2</v>
      </c>
      <c r="L2826" s="27">
        <v>1</v>
      </c>
      <c r="M2826" s="27">
        <v>4</v>
      </c>
      <c r="N2826" s="27">
        <v>11</v>
      </c>
      <c r="O2826" s="27">
        <v>5</v>
      </c>
      <c r="P2826" s="27">
        <v>8</v>
      </c>
      <c r="Q2826" s="27">
        <v>2</v>
      </c>
      <c r="R2826" s="27">
        <v>4</v>
      </c>
      <c r="S2826" s="27">
        <v>4</v>
      </c>
      <c r="T2826" s="27">
        <v>3</v>
      </c>
      <c r="U2826" s="27">
        <v>4</v>
      </c>
      <c r="V2826" s="27">
        <v>3</v>
      </c>
      <c r="W2826" s="11"/>
      <c r="X2826" s="11"/>
      <c r="Y2826" s="11"/>
      <c r="Z2826" s="11"/>
      <c r="AA2826" s="11"/>
      <c r="AB2826" s="11"/>
      <c r="AC2826" s="11"/>
      <c r="AD2826" s="11"/>
      <c r="AU2826" s="7"/>
      <c r="AV2826" s="7"/>
    </row>
    <row r="2827" spans="1:48" ht="14.25">
      <c r="A2827">
        <v>3</v>
      </c>
      <c r="B2827" s="26" t="str">
        <f t="shared" si="111"/>
        <v>13760</v>
      </c>
      <c r="C2827" s="26" t="str">
        <f t="shared" si="110"/>
        <v>3_13760</v>
      </c>
      <c r="D2827"/>
      <c r="E2827"/>
      <c r="F2827" s="33"/>
      <c r="G2827" s="26" t="s">
        <v>209</v>
      </c>
      <c r="H2827" s="27">
        <v>1</v>
      </c>
      <c r="I2827" s="27">
        <v>0</v>
      </c>
      <c r="J2827" s="27">
        <v>0</v>
      </c>
      <c r="K2827" s="27">
        <v>2</v>
      </c>
      <c r="L2827" s="27">
        <v>2</v>
      </c>
      <c r="M2827" s="27">
        <v>5</v>
      </c>
      <c r="N2827" s="27">
        <v>7</v>
      </c>
      <c r="O2827" s="27">
        <v>5</v>
      </c>
      <c r="P2827" s="27">
        <v>1</v>
      </c>
      <c r="Q2827" s="27">
        <v>3</v>
      </c>
      <c r="R2827" s="27">
        <v>0</v>
      </c>
      <c r="S2827" s="27">
        <v>0</v>
      </c>
      <c r="T2827" s="27">
        <v>1</v>
      </c>
      <c r="U2827" s="27">
        <v>0</v>
      </c>
      <c r="V2827" s="27">
        <v>2</v>
      </c>
      <c r="W2827" s="11"/>
      <c r="X2827" s="11"/>
      <c r="Y2827" s="11"/>
      <c r="Z2827" s="11"/>
      <c r="AA2827" s="11"/>
      <c r="AB2827" s="11"/>
      <c r="AC2827" s="11"/>
      <c r="AD2827" s="11"/>
      <c r="AU2827" s="7"/>
      <c r="AV2827" s="7"/>
    </row>
    <row r="2828" spans="1:48" ht="14.25">
      <c r="A2828">
        <v>3</v>
      </c>
      <c r="B2828" s="26" t="str">
        <f t="shared" si="111"/>
        <v>13780</v>
      </c>
      <c r="C2828" s="26" t="str">
        <f t="shared" si="110"/>
        <v>3_13780</v>
      </c>
      <c r="D2828"/>
      <c r="E2828"/>
      <c r="F2828" s="33"/>
      <c r="G2828" s="26" t="s">
        <v>210</v>
      </c>
      <c r="H2828" s="27">
        <v>6</v>
      </c>
      <c r="I2828" s="27">
        <v>0</v>
      </c>
      <c r="J2828" s="27">
        <v>3</v>
      </c>
      <c r="K2828" s="27">
        <v>2</v>
      </c>
      <c r="L2828" s="27">
        <v>1</v>
      </c>
      <c r="M2828" s="27">
        <v>3</v>
      </c>
      <c r="N2828" s="27">
        <v>1</v>
      </c>
      <c r="O2828" s="27">
        <v>2</v>
      </c>
      <c r="P2828" s="27">
        <v>0</v>
      </c>
      <c r="Q2828" s="27">
        <v>0</v>
      </c>
      <c r="R2828" s="27">
        <v>0</v>
      </c>
      <c r="S2828" s="27">
        <v>0</v>
      </c>
      <c r="T2828" s="27">
        <v>1</v>
      </c>
      <c r="U2828" s="27">
        <v>0</v>
      </c>
      <c r="V2828" s="27">
        <v>1</v>
      </c>
      <c r="W2828" s="11"/>
      <c r="X2828" s="11"/>
      <c r="Y2828" s="11"/>
      <c r="Z2828" s="11"/>
      <c r="AA2828" s="11"/>
      <c r="AB2828" s="11"/>
      <c r="AC2828" s="11"/>
      <c r="AD2828" s="11"/>
      <c r="AU2828" s="7"/>
      <c r="AV2828" s="7"/>
    </row>
    <row r="2829" spans="1:48" ht="14.25">
      <c r="A2829">
        <v>3</v>
      </c>
      <c r="B2829" s="26" t="str">
        <f t="shared" si="111"/>
        <v>13810</v>
      </c>
      <c r="C2829" s="26" t="str">
        <f t="shared" si="110"/>
        <v>3_13810</v>
      </c>
      <c r="D2829"/>
      <c r="E2829"/>
      <c r="F2829" s="33"/>
      <c r="G2829" s="26" t="s">
        <v>211</v>
      </c>
      <c r="H2829" s="27">
        <v>2</v>
      </c>
      <c r="I2829" s="27">
        <v>5</v>
      </c>
      <c r="J2829" s="27">
        <v>10</v>
      </c>
      <c r="K2829" s="27">
        <v>10</v>
      </c>
      <c r="L2829" s="27">
        <v>3</v>
      </c>
      <c r="M2829" s="27">
        <v>3</v>
      </c>
      <c r="N2829" s="27">
        <v>2</v>
      </c>
      <c r="O2829" s="27">
        <v>5</v>
      </c>
      <c r="P2829" s="27">
        <v>1</v>
      </c>
      <c r="Q2829" s="27">
        <v>8</v>
      </c>
      <c r="R2829" s="27">
        <v>4</v>
      </c>
      <c r="S2829" s="27">
        <v>2</v>
      </c>
      <c r="T2829" s="27">
        <v>6</v>
      </c>
      <c r="U2829" s="27">
        <v>6</v>
      </c>
      <c r="V2829" s="27">
        <v>6</v>
      </c>
      <c r="W2829" s="11"/>
      <c r="X2829" s="11"/>
      <c r="Y2829" s="11"/>
      <c r="Z2829" s="11"/>
      <c r="AA2829" s="11"/>
      <c r="AB2829" s="11"/>
      <c r="AC2829" s="11"/>
      <c r="AD2829" s="11"/>
      <c r="AU2829" s="7"/>
      <c r="AV2829" s="7"/>
    </row>
    <row r="2830" spans="1:48" ht="14.25">
      <c r="A2830">
        <v>3</v>
      </c>
      <c r="B2830" s="26" t="str">
        <f t="shared" si="111"/>
        <v>13836</v>
      </c>
      <c r="C2830" s="26" t="str">
        <f t="shared" si="110"/>
        <v>3_13836</v>
      </c>
      <c r="D2830"/>
      <c r="E2830"/>
      <c r="F2830" s="33"/>
      <c r="G2830" s="26" t="s">
        <v>212</v>
      </c>
      <c r="H2830" s="27">
        <v>10</v>
      </c>
      <c r="I2830" s="27">
        <v>12</v>
      </c>
      <c r="J2830" s="27">
        <v>28</v>
      </c>
      <c r="K2830" s="27">
        <v>42</v>
      </c>
      <c r="L2830" s="27">
        <v>42</v>
      </c>
      <c r="M2830" s="27">
        <v>50</v>
      </c>
      <c r="N2830" s="27">
        <v>43</v>
      </c>
      <c r="O2830" s="27">
        <v>46</v>
      </c>
      <c r="P2830" s="27">
        <v>38</v>
      </c>
      <c r="Q2830" s="27">
        <v>18</v>
      </c>
      <c r="R2830" s="27">
        <v>15</v>
      </c>
      <c r="S2830" s="27">
        <v>13</v>
      </c>
      <c r="T2830" s="27">
        <v>26</v>
      </c>
      <c r="U2830" s="27">
        <v>14</v>
      </c>
      <c r="V2830" s="27">
        <v>46</v>
      </c>
      <c r="W2830" s="11"/>
      <c r="X2830" s="11"/>
      <c r="Y2830" s="11"/>
      <c r="Z2830" s="11"/>
      <c r="AA2830" s="11"/>
      <c r="AB2830" s="11"/>
      <c r="AC2830" s="11"/>
      <c r="AD2830" s="11"/>
      <c r="AU2830" s="7"/>
      <c r="AV2830" s="7"/>
    </row>
    <row r="2831" spans="1:48" ht="14.25">
      <c r="A2831">
        <v>3</v>
      </c>
      <c r="B2831" s="26" t="str">
        <f t="shared" si="111"/>
        <v>13838</v>
      </c>
      <c r="C2831" s="26" t="str">
        <f t="shared" si="110"/>
        <v>3_13838</v>
      </c>
      <c r="D2831"/>
      <c r="E2831"/>
      <c r="F2831" s="33"/>
      <c r="G2831" s="26" t="s">
        <v>213</v>
      </c>
      <c r="H2831" s="27">
        <v>2</v>
      </c>
      <c r="I2831" s="27">
        <v>0</v>
      </c>
      <c r="J2831" s="27">
        <v>6</v>
      </c>
      <c r="K2831" s="27">
        <v>8</v>
      </c>
      <c r="L2831" s="27">
        <v>2</v>
      </c>
      <c r="M2831" s="27">
        <v>5</v>
      </c>
      <c r="N2831" s="27">
        <v>9</v>
      </c>
      <c r="O2831" s="27">
        <v>9</v>
      </c>
      <c r="P2831" s="27">
        <v>8</v>
      </c>
      <c r="Q2831" s="27">
        <v>4</v>
      </c>
      <c r="R2831" s="27">
        <v>3</v>
      </c>
      <c r="S2831" s="27">
        <v>2</v>
      </c>
      <c r="T2831" s="27">
        <v>5</v>
      </c>
      <c r="U2831" s="27">
        <v>2</v>
      </c>
      <c r="V2831" s="27">
        <v>3</v>
      </c>
      <c r="W2831" s="11"/>
      <c r="X2831" s="11"/>
      <c r="Y2831" s="11"/>
      <c r="Z2831" s="11"/>
      <c r="AA2831" s="11"/>
      <c r="AB2831" s="11"/>
      <c r="AC2831" s="11"/>
      <c r="AD2831" s="11"/>
      <c r="AU2831" s="7"/>
      <c r="AV2831" s="7"/>
    </row>
    <row r="2832" spans="1:48" ht="14.25">
      <c r="A2832">
        <v>3</v>
      </c>
      <c r="B2832" s="26" t="str">
        <f t="shared" si="111"/>
        <v>13873</v>
      </c>
      <c r="C2832" s="26" t="str">
        <f t="shared" si="110"/>
        <v>3_13873</v>
      </c>
      <c r="D2832"/>
      <c r="E2832"/>
      <c r="F2832" s="33"/>
      <c r="G2832" s="26" t="s">
        <v>214</v>
      </c>
      <c r="H2832" s="27">
        <v>6</v>
      </c>
      <c r="I2832" s="27">
        <v>6</v>
      </c>
      <c r="J2832" s="27">
        <v>3</v>
      </c>
      <c r="K2832" s="27">
        <v>9</v>
      </c>
      <c r="L2832" s="27">
        <v>12</v>
      </c>
      <c r="M2832" s="27">
        <v>7</v>
      </c>
      <c r="N2832" s="27">
        <v>4</v>
      </c>
      <c r="O2832" s="27">
        <v>11</v>
      </c>
      <c r="P2832" s="27">
        <v>14</v>
      </c>
      <c r="Q2832" s="27">
        <v>6</v>
      </c>
      <c r="R2832" s="27">
        <v>2</v>
      </c>
      <c r="S2832" s="27">
        <v>5</v>
      </c>
      <c r="T2832" s="27">
        <v>7</v>
      </c>
      <c r="U2832" s="27">
        <v>5</v>
      </c>
      <c r="V2832" s="27">
        <v>14</v>
      </c>
      <c r="W2832" s="11"/>
      <c r="X2832" s="11"/>
      <c r="Y2832" s="11"/>
      <c r="Z2832" s="11"/>
      <c r="AA2832" s="11"/>
      <c r="AB2832" s="11"/>
      <c r="AC2832" s="11"/>
      <c r="AD2832" s="11"/>
      <c r="AU2832" s="7"/>
      <c r="AV2832" s="7"/>
    </row>
    <row r="2833" spans="1:48" ht="14.25">
      <c r="A2833">
        <v>3</v>
      </c>
      <c r="B2833" s="26" t="str">
        <f t="shared" si="111"/>
        <v>13894</v>
      </c>
      <c r="C2833" s="26" t="str">
        <f t="shared" si="110"/>
        <v>3_13894</v>
      </c>
      <c r="D2833"/>
      <c r="E2833"/>
      <c r="F2833" s="33"/>
      <c r="G2833" s="26" t="s">
        <v>215</v>
      </c>
      <c r="H2833" s="27">
        <v>1</v>
      </c>
      <c r="I2833" s="27">
        <v>2</v>
      </c>
      <c r="J2833" s="27">
        <v>0</v>
      </c>
      <c r="K2833" s="27">
        <v>0</v>
      </c>
      <c r="L2833" s="27">
        <v>0</v>
      </c>
      <c r="M2833" s="27">
        <v>1</v>
      </c>
      <c r="N2833" s="27">
        <v>2</v>
      </c>
      <c r="O2833" s="27">
        <v>1</v>
      </c>
      <c r="P2833" s="27">
        <v>1</v>
      </c>
      <c r="Q2833" s="27">
        <v>1</v>
      </c>
      <c r="R2833" s="27">
        <v>2</v>
      </c>
      <c r="S2833" s="27">
        <v>1</v>
      </c>
      <c r="T2833" s="27">
        <v>5</v>
      </c>
      <c r="U2833" s="27">
        <v>0</v>
      </c>
      <c r="V2833" s="27">
        <v>4</v>
      </c>
      <c r="W2833" s="11"/>
      <c r="X2833" s="11"/>
      <c r="Y2833" s="11"/>
      <c r="Z2833" s="11"/>
      <c r="AA2833" s="11"/>
      <c r="AB2833" s="11"/>
      <c r="AC2833" s="11"/>
      <c r="AD2833" s="11"/>
      <c r="AU2833" s="7"/>
      <c r="AV2833" s="7"/>
    </row>
    <row r="2834" spans="1:48" ht="14.25">
      <c r="A2834">
        <v>3</v>
      </c>
      <c r="B2834" s="26" t="str">
        <f t="shared" si="111"/>
        <v>13999</v>
      </c>
      <c r="C2834" s="26" t="str">
        <f t="shared" si="110"/>
        <v>3_13999</v>
      </c>
      <c r="D2834"/>
      <c r="E2834"/>
      <c r="F2834" s="33"/>
      <c r="G2834" s="26" t="s">
        <v>216</v>
      </c>
      <c r="H2834" s="27">
        <v>1</v>
      </c>
      <c r="I2834" s="27">
        <v>0</v>
      </c>
      <c r="J2834" s="27">
        <v>0</v>
      </c>
      <c r="K2834" s="27">
        <v>0</v>
      </c>
      <c r="L2834" s="27">
        <v>0</v>
      </c>
      <c r="M2834" s="27">
        <v>0</v>
      </c>
      <c r="N2834" s="27">
        <v>0</v>
      </c>
      <c r="O2834" s="27">
        <v>0</v>
      </c>
      <c r="P2834" s="27">
        <v>0</v>
      </c>
      <c r="Q2834" s="27">
        <v>0</v>
      </c>
      <c r="R2834" s="27">
        <v>0</v>
      </c>
      <c r="S2834" s="27">
        <v>0</v>
      </c>
      <c r="T2834" s="27">
        <v>0</v>
      </c>
      <c r="U2834" s="27">
        <v>0</v>
      </c>
      <c r="V2834" s="27">
        <v>0</v>
      </c>
      <c r="W2834" s="11"/>
      <c r="X2834" s="11"/>
      <c r="Y2834" s="11"/>
      <c r="Z2834" s="11"/>
      <c r="AA2834" s="11"/>
      <c r="AB2834" s="11"/>
      <c r="AC2834" s="11"/>
      <c r="AD2834" s="11"/>
      <c r="AU2834" s="7"/>
      <c r="AV2834" s="7"/>
    </row>
    <row r="2835" spans="1:48" ht="14.25">
      <c r="A2835">
        <v>3</v>
      </c>
      <c r="B2835" s="26" t="str">
        <f t="shared" si="111"/>
        <v>15000</v>
      </c>
      <c r="C2835" s="26" t="str">
        <f t="shared" si="110"/>
        <v>3_15000</v>
      </c>
      <c r="D2835"/>
      <c r="E2835"/>
      <c r="F2835" s="33" t="s">
        <v>1382</v>
      </c>
      <c r="G2835" s="147" t="s">
        <v>13</v>
      </c>
      <c r="H2835" s="27">
        <v>464</v>
      </c>
      <c r="I2835" s="27">
        <v>538</v>
      </c>
      <c r="J2835" s="27">
        <v>528</v>
      </c>
      <c r="K2835" s="27">
        <v>453</v>
      </c>
      <c r="L2835" s="27">
        <v>410</v>
      </c>
      <c r="M2835" s="27">
        <v>460</v>
      </c>
      <c r="N2835" s="27">
        <v>615</v>
      </c>
      <c r="O2835" s="27">
        <v>519</v>
      </c>
      <c r="P2835" s="27">
        <v>515</v>
      </c>
      <c r="Q2835" s="27">
        <v>509</v>
      </c>
      <c r="R2835" s="27">
        <v>514</v>
      </c>
      <c r="S2835" s="27">
        <v>525</v>
      </c>
      <c r="T2835" s="27">
        <v>487</v>
      </c>
      <c r="U2835" s="27">
        <v>519</v>
      </c>
      <c r="V2835" s="27">
        <v>531</v>
      </c>
      <c r="W2835" s="11"/>
      <c r="X2835" s="11"/>
      <c r="Y2835" s="11"/>
      <c r="Z2835" s="11"/>
      <c r="AA2835" s="11"/>
      <c r="AB2835" s="11"/>
      <c r="AC2835" s="11"/>
      <c r="AD2835" s="11"/>
      <c r="AU2835" s="7"/>
      <c r="AV2835" s="7"/>
    </row>
    <row r="2836" spans="1:48" ht="14.25">
      <c r="A2836">
        <v>3</v>
      </c>
      <c r="B2836" s="26" t="str">
        <f t="shared" si="111"/>
        <v>15001</v>
      </c>
      <c r="C2836" s="26" t="str">
        <f t="shared" si="110"/>
        <v>3_15001</v>
      </c>
      <c r="D2836"/>
      <c r="E2836"/>
      <c r="F2836" s="33"/>
      <c r="G2836" s="26" t="s">
        <v>218</v>
      </c>
      <c r="H2836" s="27">
        <v>39</v>
      </c>
      <c r="I2836" s="27">
        <v>88</v>
      </c>
      <c r="J2836" s="27">
        <v>51</v>
      </c>
      <c r="K2836" s="27">
        <v>69</v>
      </c>
      <c r="L2836" s="27">
        <v>48</v>
      </c>
      <c r="M2836" s="27">
        <v>86</v>
      </c>
      <c r="N2836" s="27">
        <v>85</v>
      </c>
      <c r="O2836" s="27">
        <v>86</v>
      </c>
      <c r="P2836" s="27">
        <v>70</v>
      </c>
      <c r="Q2836" s="27">
        <v>45</v>
      </c>
      <c r="R2836" s="27">
        <v>38</v>
      </c>
      <c r="S2836" s="27">
        <v>40</v>
      </c>
      <c r="T2836" s="27">
        <v>51</v>
      </c>
      <c r="U2836" s="27">
        <v>31</v>
      </c>
      <c r="V2836" s="27">
        <v>24</v>
      </c>
      <c r="W2836" s="11"/>
      <c r="X2836" s="11"/>
      <c r="Y2836" s="11"/>
      <c r="Z2836" s="11"/>
      <c r="AA2836" s="11"/>
      <c r="AB2836" s="11"/>
      <c r="AC2836" s="11"/>
      <c r="AD2836" s="11"/>
      <c r="AU2836" s="7"/>
      <c r="AV2836" s="7"/>
    </row>
    <row r="2837" spans="1:48" ht="14.25">
      <c r="A2837">
        <v>3</v>
      </c>
      <c r="B2837" s="26" t="str">
        <f t="shared" si="111"/>
        <v>15022</v>
      </c>
      <c r="C2837" s="26" t="str">
        <f t="shared" si="110"/>
        <v>3_15022</v>
      </c>
      <c r="D2837"/>
      <c r="E2837"/>
      <c r="F2837" s="33"/>
      <c r="G2837" s="26" t="s">
        <v>219</v>
      </c>
      <c r="H2837" s="27">
        <v>2</v>
      </c>
      <c r="I2837" s="27">
        <v>2</v>
      </c>
      <c r="J2837" s="27">
        <v>1</v>
      </c>
      <c r="K2837" s="27">
        <v>0</v>
      </c>
      <c r="L2837" s="27">
        <v>0</v>
      </c>
      <c r="M2837" s="27">
        <v>2</v>
      </c>
      <c r="N2837" s="27">
        <v>1</v>
      </c>
      <c r="O2837" s="27">
        <v>0</v>
      </c>
      <c r="P2837" s="27">
        <v>1</v>
      </c>
      <c r="Q2837" s="27">
        <v>0</v>
      </c>
      <c r="R2837" s="27">
        <v>3</v>
      </c>
      <c r="S2837" s="27">
        <v>0</v>
      </c>
      <c r="T2837" s="27">
        <v>0</v>
      </c>
      <c r="U2837" s="27">
        <v>0</v>
      </c>
      <c r="V2837" s="27">
        <v>0</v>
      </c>
      <c r="W2837" s="11"/>
      <c r="X2837" s="11"/>
      <c r="Y2837" s="11"/>
      <c r="Z2837" s="11"/>
      <c r="AA2837" s="11"/>
      <c r="AB2837" s="11"/>
      <c r="AC2837" s="11"/>
      <c r="AD2837" s="11"/>
      <c r="AU2837" s="7"/>
      <c r="AV2837" s="7"/>
    </row>
    <row r="2838" spans="1:48" ht="14.25">
      <c r="A2838">
        <v>3</v>
      </c>
      <c r="B2838" s="26" t="str">
        <f t="shared" si="111"/>
        <v>15047</v>
      </c>
      <c r="C2838" s="26" t="str">
        <f t="shared" si="110"/>
        <v>3_15047</v>
      </c>
      <c r="D2838"/>
      <c r="E2838"/>
      <c r="F2838" s="33"/>
      <c r="G2838" s="26" t="s">
        <v>220</v>
      </c>
      <c r="H2838" s="27">
        <v>4</v>
      </c>
      <c r="I2838" s="27">
        <v>5</v>
      </c>
      <c r="J2838" s="27">
        <v>4</v>
      </c>
      <c r="K2838" s="27">
        <v>4</v>
      </c>
      <c r="L2838" s="27">
        <v>3</v>
      </c>
      <c r="M2838" s="27">
        <v>2</v>
      </c>
      <c r="N2838" s="27">
        <v>3</v>
      </c>
      <c r="O2838" s="27">
        <v>3</v>
      </c>
      <c r="P2838" s="27">
        <v>5</v>
      </c>
      <c r="Q2838" s="27">
        <v>2</v>
      </c>
      <c r="R2838" s="27">
        <v>2</v>
      </c>
      <c r="S2838" s="27">
        <v>2</v>
      </c>
      <c r="T2838" s="27">
        <v>2</v>
      </c>
      <c r="U2838" s="27">
        <v>1</v>
      </c>
      <c r="V2838" s="27">
        <v>2</v>
      </c>
      <c r="W2838" s="11"/>
      <c r="X2838" s="11"/>
      <c r="Y2838" s="11"/>
      <c r="Z2838" s="11"/>
      <c r="AA2838" s="11"/>
      <c r="AB2838" s="11"/>
      <c r="AC2838" s="11"/>
      <c r="AD2838" s="11"/>
      <c r="AU2838" s="7"/>
      <c r="AV2838" s="7"/>
    </row>
    <row r="2839" spans="1:48" ht="14.25">
      <c r="A2839">
        <v>3</v>
      </c>
      <c r="B2839" s="26" t="str">
        <f t="shared" si="111"/>
        <v>15051</v>
      </c>
      <c r="C2839" s="26" t="str">
        <f t="shared" si="110"/>
        <v>3_15051</v>
      </c>
      <c r="D2839"/>
      <c r="E2839"/>
      <c r="F2839" s="33"/>
      <c r="G2839" s="26" t="s">
        <v>221</v>
      </c>
      <c r="H2839" s="27">
        <v>0</v>
      </c>
      <c r="I2839" s="27">
        <v>1</v>
      </c>
      <c r="J2839" s="27">
        <v>1</v>
      </c>
      <c r="K2839" s="27">
        <v>1</v>
      </c>
      <c r="L2839" s="27">
        <v>1</v>
      </c>
      <c r="M2839" s="27">
        <v>0</v>
      </c>
      <c r="N2839" s="27">
        <v>0</v>
      </c>
      <c r="O2839" s="27">
        <v>1</v>
      </c>
      <c r="P2839" s="27">
        <v>2</v>
      </c>
      <c r="Q2839" s="27">
        <v>0</v>
      </c>
      <c r="R2839" s="27">
        <v>1</v>
      </c>
      <c r="S2839" s="27">
        <v>0</v>
      </c>
      <c r="T2839" s="27">
        <v>0</v>
      </c>
      <c r="U2839" s="27">
        <v>2</v>
      </c>
      <c r="V2839" s="27">
        <v>1</v>
      </c>
      <c r="W2839" s="11"/>
      <c r="X2839" s="11"/>
      <c r="Y2839" s="11"/>
      <c r="Z2839" s="11"/>
      <c r="AA2839" s="11"/>
      <c r="AB2839" s="11"/>
      <c r="AC2839" s="11"/>
      <c r="AD2839" s="11"/>
      <c r="AU2839" s="7"/>
      <c r="AV2839" s="7"/>
    </row>
    <row r="2840" spans="1:48" ht="14.25">
      <c r="A2840">
        <v>3</v>
      </c>
      <c r="B2840" s="26" t="str">
        <f t="shared" si="111"/>
        <v>15087</v>
      </c>
      <c r="C2840" s="26" t="str">
        <f t="shared" si="110"/>
        <v>3_15087</v>
      </c>
      <c r="D2840"/>
      <c r="E2840"/>
      <c r="F2840" s="33"/>
      <c r="G2840" s="26" t="s">
        <v>222</v>
      </c>
      <c r="H2840" s="27">
        <v>4</v>
      </c>
      <c r="I2840" s="27">
        <v>5</v>
      </c>
      <c r="J2840" s="27">
        <v>2</v>
      </c>
      <c r="K2840" s="27">
        <v>1</v>
      </c>
      <c r="L2840" s="27">
        <v>2</v>
      </c>
      <c r="M2840" s="27">
        <v>2</v>
      </c>
      <c r="N2840" s="27">
        <v>11</v>
      </c>
      <c r="O2840" s="27">
        <v>3</v>
      </c>
      <c r="P2840" s="27">
        <v>4</v>
      </c>
      <c r="Q2840" s="27">
        <v>6</v>
      </c>
      <c r="R2840" s="27">
        <v>3</v>
      </c>
      <c r="S2840" s="27">
        <v>9</v>
      </c>
      <c r="T2840" s="27">
        <v>5</v>
      </c>
      <c r="U2840" s="27">
        <v>11</v>
      </c>
      <c r="V2840" s="27">
        <v>8</v>
      </c>
      <c r="W2840" s="11"/>
      <c r="X2840" s="11"/>
      <c r="Y2840" s="11"/>
      <c r="Z2840" s="11"/>
      <c r="AA2840" s="11"/>
      <c r="AB2840" s="11"/>
      <c r="AC2840" s="11"/>
      <c r="AD2840" s="11"/>
      <c r="AU2840" s="7"/>
      <c r="AV2840" s="7"/>
    </row>
    <row r="2841" spans="1:48" ht="14.25">
      <c r="A2841">
        <v>3</v>
      </c>
      <c r="B2841" s="26" t="str">
        <f t="shared" si="111"/>
        <v>15090</v>
      </c>
      <c r="C2841" s="26" t="str">
        <f t="shared" si="110"/>
        <v>3_15090</v>
      </c>
      <c r="D2841"/>
      <c r="E2841"/>
      <c r="F2841" s="33"/>
      <c r="G2841" s="26" t="s">
        <v>223</v>
      </c>
      <c r="H2841" s="27">
        <v>0</v>
      </c>
      <c r="I2841" s="27">
        <v>1</v>
      </c>
      <c r="J2841" s="27">
        <v>2</v>
      </c>
      <c r="K2841" s="27">
        <v>2</v>
      </c>
      <c r="L2841" s="27">
        <v>0</v>
      </c>
      <c r="M2841" s="27">
        <v>0</v>
      </c>
      <c r="N2841" s="27">
        <v>0</v>
      </c>
      <c r="O2841" s="27">
        <v>0</v>
      </c>
      <c r="P2841" s="27">
        <v>1</v>
      </c>
      <c r="Q2841" s="27">
        <v>0</v>
      </c>
      <c r="R2841" s="27">
        <v>0</v>
      </c>
      <c r="S2841" s="27">
        <v>1</v>
      </c>
      <c r="T2841" s="27">
        <v>0</v>
      </c>
      <c r="U2841" s="27">
        <v>0</v>
      </c>
      <c r="V2841" s="27">
        <v>0</v>
      </c>
      <c r="W2841" s="11"/>
      <c r="X2841" s="11"/>
      <c r="Y2841" s="11"/>
      <c r="Z2841" s="11"/>
      <c r="AA2841" s="11"/>
      <c r="AB2841" s="11"/>
      <c r="AC2841" s="11"/>
      <c r="AD2841" s="11"/>
      <c r="AU2841" s="7"/>
      <c r="AV2841" s="7"/>
    </row>
    <row r="2842" spans="1:48" ht="14.25">
      <c r="A2842">
        <v>3</v>
      </c>
      <c r="B2842" s="26" t="str">
        <f t="shared" si="111"/>
        <v>15092</v>
      </c>
      <c r="C2842" s="26" t="str">
        <f t="shared" si="110"/>
        <v>3_15092</v>
      </c>
      <c r="D2842"/>
      <c r="E2842"/>
      <c r="F2842" s="33"/>
      <c r="G2842" s="26" t="s">
        <v>224</v>
      </c>
      <c r="H2842" s="27">
        <v>0</v>
      </c>
      <c r="I2842" s="27">
        <v>0</v>
      </c>
      <c r="J2842" s="27">
        <v>0</v>
      </c>
      <c r="K2842" s="27">
        <v>0</v>
      </c>
      <c r="L2842" s="27">
        <v>0</v>
      </c>
      <c r="M2842" s="27">
        <v>0</v>
      </c>
      <c r="N2842" s="27">
        <v>0</v>
      </c>
      <c r="O2842" s="27">
        <v>0</v>
      </c>
      <c r="P2842" s="27">
        <v>1</v>
      </c>
      <c r="Q2842" s="27">
        <v>0</v>
      </c>
      <c r="R2842" s="27">
        <v>1</v>
      </c>
      <c r="S2842" s="27">
        <v>1</v>
      </c>
      <c r="T2842" s="27">
        <v>0</v>
      </c>
      <c r="U2842" s="27">
        <v>0</v>
      </c>
      <c r="V2842" s="27">
        <v>0</v>
      </c>
      <c r="W2842" s="11"/>
      <c r="X2842" s="11"/>
      <c r="Y2842" s="11"/>
      <c r="Z2842" s="11"/>
      <c r="AA2842" s="11"/>
      <c r="AB2842" s="11"/>
      <c r="AC2842" s="11"/>
      <c r="AD2842" s="11"/>
      <c r="AU2842" s="7"/>
      <c r="AV2842" s="7"/>
    </row>
    <row r="2843" spans="1:48" ht="14.25">
      <c r="A2843">
        <v>3</v>
      </c>
      <c r="B2843" s="26" t="str">
        <f t="shared" si="111"/>
        <v>15097</v>
      </c>
      <c r="C2843" s="26" t="str">
        <f t="shared" si="110"/>
        <v>3_15097</v>
      </c>
      <c r="D2843"/>
      <c r="E2843"/>
      <c r="F2843" s="33"/>
      <c r="G2843" s="26" t="s">
        <v>225</v>
      </c>
      <c r="H2843" s="27">
        <v>0</v>
      </c>
      <c r="I2843" s="27">
        <v>0</v>
      </c>
      <c r="J2843" s="27">
        <v>0</v>
      </c>
      <c r="K2843" s="27">
        <v>0</v>
      </c>
      <c r="L2843" s="27">
        <v>3</v>
      </c>
      <c r="M2843" s="27">
        <v>0</v>
      </c>
      <c r="N2843" s="27">
        <v>1</v>
      </c>
      <c r="O2843" s="27">
        <v>0</v>
      </c>
      <c r="P2843" s="27">
        <v>0</v>
      </c>
      <c r="Q2843" s="27">
        <v>0</v>
      </c>
      <c r="R2843" s="27">
        <v>0</v>
      </c>
      <c r="S2843" s="27">
        <v>0</v>
      </c>
      <c r="T2843" s="27">
        <v>0</v>
      </c>
      <c r="U2843" s="27">
        <v>1</v>
      </c>
      <c r="V2843" s="27">
        <v>0</v>
      </c>
      <c r="W2843" s="11"/>
      <c r="X2843" s="11"/>
      <c r="Y2843" s="11"/>
      <c r="Z2843" s="11"/>
      <c r="AA2843" s="11"/>
      <c r="AB2843" s="11"/>
      <c r="AC2843" s="11"/>
      <c r="AD2843" s="11"/>
      <c r="AU2843" s="7"/>
      <c r="AV2843" s="7"/>
    </row>
    <row r="2844" spans="1:48" ht="14.25">
      <c r="A2844">
        <v>3</v>
      </c>
      <c r="B2844" s="26" t="str">
        <f t="shared" si="111"/>
        <v>15104</v>
      </c>
      <c r="C2844" s="26" t="str">
        <f t="shared" si="110"/>
        <v>3_15104</v>
      </c>
      <c r="D2844"/>
      <c r="E2844"/>
      <c r="F2844" s="33"/>
      <c r="G2844" s="26" t="s">
        <v>226</v>
      </c>
      <c r="H2844" s="27">
        <v>2</v>
      </c>
      <c r="I2844" s="27">
        <v>0</v>
      </c>
      <c r="J2844" s="27">
        <v>4</v>
      </c>
      <c r="K2844" s="27">
        <v>3</v>
      </c>
      <c r="L2844" s="27">
        <v>2</v>
      </c>
      <c r="M2844" s="27">
        <v>0</v>
      </c>
      <c r="N2844" s="27">
        <v>2</v>
      </c>
      <c r="O2844" s="27">
        <v>2</v>
      </c>
      <c r="P2844" s="27">
        <v>2</v>
      </c>
      <c r="Q2844" s="27">
        <v>3</v>
      </c>
      <c r="R2844" s="27">
        <v>1</v>
      </c>
      <c r="S2844" s="27">
        <v>3</v>
      </c>
      <c r="T2844" s="27">
        <v>1</v>
      </c>
      <c r="U2844" s="27">
        <v>6</v>
      </c>
      <c r="V2844" s="27">
        <v>7</v>
      </c>
      <c r="W2844" s="11"/>
      <c r="X2844" s="11"/>
      <c r="Y2844" s="11"/>
      <c r="Z2844" s="11"/>
      <c r="AA2844" s="11"/>
      <c r="AB2844" s="11"/>
      <c r="AC2844" s="11"/>
      <c r="AD2844" s="11"/>
      <c r="AU2844" s="7"/>
      <c r="AV2844" s="7"/>
    </row>
    <row r="2845" spans="1:48" ht="14.25">
      <c r="A2845">
        <v>3</v>
      </c>
      <c r="B2845" s="26" t="str">
        <f t="shared" si="111"/>
        <v>15106</v>
      </c>
      <c r="C2845" s="26" t="str">
        <f t="shared" si="110"/>
        <v>3_15106</v>
      </c>
      <c r="D2845"/>
      <c r="E2845"/>
      <c r="F2845" s="33"/>
      <c r="G2845" s="26" t="s">
        <v>227</v>
      </c>
      <c r="H2845" s="27">
        <v>5</v>
      </c>
      <c r="I2845" s="27">
        <v>1</v>
      </c>
      <c r="J2845" s="27">
        <v>1</v>
      </c>
      <c r="K2845" s="27">
        <v>0</v>
      </c>
      <c r="L2845" s="27">
        <v>2</v>
      </c>
      <c r="M2845" s="27">
        <v>2</v>
      </c>
      <c r="N2845" s="27">
        <v>0</v>
      </c>
      <c r="O2845" s="27">
        <v>3</v>
      </c>
      <c r="P2845" s="27">
        <v>5</v>
      </c>
      <c r="Q2845" s="27">
        <v>2</v>
      </c>
      <c r="R2845" s="27">
        <v>2</v>
      </c>
      <c r="S2845" s="27">
        <v>4</v>
      </c>
      <c r="T2845" s="27">
        <v>2</v>
      </c>
      <c r="U2845" s="27">
        <v>0</v>
      </c>
      <c r="V2845" s="27">
        <v>1</v>
      </c>
      <c r="W2845" s="11"/>
      <c r="X2845" s="11"/>
      <c r="Y2845" s="11"/>
      <c r="Z2845" s="11"/>
      <c r="AA2845" s="11"/>
      <c r="AB2845" s="11"/>
      <c r="AC2845" s="11"/>
      <c r="AD2845" s="11"/>
      <c r="AU2845" s="7"/>
      <c r="AV2845" s="7"/>
    </row>
    <row r="2846" spans="1:48" ht="14.25">
      <c r="A2846">
        <v>3</v>
      </c>
      <c r="B2846" s="26" t="str">
        <f t="shared" si="111"/>
        <v>15109</v>
      </c>
      <c r="C2846" s="26" t="str">
        <f t="shared" si="110"/>
        <v>3_15109</v>
      </c>
      <c r="D2846"/>
      <c r="E2846"/>
      <c r="F2846" s="33"/>
      <c r="G2846" s="26" t="s">
        <v>228</v>
      </c>
      <c r="H2846" s="27">
        <v>7</v>
      </c>
      <c r="I2846" s="27">
        <v>4</v>
      </c>
      <c r="J2846" s="27">
        <v>3</v>
      </c>
      <c r="K2846" s="27">
        <v>2</v>
      </c>
      <c r="L2846" s="27">
        <v>3</v>
      </c>
      <c r="M2846" s="27">
        <v>0</v>
      </c>
      <c r="N2846" s="27">
        <v>1</v>
      </c>
      <c r="O2846" s="27">
        <v>1</v>
      </c>
      <c r="P2846" s="27">
        <v>3</v>
      </c>
      <c r="Q2846" s="27">
        <v>3</v>
      </c>
      <c r="R2846" s="27">
        <v>1</v>
      </c>
      <c r="S2846" s="27">
        <v>3</v>
      </c>
      <c r="T2846" s="27">
        <v>1</v>
      </c>
      <c r="U2846" s="27">
        <v>5</v>
      </c>
      <c r="V2846" s="27">
        <v>0</v>
      </c>
      <c r="W2846" s="11"/>
      <c r="X2846" s="11"/>
      <c r="Y2846" s="11"/>
      <c r="Z2846" s="11"/>
      <c r="AA2846" s="11"/>
      <c r="AB2846" s="11"/>
      <c r="AC2846" s="11"/>
      <c r="AD2846" s="11"/>
      <c r="AU2846" s="7"/>
      <c r="AV2846" s="7"/>
    </row>
    <row r="2847" spans="1:48" ht="14.25">
      <c r="A2847">
        <v>3</v>
      </c>
      <c r="B2847" s="26" t="str">
        <f t="shared" si="111"/>
        <v>15114</v>
      </c>
      <c r="C2847" s="26" t="str">
        <f t="shared" si="110"/>
        <v>3_15114</v>
      </c>
      <c r="D2847"/>
      <c r="E2847"/>
      <c r="F2847" s="33"/>
      <c r="G2847" s="26" t="s">
        <v>229</v>
      </c>
      <c r="H2847" s="27">
        <v>0</v>
      </c>
      <c r="I2847" s="27">
        <v>0</v>
      </c>
      <c r="J2847" s="27">
        <v>1</v>
      </c>
      <c r="K2847" s="27">
        <v>0</v>
      </c>
      <c r="L2847" s="27">
        <v>0</v>
      </c>
      <c r="M2847" s="27">
        <v>0</v>
      </c>
      <c r="N2847" s="27">
        <v>0</v>
      </c>
      <c r="O2847" s="27">
        <v>0</v>
      </c>
      <c r="P2847" s="27">
        <v>0</v>
      </c>
      <c r="Q2847" s="27">
        <v>0</v>
      </c>
      <c r="R2847" s="27">
        <v>0</v>
      </c>
      <c r="S2847" s="27">
        <v>0</v>
      </c>
      <c r="T2847" s="27">
        <v>0</v>
      </c>
      <c r="U2847" s="27">
        <v>2</v>
      </c>
      <c r="V2847" s="27">
        <v>0</v>
      </c>
      <c r="W2847" s="11"/>
      <c r="X2847" s="11"/>
      <c r="Y2847" s="11"/>
      <c r="Z2847" s="11"/>
      <c r="AA2847" s="11"/>
      <c r="AB2847" s="11"/>
      <c r="AC2847" s="11"/>
      <c r="AD2847" s="11"/>
      <c r="AU2847" s="7"/>
      <c r="AV2847" s="7"/>
    </row>
    <row r="2848" spans="1:48" ht="14.25">
      <c r="A2848">
        <v>3</v>
      </c>
      <c r="B2848" s="26" t="str">
        <f t="shared" si="111"/>
        <v>15131</v>
      </c>
      <c r="C2848" s="26" t="str">
        <f t="shared" si="110"/>
        <v>3_15131</v>
      </c>
      <c r="D2848"/>
      <c r="E2848"/>
      <c r="F2848" s="33"/>
      <c r="G2848" s="26" t="s">
        <v>230</v>
      </c>
      <c r="H2848" s="27">
        <v>7</v>
      </c>
      <c r="I2848" s="27">
        <v>3</v>
      </c>
      <c r="J2848" s="27">
        <v>3</v>
      </c>
      <c r="K2848" s="27">
        <v>2</v>
      </c>
      <c r="L2848" s="27">
        <v>4</v>
      </c>
      <c r="M2848" s="27">
        <v>2</v>
      </c>
      <c r="N2848" s="27">
        <v>3</v>
      </c>
      <c r="O2848" s="27">
        <v>1</v>
      </c>
      <c r="P2848" s="27">
        <v>2</v>
      </c>
      <c r="Q2848" s="27">
        <v>1</v>
      </c>
      <c r="R2848" s="27">
        <v>2</v>
      </c>
      <c r="S2848" s="27">
        <v>1</v>
      </c>
      <c r="T2848" s="27">
        <v>1</v>
      </c>
      <c r="U2848" s="27">
        <v>1</v>
      </c>
      <c r="V2848" s="27">
        <v>2</v>
      </c>
      <c r="W2848" s="11"/>
      <c r="X2848" s="11"/>
      <c r="Y2848" s="11"/>
      <c r="Z2848" s="11"/>
      <c r="AA2848" s="11"/>
      <c r="AB2848" s="11"/>
      <c r="AC2848" s="11"/>
      <c r="AD2848" s="11"/>
      <c r="AU2848" s="7"/>
      <c r="AV2848" s="7"/>
    </row>
    <row r="2849" spans="1:48" ht="14.25">
      <c r="A2849">
        <v>3</v>
      </c>
      <c r="B2849" s="26" t="str">
        <f t="shared" si="111"/>
        <v>15135</v>
      </c>
      <c r="C2849" s="26" t="str">
        <f t="shared" si="110"/>
        <v>3_15135</v>
      </c>
      <c r="D2849"/>
      <c r="E2849"/>
      <c r="F2849" s="33"/>
      <c r="G2849" s="26" t="s">
        <v>231</v>
      </c>
      <c r="H2849" s="27">
        <v>2</v>
      </c>
      <c r="I2849" s="27">
        <v>0</v>
      </c>
      <c r="J2849" s="27">
        <v>3</v>
      </c>
      <c r="K2849" s="27">
        <v>0</v>
      </c>
      <c r="L2849" s="27">
        <v>0</v>
      </c>
      <c r="M2849" s="27">
        <v>1</v>
      </c>
      <c r="N2849" s="27">
        <v>0</v>
      </c>
      <c r="O2849" s="27">
        <v>0</v>
      </c>
      <c r="P2849" s="27">
        <v>1</v>
      </c>
      <c r="Q2849" s="27">
        <v>0</v>
      </c>
      <c r="R2849" s="27">
        <v>1</v>
      </c>
      <c r="S2849" s="27">
        <v>1</v>
      </c>
      <c r="T2849" s="27">
        <v>0</v>
      </c>
      <c r="U2849" s="27">
        <v>0</v>
      </c>
      <c r="V2849" s="27">
        <v>0</v>
      </c>
      <c r="W2849" s="11"/>
      <c r="X2849" s="11"/>
      <c r="Y2849" s="11"/>
      <c r="Z2849" s="11"/>
      <c r="AA2849" s="11"/>
      <c r="AB2849" s="11"/>
      <c r="AC2849" s="11"/>
      <c r="AD2849" s="11"/>
      <c r="AU2849" s="7"/>
      <c r="AV2849" s="7"/>
    </row>
    <row r="2850" spans="1:48" ht="14.25">
      <c r="A2850">
        <v>3</v>
      </c>
      <c r="B2850" s="26" t="str">
        <f t="shared" si="111"/>
        <v>15162</v>
      </c>
      <c r="C2850" s="26" t="str">
        <f t="shared" si="110"/>
        <v>3_15162</v>
      </c>
      <c r="D2850"/>
      <c r="E2850"/>
      <c r="F2850" s="33"/>
      <c r="G2850" s="26" t="s">
        <v>232</v>
      </c>
      <c r="H2850" s="27">
        <v>0</v>
      </c>
      <c r="I2850" s="27">
        <v>0</v>
      </c>
      <c r="J2850" s="27">
        <v>0</v>
      </c>
      <c r="K2850" s="27">
        <v>0</v>
      </c>
      <c r="L2850" s="27">
        <v>0</v>
      </c>
      <c r="M2850" s="27">
        <v>1</v>
      </c>
      <c r="N2850" s="27">
        <v>1</v>
      </c>
      <c r="O2850" s="27">
        <v>0</v>
      </c>
      <c r="P2850" s="27">
        <v>1</v>
      </c>
      <c r="Q2850" s="27">
        <v>0</v>
      </c>
      <c r="R2850" s="27">
        <v>1</v>
      </c>
      <c r="S2850" s="27">
        <v>2</v>
      </c>
      <c r="T2850" s="27">
        <v>0</v>
      </c>
      <c r="U2850" s="27">
        <v>2</v>
      </c>
      <c r="V2850" s="27">
        <v>4</v>
      </c>
      <c r="W2850" s="11"/>
      <c r="X2850" s="11"/>
      <c r="Y2850" s="11"/>
      <c r="Z2850" s="11"/>
      <c r="AA2850" s="11"/>
      <c r="AB2850" s="11"/>
      <c r="AC2850" s="11"/>
      <c r="AD2850" s="11"/>
      <c r="AU2850" s="7"/>
      <c r="AV2850" s="7"/>
    </row>
    <row r="2851" spans="1:48" ht="14.25">
      <c r="A2851">
        <v>3</v>
      </c>
      <c r="B2851" s="26" t="str">
        <f t="shared" si="111"/>
        <v>15172</v>
      </c>
      <c r="C2851" s="26" t="str">
        <f t="shared" si="110"/>
        <v>3_15172</v>
      </c>
      <c r="D2851"/>
      <c r="E2851"/>
      <c r="F2851" s="33"/>
      <c r="G2851" s="26" t="s">
        <v>233</v>
      </c>
      <c r="H2851" s="27">
        <v>1</v>
      </c>
      <c r="I2851" s="27">
        <v>2</v>
      </c>
      <c r="J2851" s="27">
        <v>0</v>
      </c>
      <c r="K2851" s="27">
        <v>2</v>
      </c>
      <c r="L2851" s="27">
        <v>1</v>
      </c>
      <c r="M2851" s="27">
        <v>1</v>
      </c>
      <c r="N2851" s="27">
        <v>0</v>
      </c>
      <c r="O2851" s="27">
        <v>0</v>
      </c>
      <c r="P2851" s="27">
        <v>1</v>
      </c>
      <c r="Q2851" s="27">
        <v>0</v>
      </c>
      <c r="R2851" s="27">
        <v>1</v>
      </c>
      <c r="S2851" s="27">
        <v>0</v>
      </c>
      <c r="T2851" s="27">
        <v>0</v>
      </c>
      <c r="U2851" s="27">
        <v>0</v>
      </c>
      <c r="V2851" s="27">
        <v>1</v>
      </c>
      <c r="W2851" s="11"/>
      <c r="X2851" s="11"/>
      <c r="Y2851" s="11"/>
      <c r="Z2851" s="11"/>
      <c r="AA2851" s="11"/>
      <c r="AB2851" s="11"/>
      <c r="AC2851" s="11"/>
      <c r="AD2851" s="11"/>
      <c r="AU2851" s="7"/>
      <c r="AV2851" s="7"/>
    </row>
    <row r="2852" spans="1:48" ht="14.25">
      <c r="A2852">
        <v>3</v>
      </c>
      <c r="B2852" s="26" t="str">
        <f t="shared" si="111"/>
        <v>15176</v>
      </c>
      <c r="C2852" s="26" t="str">
        <f t="shared" si="110"/>
        <v>3_15176</v>
      </c>
      <c r="D2852"/>
      <c r="E2852"/>
      <c r="F2852" s="33"/>
      <c r="G2852" s="26" t="s">
        <v>234</v>
      </c>
      <c r="H2852" s="27">
        <v>99</v>
      </c>
      <c r="I2852" s="27">
        <v>109</v>
      </c>
      <c r="J2852" s="27">
        <v>155</v>
      </c>
      <c r="K2852" s="27">
        <v>112</v>
      </c>
      <c r="L2852" s="27">
        <v>108</v>
      </c>
      <c r="M2852" s="27">
        <v>78</v>
      </c>
      <c r="N2852" s="27">
        <v>72</v>
      </c>
      <c r="O2852" s="27">
        <v>63</v>
      </c>
      <c r="P2852" s="27">
        <v>89</v>
      </c>
      <c r="Q2852" s="27">
        <v>96</v>
      </c>
      <c r="R2852" s="27">
        <v>60</v>
      </c>
      <c r="S2852" s="27">
        <v>53</v>
      </c>
      <c r="T2852" s="27">
        <v>81</v>
      </c>
      <c r="U2852" s="27">
        <v>92</v>
      </c>
      <c r="V2852" s="27">
        <v>86</v>
      </c>
      <c r="W2852" s="11"/>
      <c r="X2852" s="11"/>
      <c r="Y2852" s="11"/>
      <c r="Z2852" s="11"/>
      <c r="AA2852" s="11"/>
      <c r="AB2852" s="11"/>
      <c r="AC2852" s="11"/>
      <c r="AD2852" s="11"/>
      <c r="AU2852" s="7"/>
      <c r="AV2852" s="7"/>
    </row>
    <row r="2853" spans="1:48" ht="14.25">
      <c r="A2853">
        <v>3</v>
      </c>
      <c r="B2853" s="26" t="str">
        <f t="shared" si="111"/>
        <v>15180</v>
      </c>
      <c r="C2853" s="26" t="str">
        <f t="shared" si="110"/>
        <v>3_15180</v>
      </c>
      <c r="D2853"/>
      <c r="E2853"/>
      <c r="F2853" s="33"/>
      <c r="G2853" s="26" t="s">
        <v>235</v>
      </c>
      <c r="H2853" s="27">
        <v>3</v>
      </c>
      <c r="I2853" s="27">
        <v>1</v>
      </c>
      <c r="J2853" s="27">
        <v>0</v>
      </c>
      <c r="K2853" s="27">
        <v>4</v>
      </c>
      <c r="L2853" s="27">
        <v>3</v>
      </c>
      <c r="M2853" s="27">
        <v>0</v>
      </c>
      <c r="N2853" s="27">
        <v>0</v>
      </c>
      <c r="O2853" s="27">
        <v>0</v>
      </c>
      <c r="P2853" s="27">
        <v>0</v>
      </c>
      <c r="Q2853" s="27">
        <v>0</v>
      </c>
      <c r="R2853" s="27">
        <v>0</v>
      </c>
      <c r="S2853" s="27">
        <v>0</v>
      </c>
      <c r="T2853" s="27">
        <v>2</v>
      </c>
      <c r="U2853" s="27">
        <v>0</v>
      </c>
      <c r="V2853" s="27">
        <v>0</v>
      </c>
      <c r="W2853" s="11"/>
      <c r="X2853" s="11"/>
      <c r="Y2853" s="11"/>
      <c r="Z2853" s="11"/>
      <c r="AA2853" s="11"/>
      <c r="AB2853" s="11"/>
      <c r="AC2853" s="11"/>
      <c r="AD2853" s="11"/>
      <c r="AU2853" s="7"/>
      <c r="AV2853" s="7"/>
    </row>
    <row r="2854" spans="1:48" ht="14.25">
      <c r="A2854">
        <v>3</v>
      </c>
      <c r="B2854" s="26" t="str">
        <f t="shared" si="111"/>
        <v>15183</v>
      </c>
      <c r="C2854" s="26" t="str">
        <f t="shared" si="110"/>
        <v>3_15183</v>
      </c>
      <c r="D2854"/>
      <c r="E2854"/>
      <c r="F2854" s="33"/>
      <c r="G2854" s="26" t="s">
        <v>236</v>
      </c>
      <c r="H2854" s="27">
        <v>2</v>
      </c>
      <c r="I2854" s="27">
        <v>2</v>
      </c>
      <c r="J2854" s="27">
        <v>4</v>
      </c>
      <c r="K2854" s="27">
        <v>0</v>
      </c>
      <c r="L2854" s="27">
        <v>5</v>
      </c>
      <c r="M2854" s="27">
        <v>1</v>
      </c>
      <c r="N2854" s="27">
        <v>3</v>
      </c>
      <c r="O2854" s="27">
        <v>2</v>
      </c>
      <c r="P2854" s="27">
        <v>0</v>
      </c>
      <c r="Q2854" s="27">
        <v>0</v>
      </c>
      <c r="R2854" s="27">
        <v>4</v>
      </c>
      <c r="S2854" s="27">
        <v>2</v>
      </c>
      <c r="T2854" s="27">
        <v>2</v>
      </c>
      <c r="U2854" s="27">
        <v>1</v>
      </c>
      <c r="V2854" s="27">
        <v>0</v>
      </c>
      <c r="W2854" s="11"/>
      <c r="X2854" s="11"/>
      <c r="Y2854" s="11"/>
      <c r="Z2854" s="11"/>
      <c r="AA2854" s="11"/>
      <c r="AB2854" s="11"/>
      <c r="AC2854" s="11"/>
      <c r="AD2854" s="11"/>
      <c r="AU2854" s="7"/>
      <c r="AV2854" s="7"/>
    </row>
    <row r="2855" spans="1:48" ht="14.25">
      <c r="A2855">
        <v>3</v>
      </c>
      <c r="B2855" s="26" t="str">
        <f t="shared" si="111"/>
        <v>15185</v>
      </c>
      <c r="C2855" s="26" t="str">
        <f t="shared" si="110"/>
        <v>3_15185</v>
      </c>
      <c r="D2855"/>
      <c r="E2855"/>
      <c r="F2855" s="33"/>
      <c r="G2855" s="26" t="s">
        <v>237</v>
      </c>
      <c r="H2855" s="27">
        <v>1</v>
      </c>
      <c r="I2855" s="27">
        <v>4</v>
      </c>
      <c r="J2855" s="27">
        <v>1</v>
      </c>
      <c r="K2855" s="27">
        <v>0</v>
      </c>
      <c r="L2855" s="27">
        <v>0</v>
      </c>
      <c r="M2855" s="27">
        <v>1</v>
      </c>
      <c r="N2855" s="27">
        <v>0</v>
      </c>
      <c r="O2855" s="27">
        <v>2</v>
      </c>
      <c r="P2855" s="27">
        <v>1</v>
      </c>
      <c r="Q2855" s="27">
        <v>0</v>
      </c>
      <c r="R2855" s="27">
        <v>1</v>
      </c>
      <c r="S2855" s="27">
        <v>1</v>
      </c>
      <c r="T2855" s="27">
        <v>1</v>
      </c>
      <c r="U2855" s="27">
        <v>1</v>
      </c>
      <c r="V2855" s="27">
        <v>1</v>
      </c>
      <c r="W2855" s="11"/>
      <c r="X2855" s="11"/>
      <c r="Y2855" s="11"/>
      <c r="Z2855" s="11"/>
      <c r="AA2855" s="11"/>
      <c r="AB2855" s="11"/>
      <c r="AC2855" s="11"/>
      <c r="AD2855" s="11"/>
      <c r="AU2855" s="7"/>
      <c r="AV2855" s="7"/>
    </row>
    <row r="2856" spans="1:48" ht="14.25">
      <c r="A2856">
        <v>3</v>
      </c>
      <c r="B2856" s="26" t="str">
        <f t="shared" si="111"/>
        <v>15187</v>
      </c>
      <c r="C2856" s="26" t="str">
        <f t="shared" si="110"/>
        <v>3_15187</v>
      </c>
      <c r="D2856"/>
      <c r="E2856"/>
      <c r="F2856" s="33"/>
      <c r="G2856" s="26" t="s">
        <v>238</v>
      </c>
      <c r="H2856" s="27">
        <v>0</v>
      </c>
      <c r="I2856" s="27">
        <v>3</v>
      </c>
      <c r="J2856" s="27">
        <v>2</v>
      </c>
      <c r="K2856" s="27">
        <v>1</v>
      </c>
      <c r="L2856" s="27">
        <v>1</v>
      </c>
      <c r="M2856" s="27">
        <v>0</v>
      </c>
      <c r="N2856" s="27">
        <v>2</v>
      </c>
      <c r="O2856" s="27">
        <v>1</v>
      </c>
      <c r="P2856" s="27">
        <v>1</v>
      </c>
      <c r="Q2856" s="27">
        <v>1</v>
      </c>
      <c r="R2856" s="27">
        <v>0</v>
      </c>
      <c r="S2856" s="27">
        <v>1</v>
      </c>
      <c r="T2856" s="27">
        <v>1</v>
      </c>
      <c r="U2856" s="27">
        <v>0</v>
      </c>
      <c r="V2856" s="27">
        <v>0</v>
      </c>
      <c r="W2856" s="11"/>
      <c r="X2856" s="11"/>
      <c r="Y2856" s="11"/>
      <c r="Z2856" s="11"/>
      <c r="AA2856" s="11"/>
      <c r="AB2856" s="11"/>
      <c r="AC2856" s="11"/>
      <c r="AD2856" s="11"/>
      <c r="AU2856" s="7"/>
      <c r="AV2856" s="7"/>
    </row>
    <row r="2857" spans="1:48" ht="14.25">
      <c r="A2857">
        <v>3</v>
      </c>
      <c r="B2857" s="26" t="str">
        <f t="shared" si="111"/>
        <v>15189</v>
      </c>
      <c r="C2857" s="26" t="str">
        <f t="shared" si="110"/>
        <v>3_15189</v>
      </c>
      <c r="D2857"/>
      <c r="E2857"/>
      <c r="F2857" s="33"/>
      <c r="G2857" s="26" t="s">
        <v>239</v>
      </c>
      <c r="H2857" s="27">
        <v>0</v>
      </c>
      <c r="I2857" s="27">
        <v>2</v>
      </c>
      <c r="J2857" s="27">
        <v>1</v>
      </c>
      <c r="K2857" s="27">
        <v>2</v>
      </c>
      <c r="L2857" s="27">
        <v>1</v>
      </c>
      <c r="M2857" s="27">
        <v>2</v>
      </c>
      <c r="N2857" s="27">
        <v>1</v>
      </c>
      <c r="O2857" s="27">
        <v>3</v>
      </c>
      <c r="P2857" s="27">
        <v>2</v>
      </c>
      <c r="Q2857" s="27">
        <v>2</v>
      </c>
      <c r="R2857" s="27">
        <v>0</v>
      </c>
      <c r="S2857" s="27">
        <v>0</v>
      </c>
      <c r="T2857" s="27">
        <v>0</v>
      </c>
      <c r="U2857" s="27">
        <v>0</v>
      </c>
      <c r="V2857" s="27">
        <v>2</v>
      </c>
      <c r="W2857" s="11"/>
      <c r="X2857" s="11"/>
      <c r="Y2857" s="11"/>
      <c r="Z2857" s="11"/>
      <c r="AA2857" s="11"/>
      <c r="AB2857" s="11"/>
      <c r="AC2857" s="11"/>
      <c r="AD2857" s="11"/>
      <c r="AU2857" s="7"/>
      <c r="AV2857" s="7"/>
    </row>
    <row r="2858" spans="1:48" ht="14.25">
      <c r="A2858">
        <v>3</v>
      </c>
      <c r="B2858" s="26" t="str">
        <f t="shared" si="111"/>
        <v>15204</v>
      </c>
      <c r="C2858" s="26" t="str">
        <f t="shared" si="110"/>
        <v>3_15204</v>
      </c>
      <c r="D2858"/>
      <c r="E2858"/>
      <c r="F2858" s="33"/>
      <c r="G2858" s="26" t="s">
        <v>240</v>
      </c>
      <c r="H2858" s="27">
        <v>1</v>
      </c>
      <c r="I2858" s="27">
        <v>7</v>
      </c>
      <c r="J2858" s="27">
        <v>3</v>
      </c>
      <c r="K2858" s="27">
        <v>5</v>
      </c>
      <c r="L2858" s="27">
        <v>1</v>
      </c>
      <c r="M2858" s="27">
        <v>2</v>
      </c>
      <c r="N2858" s="27">
        <v>4</v>
      </c>
      <c r="O2858" s="27">
        <v>2</v>
      </c>
      <c r="P2858" s="27">
        <v>2</v>
      </c>
      <c r="Q2858" s="27">
        <v>1</v>
      </c>
      <c r="R2858" s="27">
        <v>1</v>
      </c>
      <c r="S2858" s="27">
        <v>1</v>
      </c>
      <c r="T2858" s="27">
        <v>3</v>
      </c>
      <c r="U2858" s="27">
        <v>2</v>
      </c>
      <c r="V2858" s="27">
        <v>0</v>
      </c>
      <c r="W2858" s="11"/>
      <c r="X2858" s="11"/>
      <c r="Y2858" s="11"/>
      <c r="Z2858" s="11"/>
      <c r="AA2858" s="11"/>
      <c r="AB2858" s="11"/>
      <c r="AC2858" s="11"/>
      <c r="AD2858" s="11"/>
      <c r="AU2858" s="7"/>
      <c r="AV2858" s="7"/>
    </row>
    <row r="2859" spans="1:48" ht="14.25">
      <c r="A2859">
        <v>3</v>
      </c>
      <c r="B2859" s="26" t="str">
        <f t="shared" si="111"/>
        <v>15212</v>
      </c>
      <c r="C2859" s="26" t="str">
        <f t="shared" si="110"/>
        <v>3_15212</v>
      </c>
      <c r="D2859"/>
      <c r="E2859"/>
      <c r="F2859" s="33"/>
      <c r="G2859" s="26" t="s">
        <v>241</v>
      </c>
      <c r="H2859" s="27">
        <v>3</v>
      </c>
      <c r="I2859" s="27">
        <v>0</v>
      </c>
      <c r="J2859" s="27">
        <v>3</v>
      </c>
      <c r="K2859" s="27">
        <v>2</v>
      </c>
      <c r="L2859" s="27">
        <v>1</v>
      </c>
      <c r="M2859" s="27">
        <v>1</v>
      </c>
      <c r="N2859" s="27">
        <v>3</v>
      </c>
      <c r="O2859" s="27">
        <v>3</v>
      </c>
      <c r="P2859" s="27">
        <v>1</v>
      </c>
      <c r="Q2859" s="27">
        <v>1</v>
      </c>
      <c r="R2859" s="27">
        <v>1</v>
      </c>
      <c r="S2859" s="27">
        <v>1</v>
      </c>
      <c r="T2859" s="27">
        <v>1</v>
      </c>
      <c r="U2859" s="27">
        <v>0</v>
      </c>
      <c r="V2859" s="27">
        <v>0</v>
      </c>
      <c r="W2859" s="11"/>
      <c r="X2859" s="11"/>
      <c r="Y2859" s="11"/>
      <c r="Z2859" s="11"/>
      <c r="AA2859" s="11"/>
      <c r="AB2859" s="11"/>
      <c r="AC2859" s="11"/>
      <c r="AD2859" s="11"/>
      <c r="AU2859" s="7"/>
      <c r="AV2859" s="7"/>
    </row>
    <row r="2860" spans="1:48" ht="14.25">
      <c r="A2860">
        <v>3</v>
      </c>
      <c r="B2860" s="26" t="str">
        <f t="shared" si="111"/>
        <v>15215</v>
      </c>
      <c r="C2860" s="26" t="str">
        <f t="shared" si="110"/>
        <v>3_15215</v>
      </c>
      <c r="D2860"/>
      <c r="E2860"/>
      <c r="F2860" s="33"/>
      <c r="G2860" s="26" t="s">
        <v>242</v>
      </c>
      <c r="H2860" s="27">
        <v>0</v>
      </c>
      <c r="I2860" s="27">
        <v>0</v>
      </c>
      <c r="J2860" s="27">
        <v>1</v>
      </c>
      <c r="K2860" s="27">
        <v>0</v>
      </c>
      <c r="L2860" s="27">
        <v>0</v>
      </c>
      <c r="M2860" s="27">
        <v>3</v>
      </c>
      <c r="N2860" s="27">
        <v>0</v>
      </c>
      <c r="O2860" s="27">
        <v>2</v>
      </c>
      <c r="P2860" s="27">
        <v>1</v>
      </c>
      <c r="Q2860" s="27">
        <v>0</v>
      </c>
      <c r="R2860" s="27">
        <v>0</v>
      </c>
      <c r="S2860" s="27">
        <v>0</v>
      </c>
      <c r="T2860" s="27">
        <v>0</v>
      </c>
      <c r="U2860" s="27">
        <v>0</v>
      </c>
      <c r="V2860" s="27">
        <v>0</v>
      </c>
      <c r="W2860" s="11"/>
      <c r="X2860" s="11"/>
      <c r="Y2860" s="11"/>
      <c r="Z2860" s="11"/>
      <c r="AA2860" s="11"/>
      <c r="AB2860" s="11"/>
      <c r="AC2860" s="11"/>
      <c r="AD2860" s="11"/>
      <c r="AU2860" s="7"/>
      <c r="AV2860" s="7"/>
    </row>
    <row r="2861" spans="1:48" ht="14.25">
      <c r="A2861">
        <v>3</v>
      </c>
      <c r="B2861" s="26" t="str">
        <f t="shared" si="111"/>
        <v>15218</v>
      </c>
      <c r="C2861" s="26" t="str">
        <f t="shared" si="110"/>
        <v>3_15218</v>
      </c>
      <c r="D2861"/>
      <c r="E2861"/>
      <c r="F2861" s="33"/>
      <c r="G2861" s="26" t="s">
        <v>243</v>
      </c>
      <c r="H2861" s="27">
        <v>0</v>
      </c>
      <c r="I2861" s="27">
        <v>2</v>
      </c>
      <c r="J2861" s="27">
        <v>0</v>
      </c>
      <c r="K2861" s="27">
        <v>1</v>
      </c>
      <c r="L2861" s="27">
        <v>0</v>
      </c>
      <c r="M2861" s="27">
        <v>1</v>
      </c>
      <c r="N2861" s="27">
        <v>0</v>
      </c>
      <c r="O2861" s="27">
        <v>0</v>
      </c>
      <c r="P2861" s="27">
        <v>0</v>
      </c>
      <c r="Q2861" s="27">
        <v>0</v>
      </c>
      <c r="R2861" s="27">
        <v>0</v>
      </c>
      <c r="S2861" s="27">
        <v>0</v>
      </c>
      <c r="T2861" s="27">
        <v>0</v>
      </c>
      <c r="U2861" s="27">
        <v>0</v>
      </c>
      <c r="V2861" s="27">
        <v>0</v>
      </c>
      <c r="W2861" s="11"/>
      <c r="X2861" s="11"/>
      <c r="Y2861" s="11"/>
      <c r="Z2861" s="11"/>
      <c r="AA2861" s="11"/>
      <c r="AB2861" s="11"/>
      <c r="AC2861" s="11"/>
      <c r="AD2861" s="11"/>
      <c r="AU2861" s="7"/>
      <c r="AV2861" s="7"/>
    </row>
    <row r="2862" spans="1:48" ht="14.25">
      <c r="A2862">
        <v>3</v>
      </c>
      <c r="B2862" s="26" t="str">
        <f t="shared" si="111"/>
        <v>15223</v>
      </c>
      <c r="C2862" s="26" t="str">
        <f t="shared" si="110"/>
        <v>3_15223</v>
      </c>
      <c r="D2862"/>
      <c r="E2862"/>
      <c r="F2862" s="33"/>
      <c r="G2862" s="26" t="s">
        <v>244</v>
      </c>
      <c r="H2862" s="27">
        <v>8</v>
      </c>
      <c r="I2862" s="27">
        <v>7</v>
      </c>
      <c r="J2862" s="27">
        <v>11</v>
      </c>
      <c r="K2862" s="27">
        <v>15</v>
      </c>
      <c r="L2862" s="27">
        <v>12</v>
      </c>
      <c r="M2862" s="27">
        <v>13</v>
      </c>
      <c r="N2862" s="27">
        <v>13</v>
      </c>
      <c r="O2862" s="27">
        <v>13</v>
      </c>
      <c r="P2862" s="27">
        <v>16</v>
      </c>
      <c r="Q2862" s="27">
        <v>14</v>
      </c>
      <c r="R2862" s="27">
        <v>17</v>
      </c>
      <c r="S2862" s="27">
        <v>16</v>
      </c>
      <c r="T2862" s="27">
        <v>13</v>
      </c>
      <c r="U2862" s="27">
        <v>10</v>
      </c>
      <c r="V2862" s="27">
        <v>10</v>
      </c>
      <c r="W2862" s="11"/>
      <c r="X2862" s="11"/>
      <c r="Y2862" s="11"/>
      <c r="Z2862" s="11"/>
      <c r="AA2862" s="11"/>
      <c r="AB2862" s="11"/>
      <c r="AC2862" s="11"/>
      <c r="AD2862" s="11"/>
      <c r="AU2862" s="7"/>
      <c r="AV2862" s="7"/>
    </row>
    <row r="2863" spans="1:48" ht="14.25">
      <c r="A2863">
        <v>3</v>
      </c>
      <c r="B2863" s="26" t="str">
        <f t="shared" si="111"/>
        <v>15224</v>
      </c>
      <c r="C2863" s="26" t="str">
        <f t="shared" si="110"/>
        <v>3_15224</v>
      </c>
      <c r="D2863"/>
      <c r="E2863"/>
      <c r="F2863" s="33"/>
      <c r="G2863" s="26" t="s">
        <v>245</v>
      </c>
      <c r="H2863" s="27">
        <v>1</v>
      </c>
      <c r="I2863" s="27">
        <v>5</v>
      </c>
      <c r="J2863" s="27">
        <v>0</v>
      </c>
      <c r="K2863" s="27">
        <v>0</v>
      </c>
      <c r="L2863" s="27">
        <v>1</v>
      </c>
      <c r="M2863" s="27">
        <v>0</v>
      </c>
      <c r="N2863" s="27">
        <v>1</v>
      </c>
      <c r="O2863" s="27">
        <v>2</v>
      </c>
      <c r="P2863" s="27">
        <v>3</v>
      </c>
      <c r="Q2863" s="27">
        <v>0</v>
      </c>
      <c r="R2863" s="27">
        <v>0</v>
      </c>
      <c r="S2863" s="27">
        <v>2</v>
      </c>
      <c r="T2863" s="27">
        <v>0</v>
      </c>
      <c r="U2863" s="27">
        <v>0</v>
      </c>
      <c r="V2863" s="27">
        <v>2</v>
      </c>
      <c r="W2863" s="11"/>
      <c r="X2863" s="11"/>
      <c r="Y2863" s="11"/>
      <c r="Z2863" s="11"/>
      <c r="AA2863" s="11"/>
      <c r="AB2863" s="11"/>
      <c r="AC2863" s="11"/>
      <c r="AD2863" s="11"/>
      <c r="AU2863" s="7"/>
      <c r="AV2863" s="7"/>
    </row>
    <row r="2864" spans="1:48" ht="14.25">
      <c r="A2864">
        <v>3</v>
      </c>
      <c r="B2864" s="26" t="str">
        <f t="shared" si="111"/>
        <v>15226</v>
      </c>
      <c r="C2864" s="26" t="str">
        <f t="shared" si="110"/>
        <v>3_15226</v>
      </c>
      <c r="D2864"/>
      <c r="E2864"/>
      <c r="F2864" s="33"/>
      <c r="G2864" s="26" t="s">
        <v>246</v>
      </c>
      <c r="H2864" s="27">
        <v>0</v>
      </c>
      <c r="I2864" s="27">
        <v>0</v>
      </c>
      <c r="J2864" s="27">
        <v>0</v>
      </c>
      <c r="K2864" s="27">
        <v>0</v>
      </c>
      <c r="L2864" s="27">
        <v>1</v>
      </c>
      <c r="M2864" s="27">
        <v>0</v>
      </c>
      <c r="N2864" s="27">
        <v>0</v>
      </c>
      <c r="O2864" s="27">
        <v>0</v>
      </c>
      <c r="P2864" s="27">
        <v>2</v>
      </c>
      <c r="Q2864" s="27">
        <v>0</v>
      </c>
      <c r="R2864" s="27">
        <v>0</v>
      </c>
      <c r="S2864" s="27">
        <v>0</v>
      </c>
      <c r="T2864" s="27">
        <v>0</v>
      </c>
      <c r="U2864" s="27">
        <v>0</v>
      </c>
      <c r="V2864" s="27">
        <v>0</v>
      </c>
      <c r="W2864" s="11"/>
      <c r="X2864" s="11"/>
      <c r="Y2864" s="11"/>
      <c r="Z2864" s="11"/>
      <c r="AA2864" s="11"/>
      <c r="AB2864" s="11"/>
      <c r="AC2864" s="11"/>
      <c r="AD2864" s="11"/>
      <c r="AU2864" s="7"/>
      <c r="AV2864" s="7"/>
    </row>
    <row r="2865" spans="1:48" ht="14.25">
      <c r="A2865">
        <v>3</v>
      </c>
      <c r="B2865" s="26" t="str">
        <f t="shared" si="111"/>
        <v>15232</v>
      </c>
      <c r="C2865" s="26" t="str">
        <f t="shared" si="110"/>
        <v>3_15232</v>
      </c>
      <c r="D2865"/>
      <c r="E2865"/>
      <c r="F2865" s="33"/>
      <c r="G2865" s="26" t="s">
        <v>247</v>
      </c>
      <c r="H2865" s="27">
        <v>0</v>
      </c>
      <c r="I2865" s="27">
        <v>1</v>
      </c>
      <c r="J2865" s="27">
        <v>1</v>
      </c>
      <c r="K2865" s="27">
        <v>0</v>
      </c>
      <c r="L2865" s="27">
        <v>1</v>
      </c>
      <c r="M2865" s="27">
        <v>1</v>
      </c>
      <c r="N2865" s="27">
        <v>1</v>
      </c>
      <c r="O2865" s="27">
        <v>0</v>
      </c>
      <c r="P2865" s="27">
        <v>1</v>
      </c>
      <c r="Q2865" s="27">
        <v>0</v>
      </c>
      <c r="R2865" s="27">
        <v>0</v>
      </c>
      <c r="S2865" s="27">
        <v>4</v>
      </c>
      <c r="T2865" s="27">
        <v>2</v>
      </c>
      <c r="U2865" s="27">
        <v>1</v>
      </c>
      <c r="V2865" s="27">
        <v>1</v>
      </c>
      <c r="W2865" s="11"/>
      <c r="X2865" s="11"/>
      <c r="Y2865" s="11"/>
      <c r="Z2865" s="11"/>
      <c r="AA2865" s="11"/>
      <c r="AB2865" s="11"/>
      <c r="AC2865" s="11"/>
      <c r="AD2865" s="11"/>
      <c r="AU2865" s="7"/>
      <c r="AV2865" s="7"/>
    </row>
    <row r="2866" spans="1:48" ht="14.25">
      <c r="A2866">
        <v>3</v>
      </c>
      <c r="B2866" s="26" t="str">
        <f t="shared" si="111"/>
        <v>15236</v>
      </c>
      <c r="C2866" s="26" t="str">
        <f t="shared" si="110"/>
        <v>3_15236</v>
      </c>
      <c r="D2866"/>
      <c r="E2866"/>
      <c r="F2866" s="33"/>
      <c r="G2866" s="26" t="s">
        <v>248</v>
      </c>
      <c r="H2866" s="27">
        <v>1</v>
      </c>
      <c r="I2866" s="27">
        <v>2</v>
      </c>
      <c r="J2866" s="27">
        <v>1</v>
      </c>
      <c r="K2866" s="27">
        <v>1</v>
      </c>
      <c r="L2866" s="27">
        <v>0</v>
      </c>
      <c r="M2866" s="27">
        <v>0</v>
      </c>
      <c r="N2866" s="27">
        <v>0</v>
      </c>
      <c r="O2866" s="27">
        <v>0</v>
      </c>
      <c r="P2866" s="27">
        <v>0</v>
      </c>
      <c r="Q2866" s="27">
        <v>0</v>
      </c>
      <c r="R2866" s="27">
        <v>0</v>
      </c>
      <c r="S2866" s="27">
        <v>0</v>
      </c>
      <c r="T2866" s="27">
        <v>0</v>
      </c>
      <c r="U2866" s="27">
        <v>0</v>
      </c>
      <c r="V2866" s="27">
        <v>0</v>
      </c>
      <c r="W2866" s="11"/>
      <c r="X2866" s="11"/>
      <c r="Y2866" s="11"/>
      <c r="Z2866" s="11"/>
      <c r="AA2866" s="11"/>
      <c r="AB2866" s="11"/>
      <c r="AC2866" s="11"/>
      <c r="AD2866" s="11"/>
      <c r="AU2866" s="7"/>
      <c r="AV2866" s="7"/>
    </row>
    <row r="2867" spans="1:48" ht="14.25">
      <c r="A2867">
        <v>3</v>
      </c>
      <c r="B2867" s="26" t="str">
        <f t="shared" si="111"/>
        <v>15238</v>
      </c>
      <c r="C2867" s="26" t="str">
        <f t="shared" si="110"/>
        <v>3_15238</v>
      </c>
      <c r="D2867"/>
      <c r="E2867"/>
      <c r="F2867" s="33"/>
      <c r="G2867" s="26" t="s">
        <v>249</v>
      </c>
      <c r="H2867" s="27">
        <v>15</v>
      </c>
      <c r="I2867" s="27">
        <v>21</v>
      </c>
      <c r="J2867" s="27">
        <v>34</v>
      </c>
      <c r="K2867" s="27">
        <v>17</v>
      </c>
      <c r="L2867" s="27">
        <v>23</v>
      </c>
      <c r="M2867" s="27">
        <v>46</v>
      </c>
      <c r="N2867" s="27">
        <v>163</v>
      </c>
      <c r="O2867" s="27">
        <v>110</v>
      </c>
      <c r="P2867" s="27">
        <v>90</v>
      </c>
      <c r="Q2867" s="27">
        <v>109</v>
      </c>
      <c r="R2867" s="27">
        <v>150</v>
      </c>
      <c r="S2867" s="27">
        <v>151</v>
      </c>
      <c r="T2867" s="27">
        <v>119</v>
      </c>
      <c r="U2867" s="27">
        <v>122</v>
      </c>
      <c r="V2867" s="27">
        <v>143</v>
      </c>
      <c r="W2867" s="11"/>
      <c r="X2867" s="11"/>
      <c r="Y2867" s="11"/>
      <c r="Z2867" s="11"/>
      <c r="AA2867" s="11"/>
      <c r="AB2867" s="11"/>
      <c r="AC2867" s="11"/>
      <c r="AD2867" s="11"/>
      <c r="AU2867" s="7"/>
      <c r="AV2867" s="7"/>
    </row>
    <row r="2868" spans="1:48" ht="14.25">
      <c r="A2868">
        <v>3</v>
      </c>
      <c r="B2868" s="26" t="str">
        <f t="shared" si="111"/>
        <v>15244</v>
      </c>
      <c r="C2868" s="26" t="str">
        <f t="shared" si="110"/>
        <v>3_15244</v>
      </c>
      <c r="D2868"/>
      <c r="E2868"/>
      <c r="F2868" s="33"/>
      <c r="G2868" s="26" t="s">
        <v>250</v>
      </c>
      <c r="H2868" s="27">
        <v>1</v>
      </c>
      <c r="I2868" s="27">
        <v>1</v>
      </c>
      <c r="J2868" s="27">
        <v>0</v>
      </c>
      <c r="K2868" s="27">
        <v>4</v>
      </c>
      <c r="L2868" s="27">
        <v>2</v>
      </c>
      <c r="M2868" s="27">
        <v>1</v>
      </c>
      <c r="N2868" s="27">
        <v>1</v>
      </c>
      <c r="O2868" s="27">
        <v>0</v>
      </c>
      <c r="P2868" s="27">
        <v>0</v>
      </c>
      <c r="Q2868" s="27">
        <v>0</v>
      </c>
      <c r="R2868" s="27">
        <v>0</v>
      </c>
      <c r="S2868" s="27">
        <v>2</v>
      </c>
      <c r="T2868" s="27">
        <v>1</v>
      </c>
      <c r="U2868" s="27">
        <v>0</v>
      </c>
      <c r="V2868" s="27">
        <v>0</v>
      </c>
      <c r="W2868" s="11"/>
      <c r="X2868" s="11"/>
      <c r="Y2868" s="11"/>
      <c r="Z2868" s="11"/>
      <c r="AA2868" s="11"/>
      <c r="AB2868" s="11"/>
      <c r="AC2868" s="11"/>
      <c r="AD2868" s="11"/>
      <c r="AU2868" s="7"/>
      <c r="AV2868" s="7"/>
    </row>
    <row r="2869" spans="1:48" ht="14.25">
      <c r="A2869">
        <v>3</v>
      </c>
      <c r="B2869" s="26" t="str">
        <f t="shared" si="111"/>
        <v>15248</v>
      </c>
      <c r="C2869" s="26" t="str">
        <f t="shared" si="110"/>
        <v>3_15248</v>
      </c>
      <c r="D2869"/>
      <c r="E2869"/>
      <c r="F2869" s="33"/>
      <c r="G2869" s="26" t="s">
        <v>251</v>
      </c>
      <c r="H2869" s="27">
        <v>2</v>
      </c>
      <c r="I2869" s="27">
        <v>0</v>
      </c>
      <c r="J2869" s="27">
        <v>1</v>
      </c>
      <c r="K2869" s="27">
        <v>0</v>
      </c>
      <c r="L2869" s="27">
        <v>0</v>
      </c>
      <c r="M2869" s="27">
        <v>0</v>
      </c>
      <c r="N2869" s="27">
        <v>0</v>
      </c>
      <c r="O2869" s="27">
        <v>0</v>
      </c>
      <c r="P2869" s="27">
        <v>0</v>
      </c>
      <c r="Q2869" s="27">
        <v>0</v>
      </c>
      <c r="R2869" s="27">
        <v>0</v>
      </c>
      <c r="S2869" s="27">
        <v>1</v>
      </c>
      <c r="T2869" s="27">
        <v>1</v>
      </c>
      <c r="U2869" s="27">
        <v>1</v>
      </c>
      <c r="V2869" s="27">
        <v>0</v>
      </c>
      <c r="W2869" s="11"/>
      <c r="X2869" s="11"/>
      <c r="Y2869" s="11"/>
      <c r="Z2869" s="11"/>
      <c r="AA2869" s="11"/>
      <c r="AB2869" s="11"/>
      <c r="AC2869" s="11"/>
      <c r="AD2869" s="11"/>
      <c r="AU2869" s="7"/>
      <c r="AV2869" s="7"/>
    </row>
    <row r="2870" spans="1:48" ht="14.25">
      <c r="A2870">
        <v>3</v>
      </c>
      <c r="B2870" s="26" t="str">
        <f t="shared" si="111"/>
        <v>15272</v>
      </c>
      <c r="C2870" s="26" t="str">
        <f t="shared" si="110"/>
        <v>3_15272</v>
      </c>
      <c r="D2870"/>
      <c r="E2870"/>
      <c r="F2870" s="33"/>
      <c r="G2870" s="26" t="s">
        <v>252</v>
      </c>
      <c r="H2870" s="27">
        <v>1</v>
      </c>
      <c r="I2870" s="27">
        <v>0</v>
      </c>
      <c r="J2870" s="27">
        <v>0</v>
      </c>
      <c r="K2870" s="27">
        <v>0</v>
      </c>
      <c r="L2870" s="27">
        <v>0</v>
      </c>
      <c r="M2870" s="27">
        <v>0</v>
      </c>
      <c r="N2870" s="27">
        <v>2</v>
      </c>
      <c r="O2870" s="27">
        <v>0</v>
      </c>
      <c r="P2870" s="27">
        <v>0</v>
      </c>
      <c r="Q2870" s="27">
        <v>1</v>
      </c>
      <c r="R2870" s="27">
        <v>1</v>
      </c>
      <c r="S2870" s="27">
        <v>0</v>
      </c>
      <c r="T2870" s="27">
        <v>1</v>
      </c>
      <c r="U2870" s="27">
        <v>1</v>
      </c>
      <c r="V2870" s="27">
        <v>1</v>
      </c>
      <c r="W2870" s="11"/>
      <c r="X2870" s="11"/>
      <c r="Y2870" s="11"/>
      <c r="Z2870" s="11"/>
      <c r="AA2870" s="11"/>
      <c r="AB2870" s="11"/>
      <c r="AC2870" s="11"/>
      <c r="AD2870" s="11"/>
      <c r="AU2870" s="7"/>
      <c r="AV2870" s="7"/>
    </row>
    <row r="2871" spans="1:48" ht="14.25">
      <c r="A2871">
        <v>3</v>
      </c>
      <c r="B2871" s="26" t="str">
        <f t="shared" si="111"/>
        <v>15276</v>
      </c>
      <c r="C2871" s="26" t="str">
        <f t="shared" si="110"/>
        <v>3_15276</v>
      </c>
      <c r="D2871"/>
      <c r="E2871"/>
      <c r="F2871" s="33"/>
      <c r="G2871" s="26" t="s">
        <v>253</v>
      </c>
      <c r="H2871" s="27">
        <v>1</v>
      </c>
      <c r="I2871" s="27">
        <v>1</v>
      </c>
      <c r="J2871" s="27">
        <v>0</v>
      </c>
      <c r="K2871" s="27">
        <v>1</v>
      </c>
      <c r="L2871" s="27">
        <v>3</v>
      </c>
      <c r="M2871" s="27">
        <v>0</v>
      </c>
      <c r="N2871" s="27">
        <v>5</v>
      </c>
      <c r="O2871" s="27">
        <v>1</v>
      </c>
      <c r="P2871" s="27">
        <v>2</v>
      </c>
      <c r="Q2871" s="27">
        <v>0</v>
      </c>
      <c r="R2871" s="27">
        <v>2</v>
      </c>
      <c r="S2871" s="27">
        <v>3</v>
      </c>
      <c r="T2871" s="27">
        <v>1</v>
      </c>
      <c r="U2871" s="27">
        <v>1</v>
      </c>
      <c r="V2871" s="27">
        <v>3</v>
      </c>
      <c r="W2871" s="11"/>
      <c r="X2871" s="11"/>
      <c r="Y2871" s="11"/>
      <c r="Z2871" s="11"/>
      <c r="AA2871" s="11"/>
      <c r="AB2871" s="11"/>
      <c r="AC2871" s="11"/>
      <c r="AD2871" s="11"/>
      <c r="AU2871" s="7"/>
      <c r="AV2871" s="7"/>
    </row>
    <row r="2872" spans="1:48" ht="14.25">
      <c r="A2872">
        <v>3</v>
      </c>
      <c r="B2872" s="26" t="str">
        <f t="shared" si="111"/>
        <v>15293</v>
      </c>
      <c r="C2872" s="26" t="str">
        <f t="shared" si="110"/>
        <v>3_15293</v>
      </c>
      <c r="D2872"/>
      <c r="E2872"/>
      <c r="F2872" s="33"/>
      <c r="G2872" s="26" t="s">
        <v>254</v>
      </c>
      <c r="H2872" s="27">
        <v>2</v>
      </c>
      <c r="I2872" s="27">
        <v>1</v>
      </c>
      <c r="J2872" s="27">
        <v>0</v>
      </c>
      <c r="K2872" s="27">
        <v>1</v>
      </c>
      <c r="L2872" s="27">
        <v>0</v>
      </c>
      <c r="M2872" s="27">
        <v>0</v>
      </c>
      <c r="N2872" s="27">
        <v>0</v>
      </c>
      <c r="O2872" s="27">
        <v>0</v>
      </c>
      <c r="P2872" s="27">
        <v>0</v>
      </c>
      <c r="Q2872" s="27">
        <v>0</v>
      </c>
      <c r="R2872" s="27">
        <v>0</v>
      </c>
      <c r="S2872" s="27">
        <v>1</v>
      </c>
      <c r="T2872" s="27">
        <v>0</v>
      </c>
      <c r="U2872" s="27">
        <v>1</v>
      </c>
      <c r="V2872" s="27">
        <v>2</v>
      </c>
      <c r="W2872" s="11"/>
      <c r="X2872" s="11"/>
      <c r="Y2872" s="11"/>
      <c r="Z2872" s="11"/>
      <c r="AA2872" s="11"/>
      <c r="AB2872" s="11"/>
      <c r="AC2872" s="11"/>
      <c r="AD2872" s="11"/>
      <c r="AU2872" s="7"/>
      <c r="AV2872" s="7"/>
    </row>
    <row r="2873" spans="1:48" ht="14.25">
      <c r="A2873">
        <v>3</v>
      </c>
      <c r="B2873" s="26" t="str">
        <f t="shared" si="111"/>
        <v>15296</v>
      </c>
      <c r="C2873" s="26" t="str">
        <f t="shared" si="110"/>
        <v>3_15296</v>
      </c>
      <c r="D2873"/>
      <c r="E2873"/>
      <c r="F2873" s="33"/>
      <c r="G2873" s="26" t="s">
        <v>1383</v>
      </c>
      <c r="H2873" s="27">
        <v>2</v>
      </c>
      <c r="I2873" s="27">
        <v>2</v>
      </c>
      <c r="J2873" s="27">
        <v>2</v>
      </c>
      <c r="K2873" s="27">
        <v>2</v>
      </c>
      <c r="L2873" s="27">
        <v>2</v>
      </c>
      <c r="M2873" s="27">
        <v>2</v>
      </c>
      <c r="N2873" s="27">
        <v>1</v>
      </c>
      <c r="O2873" s="27">
        <v>2</v>
      </c>
      <c r="P2873" s="27">
        <v>1</v>
      </c>
      <c r="Q2873" s="27">
        <v>0</v>
      </c>
      <c r="R2873" s="27">
        <v>2</v>
      </c>
      <c r="S2873" s="27">
        <v>0</v>
      </c>
      <c r="T2873" s="27">
        <v>0</v>
      </c>
      <c r="U2873" s="27">
        <v>0</v>
      </c>
      <c r="V2873" s="27">
        <v>1</v>
      </c>
      <c r="W2873" s="11"/>
      <c r="X2873" s="11"/>
      <c r="Y2873" s="11"/>
      <c r="Z2873" s="11"/>
      <c r="AA2873" s="11"/>
      <c r="AB2873" s="11"/>
      <c r="AC2873" s="11"/>
      <c r="AD2873" s="11"/>
      <c r="AU2873" s="7"/>
      <c r="AV2873" s="7"/>
    </row>
    <row r="2874" spans="1:48" ht="14.25">
      <c r="A2874">
        <v>3</v>
      </c>
      <c r="B2874" s="26" t="str">
        <f t="shared" si="111"/>
        <v>15299</v>
      </c>
      <c r="C2874" s="26" t="str">
        <f t="shared" si="110"/>
        <v>3_15299</v>
      </c>
      <c r="D2874"/>
      <c r="E2874"/>
      <c r="F2874" s="33"/>
      <c r="G2874" s="26" t="s">
        <v>256</v>
      </c>
      <c r="H2874" s="27">
        <v>7</v>
      </c>
      <c r="I2874" s="27">
        <v>7</v>
      </c>
      <c r="J2874" s="27">
        <v>12</v>
      </c>
      <c r="K2874" s="27">
        <v>9</v>
      </c>
      <c r="L2874" s="27">
        <v>8</v>
      </c>
      <c r="M2874" s="27">
        <v>1</v>
      </c>
      <c r="N2874" s="27">
        <v>2</v>
      </c>
      <c r="O2874" s="27">
        <v>2</v>
      </c>
      <c r="P2874" s="27">
        <v>0</v>
      </c>
      <c r="Q2874" s="27">
        <v>2</v>
      </c>
      <c r="R2874" s="27">
        <v>1</v>
      </c>
      <c r="S2874" s="27">
        <v>2</v>
      </c>
      <c r="T2874" s="27">
        <v>3</v>
      </c>
      <c r="U2874" s="27">
        <v>3</v>
      </c>
      <c r="V2874" s="27">
        <v>0</v>
      </c>
      <c r="W2874" s="11"/>
      <c r="X2874" s="11"/>
      <c r="Y2874" s="11"/>
      <c r="Z2874" s="11"/>
      <c r="AA2874" s="11"/>
      <c r="AB2874" s="11"/>
      <c r="AC2874" s="11"/>
      <c r="AD2874" s="11"/>
      <c r="AU2874" s="7"/>
      <c r="AV2874" s="7"/>
    </row>
    <row r="2875" spans="1:48" ht="14.25">
      <c r="A2875">
        <v>3</v>
      </c>
      <c r="B2875" s="26" t="str">
        <f t="shared" si="111"/>
        <v>15317</v>
      </c>
      <c r="C2875" s="26" t="str">
        <f t="shared" si="110"/>
        <v>3_15317</v>
      </c>
      <c r="D2875"/>
      <c r="E2875"/>
      <c r="F2875" s="33"/>
      <c r="G2875" s="26" t="s">
        <v>257</v>
      </c>
      <c r="H2875" s="27">
        <v>0</v>
      </c>
      <c r="I2875" s="27">
        <v>0</v>
      </c>
      <c r="J2875" s="27">
        <v>0</v>
      </c>
      <c r="K2875" s="27">
        <v>0</v>
      </c>
      <c r="L2875" s="27">
        <v>1</v>
      </c>
      <c r="M2875" s="27">
        <v>0</v>
      </c>
      <c r="N2875" s="27">
        <v>0</v>
      </c>
      <c r="O2875" s="27">
        <v>0</v>
      </c>
      <c r="P2875" s="27">
        <v>0</v>
      </c>
      <c r="Q2875" s="27">
        <v>0</v>
      </c>
      <c r="R2875" s="27">
        <v>0</v>
      </c>
      <c r="S2875" s="27">
        <v>0</v>
      </c>
      <c r="T2875" s="27">
        <v>1</v>
      </c>
      <c r="U2875" s="27">
        <v>1</v>
      </c>
      <c r="V2875" s="27">
        <v>0</v>
      </c>
      <c r="W2875" s="11"/>
      <c r="X2875" s="11"/>
      <c r="Y2875" s="11"/>
      <c r="Z2875" s="11"/>
      <c r="AA2875" s="11"/>
      <c r="AB2875" s="11"/>
      <c r="AC2875" s="11"/>
      <c r="AD2875" s="11"/>
      <c r="AU2875" s="7"/>
      <c r="AV2875" s="7"/>
    </row>
    <row r="2876" spans="1:48" ht="14.25">
      <c r="A2876">
        <v>3</v>
      </c>
      <c r="B2876" s="26" t="str">
        <f t="shared" si="111"/>
        <v>15322</v>
      </c>
      <c r="C2876" s="26" t="str">
        <f t="shared" si="110"/>
        <v>3_15322</v>
      </c>
      <c r="D2876"/>
      <c r="E2876"/>
      <c r="F2876" s="33"/>
      <c r="G2876" s="26" t="s">
        <v>258</v>
      </c>
      <c r="H2876" s="27">
        <v>11</v>
      </c>
      <c r="I2876" s="27">
        <v>8</v>
      </c>
      <c r="J2876" s="27">
        <v>16</v>
      </c>
      <c r="K2876" s="27">
        <v>8</v>
      </c>
      <c r="L2876" s="27">
        <v>7</v>
      </c>
      <c r="M2876" s="27">
        <v>1</v>
      </c>
      <c r="N2876" s="27">
        <v>2</v>
      </c>
      <c r="O2876" s="27">
        <v>1</v>
      </c>
      <c r="P2876" s="27">
        <v>0</v>
      </c>
      <c r="Q2876" s="27">
        <v>2</v>
      </c>
      <c r="R2876" s="27">
        <v>2</v>
      </c>
      <c r="S2876" s="27">
        <v>2</v>
      </c>
      <c r="T2876" s="27">
        <v>1</v>
      </c>
      <c r="U2876" s="27">
        <v>2</v>
      </c>
      <c r="V2876" s="27">
        <v>0</v>
      </c>
      <c r="W2876" s="11"/>
      <c r="X2876" s="11"/>
      <c r="Y2876" s="11"/>
      <c r="Z2876" s="11"/>
      <c r="AA2876" s="11"/>
      <c r="AB2876" s="11"/>
      <c r="AC2876" s="11"/>
      <c r="AD2876" s="11"/>
      <c r="AU2876" s="7"/>
      <c r="AV2876" s="7"/>
    </row>
    <row r="2877" spans="1:48" ht="14.25">
      <c r="A2877">
        <v>3</v>
      </c>
      <c r="B2877" s="26" t="str">
        <f t="shared" si="111"/>
        <v>15325</v>
      </c>
      <c r="C2877" s="26" t="str">
        <f t="shared" si="110"/>
        <v>3_15325</v>
      </c>
      <c r="D2877"/>
      <c r="E2877"/>
      <c r="F2877" s="33"/>
      <c r="G2877" s="26" t="s">
        <v>259</v>
      </c>
      <c r="H2877" s="27">
        <v>1</v>
      </c>
      <c r="I2877" s="27">
        <v>2</v>
      </c>
      <c r="J2877" s="27">
        <v>1</v>
      </c>
      <c r="K2877" s="27">
        <v>1</v>
      </c>
      <c r="L2877" s="27">
        <v>1</v>
      </c>
      <c r="M2877" s="27">
        <v>0</v>
      </c>
      <c r="N2877" s="27">
        <v>0</v>
      </c>
      <c r="O2877" s="27">
        <v>1</v>
      </c>
      <c r="P2877" s="27">
        <v>1</v>
      </c>
      <c r="Q2877" s="27">
        <v>0</v>
      </c>
      <c r="R2877" s="27">
        <v>0</v>
      </c>
      <c r="S2877" s="27">
        <v>1</v>
      </c>
      <c r="T2877" s="27">
        <v>0</v>
      </c>
      <c r="U2877" s="27">
        <v>0</v>
      </c>
      <c r="V2877" s="27">
        <v>1</v>
      </c>
      <c r="W2877" s="11"/>
      <c r="X2877" s="11"/>
      <c r="Y2877" s="11"/>
      <c r="Z2877" s="11"/>
      <c r="AA2877" s="11"/>
      <c r="AB2877" s="11"/>
      <c r="AC2877" s="11"/>
      <c r="AD2877" s="11"/>
      <c r="AU2877" s="7"/>
      <c r="AV2877" s="7"/>
    </row>
    <row r="2878" spans="1:48" ht="14.25">
      <c r="A2878">
        <v>3</v>
      </c>
      <c r="B2878" s="26" t="str">
        <f t="shared" si="111"/>
        <v>15332</v>
      </c>
      <c r="C2878" s="26" t="str">
        <f t="shared" si="110"/>
        <v>3_15332</v>
      </c>
      <c r="D2878"/>
      <c r="E2878"/>
      <c r="F2878" s="33"/>
      <c r="G2878" s="26" t="s">
        <v>1384</v>
      </c>
      <c r="H2878" s="27">
        <v>1</v>
      </c>
      <c r="I2878" s="27">
        <v>1</v>
      </c>
      <c r="J2878" s="27">
        <v>1</v>
      </c>
      <c r="K2878" s="27">
        <v>0</v>
      </c>
      <c r="L2878" s="27">
        <v>2</v>
      </c>
      <c r="M2878" s="27">
        <v>1</v>
      </c>
      <c r="N2878" s="27">
        <v>0</v>
      </c>
      <c r="O2878" s="27">
        <v>1</v>
      </c>
      <c r="P2878" s="27">
        <v>0</v>
      </c>
      <c r="Q2878" s="27">
        <v>2</v>
      </c>
      <c r="R2878" s="27">
        <v>0</v>
      </c>
      <c r="S2878" s="27">
        <v>3</v>
      </c>
      <c r="T2878" s="27">
        <v>0</v>
      </c>
      <c r="U2878" s="27">
        <v>2</v>
      </c>
      <c r="V2878" s="27">
        <v>2</v>
      </c>
      <c r="W2878" s="11"/>
      <c r="X2878" s="11"/>
      <c r="Y2878" s="11"/>
      <c r="Z2878" s="11"/>
      <c r="AA2878" s="11"/>
      <c r="AB2878" s="11"/>
      <c r="AC2878" s="11"/>
      <c r="AD2878" s="11"/>
      <c r="AU2878" s="7"/>
      <c r="AV2878" s="7"/>
    </row>
    <row r="2879" spans="1:48" ht="14.25">
      <c r="A2879">
        <v>3</v>
      </c>
      <c r="B2879" s="26" t="str">
        <f t="shared" si="111"/>
        <v>15362</v>
      </c>
      <c r="C2879" s="26" t="str">
        <f t="shared" si="110"/>
        <v>3_15362</v>
      </c>
      <c r="D2879"/>
      <c r="E2879"/>
      <c r="F2879" s="33"/>
      <c r="G2879" s="26" t="s">
        <v>261</v>
      </c>
      <c r="H2879" s="27">
        <v>0</v>
      </c>
      <c r="I2879" s="27">
        <v>0</v>
      </c>
      <c r="J2879" s="27">
        <v>0</v>
      </c>
      <c r="K2879" s="27">
        <v>1</v>
      </c>
      <c r="L2879" s="27">
        <v>0</v>
      </c>
      <c r="M2879" s="27">
        <v>2</v>
      </c>
      <c r="N2879" s="27">
        <v>0</v>
      </c>
      <c r="O2879" s="27">
        <v>0</v>
      </c>
      <c r="P2879" s="27">
        <v>0</v>
      </c>
      <c r="Q2879" s="27">
        <v>0</v>
      </c>
      <c r="R2879" s="27">
        <v>0</v>
      </c>
      <c r="S2879" s="27">
        <v>2</v>
      </c>
      <c r="T2879" s="27">
        <v>0</v>
      </c>
      <c r="U2879" s="27">
        <v>1</v>
      </c>
      <c r="V2879" s="27">
        <v>0</v>
      </c>
      <c r="W2879" s="11"/>
      <c r="X2879" s="11"/>
      <c r="Y2879" s="11"/>
      <c r="Z2879" s="11"/>
      <c r="AA2879" s="11"/>
      <c r="AB2879" s="11"/>
      <c r="AC2879" s="11"/>
      <c r="AD2879" s="11"/>
      <c r="AU2879" s="7"/>
      <c r="AV2879" s="7"/>
    </row>
    <row r="2880" spans="1:48" ht="14.25">
      <c r="A2880">
        <v>3</v>
      </c>
      <c r="B2880" s="26" t="str">
        <f t="shared" si="111"/>
        <v>15367</v>
      </c>
      <c r="C2880" s="26" t="str">
        <f t="shared" si="110"/>
        <v>3_15367</v>
      </c>
      <c r="D2880"/>
      <c r="E2880"/>
      <c r="F2880" s="33"/>
      <c r="G2880" s="26" t="s">
        <v>262</v>
      </c>
      <c r="H2880" s="27">
        <v>3</v>
      </c>
      <c r="I2880" s="27">
        <v>1</v>
      </c>
      <c r="J2880" s="27">
        <v>3</v>
      </c>
      <c r="K2880" s="27">
        <v>0</v>
      </c>
      <c r="L2880" s="27">
        <v>1</v>
      </c>
      <c r="M2880" s="27">
        <v>1</v>
      </c>
      <c r="N2880" s="27">
        <v>0</v>
      </c>
      <c r="O2880" s="27">
        <v>1</v>
      </c>
      <c r="P2880" s="27">
        <v>2</v>
      </c>
      <c r="Q2880" s="27">
        <v>2</v>
      </c>
      <c r="R2880" s="27">
        <v>1</v>
      </c>
      <c r="S2880" s="27">
        <v>1</v>
      </c>
      <c r="T2880" s="27">
        <v>3</v>
      </c>
      <c r="U2880" s="27">
        <v>0</v>
      </c>
      <c r="V2880" s="27">
        <v>2</v>
      </c>
      <c r="W2880" s="11"/>
      <c r="X2880" s="11"/>
      <c r="Y2880" s="11"/>
      <c r="Z2880" s="11"/>
      <c r="AA2880" s="11"/>
      <c r="AB2880" s="11"/>
      <c r="AC2880" s="11"/>
      <c r="AD2880" s="11"/>
      <c r="AU2880" s="7"/>
      <c r="AV2880" s="7"/>
    </row>
    <row r="2881" spans="1:48" ht="14.25">
      <c r="A2881">
        <v>3</v>
      </c>
      <c r="B2881" s="26" t="str">
        <f t="shared" si="111"/>
        <v>15368</v>
      </c>
      <c r="C2881" s="26" t="str">
        <f t="shared" si="110"/>
        <v>3_15368</v>
      </c>
      <c r="D2881"/>
      <c r="E2881"/>
      <c r="F2881" s="33"/>
      <c r="G2881" s="26" t="s">
        <v>263</v>
      </c>
      <c r="H2881" s="27">
        <v>0</v>
      </c>
      <c r="I2881" s="27">
        <v>1</v>
      </c>
      <c r="J2881" s="27">
        <v>0</v>
      </c>
      <c r="K2881" s="27">
        <v>1</v>
      </c>
      <c r="L2881" s="27">
        <v>2</v>
      </c>
      <c r="M2881" s="27">
        <v>2</v>
      </c>
      <c r="N2881" s="27">
        <v>3</v>
      </c>
      <c r="O2881" s="27">
        <v>3</v>
      </c>
      <c r="P2881" s="27">
        <v>5</v>
      </c>
      <c r="Q2881" s="27">
        <v>2</v>
      </c>
      <c r="R2881" s="27">
        <v>7</v>
      </c>
      <c r="S2881" s="27">
        <v>6</v>
      </c>
      <c r="T2881" s="27">
        <v>5</v>
      </c>
      <c r="U2881" s="27">
        <v>3</v>
      </c>
      <c r="V2881" s="27">
        <v>5</v>
      </c>
      <c r="W2881" s="11"/>
      <c r="X2881" s="11"/>
      <c r="Y2881" s="11"/>
      <c r="Z2881" s="11"/>
      <c r="AA2881" s="11"/>
      <c r="AB2881" s="11"/>
      <c r="AC2881" s="11"/>
      <c r="AD2881" s="11"/>
      <c r="AU2881" s="7"/>
      <c r="AV2881" s="7"/>
    </row>
    <row r="2882" spans="1:48" ht="14.25">
      <c r="A2882">
        <v>3</v>
      </c>
      <c r="B2882" s="26" t="str">
        <f t="shared" si="111"/>
        <v>15377</v>
      </c>
      <c r="C2882" s="26" t="str">
        <f t="shared" si="110"/>
        <v>3_15377</v>
      </c>
      <c r="D2882"/>
      <c r="E2882"/>
      <c r="F2882" s="33"/>
      <c r="G2882" s="26" t="s">
        <v>264</v>
      </c>
      <c r="H2882" s="27">
        <v>1</v>
      </c>
      <c r="I2882" s="27">
        <v>0</v>
      </c>
      <c r="J2882" s="27">
        <v>0</v>
      </c>
      <c r="K2882" s="27">
        <v>0</v>
      </c>
      <c r="L2882" s="27">
        <v>0</v>
      </c>
      <c r="M2882" s="27">
        <v>1</v>
      </c>
      <c r="N2882" s="27">
        <v>1</v>
      </c>
      <c r="O2882" s="27">
        <v>0</v>
      </c>
      <c r="P2882" s="27">
        <v>0</v>
      </c>
      <c r="Q2882" s="27">
        <v>0</v>
      </c>
      <c r="R2882" s="27">
        <v>0</v>
      </c>
      <c r="S2882" s="27">
        <v>0</v>
      </c>
      <c r="T2882" s="27">
        <v>1</v>
      </c>
      <c r="U2882" s="27">
        <v>0</v>
      </c>
      <c r="V2882" s="27">
        <v>0</v>
      </c>
      <c r="W2882" s="11"/>
      <c r="X2882" s="11"/>
      <c r="Y2882" s="11"/>
      <c r="Z2882" s="11"/>
      <c r="AA2882" s="11"/>
      <c r="AB2882" s="11"/>
      <c r="AC2882" s="11"/>
      <c r="AD2882" s="11"/>
      <c r="AU2882" s="7"/>
      <c r="AV2882" s="7"/>
    </row>
    <row r="2883" spans="1:48" ht="14.25">
      <c r="A2883">
        <v>3</v>
      </c>
      <c r="B2883" s="26" t="str">
        <f t="shared" si="111"/>
        <v>15380</v>
      </c>
      <c r="C2883" s="26" t="str">
        <f t="shared" si="110"/>
        <v>3_15380</v>
      </c>
      <c r="D2883"/>
      <c r="E2883"/>
      <c r="F2883" s="33"/>
      <c r="G2883" s="26" t="s">
        <v>265</v>
      </c>
      <c r="H2883" s="27">
        <v>1</v>
      </c>
      <c r="I2883" s="27">
        <v>3</v>
      </c>
      <c r="J2883" s="27">
        <v>1</v>
      </c>
      <c r="K2883" s="27">
        <v>3</v>
      </c>
      <c r="L2883" s="27">
        <v>0</v>
      </c>
      <c r="M2883" s="27">
        <v>0</v>
      </c>
      <c r="N2883" s="27">
        <v>0</v>
      </c>
      <c r="O2883" s="27">
        <v>1</v>
      </c>
      <c r="P2883" s="27">
        <v>0</v>
      </c>
      <c r="Q2883" s="27">
        <v>1</v>
      </c>
      <c r="R2883" s="27">
        <v>0</v>
      </c>
      <c r="S2883" s="27">
        <v>0</v>
      </c>
      <c r="T2883" s="27">
        <v>0</v>
      </c>
      <c r="U2883" s="27">
        <v>0</v>
      </c>
      <c r="V2883" s="27">
        <v>0</v>
      </c>
      <c r="W2883" s="11"/>
      <c r="X2883" s="11"/>
      <c r="Y2883" s="11"/>
      <c r="Z2883" s="11"/>
      <c r="AA2883" s="11"/>
      <c r="AB2883" s="11"/>
      <c r="AC2883" s="11"/>
      <c r="AD2883" s="11"/>
      <c r="AU2883" s="7"/>
      <c r="AV2883" s="7"/>
    </row>
    <row r="2884" spans="1:48" ht="14.25">
      <c r="A2884">
        <v>3</v>
      </c>
      <c r="B2884" s="26" t="str">
        <f t="shared" si="111"/>
        <v>15401</v>
      </c>
      <c r="C2884" s="26" t="str">
        <f t="shared" si="110"/>
        <v>3_15401</v>
      </c>
      <c r="D2884"/>
      <c r="E2884"/>
      <c r="F2884" s="33"/>
      <c r="G2884" s="26" t="s">
        <v>266</v>
      </c>
      <c r="H2884" s="27">
        <v>0</v>
      </c>
      <c r="I2884" s="27">
        <v>1</v>
      </c>
      <c r="J2884" s="27">
        <v>0</v>
      </c>
      <c r="K2884" s="27">
        <v>0</v>
      </c>
      <c r="L2884" s="27">
        <v>0</v>
      </c>
      <c r="M2884" s="27">
        <v>1</v>
      </c>
      <c r="N2884" s="27">
        <v>1</v>
      </c>
      <c r="O2884" s="27">
        <v>2</v>
      </c>
      <c r="P2884" s="27">
        <v>0</v>
      </c>
      <c r="Q2884" s="27">
        <v>0</v>
      </c>
      <c r="R2884" s="27">
        <v>1</v>
      </c>
      <c r="S2884" s="27">
        <v>1</v>
      </c>
      <c r="T2884" s="27">
        <v>0</v>
      </c>
      <c r="U2884" s="27">
        <v>0</v>
      </c>
      <c r="V2884" s="27">
        <v>1</v>
      </c>
      <c r="W2884" s="11"/>
      <c r="X2884" s="11"/>
      <c r="Y2884" s="11"/>
      <c r="Z2884" s="11"/>
      <c r="AA2884" s="11"/>
      <c r="AB2884" s="11"/>
      <c r="AC2884" s="11"/>
      <c r="AD2884" s="11"/>
      <c r="AU2884" s="7"/>
      <c r="AV2884" s="7"/>
    </row>
    <row r="2885" spans="1:48" ht="14.25">
      <c r="A2885">
        <v>3</v>
      </c>
      <c r="B2885" s="26" t="str">
        <f t="shared" si="111"/>
        <v>15403</v>
      </c>
      <c r="C2885" s="26" t="str">
        <f t="shared" si="110"/>
        <v>3_15403</v>
      </c>
      <c r="D2885"/>
      <c r="E2885"/>
      <c r="F2885" s="33"/>
      <c r="G2885" s="26" t="s">
        <v>267</v>
      </c>
      <c r="H2885" s="27">
        <v>0</v>
      </c>
      <c r="I2885" s="27">
        <v>1</v>
      </c>
      <c r="J2885" s="27">
        <v>3</v>
      </c>
      <c r="K2885" s="27">
        <v>0</v>
      </c>
      <c r="L2885" s="27">
        <v>1</v>
      </c>
      <c r="M2885" s="27">
        <v>1</v>
      </c>
      <c r="N2885" s="27">
        <v>0</v>
      </c>
      <c r="O2885" s="27">
        <v>0</v>
      </c>
      <c r="P2885" s="27">
        <v>1</v>
      </c>
      <c r="Q2885" s="27">
        <v>0</v>
      </c>
      <c r="R2885" s="27">
        <v>0</v>
      </c>
      <c r="S2885" s="27">
        <v>0</v>
      </c>
      <c r="T2885" s="27">
        <v>0</v>
      </c>
      <c r="U2885" s="27">
        <v>0</v>
      </c>
      <c r="V2885" s="27">
        <v>1</v>
      </c>
      <c r="W2885" s="11"/>
      <c r="X2885" s="11"/>
      <c r="Y2885" s="11"/>
      <c r="Z2885" s="11"/>
      <c r="AA2885" s="11"/>
      <c r="AB2885" s="11"/>
      <c r="AC2885" s="11"/>
      <c r="AD2885" s="11"/>
      <c r="AU2885" s="7"/>
      <c r="AV2885" s="7"/>
    </row>
    <row r="2886" spans="1:48" ht="14.25">
      <c r="A2886">
        <v>3</v>
      </c>
      <c r="B2886" s="26" t="str">
        <f t="shared" si="111"/>
        <v>15407</v>
      </c>
      <c r="C2886" s="26" t="str">
        <f t="shared" ref="C2886:C2949" si="112">A2886&amp;"_"&amp;B2886</f>
        <v>3_15407</v>
      </c>
      <c r="D2886"/>
      <c r="E2886"/>
      <c r="F2886" s="33"/>
      <c r="G2886" s="26" t="s">
        <v>268</v>
      </c>
      <c r="H2886" s="27">
        <v>2</v>
      </c>
      <c r="I2886" s="27">
        <v>8</v>
      </c>
      <c r="J2886" s="27">
        <v>4</v>
      </c>
      <c r="K2886" s="27">
        <v>4</v>
      </c>
      <c r="L2886" s="27">
        <v>2</v>
      </c>
      <c r="M2886" s="27">
        <v>2</v>
      </c>
      <c r="N2886" s="27">
        <v>3</v>
      </c>
      <c r="O2886" s="27">
        <v>1</v>
      </c>
      <c r="P2886" s="27">
        <v>1</v>
      </c>
      <c r="Q2886" s="27">
        <v>4</v>
      </c>
      <c r="R2886" s="27">
        <v>3</v>
      </c>
      <c r="S2886" s="27">
        <v>4</v>
      </c>
      <c r="T2886" s="27">
        <v>3</v>
      </c>
      <c r="U2886" s="27">
        <v>4</v>
      </c>
      <c r="V2886" s="27">
        <v>2</v>
      </c>
      <c r="W2886" s="11"/>
      <c r="X2886" s="11"/>
      <c r="Y2886" s="11"/>
      <c r="Z2886" s="11"/>
      <c r="AA2886" s="11"/>
      <c r="AB2886" s="11"/>
      <c r="AC2886" s="11"/>
      <c r="AD2886" s="11"/>
      <c r="AU2886" s="7"/>
      <c r="AV2886" s="7"/>
    </row>
    <row r="2887" spans="1:48" ht="14.25">
      <c r="A2887">
        <v>3</v>
      </c>
      <c r="B2887" s="26" t="str">
        <f t="shared" si="111"/>
        <v>15425</v>
      </c>
      <c r="C2887" s="26" t="str">
        <f t="shared" si="112"/>
        <v>3_15425</v>
      </c>
      <c r="D2887"/>
      <c r="E2887"/>
      <c r="F2887" s="33"/>
      <c r="G2887" s="26" t="s">
        <v>269</v>
      </c>
      <c r="H2887" s="27">
        <v>3</v>
      </c>
      <c r="I2887" s="27">
        <v>8</v>
      </c>
      <c r="J2887" s="27">
        <v>3</v>
      </c>
      <c r="K2887" s="27">
        <v>1</v>
      </c>
      <c r="L2887" s="27">
        <v>0</v>
      </c>
      <c r="M2887" s="27">
        <v>0</v>
      </c>
      <c r="N2887" s="27">
        <v>0</v>
      </c>
      <c r="O2887" s="27">
        <v>0</v>
      </c>
      <c r="P2887" s="27">
        <v>0</v>
      </c>
      <c r="Q2887" s="27">
        <v>0</v>
      </c>
      <c r="R2887" s="27">
        <v>0</v>
      </c>
      <c r="S2887" s="27">
        <v>0</v>
      </c>
      <c r="T2887" s="27">
        <v>0</v>
      </c>
      <c r="U2887" s="27">
        <v>0</v>
      </c>
      <c r="V2887" s="27">
        <v>0</v>
      </c>
      <c r="W2887" s="11"/>
      <c r="X2887" s="11"/>
      <c r="Y2887" s="11"/>
      <c r="Z2887" s="11"/>
      <c r="AA2887" s="11"/>
      <c r="AB2887" s="11"/>
      <c r="AC2887" s="11"/>
      <c r="AD2887" s="11"/>
      <c r="AU2887" s="7"/>
      <c r="AV2887" s="7"/>
    </row>
    <row r="2888" spans="1:48" ht="14.25">
      <c r="A2888">
        <v>3</v>
      </c>
      <c r="B2888" s="26" t="str">
        <f t="shared" si="111"/>
        <v>15442</v>
      </c>
      <c r="C2888" s="26" t="str">
        <f t="shared" si="112"/>
        <v>3_15442</v>
      </c>
      <c r="D2888"/>
      <c r="E2888"/>
      <c r="F2888" s="33"/>
      <c r="G2888" s="26" t="s">
        <v>270</v>
      </c>
      <c r="H2888" s="27">
        <v>9</v>
      </c>
      <c r="I2888" s="27">
        <v>4</v>
      </c>
      <c r="J2888" s="27">
        <v>3</v>
      </c>
      <c r="K2888" s="27">
        <v>3</v>
      </c>
      <c r="L2888" s="27">
        <v>3</v>
      </c>
      <c r="M2888" s="27">
        <v>9</v>
      </c>
      <c r="N2888" s="27">
        <v>2</v>
      </c>
      <c r="O2888" s="27">
        <v>3</v>
      </c>
      <c r="P2888" s="27">
        <v>6</v>
      </c>
      <c r="Q2888" s="27">
        <v>3</v>
      </c>
      <c r="R2888" s="27">
        <v>2</v>
      </c>
      <c r="S2888" s="27">
        <v>0</v>
      </c>
      <c r="T2888" s="27">
        <v>3</v>
      </c>
      <c r="U2888" s="27">
        <v>3</v>
      </c>
      <c r="V2888" s="27">
        <v>3</v>
      </c>
      <c r="W2888" s="11"/>
      <c r="X2888" s="11"/>
      <c r="Y2888" s="11"/>
      <c r="Z2888" s="11"/>
      <c r="AA2888" s="11"/>
      <c r="AB2888" s="11"/>
      <c r="AC2888" s="11"/>
      <c r="AD2888" s="11"/>
      <c r="AU2888" s="7"/>
      <c r="AV2888" s="7"/>
    </row>
    <row r="2889" spans="1:48" ht="14.25">
      <c r="A2889">
        <v>3</v>
      </c>
      <c r="B2889" s="26" t="str">
        <f t="shared" ref="B2889:B2952" si="113">IF(G2889="Total",CONCATENATE(MID(G2890,1,2),"000"),MID(G2889,1,5))</f>
        <v>15455</v>
      </c>
      <c r="C2889" s="26" t="str">
        <f t="shared" si="112"/>
        <v>3_15455</v>
      </c>
      <c r="D2889"/>
      <c r="E2889"/>
      <c r="F2889" s="33"/>
      <c r="G2889" s="26" t="s">
        <v>271</v>
      </c>
      <c r="H2889" s="27">
        <v>0</v>
      </c>
      <c r="I2889" s="27">
        <v>0</v>
      </c>
      <c r="J2889" s="27">
        <v>3</v>
      </c>
      <c r="K2889" s="27">
        <v>7</v>
      </c>
      <c r="L2889" s="27">
        <v>1</v>
      </c>
      <c r="M2889" s="27">
        <v>1</v>
      </c>
      <c r="N2889" s="27">
        <v>1</v>
      </c>
      <c r="O2889" s="27">
        <v>2</v>
      </c>
      <c r="P2889" s="27">
        <v>2</v>
      </c>
      <c r="Q2889" s="27">
        <v>0</v>
      </c>
      <c r="R2889" s="27">
        <v>2</v>
      </c>
      <c r="S2889" s="27">
        <v>1</v>
      </c>
      <c r="T2889" s="27">
        <v>0</v>
      </c>
      <c r="U2889" s="27">
        <v>1</v>
      </c>
      <c r="V2889" s="27">
        <v>0</v>
      </c>
      <c r="W2889" s="11"/>
      <c r="X2889" s="11"/>
      <c r="Y2889" s="11"/>
      <c r="Z2889" s="11"/>
      <c r="AA2889" s="11"/>
      <c r="AB2889" s="11"/>
      <c r="AC2889" s="11"/>
      <c r="AD2889" s="11"/>
      <c r="AU2889" s="7"/>
      <c r="AV2889" s="7"/>
    </row>
    <row r="2890" spans="1:48" ht="14.25">
      <c r="A2890">
        <v>3</v>
      </c>
      <c r="B2890" s="26" t="str">
        <f t="shared" si="113"/>
        <v>15464</v>
      </c>
      <c r="C2890" s="26" t="str">
        <f t="shared" si="112"/>
        <v>3_15464</v>
      </c>
      <c r="D2890"/>
      <c r="E2890"/>
      <c r="F2890" s="33"/>
      <c r="G2890" s="26" t="s">
        <v>272</v>
      </c>
      <c r="H2890" s="27">
        <v>2</v>
      </c>
      <c r="I2890" s="27">
        <v>2</v>
      </c>
      <c r="J2890" s="27">
        <v>3</v>
      </c>
      <c r="K2890" s="27">
        <v>0</v>
      </c>
      <c r="L2890" s="27">
        <v>2</v>
      </c>
      <c r="M2890" s="27">
        <v>2</v>
      </c>
      <c r="N2890" s="27">
        <v>2</v>
      </c>
      <c r="O2890" s="27">
        <v>2</v>
      </c>
      <c r="P2890" s="27">
        <v>0</v>
      </c>
      <c r="Q2890" s="27">
        <v>0</v>
      </c>
      <c r="R2890" s="27">
        <v>1</v>
      </c>
      <c r="S2890" s="27">
        <v>1</v>
      </c>
      <c r="T2890" s="27">
        <v>1</v>
      </c>
      <c r="U2890" s="27">
        <v>1</v>
      </c>
      <c r="V2890" s="27">
        <v>0</v>
      </c>
      <c r="W2890" s="11"/>
      <c r="X2890" s="11"/>
      <c r="Y2890" s="11"/>
      <c r="Z2890" s="11"/>
      <c r="AA2890" s="11"/>
      <c r="AB2890" s="11"/>
      <c r="AC2890" s="11"/>
      <c r="AD2890" s="11"/>
      <c r="AU2890" s="7"/>
      <c r="AV2890" s="7"/>
    </row>
    <row r="2891" spans="1:48" ht="14.25">
      <c r="A2891">
        <v>3</v>
      </c>
      <c r="B2891" s="26" t="str">
        <f t="shared" si="113"/>
        <v>15466</v>
      </c>
      <c r="C2891" s="26" t="str">
        <f t="shared" si="112"/>
        <v>3_15466</v>
      </c>
      <c r="D2891"/>
      <c r="E2891"/>
      <c r="F2891" s="33"/>
      <c r="G2891" s="26" t="s">
        <v>273</v>
      </c>
      <c r="H2891" s="27">
        <v>0</v>
      </c>
      <c r="I2891" s="27">
        <v>1</v>
      </c>
      <c r="J2891" s="27">
        <v>2</v>
      </c>
      <c r="K2891" s="27">
        <v>0</v>
      </c>
      <c r="L2891" s="27">
        <v>1</v>
      </c>
      <c r="M2891" s="27">
        <v>1</v>
      </c>
      <c r="N2891" s="27">
        <v>1</v>
      </c>
      <c r="O2891" s="27">
        <v>0</v>
      </c>
      <c r="P2891" s="27">
        <v>0</v>
      </c>
      <c r="Q2891" s="27">
        <v>3</v>
      </c>
      <c r="R2891" s="27">
        <v>2</v>
      </c>
      <c r="S2891" s="27">
        <v>2</v>
      </c>
      <c r="T2891" s="27">
        <v>3</v>
      </c>
      <c r="U2891" s="27">
        <v>0</v>
      </c>
      <c r="V2891" s="27">
        <v>2</v>
      </c>
      <c r="W2891" s="11"/>
      <c r="X2891" s="11"/>
      <c r="Y2891" s="11"/>
      <c r="Z2891" s="11"/>
      <c r="AA2891" s="11"/>
      <c r="AB2891" s="11"/>
      <c r="AC2891" s="11"/>
      <c r="AD2891" s="11"/>
      <c r="AU2891" s="7"/>
      <c r="AV2891" s="7"/>
    </row>
    <row r="2892" spans="1:48" ht="14.25">
      <c r="A2892">
        <v>3</v>
      </c>
      <c r="B2892" s="26" t="str">
        <f t="shared" si="113"/>
        <v>15469</v>
      </c>
      <c r="C2892" s="26" t="str">
        <f t="shared" si="112"/>
        <v>3_15469</v>
      </c>
      <c r="D2892"/>
      <c r="E2892"/>
      <c r="F2892" s="33"/>
      <c r="G2892" s="26" t="s">
        <v>274</v>
      </c>
      <c r="H2892" s="27">
        <v>0</v>
      </c>
      <c r="I2892" s="27">
        <v>1</v>
      </c>
      <c r="J2892" s="27">
        <v>4</v>
      </c>
      <c r="K2892" s="27">
        <v>3</v>
      </c>
      <c r="L2892" s="27">
        <v>4</v>
      </c>
      <c r="M2892" s="27">
        <v>6</v>
      </c>
      <c r="N2892" s="27">
        <v>5</v>
      </c>
      <c r="O2892" s="27">
        <v>2</v>
      </c>
      <c r="P2892" s="27">
        <v>4</v>
      </c>
      <c r="Q2892" s="27">
        <v>4</v>
      </c>
      <c r="R2892" s="27">
        <v>4</v>
      </c>
      <c r="S2892" s="27">
        <v>4</v>
      </c>
      <c r="T2892" s="27">
        <v>2</v>
      </c>
      <c r="U2892" s="27">
        <v>15</v>
      </c>
      <c r="V2892" s="27">
        <v>19</v>
      </c>
      <c r="W2892" s="11"/>
      <c r="X2892" s="11"/>
      <c r="Y2892" s="11"/>
      <c r="Z2892" s="11"/>
      <c r="AA2892" s="11"/>
      <c r="AB2892" s="11"/>
      <c r="AC2892" s="11"/>
      <c r="AD2892" s="11"/>
      <c r="AU2892" s="7"/>
      <c r="AV2892" s="7"/>
    </row>
    <row r="2893" spans="1:48" ht="14.25">
      <c r="A2893">
        <v>3</v>
      </c>
      <c r="B2893" s="26" t="str">
        <f t="shared" si="113"/>
        <v>15476</v>
      </c>
      <c r="C2893" s="26" t="str">
        <f t="shared" si="112"/>
        <v>3_15476</v>
      </c>
      <c r="D2893"/>
      <c r="E2893"/>
      <c r="F2893" s="33"/>
      <c r="G2893" s="26" t="s">
        <v>275</v>
      </c>
      <c r="H2893" s="27">
        <v>1</v>
      </c>
      <c r="I2893" s="27">
        <v>3</v>
      </c>
      <c r="J2893" s="27">
        <v>1</v>
      </c>
      <c r="K2893" s="27">
        <v>3</v>
      </c>
      <c r="L2893" s="27">
        <v>1</v>
      </c>
      <c r="M2893" s="27">
        <v>2</v>
      </c>
      <c r="N2893" s="27">
        <v>1</v>
      </c>
      <c r="O2893" s="27">
        <v>1</v>
      </c>
      <c r="P2893" s="27">
        <v>0</v>
      </c>
      <c r="Q2893" s="27">
        <v>1</v>
      </c>
      <c r="R2893" s="27">
        <v>0</v>
      </c>
      <c r="S2893" s="27">
        <v>0</v>
      </c>
      <c r="T2893" s="27">
        <v>1</v>
      </c>
      <c r="U2893" s="27">
        <v>2</v>
      </c>
      <c r="V2893" s="27">
        <v>1</v>
      </c>
      <c r="W2893" s="11"/>
      <c r="X2893" s="11"/>
      <c r="Y2893" s="11"/>
      <c r="Z2893" s="11"/>
      <c r="AA2893" s="11"/>
      <c r="AB2893" s="11"/>
      <c r="AC2893" s="11"/>
      <c r="AD2893" s="11"/>
      <c r="AU2893" s="7"/>
      <c r="AV2893" s="7"/>
    </row>
    <row r="2894" spans="1:48" ht="14.25">
      <c r="A2894">
        <v>3</v>
      </c>
      <c r="B2894" s="26" t="str">
        <f t="shared" si="113"/>
        <v>15480</v>
      </c>
      <c r="C2894" s="26" t="str">
        <f t="shared" si="112"/>
        <v>3_15480</v>
      </c>
      <c r="D2894"/>
      <c r="E2894"/>
      <c r="F2894" s="33"/>
      <c r="G2894" s="26" t="s">
        <v>276</v>
      </c>
      <c r="H2894" s="27">
        <v>12</v>
      </c>
      <c r="I2894" s="27">
        <v>4</v>
      </c>
      <c r="J2894" s="27">
        <v>6</v>
      </c>
      <c r="K2894" s="27">
        <v>9</v>
      </c>
      <c r="L2894" s="27">
        <v>15</v>
      </c>
      <c r="M2894" s="27">
        <v>8</v>
      </c>
      <c r="N2894" s="27">
        <v>8</v>
      </c>
      <c r="O2894" s="27">
        <v>3</v>
      </c>
      <c r="P2894" s="27">
        <v>13</v>
      </c>
      <c r="Q2894" s="27">
        <v>8</v>
      </c>
      <c r="R2894" s="27">
        <v>8</v>
      </c>
      <c r="S2894" s="27">
        <v>4</v>
      </c>
      <c r="T2894" s="27">
        <v>5</v>
      </c>
      <c r="U2894" s="27">
        <v>9</v>
      </c>
      <c r="V2894" s="27">
        <v>3</v>
      </c>
      <c r="W2894" s="11"/>
      <c r="X2894" s="11"/>
      <c r="Y2894" s="11"/>
      <c r="Z2894" s="11"/>
      <c r="AA2894" s="11"/>
      <c r="AB2894" s="11"/>
      <c r="AC2894" s="11"/>
      <c r="AD2894" s="11"/>
      <c r="AU2894" s="7"/>
      <c r="AV2894" s="7"/>
    </row>
    <row r="2895" spans="1:48" ht="14.25">
      <c r="A2895">
        <v>3</v>
      </c>
      <c r="B2895" s="26" t="str">
        <f t="shared" si="113"/>
        <v>15491</v>
      </c>
      <c r="C2895" s="26" t="str">
        <f t="shared" si="112"/>
        <v>3_15491</v>
      </c>
      <c r="D2895"/>
      <c r="E2895"/>
      <c r="F2895" s="33"/>
      <c r="G2895" s="26" t="s">
        <v>277</v>
      </c>
      <c r="H2895" s="27">
        <v>1</v>
      </c>
      <c r="I2895" s="27">
        <v>2</v>
      </c>
      <c r="J2895" s="27">
        <v>2</v>
      </c>
      <c r="K2895" s="27">
        <v>3</v>
      </c>
      <c r="L2895" s="27">
        <v>1</v>
      </c>
      <c r="M2895" s="27">
        <v>2</v>
      </c>
      <c r="N2895" s="27">
        <v>5</v>
      </c>
      <c r="O2895" s="27">
        <v>0</v>
      </c>
      <c r="P2895" s="27">
        <v>2</v>
      </c>
      <c r="Q2895" s="27">
        <v>2</v>
      </c>
      <c r="R2895" s="27">
        <v>5</v>
      </c>
      <c r="S2895" s="27">
        <v>0</v>
      </c>
      <c r="T2895" s="27">
        <v>3</v>
      </c>
      <c r="U2895" s="27">
        <v>5</v>
      </c>
      <c r="V2895" s="27">
        <v>2</v>
      </c>
      <c r="W2895" s="11"/>
      <c r="X2895" s="11"/>
      <c r="Y2895" s="11"/>
      <c r="Z2895" s="11"/>
      <c r="AA2895" s="11"/>
      <c r="AB2895" s="11"/>
      <c r="AC2895" s="11"/>
      <c r="AD2895" s="11"/>
      <c r="AU2895" s="7"/>
      <c r="AV2895" s="7"/>
    </row>
    <row r="2896" spans="1:48" ht="14.25">
      <c r="A2896">
        <v>3</v>
      </c>
      <c r="B2896" s="26" t="str">
        <f t="shared" si="113"/>
        <v>15494</v>
      </c>
      <c r="C2896" s="26" t="str">
        <f t="shared" si="112"/>
        <v>3_15494</v>
      </c>
      <c r="D2896"/>
      <c r="E2896"/>
      <c r="F2896" s="33"/>
      <c r="G2896" s="26" t="s">
        <v>278</v>
      </c>
      <c r="H2896" s="27">
        <v>1</v>
      </c>
      <c r="I2896" s="27">
        <v>7</v>
      </c>
      <c r="J2896" s="27">
        <v>0</v>
      </c>
      <c r="K2896" s="27">
        <v>4</v>
      </c>
      <c r="L2896" s="27">
        <v>1</v>
      </c>
      <c r="M2896" s="27">
        <v>3</v>
      </c>
      <c r="N2896" s="27">
        <v>0</v>
      </c>
      <c r="O2896" s="27">
        <v>2</v>
      </c>
      <c r="P2896" s="27">
        <v>0</v>
      </c>
      <c r="Q2896" s="27">
        <v>1</v>
      </c>
      <c r="R2896" s="27">
        <v>2</v>
      </c>
      <c r="S2896" s="27">
        <v>2</v>
      </c>
      <c r="T2896" s="27">
        <v>1</v>
      </c>
      <c r="U2896" s="27">
        <v>1</v>
      </c>
      <c r="V2896" s="27">
        <v>1</v>
      </c>
      <c r="W2896" s="11"/>
      <c r="X2896" s="11"/>
      <c r="Y2896" s="11"/>
      <c r="Z2896" s="11"/>
      <c r="AA2896" s="11"/>
      <c r="AB2896" s="11"/>
      <c r="AC2896" s="11"/>
      <c r="AD2896" s="11"/>
      <c r="AU2896" s="7"/>
      <c r="AV2896" s="7"/>
    </row>
    <row r="2897" spans="1:48" ht="14.25">
      <c r="A2897">
        <v>3</v>
      </c>
      <c r="B2897" s="26" t="str">
        <f t="shared" si="113"/>
        <v>15500</v>
      </c>
      <c r="C2897" s="26" t="str">
        <f t="shared" si="112"/>
        <v>3_15500</v>
      </c>
      <c r="D2897"/>
      <c r="E2897"/>
      <c r="F2897" s="33"/>
      <c r="G2897" s="26" t="s">
        <v>279</v>
      </c>
      <c r="H2897" s="27">
        <v>0</v>
      </c>
      <c r="I2897" s="27">
        <v>0</v>
      </c>
      <c r="J2897" s="27">
        <v>1</v>
      </c>
      <c r="K2897" s="27">
        <v>1</v>
      </c>
      <c r="L2897" s="27">
        <v>0</v>
      </c>
      <c r="M2897" s="27">
        <v>0</v>
      </c>
      <c r="N2897" s="27">
        <v>0</v>
      </c>
      <c r="O2897" s="27">
        <v>0</v>
      </c>
      <c r="P2897" s="27">
        <v>1</v>
      </c>
      <c r="Q2897" s="27">
        <v>1</v>
      </c>
      <c r="R2897" s="27">
        <v>0</v>
      </c>
      <c r="S2897" s="27">
        <v>0</v>
      </c>
      <c r="T2897" s="27">
        <v>0</v>
      </c>
      <c r="U2897" s="27">
        <v>0</v>
      </c>
      <c r="V2897" s="27">
        <v>0</v>
      </c>
      <c r="W2897" s="11"/>
      <c r="X2897" s="11"/>
      <c r="Y2897" s="11"/>
      <c r="Z2897" s="11"/>
      <c r="AA2897" s="11"/>
      <c r="AB2897" s="11"/>
      <c r="AC2897" s="11"/>
      <c r="AD2897" s="11"/>
      <c r="AU2897" s="7"/>
      <c r="AV2897" s="7"/>
    </row>
    <row r="2898" spans="1:48" ht="14.25">
      <c r="A2898">
        <v>3</v>
      </c>
      <c r="B2898" s="26" t="str">
        <f t="shared" si="113"/>
        <v>15507</v>
      </c>
      <c r="C2898" s="26" t="str">
        <f t="shared" si="112"/>
        <v>3_15507</v>
      </c>
      <c r="D2898"/>
      <c r="E2898"/>
      <c r="F2898" s="33"/>
      <c r="G2898" s="26" t="s">
        <v>280</v>
      </c>
      <c r="H2898" s="27">
        <v>15</v>
      </c>
      <c r="I2898" s="27">
        <v>6</v>
      </c>
      <c r="J2898" s="27">
        <v>8</v>
      </c>
      <c r="K2898" s="27">
        <v>7</v>
      </c>
      <c r="L2898" s="27">
        <v>8</v>
      </c>
      <c r="M2898" s="27">
        <v>10</v>
      </c>
      <c r="N2898" s="27">
        <v>7</v>
      </c>
      <c r="O2898" s="27">
        <v>5</v>
      </c>
      <c r="P2898" s="27">
        <v>10</v>
      </c>
      <c r="Q2898" s="27">
        <v>6</v>
      </c>
      <c r="R2898" s="27">
        <v>4</v>
      </c>
      <c r="S2898" s="27">
        <v>7</v>
      </c>
      <c r="T2898" s="27">
        <v>3</v>
      </c>
      <c r="U2898" s="27">
        <v>0</v>
      </c>
      <c r="V2898" s="27">
        <v>4</v>
      </c>
      <c r="W2898" s="11"/>
      <c r="X2898" s="11"/>
      <c r="Y2898" s="11"/>
      <c r="Z2898" s="11"/>
      <c r="AA2898" s="11"/>
      <c r="AB2898" s="11"/>
      <c r="AC2898" s="11"/>
      <c r="AD2898" s="11"/>
      <c r="AU2898" s="7"/>
      <c r="AV2898" s="7"/>
    </row>
    <row r="2899" spans="1:48" ht="14.25">
      <c r="A2899">
        <v>3</v>
      </c>
      <c r="B2899" s="26" t="str">
        <f t="shared" si="113"/>
        <v>15511</v>
      </c>
      <c r="C2899" s="26" t="str">
        <f t="shared" si="112"/>
        <v>3_15511</v>
      </c>
      <c r="D2899"/>
      <c r="E2899"/>
      <c r="F2899" s="33"/>
      <c r="G2899" s="26" t="s">
        <v>281</v>
      </c>
      <c r="H2899" s="27">
        <v>3</v>
      </c>
      <c r="I2899" s="27">
        <v>1</v>
      </c>
      <c r="J2899" s="27">
        <v>0</v>
      </c>
      <c r="K2899" s="27">
        <v>0</v>
      </c>
      <c r="L2899" s="27">
        <v>0</v>
      </c>
      <c r="M2899" s="27">
        <v>0</v>
      </c>
      <c r="N2899" s="27">
        <v>0</v>
      </c>
      <c r="O2899" s="27">
        <v>0</v>
      </c>
      <c r="P2899" s="27">
        <v>0</v>
      </c>
      <c r="Q2899" s="27">
        <v>0</v>
      </c>
      <c r="R2899" s="27">
        <v>0</v>
      </c>
      <c r="S2899" s="27">
        <v>0</v>
      </c>
      <c r="T2899" s="27">
        <v>0</v>
      </c>
      <c r="U2899" s="27">
        <v>0</v>
      </c>
      <c r="V2899" s="27">
        <v>0</v>
      </c>
      <c r="W2899" s="11"/>
      <c r="X2899" s="11"/>
      <c r="Y2899" s="11"/>
      <c r="Z2899" s="11"/>
      <c r="AA2899" s="11"/>
      <c r="AB2899" s="11"/>
      <c r="AC2899" s="11"/>
      <c r="AD2899" s="11"/>
      <c r="AU2899" s="7"/>
      <c r="AV2899" s="7"/>
    </row>
    <row r="2900" spans="1:48" ht="14.25">
      <c r="A2900">
        <v>3</v>
      </c>
      <c r="B2900" s="26" t="str">
        <f t="shared" si="113"/>
        <v>15514</v>
      </c>
      <c r="C2900" s="26" t="str">
        <f t="shared" si="112"/>
        <v>3_15514</v>
      </c>
      <c r="D2900"/>
      <c r="E2900"/>
      <c r="F2900" s="33"/>
      <c r="G2900" s="26" t="s">
        <v>282</v>
      </c>
      <c r="H2900" s="27">
        <v>0</v>
      </c>
      <c r="I2900" s="27">
        <v>1</v>
      </c>
      <c r="J2900" s="27">
        <v>0</v>
      </c>
      <c r="K2900" s="27">
        <v>1</v>
      </c>
      <c r="L2900" s="27">
        <v>0</v>
      </c>
      <c r="M2900" s="27">
        <v>1</v>
      </c>
      <c r="N2900" s="27">
        <v>1</v>
      </c>
      <c r="O2900" s="27">
        <v>0</v>
      </c>
      <c r="P2900" s="27">
        <v>0</v>
      </c>
      <c r="Q2900" s="27">
        <v>1</v>
      </c>
      <c r="R2900" s="27">
        <v>1</v>
      </c>
      <c r="S2900" s="27">
        <v>0</v>
      </c>
      <c r="T2900" s="27">
        <v>0</v>
      </c>
      <c r="U2900" s="27">
        <v>0</v>
      </c>
      <c r="V2900" s="27">
        <v>1</v>
      </c>
      <c r="W2900" s="11"/>
      <c r="X2900" s="11"/>
      <c r="Y2900" s="11"/>
      <c r="Z2900" s="11"/>
      <c r="AA2900" s="11"/>
      <c r="AB2900" s="11"/>
      <c r="AC2900" s="11"/>
      <c r="AD2900" s="11"/>
      <c r="AU2900" s="7"/>
      <c r="AV2900" s="7"/>
    </row>
    <row r="2901" spans="1:48" ht="14.25">
      <c r="A2901">
        <v>3</v>
      </c>
      <c r="B2901" s="26" t="str">
        <f t="shared" si="113"/>
        <v>15516</v>
      </c>
      <c r="C2901" s="26" t="str">
        <f t="shared" si="112"/>
        <v>3_15516</v>
      </c>
      <c r="D2901"/>
      <c r="E2901"/>
      <c r="F2901" s="33"/>
      <c r="G2901" s="26" t="s">
        <v>283</v>
      </c>
      <c r="H2901" s="27">
        <v>5</v>
      </c>
      <c r="I2901" s="27">
        <v>6</v>
      </c>
      <c r="J2901" s="27">
        <v>7</v>
      </c>
      <c r="K2901" s="27">
        <v>5</v>
      </c>
      <c r="L2901" s="27">
        <v>8</v>
      </c>
      <c r="M2901" s="27">
        <v>9</v>
      </c>
      <c r="N2901" s="27">
        <v>38</v>
      </c>
      <c r="O2901" s="27">
        <v>20</v>
      </c>
      <c r="P2901" s="27">
        <v>14</v>
      </c>
      <c r="Q2901" s="27">
        <v>24</v>
      </c>
      <c r="R2901" s="27">
        <v>25</v>
      </c>
      <c r="S2901" s="27">
        <v>18</v>
      </c>
      <c r="T2901" s="27">
        <v>22</v>
      </c>
      <c r="U2901" s="27">
        <v>19</v>
      </c>
      <c r="V2901" s="27">
        <v>22</v>
      </c>
      <c r="W2901" s="11"/>
      <c r="X2901" s="11"/>
      <c r="Y2901" s="11"/>
      <c r="Z2901" s="11"/>
      <c r="AA2901" s="11"/>
      <c r="AB2901" s="11"/>
      <c r="AC2901" s="11"/>
      <c r="AD2901" s="11"/>
      <c r="AU2901" s="7"/>
      <c r="AV2901" s="7"/>
    </row>
    <row r="2902" spans="1:48" ht="14.25">
      <c r="A2902">
        <v>3</v>
      </c>
      <c r="B2902" s="26" t="str">
        <f t="shared" si="113"/>
        <v>15518</v>
      </c>
      <c r="C2902" s="26" t="str">
        <f t="shared" si="112"/>
        <v>3_15518</v>
      </c>
      <c r="D2902"/>
      <c r="E2902"/>
      <c r="F2902" s="33"/>
      <c r="G2902" s="26" t="s">
        <v>284</v>
      </c>
      <c r="H2902" s="27">
        <v>0</v>
      </c>
      <c r="I2902" s="27">
        <v>0</v>
      </c>
      <c r="J2902" s="27">
        <v>0</v>
      </c>
      <c r="K2902" s="27">
        <v>1</v>
      </c>
      <c r="L2902" s="27">
        <v>0</v>
      </c>
      <c r="M2902" s="27">
        <v>0</v>
      </c>
      <c r="N2902" s="27">
        <v>0</v>
      </c>
      <c r="O2902" s="27">
        <v>0</v>
      </c>
      <c r="P2902" s="27">
        <v>0</v>
      </c>
      <c r="Q2902" s="27">
        <v>3</v>
      </c>
      <c r="R2902" s="27">
        <v>1</v>
      </c>
      <c r="S2902" s="27">
        <v>1</v>
      </c>
      <c r="T2902" s="27">
        <v>0</v>
      </c>
      <c r="U2902" s="27">
        <v>0</v>
      </c>
      <c r="V2902" s="27">
        <v>0</v>
      </c>
      <c r="W2902" s="11"/>
      <c r="X2902" s="11"/>
      <c r="Y2902" s="11"/>
      <c r="Z2902" s="11"/>
      <c r="AA2902" s="11"/>
      <c r="AB2902" s="11"/>
      <c r="AC2902" s="11"/>
      <c r="AD2902" s="11"/>
      <c r="AU2902" s="7"/>
      <c r="AV2902" s="7"/>
    </row>
    <row r="2903" spans="1:48" ht="14.25">
      <c r="A2903">
        <v>3</v>
      </c>
      <c r="B2903" s="26" t="str">
        <f t="shared" si="113"/>
        <v>15522</v>
      </c>
      <c r="C2903" s="26" t="str">
        <f t="shared" si="112"/>
        <v>3_15522</v>
      </c>
      <c r="D2903"/>
      <c r="E2903"/>
      <c r="F2903" s="33"/>
      <c r="G2903" s="26" t="s">
        <v>285</v>
      </c>
      <c r="H2903" s="27">
        <v>0</v>
      </c>
      <c r="I2903" s="27">
        <v>0</v>
      </c>
      <c r="J2903" s="27">
        <v>0</v>
      </c>
      <c r="K2903" s="27">
        <v>0</v>
      </c>
      <c r="L2903" s="27">
        <v>0</v>
      </c>
      <c r="M2903" s="27">
        <v>0</v>
      </c>
      <c r="N2903" s="27">
        <v>1</v>
      </c>
      <c r="O2903" s="27">
        <v>0</v>
      </c>
      <c r="P2903" s="27">
        <v>0</v>
      </c>
      <c r="Q2903" s="27">
        <v>0</v>
      </c>
      <c r="R2903" s="27">
        <v>0</v>
      </c>
      <c r="S2903" s="27">
        <v>0</v>
      </c>
      <c r="T2903" s="27">
        <v>0</v>
      </c>
      <c r="U2903" s="27">
        <v>0</v>
      </c>
      <c r="V2903" s="27">
        <v>0</v>
      </c>
      <c r="W2903" s="11"/>
      <c r="X2903" s="11"/>
      <c r="Y2903" s="11"/>
      <c r="Z2903" s="11"/>
      <c r="AA2903" s="11"/>
      <c r="AB2903" s="11"/>
      <c r="AC2903" s="11"/>
      <c r="AD2903" s="11"/>
      <c r="AU2903" s="7"/>
      <c r="AV2903" s="7"/>
    </row>
    <row r="2904" spans="1:48" ht="14.25">
      <c r="A2904">
        <v>3</v>
      </c>
      <c r="B2904" s="26" t="str">
        <f t="shared" si="113"/>
        <v>15531</v>
      </c>
      <c r="C2904" s="26" t="str">
        <f t="shared" si="112"/>
        <v>3_15531</v>
      </c>
      <c r="D2904"/>
      <c r="E2904"/>
      <c r="F2904" s="33"/>
      <c r="G2904" s="26" t="s">
        <v>286</v>
      </c>
      <c r="H2904" s="27">
        <v>14</v>
      </c>
      <c r="I2904" s="27">
        <v>4</v>
      </c>
      <c r="J2904" s="27">
        <v>6</v>
      </c>
      <c r="K2904" s="27">
        <v>1</v>
      </c>
      <c r="L2904" s="27">
        <v>5</v>
      </c>
      <c r="M2904" s="27">
        <v>7</v>
      </c>
      <c r="N2904" s="27">
        <v>6</v>
      </c>
      <c r="O2904" s="27">
        <v>5</v>
      </c>
      <c r="P2904" s="27">
        <v>1</v>
      </c>
      <c r="Q2904" s="27">
        <v>7</v>
      </c>
      <c r="R2904" s="27">
        <v>3</v>
      </c>
      <c r="S2904" s="27">
        <v>1</v>
      </c>
      <c r="T2904" s="27">
        <v>3</v>
      </c>
      <c r="U2904" s="27">
        <v>5</v>
      </c>
      <c r="V2904" s="27">
        <v>10</v>
      </c>
      <c r="W2904" s="11"/>
      <c r="X2904" s="11"/>
      <c r="Y2904" s="11"/>
      <c r="Z2904" s="11"/>
      <c r="AA2904" s="11"/>
      <c r="AB2904" s="11"/>
      <c r="AC2904" s="11"/>
      <c r="AD2904" s="11"/>
      <c r="AU2904" s="7"/>
      <c r="AV2904" s="7"/>
    </row>
    <row r="2905" spans="1:48" ht="14.25">
      <c r="A2905">
        <v>3</v>
      </c>
      <c r="B2905" s="26" t="str">
        <f t="shared" si="113"/>
        <v>15533</v>
      </c>
      <c r="C2905" s="26" t="str">
        <f t="shared" si="112"/>
        <v>3_15533</v>
      </c>
      <c r="D2905"/>
      <c r="E2905"/>
      <c r="F2905" s="33"/>
      <c r="G2905" s="26" t="s">
        <v>287</v>
      </c>
      <c r="H2905" s="27">
        <v>0</v>
      </c>
      <c r="I2905" s="27">
        <v>1</v>
      </c>
      <c r="J2905" s="27">
        <v>0</v>
      </c>
      <c r="K2905" s="27">
        <v>1</v>
      </c>
      <c r="L2905" s="27">
        <v>0</v>
      </c>
      <c r="M2905" s="27">
        <v>1</v>
      </c>
      <c r="N2905" s="27">
        <v>0</v>
      </c>
      <c r="O2905" s="27">
        <v>0</v>
      </c>
      <c r="P2905" s="27">
        <v>0</v>
      </c>
      <c r="Q2905" s="27">
        <v>0</v>
      </c>
      <c r="R2905" s="27">
        <v>1</v>
      </c>
      <c r="S2905" s="27">
        <v>0</v>
      </c>
      <c r="T2905" s="27">
        <v>0</v>
      </c>
      <c r="U2905" s="27">
        <v>0</v>
      </c>
      <c r="V2905" s="27">
        <v>0</v>
      </c>
      <c r="W2905" s="11"/>
      <c r="X2905" s="11"/>
      <c r="Y2905" s="11"/>
      <c r="Z2905" s="11"/>
      <c r="AA2905" s="11"/>
      <c r="AB2905" s="11"/>
      <c r="AC2905" s="11"/>
      <c r="AD2905" s="11"/>
      <c r="AU2905" s="7"/>
      <c r="AV2905" s="7"/>
    </row>
    <row r="2906" spans="1:48" ht="14.25">
      <c r="A2906">
        <v>3</v>
      </c>
      <c r="B2906" s="26" t="str">
        <f t="shared" si="113"/>
        <v>15537</v>
      </c>
      <c r="C2906" s="26" t="str">
        <f t="shared" si="112"/>
        <v>3_15537</v>
      </c>
      <c r="D2906"/>
      <c r="E2906"/>
      <c r="F2906" s="33"/>
      <c r="G2906" s="26" t="s">
        <v>288</v>
      </c>
      <c r="H2906" s="27">
        <v>0</v>
      </c>
      <c r="I2906" s="27">
        <v>2</v>
      </c>
      <c r="J2906" s="27">
        <v>0</v>
      </c>
      <c r="K2906" s="27">
        <v>1</v>
      </c>
      <c r="L2906" s="27">
        <v>2</v>
      </c>
      <c r="M2906" s="27">
        <v>1</v>
      </c>
      <c r="N2906" s="27">
        <v>6</v>
      </c>
      <c r="O2906" s="27">
        <v>1</v>
      </c>
      <c r="P2906" s="27">
        <v>2</v>
      </c>
      <c r="Q2906" s="27">
        <v>3</v>
      </c>
      <c r="R2906" s="27">
        <v>4</v>
      </c>
      <c r="S2906" s="27">
        <v>1</v>
      </c>
      <c r="T2906" s="27">
        <v>2</v>
      </c>
      <c r="U2906" s="27">
        <v>4</v>
      </c>
      <c r="V2906" s="27">
        <v>6</v>
      </c>
      <c r="W2906" s="11"/>
      <c r="X2906" s="11"/>
      <c r="Y2906" s="11"/>
      <c r="Z2906" s="11"/>
      <c r="AA2906" s="11"/>
      <c r="AB2906" s="11"/>
      <c r="AC2906" s="11"/>
      <c r="AD2906" s="11"/>
      <c r="AU2906" s="7"/>
      <c r="AV2906" s="7"/>
    </row>
    <row r="2907" spans="1:48" ht="14.25">
      <c r="A2907">
        <v>3</v>
      </c>
      <c r="B2907" s="26" t="str">
        <f t="shared" si="113"/>
        <v>15542</v>
      </c>
      <c r="C2907" s="26" t="str">
        <f t="shared" si="112"/>
        <v>3_15542</v>
      </c>
      <c r="D2907"/>
      <c r="E2907"/>
      <c r="F2907" s="33"/>
      <c r="G2907" s="26" t="s">
        <v>289</v>
      </c>
      <c r="H2907" s="27">
        <v>3</v>
      </c>
      <c r="I2907" s="27">
        <v>1</v>
      </c>
      <c r="J2907" s="27">
        <v>3</v>
      </c>
      <c r="K2907" s="27">
        <v>4</v>
      </c>
      <c r="L2907" s="27">
        <v>2</v>
      </c>
      <c r="M2907" s="27">
        <v>4</v>
      </c>
      <c r="N2907" s="27">
        <v>0</v>
      </c>
      <c r="O2907" s="27">
        <v>1</v>
      </c>
      <c r="P2907" s="27">
        <v>0</v>
      </c>
      <c r="Q2907" s="27">
        <v>2</v>
      </c>
      <c r="R2907" s="27">
        <v>0</v>
      </c>
      <c r="S2907" s="27">
        <v>1</v>
      </c>
      <c r="T2907" s="27">
        <v>0</v>
      </c>
      <c r="U2907" s="27">
        <v>4</v>
      </c>
      <c r="V2907" s="27">
        <v>0</v>
      </c>
      <c r="W2907" s="11"/>
      <c r="X2907" s="11"/>
      <c r="Y2907" s="11"/>
      <c r="Z2907" s="11"/>
      <c r="AA2907" s="11"/>
      <c r="AB2907" s="11"/>
      <c r="AC2907" s="11"/>
      <c r="AD2907" s="11"/>
      <c r="AU2907" s="7"/>
      <c r="AV2907" s="7"/>
    </row>
    <row r="2908" spans="1:48" ht="14.25">
      <c r="A2908">
        <v>3</v>
      </c>
      <c r="B2908" s="26" t="str">
        <f t="shared" si="113"/>
        <v>15550</v>
      </c>
      <c r="C2908" s="26" t="str">
        <f t="shared" si="112"/>
        <v>3_15550</v>
      </c>
      <c r="D2908"/>
      <c r="E2908"/>
      <c r="F2908" s="33"/>
      <c r="G2908" s="26" t="s">
        <v>290</v>
      </c>
      <c r="H2908" s="27">
        <v>0</v>
      </c>
      <c r="I2908" s="27">
        <v>0</v>
      </c>
      <c r="J2908" s="27">
        <v>3</v>
      </c>
      <c r="K2908" s="27">
        <v>0</v>
      </c>
      <c r="L2908" s="27">
        <v>1</v>
      </c>
      <c r="M2908" s="27">
        <v>1</v>
      </c>
      <c r="N2908" s="27">
        <v>1</v>
      </c>
      <c r="O2908" s="27">
        <v>0</v>
      </c>
      <c r="P2908" s="27">
        <v>0</v>
      </c>
      <c r="Q2908" s="27">
        <v>0</v>
      </c>
      <c r="R2908" s="27">
        <v>0</v>
      </c>
      <c r="S2908" s="27">
        <v>0</v>
      </c>
      <c r="T2908" s="27">
        <v>1</v>
      </c>
      <c r="U2908" s="27">
        <v>0</v>
      </c>
      <c r="V2908" s="27">
        <v>0</v>
      </c>
      <c r="W2908" s="11"/>
      <c r="X2908" s="11"/>
      <c r="Y2908" s="11"/>
      <c r="Z2908" s="11"/>
      <c r="AA2908" s="11"/>
      <c r="AB2908" s="11"/>
      <c r="AC2908" s="11"/>
      <c r="AD2908" s="11"/>
      <c r="AU2908" s="7"/>
      <c r="AV2908" s="7"/>
    </row>
    <row r="2909" spans="1:48" ht="14.25">
      <c r="A2909">
        <v>3</v>
      </c>
      <c r="B2909" s="26" t="str">
        <f t="shared" si="113"/>
        <v>15572</v>
      </c>
      <c r="C2909" s="26" t="str">
        <f t="shared" si="112"/>
        <v>3_15572</v>
      </c>
      <c r="D2909"/>
      <c r="E2909"/>
      <c r="F2909" s="33"/>
      <c r="G2909" s="26" t="s">
        <v>291</v>
      </c>
      <c r="H2909" s="27">
        <v>21</v>
      </c>
      <c r="I2909" s="27">
        <v>24</v>
      </c>
      <c r="J2909" s="27">
        <v>29</v>
      </c>
      <c r="K2909" s="27">
        <v>12</v>
      </c>
      <c r="L2909" s="27">
        <v>15</v>
      </c>
      <c r="M2909" s="27">
        <v>21</v>
      </c>
      <c r="N2909" s="27">
        <v>14</v>
      </c>
      <c r="O2909" s="27">
        <v>12</v>
      </c>
      <c r="P2909" s="27">
        <v>10</v>
      </c>
      <c r="Q2909" s="27">
        <v>7</v>
      </c>
      <c r="R2909" s="27">
        <v>7</v>
      </c>
      <c r="S2909" s="27">
        <v>11</v>
      </c>
      <c r="T2909" s="27">
        <v>7</v>
      </c>
      <c r="U2909" s="27">
        <v>5</v>
      </c>
      <c r="V2909" s="27">
        <v>5</v>
      </c>
      <c r="W2909" s="11"/>
      <c r="X2909" s="11"/>
      <c r="Y2909" s="11"/>
      <c r="Z2909" s="11"/>
      <c r="AA2909" s="11"/>
      <c r="AB2909" s="11"/>
      <c r="AC2909" s="11"/>
      <c r="AD2909" s="11"/>
      <c r="AU2909" s="7"/>
      <c r="AV2909" s="7"/>
    </row>
    <row r="2910" spans="1:48" ht="14.25">
      <c r="A2910">
        <v>3</v>
      </c>
      <c r="B2910" s="26" t="str">
        <f t="shared" si="113"/>
        <v>15580</v>
      </c>
      <c r="C2910" s="26" t="str">
        <f t="shared" si="112"/>
        <v>3_15580</v>
      </c>
      <c r="D2910"/>
      <c r="E2910"/>
      <c r="F2910" s="33"/>
      <c r="G2910" s="26" t="s">
        <v>292</v>
      </c>
      <c r="H2910" s="27">
        <v>3</v>
      </c>
      <c r="I2910" s="27">
        <v>4</v>
      </c>
      <c r="J2910" s="27">
        <v>5</v>
      </c>
      <c r="K2910" s="27">
        <v>4</v>
      </c>
      <c r="L2910" s="27">
        <v>2</v>
      </c>
      <c r="M2910" s="27">
        <v>6</v>
      </c>
      <c r="N2910" s="27">
        <v>4</v>
      </c>
      <c r="O2910" s="27">
        <v>1</v>
      </c>
      <c r="P2910" s="27">
        <v>3</v>
      </c>
      <c r="Q2910" s="27">
        <v>1</v>
      </c>
      <c r="R2910" s="27">
        <v>0</v>
      </c>
      <c r="S2910" s="27">
        <v>3</v>
      </c>
      <c r="T2910" s="27">
        <v>1</v>
      </c>
      <c r="U2910" s="27">
        <v>3</v>
      </c>
      <c r="V2910" s="27">
        <v>7</v>
      </c>
      <c r="W2910" s="11"/>
      <c r="X2910" s="11"/>
      <c r="Y2910" s="11"/>
      <c r="Z2910" s="11"/>
      <c r="AA2910" s="11"/>
      <c r="AB2910" s="11"/>
      <c r="AC2910" s="11"/>
      <c r="AD2910" s="11"/>
      <c r="AU2910" s="7"/>
      <c r="AV2910" s="7"/>
    </row>
    <row r="2911" spans="1:48" ht="14.25">
      <c r="A2911">
        <v>3</v>
      </c>
      <c r="B2911" s="26" t="str">
        <f t="shared" si="113"/>
        <v>15599</v>
      </c>
      <c r="C2911" s="26" t="str">
        <f t="shared" si="112"/>
        <v>3_15599</v>
      </c>
      <c r="D2911"/>
      <c r="E2911"/>
      <c r="F2911" s="33"/>
      <c r="G2911" s="26" t="s">
        <v>293</v>
      </c>
      <c r="H2911" s="27">
        <v>3</v>
      </c>
      <c r="I2911" s="27">
        <v>2</v>
      </c>
      <c r="J2911" s="27">
        <v>2</v>
      </c>
      <c r="K2911" s="27">
        <v>1</v>
      </c>
      <c r="L2911" s="27">
        <v>1</v>
      </c>
      <c r="M2911" s="27">
        <v>1</v>
      </c>
      <c r="N2911" s="27">
        <v>2</v>
      </c>
      <c r="O2911" s="27">
        <v>4</v>
      </c>
      <c r="P2911" s="27">
        <v>1</v>
      </c>
      <c r="Q2911" s="27">
        <v>3</v>
      </c>
      <c r="R2911" s="27">
        <v>4</v>
      </c>
      <c r="S2911" s="27">
        <v>4</v>
      </c>
      <c r="T2911" s="27">
        <v>3</v>
      </c>
      <c r="U2911" s="27">
        <v>1</v>
      </c>
      <c r="V2911" s="27">
        <v>1</v>
      </c>
      <c r="W2911" s="11"/>
      <c r="X2911" s="11"/>
      <c r="Y2911" s="11"/>
      <c r="Z2911" s="11"/>
      <c r="AA2911" s="11"/>
      <c r="AB2911" s="11"/>
      <c r="AC2911" s="11"/>
      <c r="AD2911" s="11"/>
      <c r="AU2911" s="7"/>
      <c r="AV2911" s="7"/>
    </row>
    <row r="2912" spans="1:48" ht="14.25">
      <c r="A2912">
        <v>3</v>
      </c>
      <c r="B2912" s="26" t="str">
        <f t="shared" si="113"/>
        <v>15600</v>
      </c>
      <c r="C2912" s="26" t="str">
        <f t="shared" si="112"/>
        <v>3_15600</v>
      </c>
      <c r="D2912"/>
      <c r="E2912"/>
      <c r="F2912" s="33"/>
      <c r="G2912" s="26" t="s">
        <v>294</v>
      </c>
      <c r="H2912" s="27">
        <v>3</v>
      </c>
      <c r="I2912" s="27">
        <v>6</v>
      </c>
      <c r="J2912" s="27">
        <v>2</v>
      </c>
      <c r="K2912" s="27">
        <v>6</v>
      </c>
      <c r="L2912" s="27">
        <v>4</v>
      </c>
      <c r="M2912" s="27">
        <v>4</v>
      </c>
      <c r="N2912" s="27">
        <v>2</v>
      </c>
      <c r="O2912" s="27">
        <v>5</v>
      </c>
      <c r="P2912" s="27">
        <v>7</v>
      </c>
      <c r="Q2912" s="27">
        <v>7</v>
      </c>
      <c r="R2912" s="27">
        <v>7</v>
      </c>
      <c r="S2912" s="27">
        <v>5</v>
      </c>
      <c r="T2912" s="27">
        <v>6</v>
      </c>
      <c r="U2912" s="27">
        <v>8</v>
      </c>
      <c r="V2912" s="27">
        <v>6</v>
      </c>
      <c r="W2912" s="11"/>
      <c r="X2912" s="11"/>
      <c r="Y2912" s="11"/>
      <c r="Z2912" s="11"/>
      <c r="AA2912" s="11"/>
      <c r="AB2912" s="11"/>
      <c r="AC2912" s="11"/>
      <c r="AD2912" s="11"/>
      <c r="AU2912" s="7"/>
      <c r="AV2912" s="7"/>
    </row>
    <row r="2913" spans="1:48" ht="14.25">
      <c r="A2913">
        <v>3</v>
      </c>
      <c r="B2913" s="26" t="str">
        <f t="shared" si="113"/>
        <v>15621</v>
      </c>
      <c r="C2913" s="26" t="str">
        <f t="shared" si="112"/>
        <v>3_15621</v>
      </c>
      <c r="D2913"/>
      <c r="E2913"/>
      <c r="F2913" s="33"/>
      <c r="G2913" s="26" t="s">
        <v>295</v>
      </c>
      <c r="H2913" s="27">
        <v>0</v>
      </c>
      <c r="I2913" s="27">
        <v>1</v>
      </c>
      <c r="J2913" s="27">
        <v>0</v>
      </c>
      <c r="K2913" s="27">
        <v>0</v>
      </c>
      <c r="L2913" s="27">
        <v>0</v>
      </c>
      <c r="M2913" s="27">
        <v>1</v>
      </c>
      <c r="N2913" s="27">
        <v>0</v>
      </c>
      <c r="O2913" s="27">
        <v>1</v>
      </c>
      <c r="P2913" s="27">
        <v>0</v>
      </c>
      <c r="Q2913" s="27">
        <v>0</v>
      </c>
      <c r="R2913" s="27">
        <v>0</v>
      </c>
      <c r="S2913" s="27">
        <v>0</v>
      </c>
      <c r="T2913" s="27">
        <v>0</v>
      </c>
      <c r="U2913" s="27">
        <v>0</v>
      </c>
      <c r="V2913" s="27">
        <v>0</v>
      </c>
      <c r="W2913" s="11"/>
      <c r="X2913" s="11"/>
      <c r="Y2913" s="11"/>
      <c r="Z2913" s="11"/>
      <c r="AA2913" s="11"/>
      <c r="AB2913" s="11"/>
      <c r="AC2913" s="11"/>
      <c r="AD2913" s="11"/>
      <c r="AU2913" s="7"/>
      <c r="AV2913" s="7"/>
    </row>
    <row r="2914" spans="1:48" ht="14.25">
      <c r="A2914">
        <v>3</v>
      </c>
      <c r="B2914" s="26" t="str">
        <f t="shared" si="113"/>
        <v>15632</v>
      </c>
      <c r="C2914" s="26" t="str">
        <f t="shared" si="112"/>
        <v>3_15632</v>
      </c>
      <c r="D2914"/>
      <c r="E2914"/>
      <c r="F2914" s="33"/>
      <c r="G2914" s="26" t="s">
        <v>296</v>
      </c>
      <c r="H2914" s="27">
        <v>12</v>
      </c>
      <c r="I2914" s="27">
        <v>12</v>
      </c>
      <c r="J2914" s="27">
        <v>9</v>
      </c>
      <c r="K2914" s="27">
        <v>10</v>
      </c>
      <c r="L2914" s="27">
        <v>10</v>
      </c>
      <c r="M2914" s="27">
        <v>17</v>
      </c>
      <c r="N2914" s="27">
        <v>7</v>
      </c>
      <c r="O2914" s="27">
        <v>10</v>
      </c>
      <c r="P2914" s="27">
        <v>16</v>
      </c>
      <c r="Q2914" s="27">
        <v>13</v>
      </c>
      <c r="R2914" s="27">
        <v>11</v>
      </c>
      <c r="S2914" s="27">
        <v>6</v>
      </c>
      <c r="T2914" s="27">
        <v>8</v>
      </c>
      <c r="U2914" s="27">
        <v>15</v>
      </c>
      <c r="V2914" s="27">
        <v>9</v>
      </c>
      <c r="W2914" s="11"/>
      <c r="X2914" s="11"/>
      <c r="Y2914" s="11"/>
      <c r="Z2914" s="11"/>
      <c r="AA2914" s="11"/>
      <c r="AB2914" s="11"/>
      <c r="AC2914" s="11"/>
      <c r="AD2914" s="11"/>
      <c r="AU2914" s="7"/>
      <c r="AV2914" s="7"/>
    </row>
    <row r="2915" spans="1:48" ht="14.25">
      <c r="A2915">
        <v>3</v>
      </c>
      <c r="B2915" s="26" t="str">
        <f t="shared" si="113"/>
        <v>15638</v>
      </c>
      <c r="C2915" s="26" t="str">
        <f t="shared" si="112"/>
        <v>3_15638</v>
      </c>
      <c r="D2915"/>
      <c r="E2915"/>
      <c r="F2915" s="33"/>
      <c r="G2915" s="26" t="s">
        <v>297</v>
      </c>
      <c r="H2915" s="27">
        <v>2</v>
      </c>
      <c r="I2915" s="27">
        <v>3</v>
      </c>
      <c r="J2915" s="27">
        <v>1</v>
      </c>
      <c r="K2915" s="27">
        <v>0</v>
      </c>
      <c r="L2915" s="27">
        <v>1</v>
      </c>
      <c r="M2915" s="27">
        <v>1</v>
      </c>
      <c r="N2915" s="27">
        <v>0</v>
      </c>
      <c r="O2915" s="27">
        <v>1</v>
      </c>
      <c r="P2915" s="27">
        <v>3</v>
      </c>
      <c r="Q2915" s="27">
        <v>3</v>
      </c>
      <c r="R2915" s="27">
        <v>3</v>
      </c>
      <c r="S2915" s="27">
        <v>3</v>
      </c>
      <c r="T2915" s="27">
        <v>3</v>
      </c>
      <c r="U2915" s="27">
        <v>2</v>
      </c>
      <c r="V2915" s="27">
        <v>1</v>
      </c>
      <c r="W2915" s="11"/>
      <c r="X2915" s="11"/>
      <c r="Y2915" s="11"/>
      <c r="Z2915" s="11"/>
      <c r="AA2915" s="11"/>
      <c r="AB2915" s="11"/>
      <c r="AC2915" s="11"/>
      <c r="AD2915" s="11"/>
      <c r="AU2915" s="7"/>
      <c r="AV2915" s="7"/>
    </row>
    <row r="2916" spans="1:48" ht="14.25">
      <c r="A2916">
        <v>3</v>
      </c>
      <c r="B2916" s="26" t="str">
        <f t="shared" si="113"/>
        <v>15646</v>
      </c>
      <c r="C2916" s="26" t="str">
        <f t="shared" si="112"/>
        <v>3_15646</v>
      </c>
      <c r="D2916"/>
      <c r="E2916"/>
      <c r="F2916" s="33"/>
      <c r="G2916" s="26" t="s">
        <v>298</v>
      </c>
      <c r="H2916" s="27">
        <v>6</v>
      </c>
      <c r="I2916" s="27">
        <v>13</v>
      </c>
      <c r="J2916" s="27">
        <v>8</v>
      </c>
      <c r="K2916" s="27">
        <v>9</v>
      </c>
      <c r="L2916" s="27">
        <v>4</v>
      </c>
      <c r="M2916" s="27">
        <v>7</v>
      </c>
      <c r="N2916" s="27">
        <v>11</v>
      </c>
      <c r="O2916" s="27">
        <v>11</v>
      </c>
      <c r="P2916" s="27">
        <v>5</v>
      </c>
      <c r="Q2916" s="27">
        <v>9</v>
      </c>
      <c r="R2916" s="27">
        <v>7</v>
      </c>
      <c r="S2916" s="27">
        <v>8</v>
      </c>
      <c r="T2916" s="27">
        <v>8</v>
      </c>
      <c r="U2916" s="27">
        <v>8</v>
      </c>
      <c r="V2916" s="27">
        <v>4</v>
      </c>
      <c r="W2916" s="11"/>
      <c r="X2916" s="11"/>
      <c r="Y2916" s="11"/>
      <c r="Z2916" s="11"/>
      <c r="AA2916" s="11"/>
      <c r="AB2916" s="11"/>
      <c r="AC2916" s="11"/>
      <c r="AD2916" s="11"/>
      <c r="AU2916" s="7"/>
      <c r="AV2916" s="7"/>
    </row>
    <row r="2917" spans="1:48" ht="14.25">
      <c r="A2917">
        <v>3</v>
      </c>
      <c r="B2917" s="26" t="str">
        <f t="shared" si="113"/>
        <v>15660</v>
      </c>
      <c r="C2917" s="26" t="str">
        <f t="shared" si="112"/>
        <v>3_15660</v>
      </c>
      <c r="D2917"/>
      <c r="E2917"/>
      <c r="F2917" s="33"/>
      <c r="G2917" s="26" t="s">
        <v>299</v>
      </c>
      <c r="H2917" s="27">
        <v>0</v>
      </c>
      <c r="I2917" s="27">
        <v>0</v>
      </c>
      <c r="J2917" s="27">
        <v>0</v>
      </c>
      <c r="K2917" s="27">
        <v>2</v>
      </c>
      <c r="L2917" s="27">
        <v>0</v>
      </c>
      <c r="M2917" s="27">
        <v>0</v>
      </c>
      <c r="N2917" s="27">
        <v>0</v>
      </c>
      <c r="O2917" s="27">
        <v>1</v>
      </c>
      <c r="P2917" s="27">
        <v>1</v>
      </c>
      <c r="Q2917" s="27">
        <v>0</v>
      </c>
      <c r="R2917" s="27">
        <v>0</v>
      </c>
      <c r="S2917" s="27">
        <v>0</v>
      </c>
      <c r="T2917" s="27">
        <v>0</v>
      </c>
      <c r="U2917" s="27">
        <v>0</v>
      </c>
      <c r="V2917" s="27">
        <v>1</v>
      </c>
      <c r="W2917" s="11"/>
      <c r="X2917" s="11"/>
      <c r="Y2917" s="11"/>
      <c r="Z2917" s="11"/>
      <c r="AA2917" s="11"/>
      <c r="AB2917" s="11"/>
      <c r="AC2917" s="11"/>
      <c r="AD2917" s="11"/>
      <c r="AU2917" s="7"/>
      <c r="AV2917" s="7"/>
    </row>
    <row r="2918" spans="1:48" ht="14.25">
      <c r="A2918">
        <v>3</v>
      </c>
      <c r="B2918" s="26" t="str">
        <f t="shared" si="113"/>
        <v>15664</v>
      </c>
      <c r="C2918" s="26" t="str">
        <f t="shared" si="112"/>
        <v>3_15664</v>
      </c>
      <c r="D2918"/>
      <c r="E2918"/>
      <c r="F2918" s="33"/>
      <c r="G2918" s="26" t="s">
        <v>300</v>
      </c>
      <c r="H2918" s="27">
        <v>1</v>
      </c>
      <c r="I2918" s="27">
        <v>1</v>
      </c>
      <c r="J2918" s="27">
        <v>1</v>
      </c>
      <c r="K2918" s="27">
        <v>2</v>
      </c>
      <c r="L2918" s="27">
        <v>1</v>
      </c>
      <c r="M2918" s="27">
        <v>0</v>
      </c>
      <c r="N2918" s="27">
        <v>0</v>
      </c>
      <c r="O2918" s="27">
        <v>0</v>
      </c>
      <c r="P2918" s="27">
        <v>0</v>
      </c>
      <c r="Q2918" s="27">
        <v>0</v>
      </c>
      <c r="R2918" s="27">
        <v>1</v>
      </c>
      <c r="S2918" s="27">
        <v>0</v>
      </c>
      <c r="T2918" s="27">
        <v>0</v>
      </c>
      <c r="U2918" s="27">
        <v>2</v>
      </c>
      <c r="V2918" s="27">
        <v>4</v>
      </c>
      <c r="W2918" s="11"/>
      <c r="X2918" s="11"/>
      <c r="Y2918" s="11"/>
      <c r="Z2918" s="11"/>
      <c r="AA2918" s="11"/>
      <c r="AB2918" s="11"/>
      <c r="AC2918" s="11"/>
      <c r="AD2918" s="11"/>
      <c r="AU2918" s="7"/>
      <c r="AV2918" s="7"/>
    </row>
    <row r="2919" spans="1:48" ht="14.25">
      <c r="A2919">
        <v>3</v>
      </c>
      <c r="B2919" s="26" t="str">
        <f t="shared" si="113"/>
        <v>15667</v>
      </c>
      <c r="C2919" s="26" t="str">
        <f t="shared" si="112"/>
        <v>3_15667</v>
      </c>
      <c r="D2919"/>
      <c r="E2919"/>
      <c r="F2919" s="33"/>
      <c r="G2919" s="26" t="s">
        <v>301</v>
      </c>
      <c r="H2919" s="27">
        <v>1</v>
      </c>
      <c r="I2919" s="27">
        <v>1</v>
      </c>
      <c r="J2919" s="27">
        <v>3</v>
      </c>
      <c r="K2919" s="27">
        <v>5</v>
      </c>
      <c r="L2919" s="27">
        <v>3</v>
      </c>
      <c r="M2919" s="27">
        <v>2</v>
      </c>
      <c r="N2919" s="27">
        <v>0</v>
      </c>
      <c r="O2919" s="27">
        <v>1</v>
      </c>
      <c r="P2919" s="27">
        <v>0</v>
      </c>
      <c r="Q2919" s="27">
        <v>0</v>
      </c>
      <c r="R2919" s="27">
        <v>1</v>
      </c>
      <c r="S2919" s="27">
        <v>0</v>
      </c>
      <c r="T2919" s="27">
        <v>0</v>
      </c>
      <c r="U2919" s="27">
        <v>0</v>
      </c>
      <c r="V2919" s="27">
        <v>0</v>
      </c>
      <c r="W2919" s="11"/>
      <c r="X2919" s="11"/>
      <c r="Y2919" s="11"/>
      <c r="Z2919" s="11"/>
      <c r="AA2919" s="11"/>
      <c r="AB2919" s="11"/>
      <c r="AC2919" s="11"/>
      <c r="AD2919" s="11"/>
      <c r="AU2919" s="7"/>
      <c r="AV2919" s="7"/>
    </row>
    <row r="2920" spans="1:48" ht="14.25">
      <c r="A2920">
        <v>3</v>
      </c>
      <c r="B2920" s="26" t="str">
        <f t="shared" si="113"/>
        <v>15673</v>
      </c>
      <c r="C2920" s="26" t="str">
        <f t="shared" si="112"/>
        <v>3_15673</v>
      </c>
      <c r="D2920"/>
      <c r="E2920"/>
      <c r="F2920" s="33"/>
      <c r="G2920" s="26" t="s">
        <v>302</v>
      </c>
      <c r="H2920" s="27">
        <v>0</v>
      </c>
      <c r="I2920" s="27">
        <v>3</v>
      </c>
      <c r="J2920" s="27">
        <v>1</v>
      </c>
      <c r="K2920" s="27">
        <v>0</v>
      </c>
      <c r="L2920" s="27">
        <v>2</v>
      </c>
      <c r="M2920" s="27">
        <v>0</v>
      </c>
      <c r="N2920" s="27">
        <v>0</v>
      </c>
      <c r="O2920" s="27">
        <v>0</v>
      </c>
      <c r="P2920" s="27">
        <v>2</v>
      </c>
      <c r="Q2920" s="27">
        <v>2</v>
      </c>
      <c r="R2920" s="27">
        <v>0</v>
      </c>
      <c r="S2920" s="27">
        <v>0</v>
      </c>
      <c r="T2920" s="27">
        <v>0</v>
      </c>
      <c r="U2920" s="27">
        <v>0</v>
      </c>
      <c r="V2920" s="27">
        <v>0</v>
      </c>
      <c r="W2920" s="11"/>
      <c r="X2920" s="11"/>
      <c r="Y2920" s="11"/>
      <c r="Z2920" s="11"/>
      <c r="AA2920" s="11"/>
      <c r="AB2920" s="11"/>
      <c r="AC2920" s="11"/>
      <c r="AD2920" s="11"/>
      <c r="AU2920" s="7"/>
      <c r="AV2920" s="7"/>
    </row>
    <row r="2921" spans="1:48" ht="14.25">
      <c r="A2921">
        <v>3</v>
      </c>
      <c r="B2921" s="26" t="str">
        <f t="shared" si="113"/>
        <v>15676</v>
      </c>
      <c r="C2921" s="26" t="str">
        <f t="shared" si="112"/>
        <v>3_15676</v>
      </c>
      <c r="D2921"/>
      <c r="E2921"/>
      <c r="F2921" s="33"/>
      <c r="G2921" s="26" t="s">
        <v>303</v>
      </c>
      <c r="H2921" s="27">
        <v>4</v>
      </c>
      <c r="I2921" s="27">
        <v>2</v>
      </c>
      <c r="J2921" s="27">
        <v>1</v>
      </c>
      <c r="K2921" s="27">
        <v>2</v>
      </c>
      <c r="L2921" s="27">
        <v>0</v>
      </c>
      <c r="M2921" s="27">
        <v>3</v>
      </c>
      <c r="N2921" s="27">
        <v>0</v>
      </c>
      <c r="O2921" s="27">
        <v>2</v>
      </c>
      <c r="P2921" s="27">
        <v>1</v>
      </c>
      <c r="Q2921" s="27">
        <v>1</v>
      </c>
      <c r="R2921" s="27">
        <v>3</v>
      </c>
      <c r="S2921" s="27">
        <v>2</v>
      </c>
      <c r="T2921" s="27">
        <v>1</v>
      </c>
      <c r="U2921" s="27">
        <v>1</v>
      </c>
      <c r="V2921" s="27">
        <v>3</v>
      </c>
      <c r="W2921" s="11"/>
      <c r="X2921" s="11"/>
      <c r="Y2921" s="11"/>
      <c r="Z2921" s="11"/>
      <c r="AA2921" s="11"/>
      <c r="AB2921" s="11"/>
      <c r="AC2921" s="11"/>
      <c r="AD2921" s="11"/>
      <c r="AU2921" s="7"/>
      <c r="AV2921" s="7"/>
    </row>
    <row r="2922" spans="1:48" ht="14.25">
      <c r="A2922">
        <v>3</v>
      </c>
      <c r="B2922" s="26" t="str">
        <f t="shared" si="113"/>
        <v>15681</v>
      </c>
      <c r="C2922" s="26" t="str">
        <f t="shared" si="112"/>
        <v>3_15681</v>
      </c>
      <c r="D2922"/>
      <c r="E2922"/>
      <c r="F2922" s="33"/>
      <c r="G2922" s="26" t="s">
        <v>304</v>
      </c>
      <c r="H2922" s="27">
        <v>10</v>
      </c>
      <c r="I2922" s="27">
        <v>2</v>
      </c>
      <c r="J2922" s="27">
        <v>4</v>
      </c>
      <c r="K2922" s="27">
        <v>3</v>
      </c>
      <c r="L2922" s="27">
        <v>3</v>
      </c>
      <c r="M2922" s="27">
        <v>5</v>
      </c>
      <c r="N2922" s="27">
        <v>9</v>
      </c>
      <c r="O2922" s="27">
        <v>4</v>
      </c>
      <c r="P2922" s="27">
        <v>5</v>
      </c>
      <c r="Q2922" s="27">
        <v>4</v>
      </c>
      <c r="R2922" s="27">
        <v>2</v>
      </c>
      <c r="S2922" s="27">
        <v>5</v>
      </c>
      <c r="T2922" s="27">
        <v>5</v>
      </c>
      <c r="U2922" s="27">
        <v>4</v>
      </c>
      <c r="V2922" s="27">
        <v>3</v>
      </c>
      <c r="W2922" s="11"/>
      <c r="X2922" s="11"/>
      <c r="Y2922" s="11"/>
      <c r="Z2922" s="11"/>
      <c r="AA2922" s="11"/>
      <c r="AB2922" s="11"/>
      <c r="AC2922" s="11"/>
      <c r="AD2922" s="11"/>
      <c r="AU2922" s="7"/>
      <c r="AV2922" s="7"/>
    </row>
    <row r="2923" spans="1:48" ht="14.25">
      <c r="A2923">
        <v>3</v>
      </c>
      <c r="B2923" s="26" t="str">
        <f t="shared" si="113"/>
        <v>15686</v>
      </c>
      <c r="C2923" s="26" t="str">
        <f t="shared" si="112"/>
        <v>3_15686</v>
      </c>
      <c r="D2923"/>
      <c r="E2923"/>
      <c r="F2923" s="33"/>
      <c r="G2923" s="26" t="s">
        <v>305</v>
      </c>
      <c r="H2923" s="27">
        <v>2</v>
      </c>
      <c r="I2923" s="27">
        <v>0</v>
      </c>
      <c r="J2923" s="27">
        <v>4</v>
      </c>
      <c r="K2923" s="27">
        <v>0</v>
      </c>
      <c r="L2923" s="27">
        <v>1</v>
      </c>
      <c r="M2923" s="27">
        <v>0</v>
      </c>
      <c r="N2923" s="27">
        <v>2</v>
      </c>
      <c r="O2923" s="27">
        <v>1</v>
      </c>
      <c r="P2923" s="27">
        <v>0</v>
      </c>
      <c r="Q2923" s="27">
        <v>1</v>
      </c>
      <c r="R2923" s="27">
        <v>0</v>
      </c>
      <c r="S2923" s="27">
        <v>2</v>
      </c>
      <c r="T2923" s="27">
        <v>3</v>
      </c>
      <c r="U2923" s="27">
        <v>4</v>
      </c>
      <c r="V2923" s="27">
        <v>0</v>
      </c>
      <c r="W2923" s="11"/>
      <c r="X2923" s="11"/>
      <c r="Y2923" s="11"/>
      <c r="Z2923" s="11"/>
      <c r="AA2923" s="11"/>
      <c r="AB2923" s="11"/>
      <c r="AC2923" s="11"/>
      <c r="AD2923" s="11"/>
      <c r="AU2923" s="7"/>
      <c r="AV2923" s="7"/>
    </row>
    <row r="2924" spans="1:48" ht="14.25">
      <c r="A2924">
        <v>3</v>
      </c>
      <c r="B2924" s="26" t="str">
        <f t="shared" si="113"/>
        <v>15690</v>
      </c>
      <c r="C2924" s="26" t="str">
        <f t="shared" si="112"/>
        <v>3_15690</v>
      </c>
      <c r="D2924"/>
      <c r="E2924"/>
      <c r="F2924" s="33"/>
      <c r="G2924" s="26" t="s">
        <v>306</v>
      </c>
      <c r="H2924" s="27">
        <v>2</v>
      </c>
      <c r="I2924" s="27">
        <v>3</v>
      </c>
      <c r="J2924" s="27">
        <v>1</v>
      </c>
      <c r="K2924" s="27">
        <v>8</v>
      </c>
      <c r="L2924" s="27">
        <v>3</v>
      </c>
      <c r="M2924" s="27">
        <v>0</v>
      </c>
      <c r="N2924" s="27">
        <v>0</v>
      </c>
      <c r="O2924" s="27">
        <v>0</v>
      </c>
      <c r="P2924" s="27">
        <v>1</v>
      </c>
      <c r="Q2924" s="27">
        <v>0</v>
      </c>
      <c r="R2924" s="27">
        <v>1</v>
      </c>
      <c r="S2924" s="27">
        <v>0</v>
      </c>
      <c r="T2924" s="27">
        <v>0</v>
      </c>
      <c r="U2924" s="27">
        <v>2</v>
      </c>
      <c r="V2924" s="27">
        <v>1</v>
      </c>
      <c r="W2924" s="11"/>
      <c r="X2924" s="11"/>
      <c r="Y2924" s="11"/>
      <c r="Z2924" s="11"/>
      <c r="AA2924" s="11"/>
      <c r="AB2924" s="11"/>
      <c r="AC2924" s="11"/>
      <c r="AD2924" s="11"/>
      <c r="AU2924" s="7"/>
      <c r="AV2924" s="7"/>
    </row>
    <row r="2925" spans="1:48" ht="14.25">
      <c r="A2925">
        <v>3</v>
      </c>
      <c r="B2925" s="26" t="str">
        <f t="shared" si="113"/>
        <v>15693</v>
      </c>
      <c r="C2925" s="26" t="str">
        <f t="shared" si="112"/>
        <v>3_15693</v>
      </c>
      <c r="D2925"/>
      <c r="E2925"/>
      <c r="F2925" s="33"/>
      <c r="G2925" s="26" t="s">
        <v>307</v>
      </c>
      <c r="H2925" s="27">
        <v>2</v>
      </c>
      <c r="I2925" s="27">
        <v>3</v>
      </c>
      <c r="J2925" s="27">
        <v>2</v>
      </c>
      <c r="K2925" s="27">
        <v>2</v>
      </c>
      <c r="L2925" s="27">
        <v>0</v>
      </c>
      <c r="M2925" s="27">
        <v>2</v>
      </c>
      <c r="N2925" s="27">
        <v>6</v>
      </c>
      <c r="O2925" s="27">
        <v>4</v>
      </c>
      <c r="P2925" s="27">
        <v>5</v>
      </c>
      <c r="Q2925" s="27">
        <v>4</v>
      </c>
      <c r="R2925" s="27">
        <v>6</v>
      </c>
      <c r="S2925" s="27">
        <v>3</v>
      </c>
      <c r="T2925" s="27">
        <v>7</v>
      </c>
      <c r="U2925" s="27">
        <v>7</v>
      </c>
      <c r="V2925" s="27">
        <v>10</v>
      </c>
      <c r="W2925" s="11"/>
      <c r="X2925" s="11"/>
      <c r="Y2925" s="11"/>
      <c r="Z2925" s="11"/>
      <c r="AA2925" s="11"/>
      <c r="AB2925" s="11"/>
      <c r="AC2925" s="11"/>
      <c r="AD2925" s="11"/>
      <c r="AU2925" s="7"/>
      <c r="AV2925" s="7"/>
    </row>
    <row r="2926" spans="1:48" ht="14.25">
      <c r="A2926">
        <v>3</v>
      </c>
      <c r="B2926" s="26" t="str">
        <f t="shared" si="113"/>
        <v>15696</v>
      </c>
      <c r="C2926" s="26" t="str">
        <f t="shared" si="112"/>
        <v>3_15696</v>
      </c>
      <c r="D2926"/>
      <c r="E2926"/>
      <c r="F2926" s="33"/>
      <c r="G2926" s="26" t="s">
        <v>308</v>
      </c>
      <c r="H2926" s="27">
        <v>0</v>
      </c>
      <c r="I2926" s="27">
        <v>1</v>
      </c>
      <c r="J2926" s="27">
        <v>0</v>
      </c>
      <c r="K2926" s="27">
        <v>0</v>
      </c>
      <c r="L2926" s="27">
        <v>1</v>
      </c>
      <c r="M2926" s="27">
        <v>1</v>
      </c>
      <c r="N2926" s="27">
        <v>0</v>
      </c>
      <c r="O2926" s="27">
        <v>1</v>
      </c>
      <c r="P2926" s="27">
        <v>1</v>
      </c>
      <c r="Q2926" s="27">
        <v>0</v>
      </c>
      <c r="R2926" s="27">
        <v>0</v>
      </c>
      <c r="S2926" s="27">
        <v>0</v>
      </c>
      <c r="T2926" s="27">
        <v>2</v>
      </c>
      <c r="U2926" s="27">
        <v>2</v>
      </c>
      <c r="V2926" s="27">
        <v>1</v>
      </c>
      <c r="W2926" s="11"/>
      <c r="X2926" s="11"/>
      <c r="Y2926" s="11"/>
      <c r="Z2926" s="11"/>
      <c r="AA2926" s="11"/>
      <c r="AB2926" s="11"/>
      <c r="AC2926" s="11"/>
      <c r="AD2926" s="11"/>
      <c r="AU2926" s="7"/>
      <c r="AV2926" s="7"/>
    </row>
    <row r="2927" spans="1:48" ht="14.25">
      <c r="A2927">
        <v>3</v>
      </c>
      <c r="B2927" s="26" t="str">
        <f t="shared" si="113"/>
        <v>15720</v>
      </c>
      <c r="C2927" s="26" t="str">
        <f t="shared" si="112"/>
        <v>3_15720</v>
      </c>
      <c r="D2927"/>
      <c r="E2927"/>
      <c r="F2927" s="33"/>
      <c r="G2927" s="26" t="s">
        <v>309</v>
      </c>
      <c r="H2927" s="27">
        <v>0</v>
      </c>
      <c r="I2927" s="27">
        <v>0</v>
      </c>
      <c r="J2927" s="27">
        <v>0</v>
      </c>
      <c r="K2927" s="27">
        <v>0</v>
      </c>
      <c r="L2927" s="27">
        <v>0</v>
      </c>
      <c r="M2927" s="27">
        <v>0</v>
      </c>
      <c r="N2927" s="27">
        <v>0</v>
      </c>
      <c r="O2927" s="27">
        <v>0</v>
      </c>
      <c r="P2927" s="27">
        <v>1</v>
      </c>
      <c r="Q2927" s="27">
        <v>0</v>
      </c>
      <c r="R2927" s="27">
        <v>1</v>
      </c>
      <c r="S2927" s="27">
        <v>0</v>
      </c>
      <c r="T2927" s="27">
        <v>1</v>
      </c>
      <c r="U2927" s="27">
        <v>1</v>
      </c>
      <c r="V2927" s="27">
        <v>0</v>
      </c>
      <c r="W2927" s="11"/>
      <c r="X2927" s="11"/>
      <c r="Y2927" s="11"/>
      <c r="Z2927" s="11"/>
      <c r="AA2927" s="11"/>
      <c r="AB2927" s="11"/>
      <c r="AC2927" s="11"/>
      <c r="AD2927" s="11"/>
      <c r="AU2927" s="7"/>
      <c r="AV2927" s="7"/>
    </row>
    <row r="2928" spans="1:48" ht="14.25">
      <c r="A2928">
        <v>3</v>
      </c>
      <c r="B2928" s="26" t="str">
        <f t="shared" si="113"/>
        <v>15723</v>
      </c>
      <c r="C2928" s="26" t="str">
        <f t="shared" si="112"/>
        <v>3_15723</v>
      </c>
      <c r="D2928"/>
      <c r="E2928"/>
      <c r="F2928" s="33"/>
      <c r="G2928" s="26" t="s">
        <v>310</v>
      </c>
      <c r="H2928" s="27">
        <v>1</v>
      </c>
      <c r="I2928" s="27">
        <v>0</v>
      </c>
      <c r="J2928" s="27">
        <v>0</v>
      </c>
      <c r="K2928" s="27">
        <v>0</v>
      </c>
      <c r="L2928" s="27">
        <v>0</v>
      </c>
      <c r="M2928" s="27">
        <v>0</v>
      </c>
      <c r="N2928" s="27">
        <v>1</v>
      </c>
      <c r="O2928" s="27">
        <v>2</v>
      </c>
      <c r="P2928" s="27">
        <v>2</v>
      </c>
      <c r="Q2928" s="27">
        <v>1</v>
      </c>
      <c r="R2928" s="27">
        <v>0</v>
      </c>
      <c r="S2928" s="27">
        <v>0</v>
      </c>
      <c r="T2928" s="27">
        <v>1</v>
      </c>
      <c r="U2928" s="27">
        <v>0</v>
      </c>
      <c r="V2928" s="27">
        <v>1</v>
      </c>
      <c r="W2928" s="11"/>
      <c r="X2928" s="11"/>
      <c r="Y2928" s="11"/>
      <c r="Z2928" s="11"/>
      <c r="AA2928" s="11"/>
      <c r="AB2928" s="11"/>
      <c r="AC2928" s="11"/>
      <c r="AD2928" s="11"/>
      <c r="AU2928" s="7"/>
      <c r="AV2928" s="7"/>
    </row>
    <row r="2929" spans="1:48" ht="14.25">
      <c r="A2929">
        <v>3</v>
      </c>
      <c r="B2929" s="26" t="str">
        <f t="shared" si="113"/>
        <v>15740</v>
      </c>
      <c r="C2929" s="26" t="str">
        <f t="shared" si="112"/>
        <v>3_15740</v>
      </c>
      <c r="D2929"/>
      <c r="E2929"/>
      <c r="F2929" s="33"/>
      <c r="G2929" s="26" t="s">
        <v>311</v>
      </c>
      <c r="H2929" s="27">
        <v>1</v>
      </c>
      <c r="I2929" s="27">
        <v>4</v>
      </c>
      <c r="J2929" s="27">
        <v>2</v>
      </c>
      <c r="K2929" s="27">
        <v>5</v>
      </c>
      <c r="L2929" s="27">
        <v>1</v>
      </c>
      <c r="M2929" s="27">
        <v>1</v>
      </c>
      <c r="N2929" s="27">
        <v>6</v>
      </c>
      <c r="O2929" s="27">
        <v>1</v>
      </c>
      <c r="P2929" s="27">
        <v>1</v>
      </c>
      <c r="Q2929" s="27">
        <v>2</v>
      </c>
      <c r="R2929" s="27">
        <v>1</v>
      </c>
      <c r="S2929" s="27">
        <v>1</v>
      </c>
      <c r="T2929" s="27">
        <v>0</v>
      </c>
      <c r="U2929" s="27">
        <v>1</v>
      </c>
      <c r="V2929" s="27">
        <v>0</v>
      </c>
      <c r="W2929" s="11"/>
      <c r="X2929" s="11"/>
      <c r="Y2929" s="11"/>
      <c r="Z2929" s="11"/>
      <c r="AA2929" s="11"/>
      <c r="AB2929" s="11"/>
      <c r="AC2929" s="11"/>
      <c r="AD2929" s="11"/>
      <c r="AU2929" s="7"/>
      <c r="AV2929" s="7"/>
    </row>
    <row r="2930" spans="1:48" ht="14.25">
      <c r="A2930">
        <v>3</v>
      </c>
      <c r="B2930" s="26" t="str">
        <f t="shared" si="113"/>
        <v>15753</v>
      </c>
      <c r="C2930" s="26" t="str">
        <f t="shared" si="112"/>
        <v>3_15753</v>
      </c>
      <c r="D2930"/>
      <c r="E2930"/>
      <c r="F2930" s="33"/>
      <c r="G2930" s="26" t="s">
        <v>312</v>
      </c>
      <c r="H2930" s="27">
        <v>2</v>
      </c>
      <c r="I2930" s="27">
        <v>0</v>
      </c>
      <c r="J2930" s="27">
        <v>1</v>
      </c>
      <c r="K2930" s="27">
        <v>1</v>
      </c>
      <c r="L2930" s="27">
        <v>0</v>
      </c>
      <c r="M2930" s="27">
        <v>3</v>
      </c>
      <c r="N2930" s="27">
        <v>0</v>
      </c>
      <c r="O2930" s="27">
        <v>3</v>
      </c>
      <c r="P2930" s="27">
        <v>1</v>
      </c>
      <c r="Q2930" s="27">
        <v>0</v>
      </c>
      <c r="R2930" s="27">
        <v>0</v>
      </c>
      <c r="S2930" s="27">
        <v>1</v>
      </c>
      <c r="T2930" s="27">
        <v>0</v>
      </c>
      <c r="U2930" s="27">
        <v>1</v>
      </c>
      <c r="V2930" s="27">
        <v>2</v>
      </c>
      <c r="W2930" s="11"/>
      <c r="X2930" s="11"/>
      <c r="Y2930" s="11"/>
      <c r="Z2930" s="11"/>
      <c r="AA2930" s="11"/>
      <c r="AB2930" s="11"/>
      <c r="AC2930" s="11"/>
      <c r="AD2930" s="11"/>
      <c r="AU2930" s="7"/>
      <c r="AV2930" s="7"/>
    </row>
    <row r="2931" spans="1:48" ht="14.25">
      <c r="A2931">
        <v>3</v>
      </c>
      <c r="B2931" s="26" t="str">
        <f t="shared" si="113"/>
        <v>15755</v>
      </c>
      <c r="C2931" s="26" t="str">
        <f t="shared" si="112"/>
        <v>3_15755</v>
      </c>
      <c r="D2931"/>
      <c r="E2931"/>
      <c r="F2931" s="33"/>
      <c r="G2931" s="26" t="s">
        <v>313</v>
      </c>
      <c r="H2931" s="27">
        <v>4</v>
      </c>
      <c r="I2931" s="27">
        <v>6</v>
      </c>
      <c r="J2931" s="27">
        <v>3</v>
      </c>
      <c r="K2931" s="27">
        <v>2</v>
      </c>
      <c r="L2931" s="27">
        <v>1</v>
      </c>
      <c r="M2931" s="27">
        <v>3</v>
      </c>
      <c r="N2931" s="27">
        <v>2</v>
      </c>
      <c r="O2931" s="27">
        <v>5</v>
      </c>
      <c r="P2931" s="27">
        <v>4</v>
      </c>
      <c r="Q2931" s="27">
        <v>7</v>
      </c>
      <c r="R2931" s="27">
        <v>8</v>
      </c>
      <c r="S2931" s="27">
        <v>7</v>
      </c>
      <c r="T2931" s="27">
        <v>3</v>
      </c>
      <c r="U2931" s="27">
        <v>2</v>
      </c>
      <c r="V2931" s="27">
        <v>6</v>
      </c>
      <c r="W2931" s="11"/>
      <c r="X2931" s="11"/>
      <c r="Y2931" s="11"/>
      <c r="Z2931" s="11"/>
      <c r="AA2931" s="11"/>
      <c r="AB2931" s="11"/>
      <c r="AC2931" s="11"/>
      <c r="AD2931" s="11"/>
      <c r="AU2931" s="7"/>
      <c r="AV2931" s="7"/>
    </row>
    <row r="2932" spans="1:48" ht="14.25">
      <c r="A2932">
        <v>3</v>
      </c>
      <c r="B2932" s="26" t="str">
        <f t="shared" si="113"/>
        <v>15757</v>
      </c>
      <c r="C2932" s="26" t="str">
        <f t="shared" si="112"/>
        <v>3_15757</v>
      </c>
      <c r="D2932"/>
      <c r="E2932"/>
      <c r="F2932" s="33"/>
      <c r="G2932" s="26" t="s">
        <v>314</v>
      </c>
      <c r="H2932" s="27">
        <v>2</v>
      </c>
      <c r="I2932" s="27">
        <v>2</v>
      </c>
      <c r="J2932" s="27">
        <v>2</v>
      </c>
      <c r="K2932" s="27">
        <v>0</v>
      </c>
      <c r="L2932" s="27">
        <v>3</v>
      </c>
      <c r="M2932" s="27">
        <v>2</v>
      </c>
      <c r="N2932" s="27">
        <v>7</v>
      </c>
      <c r="O2932" s="27">
        <v>9</v>
      </c>
      <c r="P2932" s="27">
        <v>6</v>
      </c>
      <c r="Q2932" s="27">
        <v>12</v>
      </c>
      <c r="R2932" s="27">
        <v>13</v>
      </c>
      <c r="S2932" s="27">
        <v>11</v>
      </c>
      <c r="T2932" s="27">
        <v>10</v>
      </c>
      <c r="U2932" s="27">
        <v>9</v>
      </c>
      <c r="V2932" s="27">
        <v>9</v>
      </c>
      <c r="W2932" s="11"/>
      <c r="X2932" s="11"/>
      <c r="Y2932" s="11"/>
      <c r="Z2932" s="11"/>
      <c r="AA2932" s="11"/>
      <c r="AB2932" s="11"/>
      <c r="AC2932" s="11"/>
      <c r="AD2932" s="11"/>
      <c r="AU2932" s="7"/>
      <c r="AV2932" s="7"/>
    </row>
    <row r="2933" spans="1:48" ht="14.25">
      <c r="A2933">
        <v>3</v>
      </c>
      <c r="B2933" s="26" t="str">
        <f t="shared" si="113"/>
        <v>15759</v>
      </c>
      <c r="C2933" s="26" t="str">
        <f t="shared" si="112"/>
        <v>3_15759</v>
      </c>
      <c r="D2933"/>
      <c r="E2933"/>
      <c r="F2933" s="33"/>
      <c r="G2933" s="26" t="s">
        <v>315</v>
      </c>
      <c r="H2933" s="27">
        <v>26</v>
      </c>
      <c r="I2933" s="27">
        <v>19</v>
      </c>
      <c r="J2933" s="27">
        <v>12</v>
      </c>
      <c r="K2933" s="27">
        <v>12</v>
      </c>
      <c r="L2933" s="27">
        <v>12</v>
      </c>
      <c r="M2933" s="27">
        <v>17</v>
      </c>
      <c r="N2933" s="27">
        <v>20</v>
      </c>
      <c r="O2933" s="27">
        <v>29</v>
      </c>
      <c r="P2933" s="27">
        <v>14</v>
      </c>
      <c r="Q2933" s="27">
        <v>22</v>
      </c>
      <c r="R2933" s="27">
        <v>11</v>
      </c>
      <c r="S2933" s="27">
        <v>43</v>
      </c>
      <c r="T2933" s="27">
        <v>25</v>
      </c>
      <c r="U2933" s="27">
        <v>17</v>
      </c>
      <c r="V2933" s="27">
        <v>23</v>
      </c>
      <c r="W2933" s="11"/>
      <c r="X2933" s="11"/>
      <c r="Y2933" s="11"/>
      <c r="Z2933" s="11"/>
      <c r="AA2933" s="11"/>
      <c r="AB2933" s="11"/>
      <c r="AC2933" s="11"/>
      <c r="AD2933" s="11"/>
      <c r="AU2933" s="7"/>
      <c r="AV2933" s="7"/>
    </row>
    <row r="2934" spans="1:48" ht="14.25">
      <c r="A2934">
        <v>3</v>
      </c>
      <c r="B2934" s="26" t="str">
        <f t="shared" si="113"/>
        <v>15761</v>
      </c>
      <c r="C2934" s="26" t="str">
        <f t="shared" si="112"/>
        <v>3_15761</v>
      </c>
      <c r="D2934"/>
      <c r="E2934"/>
      <c r="F2934" s="33"/>
      <c r="G2934" s="26" t="s">
        <v>316</v>
      </c>
      <c r="H2934" s="27">
        <v>0</v>
      </c>
      <c r="I2934" s="27">
        <v>1</v>
      </c>
      <c r="J2934" s="27">
        <v>1</v>
      </c>
      <c r="K2934" s="27">
        <v>1</v>
      </c>
      <c r="L2934" s="27">
        <v>2</v>
      </c>
      <c r="M2934" s="27">
        <v>0</v>
      </c>
      <c r="N2934" s="27">
        <v>0</v>
      </c>
      <c r="O2934" s="27">
        <v>0</v>
      </c>
      <c r="P2934" s="27">
        <v>0</v>
      </c>
      <c r="Q2934" s="27">
        <v>0</v>
      </c>
      <c r="R2934" s="27">
        <v>2</v>
      </c>
      <c r="S2934" s="27">
        <v>0</v>
      </c>
      <c r="T2934" s="27">
        <v>0</v>
      </c>
      <c r="U2934" s="27">
        <v>0</v>
      </c>
      <c r="V2934" s="27">
        <v>0</v>
      </c>
      <c r="W2934" s="11"/>
      <c r="X2934" s="11"/>
      <c r="Y2934" s="11"/>
      <c r="Z2934" s="11"/>
      <c r="AA2934" s="11"/>
      <c r="AB2934" s="11"/>
      <c r="AC2934" s="11"/>
      <c r="AD2934" s="11"/>
      <c r="AU2934" s="7"/>
      <c r="AV2934" s="7"/>
    </row>
    <row r="2935" spans="1:48" ht="14.25">
      <c r="A2935">
        <v>3</v>
      </c>
      <c r="B2935" s="26" t="str">
        <f t="shared" si="113"/>
        <v>15762</v>
      </c>
      <c r="C2935" s="26" t="str">
        <f t="shared" si="112"/>
        <v>3_15762</v>
      </c>
      <c r="D2935"/>
      <c r="E2935"/>
      <c r="F2935" s="33"/>
      <c r="G2935" s="26" t="s">
        <v>317</v>
      </c>
      <c r="H2935" s="27">
        <v>1</v>
      </c>
      <c r="I2935" s="27">
        <v>2</v>
      </c>
      <c r="J2935" s="27">
        <v>2</v>
      </c>
      <c r="K2935" s="27">
        <v>2</v>
      </c>
      <c r="L2935" s="27">
        <v>0</v>
      </c>
      <c r="M2935" s="27">
        <v>0</v>
      </c>
      <c r="N2935" s="27">
        <v>0</v>
      </c>
      <c r="O2935" s="27">
        <v>1</v>
      </c>
      <c r="P2935" s="27">
        <v>1</v>
      </c>
      <c r="Q2935" s="27">
        <v>0</v>
      </c>
      <c r="R2935" s="27">
        <v>0</v>
      </c>
      <c r="S2935" s="27">
        <v>1</v>
      </c>
      <c r="T2935" s="27">
        <v>1</v>
      </c>
      <c r="U2935" s="27">
        <v>0</v>
      </c>
      <c r="V2935" s="27">
        <v>0</v>
      </c>
      <c r="W2935" s="11"/>
      <c r="X2935" s="11"/>
      <c r="Y2935" s="11"/>
      <c r="Z2935" s="11"/>
      <c r="AA2935" s="11"/>
      <c r="AB2935" s="11"/>
      <c r="AC2935" s="11"/>
      <c r="AD2935" s="11"/>
      <c r="AU2935" s="7"/>
      <c r="AV2935" s="7"/>
    </row>
    <row r="2936" spans="1:48" ht="14.25">
      <c r="A2936">
        <v>3</v>
      </c>
      <c r="B2936" s="26" t="str">
        <f t="shared" si="113"/>
        <v>15763</v>
      </c>
      <c r="C2936" s="26" t="str">
        <f t="shared" si="112"/>
        <v>3_15763</v>
      </c>
      <c r="D2936"/>
      <c r="E2936"/>
      <c r="F2936" s="33"/>
      <c r="G2936" s="26" t="s">
        <v>318</v>
      </c>
      <c r="H2936" s="27">
        <v>2</v>
      </c>
      <c r="I2936" s="27">
        <v>1</v>
      </c>
      <c r="J2936" s="27">
        <v>0</v>
      </c>
      <c r="K2936" s="27">
        <v>0</v>
      </c>
      <c r="L2936" s="27">
        <v>1</v>
      </c>
      <c r="M2936" s="27">
        <v>4</v>
      </c>
      <c r="N2936" s="27">
        <v>4</v>
      </c>
      <c r="O2936" s="27">
        <v>3</v>
      </c>
      <c r="P2936" s="27">
        <v>5</v>
      </c>
      <c r="Q2936" s="27">
        <v>3</v>
      </c>
      <c r="R2936" s="27">
        <v>4</v>
      </c>
      <c r="S2936" s="27">
        <v>5</v>
      </c>
      <c r="T2936" s="27">
        <v>4</v>
      </c>
      <c r="U2936" s="27">
        <v>7</v>
      </c>
      <c r="V2936" s="27">
        <v>5</v>
      </c>
      <c r="W2936" s="11"/>
      <c r="X2936" s="11"/>
      <c r="Y2936" s="11"/>
      <c r="Z2936" s="11"/>
      <c r="AA2936" s="11"/>
      <c r="AB2936" s="11"/>
      <c r="AC2936" s="11"/>
      <c r="AD2936" s="11"/>
      <c r="AU2936" s="7"/>
      <c r="AV2936" s="7"/>
    </row>
    <row r="2937" spans="1:48" ht="14.25">
      <c r="A2937">
        <v>3</v>
      </c>
      <c r="B2937" s="26" t="str">
        <f t="shared" si="113"/>
        <v>15764</v>
      </c>
      <c r="C2937" s="26" t="str">
        <f t="shared" si="112"/>
        <v>3_15764</v>
      </c>
      <c r="D2937"/>
      <c r="E2937"/>
      <c r="F2937" s="33"/>
      <c r="G2937" s="26" t="s">
        <v>319</v>
      </c>
      <c r="H2937" s="27">
        <v>2</v>
      </c>
      <c r="I2937" s="27">
        <v>3</v>
      </c>
      <c r="J2937" s="27">
        <v>2</v>
      </c>
      <c r="K2937" s="27">
        <v>0</v>
      </c>
      <c r="L2937" s="27">
        <v>1</v>
      </c>
      <c r="M2937" s="27">
        <v>1</v>
      </c>
      <c r="N2937" s="27">
        <v>1</v>
      </c>
      <c r="O2937" s="27">
        <v>1</v>
      </c>
      <c r="P2937" s="27">
        <v>1</v>
      </c>
      <c r="Q2937" s="27">
        <v>3</v>
      </c>
      <c r="R2937" s="27">
        <v>2</v>
      </c>
      <c r="S2937" s="27">
        <v>2</v>
      </c>
      <c r="T2937" s="27">
        <v>2</v>
      </c>
      <c r="U2937" s="27">
        <v>1</v>
      </c>
      <c r="V2937" s="27">
        <v>4</v>
      </c>
      <c r="W2937" s="11"/>
      <c r="X2937" s="11"/>
      <c r="Y2937" s="11"/>
      <c r="Z2937" s="11"/>
      <c r="AA2937" s="11"/>
      <c r="AB2937" s="11"/>
      <c r="AC2937" s="11"/>
      <c r="AD2937" s="11"/>
      <c r="AU2937" s="7"/>
      <c r="AV2937" s="7"/>
    </row>
    <row r="2938" spans="1:48" ht="14.25">
      <c r="A2938">
        <v>3</v>
      </c>
      <c r="B2938" s="26" t="str">
        <f t="shared" si="113"/>
        <v>15774</v>
      </c>
      <c r="C2938" s="26" t="str">
        <f t="shared" si="112"/>
        <v>3_15774</v>
      </c>
      <c r="D2938"/>
      <c r="E2938"/>
      <c r="F2938" s="33"/>
      <c r="G2938" s="26" t="s">
        <v>320</v>
      </c>
      <c r="H2938" s="27">
        <v>1</v>
      </c>
      <c r="I2938" s="27">
        <v>0</v>
      </c>
      <c r="J2938" s="27">
        <v>0</v>
      </c>
      <c r="K2938" s="27">
        <v>0</v>
      </c>
      <c r="L2938" s="27">
        <v>0</v>
      </c>
      <c r="M2938" s="27">
        <v>0</v>
      </c>
      <c r="N2938" s="27">
        <v>0</v>
      </c>
      <c r="O2938" s="27">
        <v>0</v>
      </c>
      <c r="P2938" s="27">
        <v>1</v>
      </c>
      <c r="Q2938" s="27">
        <v>1</v>
      </c>
      <c r="R2938" s="27">
        <v>1</v>
      </c>
      <c r="S2938" s="27">
        <v>0</v>
      </c>
      <c r="T2938" s="27">
        <v>0</v>
      </c>
      <c r="U2938" s="27">
        <v>1</v>
      </c>
      <c r="V2938" s="27">
        <v>0</v>
      </c>
      <c r="W2938" s="11"/>
      <c r="X2938" s="11"/>
      <c r="Y2938" s="11"/>
      <c r="Z2938" s="11"/>
      <c r="AA2938" s="11"/>
      <c r="AB2938" s="11"/>
      <c r="AC2938" s="11"/>
      <c r="AD2938" s="11"/>
      <c r="AU2938" s="7"/>
      <c r="AV2938" s="7"/>
    </row>
    <row r="2939" spans="1:48" ht="14.25">
      <c r="A2939">
        <v>3</v>
      </c>
      <c r="B2939" s="26" t="str">
        <f t="shared" si="113"/>
        <v>15776</v>
      </c>
      <c r="C2939" s="26" t="str">
        <f t="shared" si="112"/>
        <v>3_15776</v>
      </c>
      <c r="D2939"/>
      <c r="E2939"/>
      <c r="F2939" s="33"/>
      <c r="G2939" s="26" t="s">
        <v>321</v>
      </c>
      <c r="H2939" s="27">
        <v>2</v>
      </c>
      <c r="I2939" s="27">
        <v>3</v>
      </c>
      <c r="J2939" s="27">
        <v>4</v>
      </c>
      <c r="K2939" s="27">
        <v>1</v>
      </c>
      <c r="L2939" s="27">
        <v>2</v>
      </c>
      <c r="M2939" s="27">
        <v>6</v>
      </c>
      <c r="N2939" s="27">
        <v>5</v>
      </c>
      <c r="O2939" s="27">
        <v>3</v>
      </c>
      <c r="P2939" s="27">
        <v>11</v>
      </c>
      <c r="Q2939" s="27">
        <v>5</v>
      </c>
      <c r="R2939" s="27">
        <v>4</v>
      </c>
      <c r="S2939" s="27">
        <v>0</v>
      </c>
      <c r="T2939" s="27">
        <v>2</v>
      </c>
      <c r="U2939" s="27">
        <v>1</v>
      </c>
      <c r="V2939" s="27">
        <v>4</v>
      </c>
      <c r="W2939" s="11"/>
      <c r="X2939" s="11"/>
      <c r="Y2939" s="11"/>
      <c r="Z2939" s="11"/>
      <c r="AA2939" s="11"/>
      <c r="AB2939" s="11"/>
      <c r="AC2939" s="11"/>
      <c r="AD2939" s="11"/>
      <c r="AU2939" s="7"/>
      <c r="AV2939" s="7"/>
    </row>
    <row r="2940" spans="1:48" ht="14.25">
      <c r="A2940">
        <v>3</v>
      </c>
      <c r="B2940" s="26" t="str">
        <f t="shared" si="113"/>
        <v>15778</v>
      </c>
      <c r="C2940" s="26" t="str">
        <f t="shared" si="112"/>
        <v>3_15778</v>
      </c>
      <c r="D2940"/>
      <c r="E2940"/>
      <c r="F2940" s="33"/>
      <c r="G2940" s="26" t="s">
        <v>322</v>
      </c>
      <c r="H2940" s="27">
        <v>1</v>
      </c>
      <c r="I2940" s="27">
        <v>4</v>
      </c>
      <c r="J2940" s="27">
        <v>1</v>
      </c>
      <c r="K2940" s="27">
        <v>0</v>
      </c>
      <c r="L2940" s="27">
        <v>2</v>
      </c>
      <c r="M2940" s="27">
        <v>0</v>
      </c>
      <c r="N2940" s="27">
        <v>0</v>
      </c>
      <c r="O2940" s="27">
        <v>1</v>
      </c>
      <c r="P2940" s="27">
        <v>0</v>
      </c>
      <c r="Q2940" s="27">
        <v>0</v>
      </c>
      <c r="R2940" s="27">
        <v>0</v>
      </c>
      <c r="S2940" s="27">
        <v>0</v>
      </c>
      <c r="T2940" s="27">
        <v>0</v>
      </c>
      <c r="U2940" s="27">
        <v>1</v>
      </c>
      <c r="V2940" s="27">
        <v>0</v>
      </c>
      <c r="W2940" s="11"/>
      <c r="X2940" s="11"/>
      <c r="Y2940" s="11"/>
      <c r="Z2940" s="11"/>
      <c r="AA2940" s="11"/>
      <c r="AB2940" s="11"/>
      <c r="AC2940" s="11"/>
      <c r="AD2940" s="11"/>
      <c r="AU2940" s="7"/>
      <c r="AV2940" s="7"/>
    </row>
    <row r="2941" spans="1:48" ht="14.25">
      <c r="A2941">
        <v>3</v>
      </c>
      <c r="B2941" s="26" t="str">
        <f t="shared" si="113"/>
        <v>15790</v>
      </c>
      <c r="C2941" s="26" t="str">
        <f t="shared" si="112"/>
        <v>3_15790</v>
      </c>
      <c r="D2941"/>
      <c r="E2941"/>
      <c r="F2941" s="33"/>
      <c r="G2941" s="26" t="s">
        <v>323</v>
      </c>
      <c r="H2941" s="27">
        <v>3</v>
      </c>
      <c r="I2941" s="27">
        <v>0</v>
      </c>
      <c r="J2941" s="27">
        <v>2</v>
      </c>
      <c r="K2941" s="27">
        <v>0</v>
      </c>
      <c r="L2941" s="27">
        <v>2</v>
      </c>
      <c r="M2941" s="27">
        <v>1</v>
      </c>
      <c r="N2941" s="27">
        <v>0</v>
      </c>
      <c r="O2941" s="27">
        <v>0</v>
      </c>
      <c r="P2941" s="27">
        <v>2</v>
      </c>
      <c r="Q2941" s="27">
        <v>1</v>
      </c>
      <c r="R2941" s="27">
        <v>1</v>
      </c>
      <c r="S2941" s="27">
        <v>1</v>
      </c>
      <c r="T2941" s="27">
        <v>1</v>
      </c>
      <c r="U2941" s="27">
        <v>0</v>
      </c>
      <c r="V2941" s="27">
        <v>1</v>
      </c>
      <c r="W2941" s="11"/>
      <c r="X2941" s="11"/>
      <c r="Y2941" s="11"/>
      <c r="Z2941" s="11"/>
      <c r="AA2941" s="11"/>
      <c r="AB2941" s="11"/>
      <c r="AC2941" s="11"/>
      <c r="AD2941" s="11"/>
      <c r="AU2941" s="7"/>
      <c r="AV2941" s="7"/>
    </row>
    <row r="2942" spans="1:48" ht="14.25">
      <c r="A2942">
        <v>3</v>
      </c>
      <c r="B2942" s="26" t="str">
        <f t="shared" si="113"/>
        <v>15798</v>
      </c>
      <c r="C2942" s="26" t="str">
        <f t="shared" si="112"/>
        <v>3_15798</v>
      </c>
      <c r="D2942"/>
      <c r="E2942"/>
      <c r="F2942" s="33"/>
      <c r="G2942" s="26" t="s">
        <v>324</v>
      </c>
      <c r="H2942" s="27">
        <v>0</v>
      </c>
      <c r="I2942" s="27">
        <v>2</v>
      </c>
      <c r="J2942" s="27">
        <v>3</v>
      </c>
      <c r="K2942" s="27">
        <v>1</v>
      </c>
      <c r="L2942" s="27">
        <v>2</v>
      </c>
      <c r="M2942" s="27">
        <v>1</v>
      </c>
      <c r="N2942" s="27">
        <v>0</v>
      </c>
      <c r="O2942" s="27">
        <v>0</v>
      </c>
      <c r="P2942" s="27">
        <v>1</v>
      </c>
      <c r="Q2942" s="27">
        <v>0</v>
      </c>
      <c r="R2942" s="27">
        <v>0</v>
      </c>
      <c r="S2942" s="27">
        <v>0</v>
      </c>
      <c r="T2942" s="27">
        <v>0</v>
      </c>
      <c r="U2942" s="27">
        <v>0</v>
      </c>
      <c r="V2942" s="27">
        <v>1</v>
      </c>
      <c r="W2942" s="11"/>
      <c r="X2942" s="11"/>
      <c r="Y2942" s="11"/>
      <c r="Z2942" s="11"/>
      <c r="AA2942" s="11"/>
      <c r="AB2942" s="11"/>
      <c r="AC2942" s="11"/>
      <c r="AD2942" s="11"/>
      <c r="AU2942" s="7"/>
      <c r="AV2942" s="7"/>
    </row>
    <row r="2943" spans="1:48" ht="14.25">
      <c r="A2943">
        <v>3</v>
      </c>
      <c r="B2943" s="26" t="str">
        <f t="shared" si="113"/>
        <v>15804</v>
      </c>
      <c r="C2943" s="26" t="str">
        <f t="shared" si="112"/>
        <v>3_15804</v>
      </c>
      <c r="D2943"/>
      <c r="E2943"/>
      <c r="F2943" s="33"/>
      <c r="G2943" s="26" t="s">
        <v>325</v>
      </c>
      <c r="H2943" s="27">
        <v>5</v>
      </c>
      <c r="I2943" s="27">
        <v>3</v>
      </c>
      <c r="J2943" s="27">
        <v>3</v>
      </c>
      <c r="K2943" s="27">
        <v>2</v>
      </c>
      <c r="L2943" s="27">
        <v>2</v>
      </c>
      <c r="M2943" s="27">
        <v>1</v>
      </c>
      <c r="N2943" s="27">
        <v>3</v>
      </c>
      <c r="O2943" s="27">
        <v>4</v>
      </c>
      <c r="P2943" s="27">
        <v>0</v>
      </c>
      <c r="Q2943" s="27">
        <v>1</v>
      </c>
      <c r="R2943" s="27">
        <v>1</v>
      </c>
      <c r="S2943" s="27">
        <v>2</v>
      </c>
      <c r="T2943" s="27">
        <v>2</v>
      </c>
      <c r="U2943" s="27">
        <v>1</v>
      </c>
      <c r="V2943" s="27">
        <v>1</v>
      </c>
      <c r="W2943" s="11"/>
      <c r="X2943" s="11"/>
      <c r="Y2943" s="11"/>
      <c r="Z2943" s="11"/>
      <c r="AA2943" s="11"/>
      <c r="AB2943" s="11"/>
      <c r="AC2943" s="11"/>
      <c r="AD2943" s="11"/>
      <c r="AU2943" s="7"/>
      <c r="AV2943" s="7"/>
    </row>
    <row r="2944" spans="1:48" ht="14.25">
      <c r="A2944">
        <v>3</v>
      </c>
      <c r="B2944" s="26" t="str">
        <f t="shared" si="113"/>
        <v>15806</v>
      </c>
      <c r="C2944" s="26" t="str">
        <f t="shared" si="112"/>
        <v>3_15806</v>
      </c>
      <c r="D2944"/>
      <c r="E2944"/>
      <c r="F2944" s="33"/>
      <c r="G2944" s="26" t="s">
        <v>326</v>
      </c>
      <c r="H2944" s="27">
        <v>3</v>
      </c>
      <c r="I2944" s="27">
        <v>2</v>
      </c>
      <c r="J2944" s="27">
        <v>1</v>
      </c>
      <c r="K2944" s="27">
        <v>1</v>
      </c>
      <c r="L2944" s="27">
        <v>1</v>
      </c>
      <c r="M2944" s="27">
        <v>2</v>
      </c>
      <c r="N2944" s="27">
        <v>4</v>
      </c>
      <c r="O2944" s="27">
        <v>2</v>
      </c>
      <c r="P2944" s="27">
        <v>3</v>
      </c>
      <c r="Q2944" s="27">
        <v>4</v>
      </c>
      <c r="R2944" s="27">
        <v>11</v>
      </c>
      <c r="S2944" s="27">
        <v>4</v>
      </c>
      <c r="T2944" s="27">
        <v>6</v>
      </c>
      <c r="U2944" s="27">
        <v>9</v>
      </c>
      <c r="V2944" s="27">
        <v>5</v>
      </c>
      <c r="W2944" s="11"/>
      <c r="X2944" s="11"/>
      <c r="Y2944" s="11"/>
      <c r="Z2944" s="11"/>
      <c r="AA2944" s="11"/>
      <c r="AB2944" s="11"/>
      <c r="AC2944" s="11"/>
      <c r="AD2944" s="11"/>
      <c r="AU2944" s="7"/>
      <c r="AV2944" s="7"/>
    </row>
    <row r="2945" spans="1:48" ht="14.25">
      <c r="A2945">
        <v>3</v>
      </c>
      <c r="B2945" s="26" t="str">
        <f t="shared" si="113"/>
        <v>15808</v>
      </c>
      <c r="C2945" s="26" t="str">
        <f t="shared" si="112"/>
        <v>3_15808</v>
      </c>
      <c r="D2945"/>
      <c r="E2945"/>
      <c r="F2945" s="33"/>
      <c r="G2945" s="26" t="s">
        <v>327</v>
      </c>
      <c r="H2945" s="27">
        <v>4</v>
      </c>
      <c r="I2945" s="27">
        <v>1</v>
      </c>
      <c r="J2945" s="27">
        <v>2</v>
      </c>
      <c r="K2945" s="27">
        <v>1</v>
      </c>
      <c r="L2945" s="27">
        <v>0</v>
      </c>
      <c r="M2945" s="27">
        <v>1</v>
      </c>
      <c r="N2945" s="27">
        <v>2</v>
      </c>
      <c r="O2945" s="27">
        <v>4</v>
      </c>
      <c r="P2945" s="27">
        <v>4</v>
      </c>
      <c r="Q2945" s="27">
        <v>2</v>
      </c>
      <c r="R2945" s="27">
        <v>2</v>
      </c>
      <c r="S2945" s="27">
        <v>0</v>
      </c>
      <c r="T2945" s="27">
        <v>0</v>
      </c>
      <c r="U2945" s="27">
        <v>1</v>
      </c>
      <c r="V2945" s="27">
        <v>2</v>
      </c>
      <c r="W2945" s="11"/>
      <c r="X2945" s="11"/>
      <c r="Y2945" s="11"/>
      <c r="Z2945" s="11"/>
      <c r="AA2945" s="11"/>
      <c r="AB2945" s="11"/>
      <c r="AC2945" s="11"/>
      <c r="AD2945" s="11"/>
      <c r="AU2945" s="7"/>
      <c r="AV2945" s="7"/>
    </row>
    <row r="2946" spans="1:48" ht="14.25">
      <c r="A2946">
        <v>3</v>
      </c>
      <c r="B2946" s="26" t="str">
        <f t="shared" si="113"/>
        <v>15810</v>
      </c>
      <c r="C2946" s="26" t="str">
        <f t="shared" si="112"/>
        <v>3_15810</v>
      </c>
      <c r="D2946"/>
      <c r="E2946"/>
      <c r="F2946" s="33"/>
      <c r="G2946" s="26" t="s">
        <v>328</v>
      </c>
      <c r="H2946" s="27">
        <v>0</v>
      </c>
      <c r="I2946" s="27">
        <v>0</v>
      </c>
      <c r="J2946" s="27">
        <v>0</v>
      </c>
      <c r="K2946" s="27">
        <v>0</v>
      </c>
      <c r="L2946" s="27">
        <v>0</v>
      </c>
      <c r="M2946" s="27">
        <v>1</v>
      </c>
      <c r="N2946" s="27">
        <v>0</v>
      </c>
      <c r="O2946" s="27">
        <v>1</v>
      </c>
      <c r="P2946" s="27">
        <v>1</v>
      </c>
      <c r="Q2946" s="27">
        <v>0</v>
      </c>
      <c r="R2946" s="27">
        <v>0</v>
      </c>
      <c r="S2946" s="27">
        <v>0</v>
      </c>
      <c r="T2946" s="27">
        <v>0</v>
      </c>
      <c r="U2946" s="27">
        <v>0</v>
      </c>
      <c r="V2946" s="27">
        <v>3</v>
      </c>
      <c r="W2946" s="11"/>
      <c r="X2946" s="11"/>
      <c r="Y2946" s="11"/>
      <c r="Z2946" s="11"/>
      <c r="AA2946" s="11"/>
      <c r="AB2946" s="11"/>
      <c r="AC2946" s="11"/>
      <c r="AD2946" s="11"/>
      <c r="AU2946" s="7"/>
      <c r="AV2946" s="7"/>
    </row>
    <row r="2947" spans="1:48" ht="14.25">
      <c r="A2947">
        <v>3</v>
      </c>
      <c r="B2947" s="26" t="str">
        <f t="shared" si="113"/>
        <v>15814</v>
      </c>
      <c r="C2947" s="26" t="str">
        <f t="shared" si="112"/>
        <v>3_15814</v>
      </c>
      <c r="D2947"/>
      <c r="E2947"/>
      <c r="F2947" s="33"/>
      <c r="G2947" s="26" t="s">
        <v>329</v>
      </c>
      <c r="H2947" s="27">
        <v>2</v>
      </c>
      <c r="I2947" s="27">
        <v>6</v>
      </c>
      <c r="J2947" s="27">
        <v>6</v>
      </c>
      <c r="K2947" s="27">
        <v>2</v>
      </c>
      <c r="L2947" s="27">
        <v>2</v>
      </c>
      <c r="M2947" s="27">
        <v>3</v>
      </c>
      <c r="N2947" s="27">
        <v>5</v>
      </c>
      <c r="O2947" s="27">
        <v>6</v>
      </c>
      <c r="P2947" s="27">
        <v>2</v>
      </c>
      <c r="Q2947" s="27">
        <v>5</v>
      </c>
      <c r="R2947" s="27">
        <v>5</v>
      </c>
      <c r="S2947" s="27">
        <v>1</v>
      </c>
      <c r="T2947" s="27">
        <v>1</v>
      </c>
      <c r="U2947" s="27">
        <v>2</v>
      </c>
      <c r="V2947" s="27">
        <v>1</v>
      </c>
      <c r="W2947" s="11"/>
      <c r="X2947" s="11"/>
      <c r="Y2947" s="11"/>
      <c r="Z2947" s="11"/>
      <c r="AA2947" s="11"/>
      <c r="AB2947" s="11"/>
      <c r="AC2947" s="11"/>
      <c r="AD2947" s="11"/>
      <c r="AU2947" s="7"/>
      <c r="AV2947" s="7"/>
    </row>
    <row r="2948" spans="1:48" ht="14.25">
      <c r="A2948">
        <v>3</v>
      </c>
      <c r="B2948" s="26" t="str">
        <f t="shared" si="113"/>
        <v>15816</v>
      </c>
      <c r="C2948" s="26" t="str">
        <f t="shared" si="112"/>
        <v>3_15816</v>
      </c>
      <c r="D2948"/>
      <c r="E2948"/>
      <c r="F2948" s="33"/>
      <c r="G2948" s="26" t="s">
        <v>330</v>
      </c>
      <c r="H2948" s="27">
        <v>0</v>
      </c>
      <c r="I2948" s="27">
        <v>0</v>
      </c>
      <c r="J2948" s="27">
        <v>0</v>
      </c>
      <c r="K2948" s="27">
        <v>1</v>
      </c>
      <c r="L2948" s="27">
        <v>0</v>
      </c>
      <c r="M2948" s="27">
        <v>0</v>
      </c>
      <c r="N2948" s="27">
        <v>0</v>
      </c>
      <c r="O2948" s="27">
        <v>0</v>
      </c>
      <c r="P2948" s="27">
        <v>0</v>
      </c>
      <c r="Q2948" s="27">
        <v>0</v>
      </c>
      <c r="R2948" s="27">
        <v>1</v>
      </c>
      <c r="S2948" s="27">
        <v>0</v>
      </c>
      <c r="T2948" s="27">
        <v>0</v>
      </c>
      <c r="U2948" s="27">
        <v>1</v>
      </c>
      <c r="V2948" s="27">
        <v>3</v>
      </c>
      <c r="W2948" s="11"/>
      <c r="X2948" s="11"/>
      <c r="Y2948" s="11"/>
      <c r="Z2948" s="11"/>
      <c r="AA2948" s="11"/>
      <c r="AB2948" s="11"/>
      <c r="AC2948" s="11"/>
      <c r="AD2948" s="11"/>
      <c r="AU2948" s="7"/>
      <c r="AV2948" s="7"/>
    </row>
    <row r="2949" spans="1:48" ht="14.25">
      <c r="A2949">
        <v>3</v>
      </c>
      <c r="B2949" s="26" t="str">
        <f t="shared" si="113"/>
        <v>15820</v>
      </c>
      <c r="C2949" s="26" t="str">
        <f t="shared" si="112"/>
        <v>3_15820</v>
      </c>
      <c r="D2949"/>
      <c r="E2949"/>
      <c r="F2949" s="33"/>
      <c r="G2949" s="26" t="s">
        <v>331</v>
      </c>
      <c r="H2949" s="27">
        <v>2</v>
      </c>
      <c r="I2949" s="27">
        <v>2</v>
      </c>
      <c r="J2949" s="27">
        <v>0</v>
      </c>
      <c r="K2949" s="27">
        <v>1</v>
      </c>
      <c r="L2949" s="27">
        <v>0</v>
      </c>
      <c r="M2949" s="27">
        <v>1</v>
      </c>
      <c r="N2949" s="27">
        <v>0</v>
      </c>
      <c r="O2949" s="27">
        <v>1</v>
      </c>
      <c r="P2949" s="27">
        <v>0</v>
      </c>
      <c r="Q2949" s="27">
        <v>1</v>
      </c>
      <c r="R2949" s="27">
        <v>1</v>
      </c>
      <c r="S2949" s="27">
        <v>0</v>
      </c>
      <c r="T2949" s="27">
        <v>1</v>
      </c>
      <c r="U2949" s="27">
        <v>1</v>
      </c>
      <c r="V2949" s="27">
        <v>1</v>
      </c>
      <c r="W2949" s="11"/>
      <c r="X2949" s="11"/>
      <c r="Y2949" s="11"/>
      <c r="Z2949" s="11"/>
      <c r="AA2949" s="11"/>
      <c r="AB2949" s="11"/>
      <c r="AC2949" s="11"/>
      <c r="AD2949" s="11"/>
      <c r="AU2949" s="7"/>
      <c r="AV2949" s="7"/>
    </row>
    <row r="2950" spans="1:48" ht="14.25">
      <c r="A2950">
        <v>3</v>
      </c>
      <c r="B2950" s="26" t="str">
        <f t="shared" si="113"/>
        <v>15822</v>
      </c>
      <c r="C2950" s="26" t="str">
        <f t="shared" ref="C2950:C3013" si="114">A2950&amp;"_"&amp;B2950</f>
        <v>3_15822</v>
      </c>
      <c r="D2950"/>
      <c r="E2950"/>
      <c r="F2950" s="33"/>
      <c r="G2950" s="26" t="s">
        <v>332</v>
      </c>
      <c r="H2950" s="27">
        <v>0</v>
      </c>
      <c r="I2950" s="27">
        <v>2</v>
      </c>
      <c r="J2950" s="27">
        <v>1</v>
      </c>
      <c r="K2950" s="27">
        <v>0</v>
      </c>
      <c r="L2950" s="27">
        <v>0</v>
      </c>
      <c r="M2950" s="27">
        <v>0</v>
      </c>
      <c r="N2950" s="27">
        <v>1</v>
      </c>
      <c r="O2950" s="27">
        <v>0</v>
      </c>
      <c r="P2950" s="27">
        <v>0</v>
      </c>
      <c r="Q2950" s="27">
        <v>0</v>
      </c>
      <c r="R2950" s="27">
        <v>1</v>
      </c>
      <c r="S2950" s="27">
        <v>0</v>
      </c>
      <c r="T2950" s="27">
        <v>1</v>
      </c>
      <c r="U2950" s="27">
        <v>1</v>
      </c>
      <c r="V2950" s="27">
        <v>1</v>
      </c>
      <c r="W2950" s="11"/>
      <c r="X2950" s="11"/>
      <c r="Y2950" s="11"/>
      <c r="Z2950" s="11"/>
      <c r="AA2950" s="11"/>
      <c r="AB2950" s="11"/>
      <c r="AC2950" s="11"/>
      <c r="AD2950" s="11"/>
      <c r="AU2950" s="7"/>
      <c r="AV2950" s="7"/>
    </row>
    <row r="2951" spans="1:48" ht="14.25">
      <c r="A2951">
        <v>3</v>
      </c>
      <c r="B2951" s="26" t="str">
        <f t="shared" si="113"/>
        <v>15832</v>
      </c>
      <c r="C2951" s="26" t="str">
        <f t="shared" si="114"/>
        <v>3_15832</v>
      </c>
      <c r="D2951"/>
      <c r="E2951"/>
      <c r="F2951" s="33"/>
      <c r="G2951" s="26" t="s">
        <v>333</v>
      </c>
      <c r="H2951" s="27">
        <v>0</v>
      </c>
      <c r="I2951" s="27">
        <v>0</v>
      </c>
      <c r="J2951" s="27">
        <v>0</v>
      </c>
      <c r="K2951" s="27">
        <v>2</v>
      </c>
      <c r="L2951" s="27">
        <v>2</v>
      </c>
      <c r="M2951" s="27">
        <v>1</v>
      </c>
      <c r="N2951" s="27">
        <v>1</v>
      </c>
      <c r="O2951" s="27">
        <v>0</v>
      </c>
      <c r="P2951" s="27">
        <v>3</v>
      </c>
      <c r="Q2951" s="27">
        <v>1</v>
      </c>
      <c r="R2951" s="27">
        <v>0</v>
      </c>
      <c r="S2951" s="27">
        <v>1</v>
      </c>
      <c r="T2951" s="27">
        <v>0</v>
      </c>
      <c r="U2951" s="27">
        <v>0</v>
      </c>
      <c r="V2951" s="27">
        <v>1</v>
      </c>
      <c r="W2951" s="11"/>
      <c r="X2951" s="11"/>
      <c r="Y2951" s="11"/>
      <c r="Z2951" s="11"/>
      <c r="AA2951" s="11"/>
      <c r="AB2951" s="11"/>
      <c r="AC2951" s="11"/>
      <c r="AD2951" s="11"/>
      <c r="AU2951" s="7"/>
      <c r="AV2951" s="7"/>
    </row>
    <row r="2952" spans="1:48" ht="14.25">
      <c r="A2952">
        <v>3</v>
      </c>
      <c r="B2952" s="26" t="str">
        <f t="shared" si="113"/>
        <v>15835</v>
      </c>
      <c r="C2952" s="26" t="str">
        <f t="shared" si="114"/>
        <v>3_15835</v>
      </c>
      <c r="D2952"/>
      <c r="E2952"/>
      <c r="F2952" s="33"/>
      <c r="G2952" s="26" t="s">
        <v>334</v>
      </c>
      <c r="H2952" s="27">
        <v>3</v>
      </c>
      <c r="I2952" s="27">
        <v>2</v>
      </c>
      <c r="J2952" s="27">
        <v>2</v>
      </c>
      <c r="K2952" s="27">
        <v>1</v>
      </c>
      <c r="L2952" s="27">
        <v>2</v>
      </c>
      <c r="M2952" s="27">
        <v>2</v>
      </c>
      <c r="N2952" s="27">
        <v>1</v>
      </c>
      <c r="O2952" s="27">
        <v>2</v>
      </c>
      <c r="P2952" s="27">
        <v>0</v>
      </c>
      <c r="Q2952" s="27">
        <v>1</v>
      </c>
      <c r="R2952" s="27">
        <v>1</v>
      </c>
      <c r="S2952" s="27">
        <v>3</v>
      </c>
      <c r="T2952" s="27">
        <v>0</v>
      </c>
      <c r="U2952" s="27">
        <v>1</v>
      </c>
      <c r="V2952" s="27">
        <v>2</v>
      </c>
      <c r="W2952" s="11"/>
      <c r="X2952" s="11"/>
      <c r="Y2952" s="11"/>
      <c r="Z2952" s="11"/>
      <c r="AA2952" s="11"/>
      <c r="AB2952" s="11"/>
      <c r="AC2952" s="11"/>
      <c r="AD2952" s="11"/>
      <c r="AU2952" s="7"/>
      <c r="AV2952" s="7"/>
    </row>
    <row r="2953" spans="1:48" ht="14.25">
      <c r="A2953">
        <v>3</v>
      </c>
      <c r="B2953" s="26" t="str">
        <f t="shared" ref="B2953:B3016" si="115">IF(G2953="Total",CONCATENATE(MID(G2954,1,2),"000"),MID(G2953,1,5))</f>
        <v>15837</v>
      </c>
      <c r="C2953" s="26" t="str">
        <f t="shared" si="114"/>
        <v>3_15837</v>
      </c>
      <c r="D2953"/>
      <c r="E2953"/>
      <c r="F2953" s="33"/>
      <c r="G2953" s="26" t="s">
        <v>335</v>
      </c>
      <c r="H2953" s="27">
        <v>4</v>
      </c>
      <c r="I2953" s="27">
        <v>3</v>
      </c>
      <c r="J2953" s="27">
        <v>1</v>
      </c>
      <c r="K2953" s="27">
        <v>2</v>
      </c>
      <c r="L2953" s="27">
        <v>2</v>
      </c>
      <c r="M2953" s="27">
        <v>1</v>
      </c>
      <c r="N2953" s="27">
        <v>4</v>
      </c>
      <c r="O2953" s="27">
        <v>3</v>
      </c>
      <c r="P2953" s="27">
        <v>2</v>
      </c>
      <c r="Q2953" s="27">
        <v>7</v>
      </c>
      <c r="R2953" s="27">
        <v>8</v>
      </c>
      <c r="S2953" s="27">
        <v>7</v>
      </c>
      <c r="T2953" s="27">
        <v>6</v>
      </c>
      <c r="U2953" s="27">
        <v>7</v>
      </c>
      <c r="V2953" s="27">
        <v>5</v>
      </c>
      <c r="W2953" s="11"/>
      <c r="X2953" s="11"/>
      <c r="Y2953" s="11"/>
      <c r="Z2953" s="11"/>
      <c r="AA2953" s="11"/>
      <c r="AB2953" s="11"/>
      <c r="AC2953" s="11"/>
      <c r="AD2953" s="11"/>
      <c r="AU2953" s="7"/>
      <c r="AV2953" s="7"/>
    </row>
    <row r="2954" spans="1:48" ht="14.25">
      <c r="A2954">
        <v>3</v>
      </c>
      <c r="B2954" s="26" t="str">
        <f t="shared" si="115"/>
        <v>15839</v>
      </c>
      <c r="C2954" s="26" t="str">
        <f t="shared" si="114"/>
        <v>3_15839</v>
      </c>
      <c r="D2954"/>
      <c r="E2954"/>
      <c r="F2954" s="33"/>
      <c r="G2954" s="26" t="s">
        <v>336</v>
      </c>
      <c r="H2954" s="27">
        <v>0</v>
      </c>
      <c r="I2954" s="27">
        <v>1</v>
      </c>
      <c r="J2954" s="27">
        <v>0</v>
      </c>
      <c r="K2954" s="27">
        <v>0</v>
      </c>
      <c r="L2954" s="27">
        <v>1</v>
      </c>
      <c r="M2954" s="27">
        <v>0</v>
      </c>
      <c r="N2954" s="27">
        <v>2</v>
      </c>
      <c r="O2954" s="27">
        <v>2</v>
      </c>
      <c r="P2954" s="27">
        <v>1</v>
      </c>
      <c r="Q2954" s="27">
        <v>1</v>
      </c>
      <c r="R2954" s="27">
        <v>0</v>
      </c>
      <c r="S2954" s="27">
        <v>1</v>
      </c>
      <c r="T2954" s="27">
        <v>1</v>
      </c>
      <c r="U2954" s="27">
        <v>2</v>
      </c>
      <c r="V2954" s="27">
        <v>1</v>
      </c>
      <c r="W2954" s="11"/>
      <c r="X2954" s="11"/>
      <c r="Y2954" s="11"/>
      <c r="Z2954" s="11"/>
      <c r="AA2954" s="11"/>
      <c r="AB2954" s="11"/>
      <c r="AC2954" s="11"/>
      <c r="AD2954" s="11"/>
      <c r="AU2954" s="7"/>
      <c r="AV2954" s="7"/>
    </row>
    <row r="2955" spans="1:48" ht="14.25">
      <c r="A2955">
        <v>3</v>
      </c>
      <c r="B2955" s="26" t="str">
        <f t="shared" si="115"/>
        <v>15842</v>
      </c>
      <c r="C2955" s="26" t="str">
        <f t="shared" si="114"/>
        <v>3_15842</v>
      </c>
      <c r="D2955"/>
      <c r="E2955"/>
      <c r="F2955" s="33"/>
      <c r="G2955" s="26" t="s">
        <v>1385</v>
      </c>
      <c r="H2955" s="27">
        <v>3</v>
      </c>
      <c r="I2955" s="27">
        <v>7</v>
      </c>
      <c r="J2955" s="27">
        <v>5</v>
      </c>
      <c r="K2955" s="27">
        <v>2</v>
      </c>
      <c r="L2955" s="27">
        <v>2</v>
      </c>
      <c r="M2955" s="27">
        <v>0</v>
      </c>
      <c r="N2955" s="27">
        <v>1</v>
      </c>
      <c r="O2955" s="27">
        <v>1</v>
      </c>
      <c r="P2955" s="27">
        <v>2</v>
      </c>
      <c r="Q2955" s="27">
        <v>1</v>
      </c>
      <c r="R2955" s="27">
        <v>1</v>
      </c>
      <c r="S2955" s="27">
        <v>3</v>
      </c>
      <c r="T2955" s="27">
        <v>3</v>
      </c>
      <c r="U2955" s="27">
        <v>1</v>
      </c>
      <c r="V2955" s="27">
        <v>1</v>
      </c>
      <c r="W2955" s="11"/>
      <c r="X2955" s="11"/>
      <c r="Y2955" s="11"/>
      <c r="Z2955" s="11"/>
      <c r="AA2955" s="11"/>
      <c r="AB2955" s="11"/>
      <c r="AC2955" s="11"/>
      <c r="AD2955" s="11"/>
      <c r="AU2955" s="7"/>
      <c r="AV2955" s="7"/>
    </row>
    <row r="2956" spans="1:48" ht="14.25">
      <c r="A2956">
        <v>3</v>
      </c>
      <c r="B2956" s="26" t="str">
        <f t="shared" si="115"/>
        <v>15861</v>
      </c>
      <c r="C2956" s="26" t="str">
        <f t="shared" si="114"/>
        <v>3_15861</v>
      </c>
      <c r="D2956"/>
      <c r="E2956"/>
      <c r="F2956" s="33"/>
      <c r="G2956" s="26" t="s">
        <v>338</v>
      </c>
      <c r="H2956" s="27">
        <v>5</v>
      </c>
      <c r="I2956" s="27">
        <v>11</v>
      </c>
      <c r="J2956" s="27">
        <v>6</v>
      </c>
      <c r="K2956" s="27">
        <v>7</v>
      </c>
      <c r="L2956" s="27">
        <v>2</v>
      </c>
      <c r="M2956" s="27">
        <v>4</v>
      </c>
      <c r="N2956" s="27">
        <v>6</v>
      </c>
      <c r="O2956" s="27">
        <v>8</v>
      </c>
      <c r="P2956" s="27">
        <v>9</v>
      </c>
      <c r="Q2956" s="27">
        <v>2</v>
      </c>
      <c r="R2956" s="27">
        <v>5</v>
      </c>
      <c r="S2956" s="27">
        <v>6</v>
      </c>
      <c r="T2956" s="27">
        <v>3</v>
      </c>
      <c r="U2956" s="27">
        <v>3</v>
      </c>
      <c r="V2956" s="27">
        <v>2</v>
      </c>
      <c r="W2956" s="11"/>
      <c r="X2956" s="11"/>
      <c r="Y2956" s="11"/>
      <c r="Z2956" s="11"/>
      <c r="AA2956" s="11"/>
      <c r="AB2956" s="11"/>
      <c r="AC2956" s="11"/>
      <c r="AD2956" s="11"/>
      <c r="AU2956" s="7"/>
      <c r="AV2956" s="7"/>
    </row>
    <row r="2957" spans="1:48" ht="14.25">
      <c r="A2957">
        <v>3</v>
      </c>
      <c r="B2957" s="26" t="str">
        <f t="shared" si="115"/>
        <v>15879</v>
      </c>
      <c r="C2957" s="26" t="str">
        <f t="shared" si="114"/>
        <v>3_15879</v>
      </c>
      <c r="D2957"/>
      <c r="E2957"/>
      <c r="F2957" s="33"/>
      <c r="G2957" s="26" t="s">
        <v>339</v>
      </c>
      <c r="H2957" s="27">
        <v>0</v>
      </c>
      <c r="I2957" s="27">
        <v>0</v>
      </c>
      <c r="J2957" s="27">
        <v>0</v>
      </c>
      <c r="K2957" s="27">
        <v>1</v>
      </c>
      <c r="L2957" s="27">
        <v>0</v>
      </c>
      <c r="M2957" s="27">
        <v>0</v>
      </c>
      <c r="N2957" s="27">
        <v>3</v>
      </c>
      <c r="O2957" s="27">
        <v>2</v>
      </c>
      <c r="P2957" s="27">
        <v>0</v>
      </c>
      <c r="Q2957" s="27">
        <v>0</v>
      </c>
      <c r="R2957" s="27">
        <v>0</v>
      </c>
      <c r="S2957" s="27">
        <v>1</v>
      </c>
      <c r="T2957" s="27">
        <v>0</v>
      </c>
      <c r="U2957" s="27">
        <v>1</v>
      </c>
      <c r="V2957" s="27">
        <v>0</v>
      </c>
      <c r="W2957" s="11"/>
      <c r="X2957" s="11"/>
      <c r="Y2957" s="11"/>
      <c r="Z2957" s="11"/>
      <c r="AA2957" s="11"/>
      <c r="AB2957" s="11"/>
      <c r="AC2957" s="11"/>
      <c r="AD2957" s="11"/>
      <c r="AU2957" s="7"/>
      <c r="AV2957" s="7"/>
    </row>
    <row r="2958" spans="1:48" ht="14.25">
      <c r="A2958">
        <v>3</v>
      </c>
      <c r="B2958" s="26" t="str">
        <f t="shared" si="115"/>
        <v>15897</v>
      </c>
      <c r="C2958" s="26" t="str">
        <f t="shared" si="114"/>
        <v>3_15897</v>
      </c>
      <c r="D2958"/>
      <c r="E2958"/>
      <c r="F2958" s="33"/>
      <c r="G2958" s="26" t="s">
        <v>340</v>
      </c>
      <c r="H2958" s="27">
        <v>1</v>
      </c>
      <c r="I2958" s="27">
        <v>0</v>
      </c>
      <c r="J2958" s="27">
        <v>1</v>
      </c>
      <c r="K2958" s="27">
        <v>3</v>
      </c>
      <c r="L2958" s="27">
        <v>0</v>
      </c>
      <c r="M2958" s="27">
        <v>1</v>
      </c>
      <c r="N2958" s="27">
        <v>2</v>
      </c>
      <c r="O2958" s="27">
        <v>0</v>
      </c>
      <c r="P2958" s="27">
        <v>0</v>
      </c>
      <c r="Q2958" s="27">
        <v>0</v>
      </c>
      <c r="R2958" s="27">
        <v>0</v>
      </c>
      <c r="S2958" s="27">
        <v>1</v>
      </c>
      <c r="T2958" s="27">
        <v>0</v>
      </c>
      <c r="U2958" s="27">
        <v>2</v>
      </c>
      <c r="V2958" s="27">
        <v>0</v>
      </c>
      <c r="W2958" s="11"/>
      <c r="X2958" s="11"/>
      <c r="Y2958" s="11"/>
      <c r="Z2958" s="11"/>
      <c r="AA2958" s="11"/>
      <c r="AB2958" s="11"/>
      <c r="AC2958" s="11"/>
      <c r="AD2958" s="11"/>
      <c r="AU2958" s="7"/>
      <c r="AV2958" s="7"/>
    </row>
    <row r="2959" spans="1:48" ht="14.25">
      <c r="A2959">
        <v>3</v>
      </c>
      <c r="B2959" s="26" t="str">
        <f t="shared" si="115"/>
        <v>15999</v>
      </c>
      <c r="C2959" s="26" t="str">
        <f t="shared" si="114"/>
        <v>3_15999</v>
      </c>
      <c r="D2959"/>
      <c r="E2959"/>
      <c r="F2959" s="33"/>
      <c r="G2959" s="26" t="s">
        <v>341</v>
      </c>
      <c r="H2959" s="27">
        <v>0</v>
      </c>
      <c r="I2959" s="27">
        <v>0</v>
      </c>
      <c r="J2959" s="27">
        <v>0</v>
      </c>
      <c r="K2959" s="27">
        <v>0</v>
      </c>
      <c r="L2959" s="27">
        <v>0</v>
      </c>
      <c r="M2959" s="27">
        <v>0</v>
      </c>
      <c r="N2959" s="27">
        <v>0</v>
      </c>
      <c r="O2959" s="27">
        <v>0</v>
      </c>
      <c r="P2959" s="27">
        <v>0</v>
      </c>
      <c r="Q2959" s="27">
        <v>0</v>
      </c>
      <c r="R2959" s="27">
        <v>0</v>
      </c>
      <c r="S2959" s="27">
        <v>0</v>
      </c>
      <c r="T2959" s="27">
        <v>0</v>
      </c>
      <c r="U2959" s="27">
        <v>0</v>
      </c>
      <c r="V2959" s="27">
        <v>0</v>
      </c>
      <c r="W2959" s="11"/>
      <c r="X2959" s="11"/>
      <c r="Y2959" s="11"/>
      <c r="Z2959" s="11"/>
      <c r="AA2959" s="11"/>
      <c r="AB2959" s="11"/>
      <c r="AC2959" s="11"/>
      <c r="AD2959" s="11"/>
      <c r="AU2959" s="7"/>
      <c r="AV2959" s="7"/>
    </row>
    <row r="2960" spans="1:48" ht="14.25">
      <c r="A2960">
        <v>3</v>
      </c>
      <c r="B2960" s="26" t="str">
        <f t="shared" si="115"/>
        <v>17000</v>
      </c>
      <c r="C2960" s="26" t="str">
        <f t="shared" si="114"/>
        <v>3_17000</v>
      </c>
      <c r="D2960"/>
      <c r="E2960"/>
      <c r="F2960" s="33" t="s">
        <v>1386</v>
      </c>
      <c r="G2960" s="147" t="s">
        <v>13</v>
      </c>
      <c r="H2960" s="27">
        <v>692</v>
      </c>
      <c r="I2960" s="27">
        <v>672</v>
      </c>
      <c r="J2960" s="27">
        <v>660</v>
      </c>
      <c r="K2960" s="27">
        <v>601</v>
      </c>
      <c r="L2960" s="27">
        <v>542</v>
      </c>
      <c r="M2960" s="27">
        <v>472</v>
      </c>
      <c r="N2960" s="27">
        <v>362</v>
      </c>
      <c r="O2960" s="27">
        <v>278</v>
      </c>
      <c r="P2960" s="27">
        <v>338</v>
      </c>
      <c r="Q2960" s="27">
        <v>284</v>
      </c>
      <c r="R2960" s="27">
        <v>235</v>
      </c>
      <c r="S2960" s="27">
        <v>249</v>
      </c>
      <c r="T2960" s="27">
        <v>171</v>
      </c>
      <c r="U2960" s="27">
        <v>92</v>
      </c>
      <c r="V2960" s="27">
        <v>111</v>
      </c>
      <c r="W2960" s="11"/>
      <c r="X2960" s="11"/>
      <c r="Y2960" s="11"/>
      <c r="Z2960" s="11"/>
      <c r="AA2960" s="11"/>
      <c r="AB2960" s="11"/>
      <c r="AC2960" s="11"/>
      <c r="AD2960" s="11"/>
      <c r="AU2960" s="7"/>
      <c r="AV2960" s="7"/>
    </row>
    <row r="2961" spans="1:48" ht="14.25">
      <c r="A2961">
        <v>3</v>
      </c>
      <c r="B2961" s="26" t="str">
        <f t="shared" si="115"/>
        <v>17001</v>
      </c>
      <c r="C2961" s="26" t="str">
        <f t="shared" si="114"/>
        <v>3_17001</v>
      </c>
      <c r="D2961"/>
      <c r="E2961"/>
      <c r="F2961" s="33"/>
      <c r="G2961" s="26" t="s">
        <v>343</v>
      </c>
      <c r="H2961" s="27">
        <v>73</v>
      </c>
      <c r="I2961" s="27">
        <v>77</v>
      </c>
      <c r="J2961" s="27">
        <v>83</v>
      </c>
      <c r="K2961" s="27">
        <v>87</v>
      </c>
      <c r="L2961" s="27">
        <v>75</v>
      </c>
      <c r="M2961" s="27">
        <v>62</v>
      </c>
      <c r="N2961" s="27">
        <v>55</v>
      </c>
      <c r="O2961" s="27">
        <v>51</v>
      </c>
      <c r="P2961" s="27">
        <v>53</v>
      </c>
      <c r="Q2961" s="27">
        <v>44</v>
      </c>
      <c r="R2961" s="27">
        <v>26</v>
      </c>
      <c r="S2961" s="27">
        <v>32</v>
      </c>
      <c r="T2961" s="27">
        <v>36</v>
      </c>
      <c r="U2961" s="27">
        <v>26</v>
      </c>
      <c r="V2961" s="27">
        <v>27</v>
      </c>
      <c r="W2961" s="11"/>
      <c r="X2961" s="11"/>
      <c r="Y2961" s="11"/>
      <c r="Z2961" s="11"/>
      <c r="AA2961" s="11"/>
      <c r="AB2961" s="11"/>
      <c r="AC2961" s="11"/>
      <c r="AD2961" s="11"/>
      <c r="AU2961" s="7"/>
      <c r="AV2961" s="7"/>
    </row>
    <row r="2962" spans="1:48" ht="14.25">
      <c r="A2962">
        <v>3</v>
      </c>
      <c r="B2962" s="26" t="str">
        <f t="shared" si="115"/>
        <v>17013</v>
      </c>
      <c r="C2962" s="26" t="str">
        <f t="shared" si="114"/>
        <v>3_17013</v>
      </c>
      <c r="D2962"/>
      <c r="E2962"/>
      <c r="F2962" s="33"/>
      <c r="G2962" s="26" t="s">
        <v>344</v>
      </c>
      <c r="H2962" s="27">
        <v>6</v>
      </c>
      <c r="I2962" s="27">
        <v>4</v>
      </c>
      <c r="J2962" s="27">
        <v>15</v>
      </c>
      <c r="K2962" s="27">
        <v>8</v>
      </c>
      <c r="L2962" s="27">
        <v>8</v>
      </c>
      <c r="M2962" s="27">
        <v>5</v>
      </c>
      <c r="N2962" s="27">
        <v>3</v>
      </c>
      <c r="O2962" s="27">
        <v>4</v>
      </c>
      <c r="P2962" s="27">
        <v>1</v>
      </c>
      <c r="Q2962" s="27">
        <v>2</v>
      </c>
      <c r="R2962" s="27">
        <v>2</v>
      </c>
      <c r="S2962" s="27">
        <v>4</v>
      </c>
      <c r="T2962" s="27">
        <v>4</v>
      </c>
      <c r="U2962" s="27">
        <v>1</v>
      </c>
      <c r="V2962" s="27">
        <v>3</v>
      </c>
      <c r="W2962" s="11"/>
      <c r="X2962" s="11"/>
      <c r="Y2962" s="11"/>
      <c r="Z2962" s="11"/>
      <c r="AA2962" s="11"/>
      <c r="AB2962" s="11"/>
      <c r="AC2962" s="11"/>
      <c r="AD2962" s="11"/>
      <c r="AU2962" s="7"/>
      <c r="AV2962" s="7"/>
    </row>
    <row r="2963" spans="1:48" ht="14.25">
      <c r="A2963">
        <v>3</v>
      </c>
      <c r="B2963" s="26" t="str">
        <f t="shared" si="115"/>
        <v>17042</v>
      </c>
      <c r="C2963" s="26" t="str">
        <f t="shared" si="114"/>
        <v>3_17042</v>
      </c>
      <c r="D2963"/>
      <c r="E2963"/>
      <c r="F2963" s="33"/>
      <c r="G2963" s="26" t="s">
        <v>345</v>
      </c>
      <c r="H2963" s="27">
        <v>10</v>
      </c>
      <c r="I2963" s="27">
        <v>30</v>
      </c>
      <c r="J2963" s="27">
        <v>33</v>
      </c>
      <c r="K2963" s="27">
        <v>27</v>
      </c>
      <c r="L2963" s="27">
        <v>20</v>
      </c>
      <c r="M2963" s="27">
        <v>12</v>
      </c>
      <c r="N2963" s="27">
        <v>6</v>
      </c>
      <c r="O2963" s="27">
        <v>4</v>
      </c>
      <c r="P2963" s="27">
        <v>16</v>
      </c>
      <c r="Q2963" s="27">
        <v>4</v>
      </c>
      <c r="R2963" s="27">
        <v>4</v>
      </c>
      <c r="S2963" s="27">
        <v>12</v>
      </c>
      <c r="T2963" s="27">
        <v>1</v>
      </c>
      <c r="U2963" s="27">
        <v>1</v>
      </c>
      <c r="V2963" s="27">
        <v>7</v>
      </c>
      <c r="W2963" s="11"/>
      <c r="X2963" s="11"/>
      <c r="Y2963" s="11"/>
      <c r="Z2963" s="11"/>
      <c r="AA2963" s="11"/>
      <c r="AB2963" s="11"/>
      <c r="AC2963" s="11"/>
      <c r="AD2963" s="11"/>
      <c r="AU2963" s="7"/>
      <c r="AV2963" s="7"/>
    </row>
    <row r="2964" spans="1:48" ht="14.25">
      <c r="A2964">
        <v>3</v>
      </c>
      <c r="B2964" s="26" t="str">
        <f t="shared" si="115"/>
        <v>17050</v>
      </c>
      <c r="C2964" s="26" t="str">
        <f t="shared" si="114"/>
        <v>3_17050</v>
      </c>
      <c r="D2964"/>
      <c r="E2964"/>
      <c r="F2964" s="33"/>
      <c r="G2964" s="26" t="s">
        <v>346</v>
      </c>
      <c r="H2964" s="27">
        <v>1</v>
      </c>
      <c r="I2964" s="27">
        <v>3</v>
      </c>
      <c r="J2964" s="27">
        <v>4</v>
      </c>
      <c r="K2964" s="27">
        <v>3</v>
      </c>
      <c r="L2964" s="27">
        <v>3</v>
      </c>
      <c r="M2964" s="27">
        <v>0</v>
      </c>
      <c r="N2964" s="27">
        <v>1</v>
      </c>
      <c r="O2964" s="27">
        <v>2</v>
      </c>
      <c r="P2964" s="27">
        <v>1</v>
      </c>
      <c r="Q2964" s="27">
        <v>3</v>
      </c>
      <c r="R2964" s="27">
        <v>6</v>
      </c>
      <c r="S2964" s="27">
        <v>3</v>
      </c>
      <c r="T2964" s="27">
        <v>0</v>
      </c>
      <c r="U2964" s="27">
        <v>0</v>
      </c>
      <c r="V2964" s="27">
        <v>0</v>
      </c>
      <c r="W2964" s="11"/>
      <c r="X2964" s="11"/>
      <c r="Y2964" s="11"/>
      <c r="Z2964" s="11"/>
      <c r="AA2964" s="11"/>
      <c r="AB2964" s="11"/>
      <c r="AC2964" s="11"/>
      <c r="AD2964" s="11"/>
      <c r="AU2964" s="7"/>
      <c r="AV2964" s="7"/>
    </row>
    <row r="2965" spans="1:48" ht="14.25">
      <c r="A2965">
        <v>3</v>
      </c>
      <c r="B2965" s="26" t="str">
        <f t="shared" si="115"/>
        <v>17088</v>
      </c>
      <c r="C2965" s="26" t="str">
        <f t="shared" si="114"/>
        <v>3_17088</v>
      </c>
      <c r="D2965"/>
      <c r="E2965"/>
      <c r="F2965" s="33"/>
      <c r="G2965" s="26" t="s">
        <v>347</v>
      </c>
      <c r="H2965" s="27">
        <v>4</v>
      </c>
      <c r="I2965" s="27">
        <v>8</v>
      </c>
      <c r="J2965" s="27">
        <v>6</v>
      </c>
      <c r="K2965" s="27">
        <v>9</v>
      </c>
      <c r="L2965" s="27">
        <v>7</v>
      </c>
      <c r="M2965" s="27">
        <v>8</v>
      </c>
      <c r="N2965" s="27">
        <v>4</v>
      </c>
      <c r="O2965" s="27">
        <v>4</v>
      </c>
      <c r="P2965" s="27">
        <v>12</v>
      </c>
      <c r="Q2965" s="27">
        <v>5</v>
      </c>
      <c r="R2965" s="27">
        <v>5</v>
      </c>
      <c r="S2965" s="27">
        <v>3</v>
      </c>
      <c r="T2965" s="27">
        <v>1</v>
      </c>
      <c r="U2965" s="27">
        <v>2</v>
      </c>
      <c r="V2965" s="27">
        <v>0</v>
      </c>
      <c r="W2965" s="11"/>
      <c r="X2965" s="11"/>
      <c r="Y2965" s="11"/>
      <c r="Z2965" s="11"/>
      <c r="AA2965" s="11"/>
      <c r="AB2965" s="11"/>
      <c r="AC2965" s="11"/>
      <c r="AD2965" s="11"/>
      <c r="AU2965" s="7"/>
      <c r="AV2965" s="7"/>
    </row>
    <row r="2966" spans="1:48" ht="14.25">
      <c r="A2966">
        <v>3</v>
      </c>
      <c r="B2966" s="26" t="str">
        <f t="shared" si="115"/>
        <v>17174</v>
      </c>
      <c r="C2966" s="26" t="str">
        <f t="shared" si="114"/>
        <v>3_17174</v>
      </c>
      <c r="D2966"/>
      <c r="E2966"/>
      <c r="F2966" s="33"/>
      <c r="G2966" s="26" t="s">
        <v>348</v>
      </c>
      <c r="H2966" s="27">
        <v>89</v>
      </c>
      <c r="I2966" s="27">
        <v>82</v>
      </c>
      <c r="J2966" s="27">
        <v>60</v>
      </c>
      <c r="K2966" s="27">
        <v>65</v>
      </c>
      <c r="L2966" s="27">
        <v>84</v>
      </c>
      <c r="M2966" s="27">
        <v>72</v>
      </c>
      <c r="N2966" s="27">
        <v>67</v>
      </c>
      <c r="O2966" s="27">
        <v>33</v>
      </c>
      <c r="P2966" s="27">
        <v>65</v>
      </c>
      <c r="Q2966" s="27">
        <v>57</v>
      </c>
      <c r="R2966" s="27">
        <v>68</v>
      </c>
      <c r="S2966" s="27">
        <v>49</v>
      </c>
      <c r="T2966" s="27">
        <v>28</v>
      </c>
      <c r="U2966" s="27">
        <v>9</v>
      </c>
      <c r="V2966" s="27">
        <v>6</v>
      </c>
      <c r="W2966" s="11"/>
      <c r="X2966" s="11"/>
      <c r="Y2966" s="11"/>
      <c r="Z2966" s="11"/>
      <c r="AA2966" s="11"/>
      <c r="AB2966" s="11"/>
      <c r="AC2966" s="11"/>
      <c r="AD2966" s="11"/>
      <c r="AU2966" s="7"/>
      <c r="AV2966" s="7"/>
    </row>
    <row r="2967" spans="1:48" ht="14.25">
      <c r="A2967">
        <v>3</v>
      </c>
      <c r="B2967" s="26" t="str">
        <f t="shared" si="115"/>
        <v>17272</v>
      </c>
      <c r="C2967" s="26" t="str">
        <f t="shared" si="114"/>
        <v>3_17272</v>
      </c>
      <c r="D2967"/>
      <c r="E2967"/>
      <c r="F2967" s="33"/>
      <c r="G2967" s="26" t="s">
        <v>349</v>
      </c>
      <c r="H2967" s="27">
        <v>2</v>
      </c>
      <c r="I2967" s="27">
        <v>0</v>
      </c>
      <c r="J2967" s="27">
        <v>2</v>
      </c>
      <c r="K2967" s="27">
        <v>3</v>
      </c>
      <c r="L2967" s="27">
        <v>5</v>
      </c>
      <c r="M2967" s="27">
        <v>0</v>
      </c>
      <c r="N2967" s="27">
        <v>1</v>
      </c>
      <c r="O2967" s="27">
        <v>0</v>
      </c>
      <c r="P2967" s="27">
        <v>0</v>
      </c>
      <c r="Q2967" s="27">
        <v>1</v>
      </c>
      <c r="R2967" s="27">
        <v>4</v>
      </c>
      <c r="S2967" s="27">
        <v>1</v>
      </c>
      <c r="T2967" s="27">
        <v>2</v>
      </c>
      <c r="U2967" s="27">
        <v>0</v>
      </c>
      <c r="V2967" s="27">
        <v>3</v>
      </c>
      <c r="W2967" s="11"/>
      <c r="X2967" s="11"/>
      <c r="Y2967" s="11"/>
      <c r="Z2967" s="11"/>
      <c r="AA2967" s="11"/>
      <c r="AB2967" s="11"/>
      <c r="AC2967" s="11"/>
      <c r="AD2967" s="11"/>
      <c r="AU2967" s="7"/>
      <c r="AV2967" s="7"/>
    </row>
    <row r="2968" spans="1:48" ht="14.25">
      <c r="A2968">
        <v>3</v>
      </c>
      <c r="B2968" s="26" t="str">
        <f t="shared" si="115"/>
        <v>17380</v>
      </c>
      <c r="C2968" s="26" t="str">
        <f t="shared" si="114"/>
        <v>3_17380</v>
      </c>
      <c r="D2968"/>
      <c r="E2968"/>
      <c r="F2968" s="33"/>
      <c r="G2968" s="26" t="s">
        <v>350</v>
      </c>
      <c r="H2968" s="27">
        <v>265</v>
      </c>
      <c r="I2968" s="27">
        <v>229</v>
      </c>
      <c r="J2968" s="27">
        <v>224</v>
      </c>
      <c r="K2968" s="27">
        <v>191</v>
      </c>
      <c r="L2968" s="27">
        <v>165</v>
      </c>
      <c r="M2968" s="27">
        <v>140</v>
      </c>
      <c r="N2968" s="27">
        <v>81</v>
      </c>
      <c r="O2968" s="27">
        <v>33</v>
      </c>
      <c r="P2968" s="27">
        <v>16</v>
      </c>
      <c r="Q2968" s="27">
        <v>15</v>
      </c>
      <c r="R2968" s="27">
        <v>16</v>
      </c>
      <c r="S2968" s="27">
        <v>36</v>
      </c>
      <c r="T2968" s="27">
        <v>14</v>
      </c>
      <c r="U2968" s="27">
        <v>8</v>
      </c>
      <c r="V2968" s="27">
        <v>26</v>
      </c>
      <c r="W2968" s="11"/>
      <c r="X2968" s="11"/>
      <c r="Y2968" s="11"/>
      <c r="Z2968" s="11"/>
      <c r="AA2968" s="11"/>
      <c r="AB2968" s="11"/>
      <c r="AC2968" s="11"/>
      <c r="AD2968" s="11"/>
      <c r="AU2968" s="7"/>
      <c r="AV2968" s="7"/>
    </row>
    <row r="2969" spans="1:48" ht="14.25">
      <c r="A2969">
        <v>3</v>
      </c>
      <c r="B2969" s="26" t="str">
        <f t="shared" si="115"/>
        <v>17388</v>
      </c>
      <c r="C2969" s="26" t="str">
        <f t="shared" si="114"/>
        <v>3_17388</v>
      </c>
      <c r="D2969"/>
      <c r="E2969"/>
      <c r="F2969" s="33"/>
      <c r="G2969" s="26" t="s">
        <v>351</v>
      </c>
      <c r="H2969" s="27">
        <v>5</v>
      </c>
      <c r="I2969" s="27">
        <v>4</v>
      </c>
      <c r="J2969" s="27">
        <v>2</v>
      </c>
      <c r="K2969" s="27">
        <v>2</v>
      </c>
      <c r="L2969" s="27">
        <v>4</v>
      </c>
      <c r="M2969" s="27">
        <v>1</v>
      </c>
      <c r="N2969" s="27">
        <v>4</v>
      </c>
      <c r="O2969" s="27">
        <v>1</v>
      </c>
      <c r="P2969" s="27">
        <v>1</v>
      </c>
      <c r="Q2969" s="27">
        <v>3</v>
      </c>
      <c r="R2969" s="27">
        <v>0</v>
      </c>
      <c r="S2969" s="27">
        <v>3</v>
      </c>
      <c r="T2969" s="27">
        <v>1</v>
      </c>
      <c r="U2969" s="27">
        <v>0</v>
      </c>
      <c r="V2969" s="27">
        <v>0</v>
      </c>
      <c r="W2969" s="11"/>
      <c r="X2969" s="11"/>
      <c r="Y2969" s="11"/>
      <c r="Z2969" s="11"/>
      <c r="AA2969" s="11"/>
      <c r="AB2969" s="11"/>
      <c r="AC2969" s="11"/>
      <c r="AD2969" s="11"/>
      <c r="AU2969" s="7"/>
      <c r="AV2969" s="7"/>
    </row>
    <row r="2970" spans="1:48" ht="14.25">
      <c r="A2970">
        <v>3</v>
      </c>
      <c r="B2970" s="26" t="str">
        <f t="shared" si="115"/>
        <v>17433</v>
      </c>
      <c r="C2970" s="26" t="str">
        <f t="shared" si="114"/>
        <v>3_17433</v>
      </c>
      <c r="D2970"/>
      <c r="E2970"/>
      <c r="F2970" s="33"/>
      <c r="G2970" s="26" t="s">
        <v>352</v>
      </c>
      <c r="H2970" s="27">
        <v>22</v>
      </c>
      <c r="I2970" s="27">
        <v>19</v>
      </c>
      <c r="J2970" s="27">
        <v>12</v>
      </c>
      <c r="K2970" s="27">
        <v>9</v>
      </c>
      <c r="L2970" s="27">
        <v>6</v>
      </c>
      <c r="M2970" s="27">
        <v>6</v>
      </c>
      <c r="N2970" s="27">
        <v>4</v>
      </c>
      <c r="O2970" s="27">
        <v>6</v>
      </c>
      <c r="P2970" s="27">
        <v>5</v>
      </c>
      <c r="Q2970" s="27">
        <v>4</v>
      </c>
      <c r="R2970" s="27">
        <v>1</v>
      </c>
      <c r="S2970" s="27">
        <v>1</v>
      </c>
      <c r="T2970" s="27">
        <v>2</v>
      </c>
      <c r="U2970" s="27">
        <v>4</v>
      </c>
      <c r="V2970" s="27">
        <v>7</v>
      </c>
      <c r="W2970" s="11"/>
      <c r="X2970" s="11"/>
      <c r="Y2970" s="11"/>
      <c r="Z2970" s="11"/>
      <c r="AA2970" s="11"/>
      <c r="AB2970" s="11"/>
      <c r="AC2970" s="11"/>
      <c r="AD2970" s="11"/>
      <c r="AU2970" s="7"/>
      <c r="AV2970" s="7"/>
    </row>
    <row r="2971" spans="1:48" ht="14.25">
      <c r="A2971">
        <v>3</v>
      </c>
      <c r="B2971" s="26" t="str">
        <f t="shared" si="115"/>
        <v>17442</v>
      </c>
      <c r="C2971" s="26" t="str">
        <f t="shared" si="114"/>
        <v>3_17442</v>
      </c>
      <c r="D2971"/>
      <c r="E2971"/>
      <c r="F2971" s="33"/>
      <c r="G2971" s="26" t="s">
        <v>353</v>
      </c>
      <c r="H2971" s="27">
        <v>9</v>
      </c>
      <c r="I2971" s="27">
        <v>9</v>
      </c>
      <c r="J2971" s="27">
        <v>11</v>
      </c>
      <c r="K2971" s="27">
        <v>7</v>
      </c>
      <c r="L2971" s="27">
        <v>2</v>
      </c>
      <c r="M2971" s="27">
        <v>8</v>
      </c>
      <c r="N2971" s="27">
        <v>2</v>
      </c>
      <c r="O2971" s="27">
        <v>10</v>
      </c>
      <c r="P2971" s="27">
        <v>8</v>
      </c>
      <c r="Q2971" s="27">
        <v>8</v>
      </c>
      <c r="R2971" s="27">
        <v>10</v>
      </c>
      <c r="S2971" s="27">
        <v>6</v>
      </c>
      <c r="T2971" s="27">
        <v>6</v>
      </c>
      <c r="U2971" s="27">
        <v>6</v>
      </c>
      <c r="V2971" s="27">
        <v>1</v>
      </c>
      <c r="W2971" s="11"/>
      <c r="X2971" s="11"/>
      <c r="Y2971" s="11"/>
      <c r="Z2971" s="11"/>
      <c r="AA2971" s="11"/>
      <c r="AB2971" s="11"/>
      <c r="AC2971" s="11"/>
      <c r="AD2971" s="11"/>
      <c r="AU2971" s="7"/>
      <c r="AV2971" s="7"/>
    </row>
    <row r="2972" spans="1:48" ht="14.25">
      <c r="A2972">
        <v>3</v>
      </c>
      <c r="B2972" s="26" t="str">
        <f t="shared" si="115"/>
        <v>17444</v>
      </c>
      <c r="C2972" s="26" t="str">
        <f t="shared" si="114"/>
        <v>3_17444</v>
      </c>
      <c r="D2972"/>
      <c r="E2972"/>
      <c r="F2972" s="33"/>
      <c r="G2972" s="26" t="s">
        <v>354</v>
      </c>
      <c r="H2972" s="27">
        <v>22</v>
      </c>
      <c r="I2972" s="27">
        <v>17</v>
      </c>
      <c r="J2972" s="27">
        <v>7</v>
      </c>
      <c r="K2972" s="27">
        <v>5</v>
      </c>
      <c r="L2972" s="27">
        <v>12</v>
      </c>
      <c r="M2972" s="27">
        <v>7</v>
      </c>
      <c r="N2972" s="27">
        <v>1</v>
      </c>
      <c r="O2972" s="27">
        <v>6</v>
      </c>
      <c r="P2972" s="27">
        <v>3</v>
      </c>
      <c r="Q2972" s="27">
        <v>1</v>
      </c>
      <c r="R2972" s="27">
        <v>4</v>
      </c>
      <c r="S2972" s="27">
        <v>7</v>
      </c>
      <c r="T2972" s="27">
        <v>4</v>
      </c>
      <c r="U2972" s="27">
        <v>1</v>
      </c>
      <c r="V2972" s="27">
        <v>0</v>
      </c>
      <c r="W2972" s="11"/>
      <c r="X2972" s="11"/>
      <c r="Y2972" s="11"/>
      <c r="Z2972" s="11"/>
      <c r="AA2972" s="11"/>
      <c r="AB2972" s="11"/>
      <c r="AC2972" s="11"/>
      <c r="AD2972" s="11"/>
      <c r="AU2972" s="7"/>
      <c r="AV2972" s="7"/>
    </row>
    <row r="2973" spans="1:48" ht="14.25">
      <c r="A2973">
        <v>3</v>
      </c>
      <c r="B2973" s="26" t="str">
        <f t="shared" si="115"/>
        <v>17446</v>
      </c>
      <c r="C2973" s="26" t="str">
        <f t="shared" si="114"/>
        <v>3_17446</v>
      </c>
      <c r="D2973"/>
      <c r="E2973"/>
      <c r="F2973" s="33"/>
      <c r="G2973" s="26" t="s">
        <v>355</v>
      </c>
      <c r="H2973" s="27">
        <v>0</v>
      </c>
      <c r="I2973" s="27">
        <v>0</v>
      </c>
      <c r="J2973" s="27">
        <v>3</v>
      </c>
      <c r="K2973" s="27">
        <v>1</v>
      </c>
      <c r="L2973" s="27">
        <v>2</v>
      </c>
      <c r="M2973" s="27">
        <v>3</v>
      </c>
      <c r="N2973" s="27">
        <v>1</v>
      </c>
      <c r="O2973" s="27">
        <v>0</v>
      </c>
      <c r="P2973" s="27">
        <v>0</v>
      </c>
      <c r="Q2973" s="27">
        <v>1</v>
      </c>
      <c r="R2973" s="27">
        <v>0</v>
      </c>
      <c r="S2973" s="27">
        <v>0</v>
      </c>
      <c r="T2973" s="27">
        <v>0</v>
      </c>
      <c r="U2973" s="27">
        <v>0</v>
      </c>
      <c r="V2973" s="27">
        <v>0</v>
      </c>
      <c r="W2973" s="11"/>
      <c r="X2973" s="11"/>
      <c r="Y2973" s="11"/>
      <c r="Z2973" s="11"/>
      <c r="AA2973" s="11"/>
      <c r="AB2973" s="11"/>
      <c r="AC2973" s="11"/>
      <c r="AD2973" s="11"/>
      <c r="AU2973" s="7"/>
      <c r="AV2973" s="7"/>
    </row>
    <row r="2974" spans="1:48" ht="14.25">
      <c r="A2974">
        <v>3</v>
      </c>
      <c r="B2974" s="26" t="str">
        <f t="shared" si="115"/>
        <v>17486</v>
      </c>
      <c r="C2974" s="26" t="str">
        <f t="shared" si="114"/>
        <v>3_17486</v>
      </c>
      <c r="D2974"/>
      <c r="E2974"/>
      <c r="F2974" s="33"/>
      <c r="G2974" s="26" t="s">
        <v>356</v>
      </c>
      <c r="H2974" s="27">
        <v>5</v>
      </c>
      <c r="I2974" s="27">
        <v>8</v>
      </c>
      <c r="J2974" s="27">
        <v>11</v>
      </c>
      <c r="K2974" s="27">
        <v>10</v>
      </c>
      <c r="L2974" s="27">
        <v>7</v>
      </c>
      <c r="M2974" s="27">
        <v>13</v>
      </c>
      <c r="N2974" s="27">
        <v>3</v>
      </c>
      <c r="O2974" s="27">
        <v>3</v>
      </c>
      <c r="P2974" s="27">
        <v>5</v>
      </c>
      <c r="Q2974" s="27">
        <v>5</v>
      </c>
      <c r="R2974" s="27">
        <v>2</v>
      </c>
      <c r="S2974" s="27">
        <v>1</v>
      </c>
      <c r="T2974" s="27">
        <v>1</v>
      </c>
      <c r="U2974" s="27">
        <v>1</v>
      </c>
      <c r="V2974" s="27">
        <v>1</v>
      </c>
      <c r="W2974" s="11"/>
      <c r="X2974" s="11"/>
      <c r="Y2974" s="11"/>
      <c r="Z2974" s="11"/>
      <c r="AA2974" s="11"/>
      <c r="AB2974" s="11"/>
      <c r="AC2974" s="11"/>
      <c r="AD2974" s="11"/>
      <c r="AU2974" s="7"/>
      <c r="AV2974" s="7"/>
    </row>
    <row r="2975" spans="1:48" ht="14.25">
      <c r="A2975">
        <v>3</v>
      </c>
      <c r="B2975" s="26" t="str">
        <f t="shared" si="115"/>
        <v>17495</v>
      </c>
      <c r="C2975" s="26" t="str">
        <f t="shared" si="114"/>
        <v>3_17495</v>
      </c>
      <c r="D2975"/>
      <c r="E2975"/>
      <c r="F2975" s="33"/>
      <c r="G2975" s="26" t="s">
        <v>357</v>
      </c>
      <c r="H2975" s="27">
        <v>11</v>
      </c>
      <c r="I2975" s="27">
        <v>14</v>
      </c>
      <c r="J2975" s="27">
        <v>5</v>
      </c>
      <c r="K2975" s="27">
        <v>4</v>
      </c>
      <c r="L2975" s="27">
        <v>9</v>
      </c>
      <c r="M2975" s="27">
        <v>9</v>
      </c>
      <c r="N2975" s="27">
        <v>4</v>
      </c>
      <c r="O2975" s="27">
        <v>1</v>
      </c>
      <c r="P2975" s="27">
        <v>1</v>
      </c>
      <c r="Q2975" s="27">
        <v>6</v>
      </c>
      <c r="R2975" s="27">
        <v>3</v>
      </c>
      <c r="S2975" s="27">
        <v>1</v>
      </c>
      <c r="T2975" s="27">
        <v>0</v>
      </c>
      <c r="U2975" s="27">
        <v>0</v>
      </c>
      <c r="V2975" s="27">
        <v>3</v>
      </c>
      <c r="W2975" s="11"/>
      <c r="X2975" s="11"/>
      <c r="Y2975" s="11"/>
      <c r="Z2975" s="11"/>
      <c r="AA2975" s="11"/>
      <c r="AB2975" s="11"/>
      <c r="AC2975" s="11"/>
      <c r="AD2975" s="11"/>
      <c r="AU2975" s="7"/>
      <c r="AV2975" s="7"/>
    </row>
    <row r="2976" spans="1:48" ht="14.25">
      <c r="A2976">
        <v>3</v>
      </c>
      <c r="B2976" s="26" t="str">
        <f t="shared" si="115"/>
        <v>17513</v>
      </c>
      <c r="C2976" s="26" t="str">
        <f t="shared" si="114"/>
        <v>3_17513</v>
      </c>
      <c r="D2976"/>
      <c r="E2976"/>
      <c r="F2976" s="33"/>
      <c r="G2976" s="26" t="s">
        <v>358</v>
      </c>
      <c r="H2976" s="27">
        <v>4</v>
      </c>
      <c r="I2976" s="27">
        <v>1</v>
      </c>
      <c r="J2976" s="27">
        <v>7</v>
      </c>
      <c r="K2976" s="27">
        <v>4</v>
      </c>
      <c r="L2976" s="27">
        <v>4</v>
      </c>
      <c r="M2976" s="27">
        <v>3</v>
      </c>
      <c r="N2976" s="27">
        <v>4</v>
      </c>
      <c r="O2976" s="27">
        <v>2</v>
      </c>
      <c r="P2976" s="27">
        <v>1</v>
      </c>
      <c r="Q2976" s="27">
        <v>1</v>
      </c>
      <c r="R2976" s="27">
        <v>1</v>
      </c>
      <c r="S2976" s="27">
        <v>3</v>
      </c>
      <c r="T2976" s="27">
        <v>0</v>
      </c>
      <c r="U2976" s="27">
        <v>1</v>
      </c>
      <c r="V2976" s="27">
        <v>0</v>
      </c>
      <c r="W2976" s="11"/>
      <c r="X2976" s="11"/>
      <c r="Y2976" s="11"/>
      <c r="Z2976" s="11"/>
      <c r="AA2976" s="11"/>
      <c r="AB2976" s="11"/>
      <c r="AC2976" s="11"/>
      <c r="AD2976" s="11"/>
      <c r="AU2976" s="7"/>
      <c r="AV2976" s="7"/>
    </row>
    <row r="2977" spans="1:48" ht="14.25">
      <c r="A2977">
        <v>3</v>
      </c>
      <c r="B2977" s="26" t="str">
        <f t="shared" si="115"/>
        <v>17524</v>
      </c>
      <c r="C2977" s="26" t="str">
        <f t="shared" si="114"/>
        <v>3_17524</v>
      </c>
      <c r="D2977"/>
      <c r="E2977"/>
      <c r="F2977" s="33"/>
      <c r="G2977" s="26" t="s">
        <v>359</v>
      </c>
      <c r="H2977" s="27">
        <v>17</v>
      </c>
      <c r="I2977" s="27">
        <v>19</v>
      </c>
      <c r="J2977" s="27">
        <v>18</v>
      </c>
      <c r="K2977" s="27">
        <v>16</v>
      </c>
      <c r="L2977" s="27">
        <v>20</v>
      </c>
      <c r="M2977" s="27">
        <v>17</v>
      </c>
      <c r="N2977" s="27">
        <v>19</v>
      </c>
      <c r="O2977" s="27">
        <v>5</v>
      </c>
      <c r="P2977" s="27">
        <v>12</v>
      </c>
      <c r="Q2977" s="27">
        <v>12</v>
      </c>
      <c r="R2977" s="27">
        <v>10</v>
      </c>
      <c r="S2977" s="27">
        <v>6</v>
      </c>
      <c r="T2977" s="27">
        <v>4</v>
      </c>
      <c r="U2977" s="27">
        <v>3</v>
      </c>
      <c r="V2977" s="27">
        <v>2</v>
      </c>
      <c r="W2977" s="11"/>
      <c r="X2977" s="11"/>
      <c r="Y2977" s="11"/>
      <c r="Z2977" s="11"/>
      <c r="AA2977" s="11"/>
      <c r="AB2977" s="11"/>
      <c r="AC2977" s="11"/>
      <c r="AD2977" s="11"/>
      <c r="AU2977" s="7"/>
      <c r="AV2977" s="7"/>
    </row>
    <row r="2978" spans="1:48" ht="14.25">
      <c r="A2978">
        <v>3</v>
      </c>
      <c r="B2978" s="26" t="str">
        <f t="shared" si="115"/>
        <v>17541</v>
      </c>
      <c r="C2978" s="26" t="str">
        <f t="shared" si="114"/>
        <v>3_17541</v>
      </c>
      <c r="D2978"/>
      <c r="E2978"/>
      <c r="F2978" s="33"/>
      <c r="G2978" s="26" t="s">
        <v>360</v>
      </c>
      <c r="H2978" s="27">
        <v>12</v>
      </c>
      <c r="I2978" s="27">
        <v>4</v>
      </c>
      <c r="J2978" s="27">
        <v>4</v>
      </c>
      <c r="K2978" s="27">
        <v>5</v>
      </c>
      <c r="L2978" s="27">
        <v>5</v>
      </c>
      <c r="M2978" s="27">
        <v>3</v>
      </c>
      <c r="N2978" s="27">
        <v>3</v>
      </c>
      <c r="O2978" s="27">
        <v>5</v>
      </c>
      <c r="P2978" s="27">
        <v>2</v>
      </c>
      <c r="Q2978" s="27">
        <v>4</v>
      </c>
      <c r="R2978" s="27">
        <v>2</v>
      </c>
      <c r="S2978" s="27">
        <v>2</v>
      </c>
      <c r="T2978" s="27">
        <v>6</v>
      </c>
      <c r="U2978" s="27">
        <v>2</v>
      </c>
      <c r="V2978" s="27">
        <v>2</v>
      </c>
      <c r="W2978" s="11"/>
      <c r="X2978" s="11"/>
      <c r="Y2978" s="11"/>
      <c r="Z2978" s="11"/>
      <c r="AA2978" s="11"/>
      <c r="AB2978" s="11"/>
      <c r="AC2978" s="11"/>
      <c r="AD2978" s="11"/>
      <c r="AU2978" s="7"/>
      <c r="AV2978" s="7"/>
    </row>
    <row r="2979" spans="1:48" ht="14.25">
      <c r="A2979">
        <v>3</v>
      </c>
      <c r="B2979" s="26" t="str">
        <f t="shared" si="115"/>
        <v>17614</v>
      </c>
      <c r="C2979" s="26" t="str">
        <f t="shared" si="114"/>
        <v>3_17614</v>
      </c>
      <c r="D2979"/>
      <c r="E2979"/>
      <c r="F2979" s="33"/>
      <c r="G2979" s="26" t="s">
        <v>361</v>
      </c>
      <c r="H2979" s="27">
        <v>45</v>
      </c>
      <c r="I2979" s="27">
        <v>64</v>
      </c>
      <c r="J2979" s="27">
        <v>64</v>
      </c>
      <c r="K2979" s="27">
        <v>55</v>
      </c>
      <c r="L2979" s="27">
        <v>44</v>
      </c>
      <c r="M2979" s="27">
        <v>44</v>
      </c>
      <c r="N2979" s="27">
        <v>44</v>
      </c>
      <c r="O2979" s="27">
        <v>63</v>
      </c>
      <c r="P2979" s="27">
        <v>73</v>
      </c>
      <c r="Q2979" s="27">
        <v>64</v>
      </c>
      <c r="R2979" s="27">
        <v>39</v>
      </c>
      <c r="S2979" s="27">
        <v>38</v>
      </c>
      <c r="T2979" s="27">
        <v>21</v>
      </c>
      <c r="U2979" s="27">
        <v>7</v>
      </c>
      <c r="V2979" s="27">
        <v>6</v>
      </c>
      <c r="W2979" s="11"/>
      <c r="X2979" s="11"/>
      <c r="Y2979" s="11"/>
      <c r="Z2979" s="11"/>
      <c r="AA2979" s="11"/>
      <c r="AB2979" s="11"/>
      <c r="AC2979" s="11"/>
      <c r="AD2979" s="11"/>
      <c r="AU2979" s="7"/>
      <c r="AV2979" s="7"/>
    </row>
    <row r="2980" spans="1:48" ht="14.25">
      <c r="A2980">
        <v>3</v>
      </c>
      <c r="B2980" s="26" t="str">
        <f t="shared" si="115"/>
        <v>17616</v>
      </c>
      <c r="C2980" s="26" t="str">
        <f t="shared" si="114"/>
        <v>3_17616</v>
      </c>
      <c r="D2980"/>
      <c r="E2980"/>
      <c r="F2980" s="33"/>
      <c r="G2980" s="26" t="s">
        <v>362</v>
      </c>
      <c r="H2980" s="27">
        <v>8</v>
      </c>
      <c r="I2980" s="27">
        <v>9</v>
      </c>
      <c r="J2980" s="27">
        <v>10</v>
      </c>
      <c r="K2980" s="27">
        <v>12</v>
      </c>
      <c r="L2980" s="27">
        <v>5</v>
      </c>
      <c r="M2980" s="27">
        <v>7</v>
      </c>
      <c r="N2980" s="27">
        <v>3</v>
      </c>
      <c r="O2980" s="27">
        <v>7</v>
      </c>
      <c r="P2980" s="27">
        <v>4</v>
      </c>
      <c r="Q2980" s="27">
        <v>3</v>
      </c>
      <c r="R2980" s="27">
        <v>0</v>
      </c>
      <c r="S2980" s="27">
        <v>1</v>
      </c>
      <c r="T2980" s="27">
        <v>1</v>
      </c>
      <c r="U2980" s="27">
        <v>0</v>
      </c>
      <c r="V2980" s="27">
        <v>1</v>
      </c>
      <c r="W2980" s="11"/>
      <c r="X2980" s="11"/>
      <c r="Y2980" s="11"/>
      <c r="Z2980" s="11"/>
      <c r="AA2980" s="11"/>
      <c r="AB2980" s="11"/>
      <c r="AC2980" s="11"/>
      <c r="AD2980" s="11"/>
      <c r="AU2980" s="7"/>
      <c r="AV2980" s="7"/>
    </row>
    <row r="2981" spans="1:48" ht="14.25">
      <c r="A2981">
        <v>3</v>
      </c>
      <c r="B2981" s="26" t="str">
        <f t="shared" si="115"/>
        <v>17653</v>
      </c>
      <c r="C2981" s="26" t="str">
        <f t="shared" si="114"/>
        <v>3_17653</v>
      </c>
      <c r="D2981"/>
      <c r="E2981"/>
      <c r="F2981" s="33"/>
      <c r="G2981" s="26" t="s">
        <v>363</v>
      </c>
      <c r="H2981" s="27">
        <v>3</v>
      </c>
      <c r="I2981" s="27">
        <v>2</v>
      </c>
      <c r="J2981" s="27">
        <v>14</v>
      </c>
      <c r="K2981" s="27">
        <v>6</v>
      </c>
      <c r="L2981" s="27">
        <v>8</v>
      </c>
      <c r="M2981" s="27">
        <v>2</v>
      </c>
      <c r="N2981" s="27">
        <v>2</v>
      </c>
      <c r="O2981" s="27">
        <v>3</v>
      </c>
      <c r="P2981" s="27">
        <v>4</v>
      </c>
      <c r="Q2981" s="27">
        <v>2</v>
      </c>
      <c r="R2981" s="27">
        <v>1</v>
      </c>
      <c r="S2981" s="27">
        <v>1</v>
      </c>
      <c r="T2981" s="27">
        <v>4</v>
      </c>
      <c r="U2981" s="27">
        <v>0</v>
      </c>
      <c r="V2981" s="27">
        <v>0</v>
      </c>
      <c r="W2981" s="11"/>
      <c r="X2981" s="11"/>
      <c r="Y2981" s="11"/>
      <c r="Z2981" s="11"/>
      <c r="AA2981" s="11"/>
      <c r="AB2981" s="11"/>
      <c r="AC2981" s="11"/>
      <c r="AD2981" s="11"/>
      <c r="AU2981" s="7"/>
      <c r="AV2981" s="7"/>
    </row>
    <row r="2982" spans="1:48" ht="14.25">
      <c r="A2982">
        <v>3</v>
      </c>
      <c r="B2982" s="26" t="str">
        <f t="shared" si="115"/>
        <v>17662</v>
      </c>
      <c r="C2982" s="26" t="str">
        <f t="shared" si="114"/>
        <v>3_17662</v>
      </c>
      <c r="D2982"/>
      <c r="E2982"/>
      <c r="F2982" s="33"/>
      <c r="G2982" s="26" t="s">
        <v>364</v>
      </c>
      <c r="H2982" s="27">
        <v>23</v>
      </c>
      <c r="I2982" s="27">
        <v>13</v>
      </c>
      <c r="J2982" s="27">
        <v>5</v>
      </c>
      <c r="K2982" s="27">
        <v>12</v>
      </c>
      <c r="L2982" s="27">
        <v>11</v>
      </c>
      <c r="M2982" s="27">
        <v>9</v>
      </c>
      <c r="N2982" s="27">
        <v>12</v>
      </c>
      <c r="O2982" s="27">
        <v>4</v>
      </c>
      <c r="P2982" s="27">
        <v>5</v>
      </c>
      <c r="Q2982" s="27">
        <v>1</v>
      </c>
      <c r="R2982" s="27">
        <v>3</v>
      </c>
      <c r="S2982" s="27">
        <v>4</v>
      </c>
      <c r="T2982" s="27">
        <v>4</v>
      </c>
      <c r="U2982" s="27">
        <v>2</v>
      </c>
      <c r="V2982" s="27">
        <v>3</v>
      </c>
      <c r="W2982" s="11"/>
      <c r="X2982" s="11"/>
      <c r="Y2982" s="11"/>
      <c r="Z2982" s="11"/>
      <c r="AA2982" s="11"/>
      <c r="AB2982" s="11"/>
      <c r="AC2982" s="11"/>
      <c r="AD2982" s="11"/>
      <c r="AU2982" s="7"/>
      <c r="AV2982" s="7"/>
    </row>
    <row r="2983" spans="1:48" ht="14.25">
      <c r="A2983">
        <v>3</v>
      </c>
      <c r="B2983" s="26" t="str">
        <f t="shared" si="115"/>
        <v>17665</v>
      </c>
      <c r="C2983" s="26" t="str">
        <f t="shared" si="114"/>
        <v>3_17665</v>
      </c>
      <c r="D2983"/>
      <c r="E2983"/>
      <c r="F2983" s="33"/>
      <c r="G2983" s="26" t="s">
        <v>365</v>
      </c>
      <c r="H2983" s="27">
        <v>0</v>
      </c>
      <c r="I2983" s="27">
        <v>2</v>
      </c>
      <c r="J2983" s="27">
        <v>1</v>
      </c>
      <c r="K2983" s="27">
        <v>0</v>
      </c>
      <c r="L2983" s="27">
        <v>2</v>
      </c>
      <c r="M2983" s="27">
        <v>1</v>
      </c>
      <c r="N2983" s="27">
        <v>0</v>
      </c>
      <c r="O2983" s="27">
        <v>2</v>
      </c>
      <c r="P2983" s="27">
        <v>0</v>
      </c>
      <c r="Q2983" s="27">
        <v>2</v>
      </c>
      <c r="R2983" s="27">
        <v>1</v>
      </c>
      <c r="S2983" s="27">
        <v>1</v>
      </c>
      <c r="T2983" s="27">
        <v>0</v>
      </c>
      <c r="U2983" s="27">
        <v>0</v>
      </c>
      <c r="V2983" s="27">
        <v>0</v>
      </c>
      <c r="W2983" s="11"/>
      <c r="X2983" s="11"/>
      <c r="Y2983" s="11"/>
      <c r="Z2983" s="11"/>
      <c r="AA2983" s="11"/>
      <c r="AB2983" s="11"/>
      <c r="AC2983" s="11"/>
      <c r="AD2983" s="11"/>
      <c r="AU2983" s="7"/>
      <c r="AV2983" s="7"/>
    </row>
    <row r="2984" spans="1:48" ht="14.25">
      <c r="A2984">
        <v>3</v>
      </c>
      <c r="B2984" s="26" t="str">
        <f t="shared" si="115"/>
        <v>17777</v>
      </c>
      <c r="C2984" s="26" t="str">
        <f t="shared" si="114"/>
        <v>3_17777</v>
      </c>
      <c r="D2984"/>
      <c r="E2984"/>
      <c r="F2984" s="33"/>
      <c r="G2984" s="26" t="s">
        <v>366</v>
      </c>
      <c r="H2984" s="27">
        <v>21</v>
      </c>
      <c r="I2984" s="27">
        <v>27</v>
      </c>
      <c r="J2984" s="27">
        <v>27</v>
      </c>
      <c r="K2984" s="27">
        <v>26</v>
      </c>
      <c r="L2984" s="27">
        <v>14</v>
      </c>
      <c r="M2984" s="27">
        <v>18</v>
      </c>
      <c r="N2984" s="27">
        <v>15</v>
      </c>
      <c r="O2984" s="27">
        <v>16</v>
      </c>
      <c r="P2984" s="27">
        <v>29</v>
      </c>
      <c r="Q2984" s="27">
        <v>28</v>
      </c>
      <c r="R2984" s="27">
        <v>12</v>
      </c>
      <c r="S2984" s="27">
        <v>20</v>
      </c>
      <c r="T2984" s="27">
        <v>25</v>
      </c>
      <c r="U2984" s="27">
        <v>9</v>
      </c>
      <c r="V2984" s="27">
        <v>7</v>
      </c>
      <c r="W2984" s="11"/>
      <c r="X2984" s="11"/>
      <c r="Y2984" s="11"/>
      <c r="Z2984" s="11"/>
      <c r="AA2984" s="11"/>
      <c r="AB2984" s="11"/>
      <c r="AC2984" s="11"/>
      <c r="AD2984" s="11"/>
      <c r="AU2984" s="7"/>
      <c r="AV2984" s="7"/>
    </row>
    <row r="2985" spans="1:48" ht="14.25">
      <c r="A2985">
        <v>3</v>
      </c>
      <c r="B2985" s="26" t="str">
        <f t="shared" si="115"/>
        <v>17867</v>
      </c>
      <c r="C2985" s="26" t="str">
        <f t="shared" si="114"/>
        <v>3_17867</v>
      </c>
      <c r="D2985"/>
      <c r="E2985"/>
      <c r="F2985" s="33"/>
      <c r="G2985" s="26" t="s">
        <v>367</v>
      </c>
      <c r="H2985" s="27">
        <v>9</v>
      </c>
      <c r="I2985" s="27">
        <v>3</v>
      </c>
      <c r="J2985" s="27">
        <v>3</v>
      </c>
      <c r="K2985" s="27">
        <v>4</v>
      </c>
      <c r="L2985" s="27">
        <v>3</v>
      </c>
      <c r="M2985" s="27">
        <v>5</v>
      </c>
      <c r="N2985" s="27">
        <v>5</v>
      </c>
      <c r="O2985" s="27">
        <v>3</v>
      </c>
      <c r="P2985" s="27">
        <v>3</v>
      </c>
      <c r="Q2985" s="27">
        <v>2</v>
      </c>
      <c r="R2985" s="27">
        <v>0</v>
      </c>
      <c r="S2985" s="27">
        <v>5</v>
      </c>
      <c r="T2985" s="27">
        <v>1</v>
      </c>
      <c r="U2985" s="27">
        <v>1</v>
      </c>
      <c r="V2985" s="27">
        <v>1</v>
      </c>
      <c r="W2985" s="11"/>
      <c r="X2985" s="11"/>
      <c r="Y2985" s="11"/>
      <c r="Z2985" s="11"/>
      <c r="AA2985" s="11"/>
      <c r="AB2985" s="11"/>
      <c r="AC2985" s="11"/>
      <c r="AD2985" s="11"/>
      <c r="AU2985" s="7"/>
      <c r="AV2985" s="7"/>
    </row>
    <row r="2986" spans="1:48" ht="14.25">
      <c r="A2986">
        <v>3</v>
      </c>
      <c r="B2986" s="26" t="str">
        <f t="shared" si="115"/>
        <v>17873</v>
      </c>
      <c r="C2986" s="26" t="str">
        <f t="shared" si="114"/>
        <v>3_17873</v>
      </c>
      <c r="D2986"/>
      <c r="E2986"/>
      <c r="F2986" s="33"/>
      <c r="G2986" s="26" t="s">
        <v>368</v>
      </c>
      <c r="H2986" s="27">
        <v>14</v>
      </c>
      <c r="I2986" s="27">
        <v>12</v>
      </c>
      <c r="J2986" s="27">
        <v>16</v>
      </c>
      <c r="K2986" s="27">
        <v>17</v>
      </c>
      <c r="L2986" s="27">
        <v>8</v>
      </c>
      <c r="M2986" s="27">
        <v>9</v>
      </c>
      <c r="N2986" s="27">
        <v>11</v>
      </c>
      <c r="O2986" s="27">
        <v>6</v>
      </c>
      <c r="P2986" s="27">
        <v>11</v>
      </c>
      <c r="Q2986" s="27">
        <v>6</v>
      </c>
      <c r="R2986" s="27">
        <v>10</v>
      </c>
      <c r="S2986" s="27">
        <v>5</v>
      </c>
      <c r="T2986" s="27">
        <v>4</v>
      </c>
      <c r="U2986" s="27">
        <v>5</v>
      </c>
      <c r="V2986" s="27">
        <v>4</v>
      </c>
      <c r="W2986" s="11"/>
      <c r="X2986" s="11"/>
      <c r="Y2986" s="11"/>
      <c r="Z2986" s="11"/>
      <c r="AA2986" s="11"/>
      <c r="AB2986" s="11"/>
      <c r="AC2986" s="11"/>
      <c r="AD2986" s="11"/>
      <c r="AU2986" s="7"/>
      <c r="AV2986" s="7"/>
    </row>
    <row r="2987" spans="1:48" ht="14.25">
      <c r="A2987">
        <v>3</v>
      </c>
      <c r="B2987" s="26" t="str">
        <f t="shared" si="115"/>
        <v>17877</v>
      </c>
      <c r="C2987" s="26" t="str">
        <f t="shared" si="114"/>
        <v>3_17877</v>
      </c>
      <c r="D2987"/>
      <c r="E2987"/>
      <c r="F2987" s="33"/>
      <c r="G2987" s="26" t="s">
        <v>369</v>
      </c>
      <c r="H2987" s="27">
        <v>12</v>
      </c>
      <c r="I2987" s="27">
        <v>12</v>
      </c>
      <c r="J2987" s="27">
        <v>13</v>
      </c>
      <c r="K2987" s="27">
        <v>13</v>
      </c>
      <c r="L2987" s="27">
        <v>9</v>
      </c>
      <c r="M2987" s="27">
        <v>8</v>
      </c>
      <c r="N2987" s="27">
        <v>6</v>
      </c>
      <c r="O2987" s="27">
        <v>4</v>
      </c>
      <c r="P2987" s="27">
        <v>7</v>
      </c>
      <c r="Q2987" s="27">
        <v>0</v>
      </c>
      <c r="R2987" s="27">
        <v>5</v>
      </c>
      <c r="S2987" s="27">
        <v>4</v>
      </c>
      <c r="T2987" s="27">
        <v>1</v>
      </c>
      <c r="U2987" s="27">
        <v>3</v>
      </c>
      <c r="V2987" s="27">
        <v>1</v>
      </c>
      <c r="W2987" s="11"/>
      <c r="X2987" s="11"/>
      <c r="Y2987" s="11"/>
      <c r="Z2987" s="11"/>
      <c r="AA2987" s="11"/>
      <c r="AB2987" s="11"/>
      <c r="AC2987" s="11"/>
      <c r="AD2987" s="11"/>
      <c r="AU2987" s="7"/>
      <c r="AV2987" s="7"/>
    </row>
    <row r="2988" spans="1:48" ht="14.25">
      <c r="A2988">
        <v>3</v>
      </c>
      <c r="B2988" s="26" t="str">
        <f t="shared" si="115"/>
        <v>17999</v>
      </c>
      <c r="C2988" s="26" t="str">
        <f t="shared" si="114"/>
        <v>3_17999</v>
      </c>
      <c r="D2988"/>
      <c r="E2988"/>
      <c r="F2988" s="33"/>
      <c r="G2988" s="26" t="s">
        <v>1387</v>
      </c>
      <c r="H2988" s="27">
        <v>0</v>
      </c>
      <c r="I2988" s="27">
        <v>0</v>
      </c>
      <c r="J2988" s="27">
        <v>0</v>
      </c>
      <c r="K2988" s="27">
        <v>0</v>
      </c>
      <c r="L2988" s="27">
        <v>0</v>
      </c>
      <c r="M2988" s="27">
        <v>0</v>
      </c>
      <c r="N2988" s="27">
        <v>1</v>
      </c>
      <c r="O2988" s="27">
        <v>0</v>
      </c>
      <c r="P2988" s="27">
        <v>0</v>
      </c>
      <c r="Q2988" s="27">
        <v>0</v>
      </c>
      <c r="R2988" s="27">
        <v>0</v>
      </c>
      <c r="S2988" s="27">
        <v>0</v>
      </c>
      <c r="T2988" s="27">
        <v>0</v>
      </c>
      <c r="U2988" s="27">
        <v>0</v>
      </c>
      <c r="V2988" s="27">
        <v>0</v>
      </c>
      <c r="W2988" s="11"/>
      <c r="X2988" s="11"/>
      <c r="Y2988" s="11"/>
      <c r="Z2988" s="11"/>
      <c r="AA2988" s="11"/>
      <c r="AB2988" s="11"/>
      <c r="AC2988" s="11"/>
      <c r="AD2988" s="11"/>
      <c r="AU2988" s="7"/>
      <c r="AV2988" s="7"/>
    </row>
    <row r="2989" spans="1:48" ht="14.25">
      <c r="A2989">
        <v>3</v>
      </c>
      <c r="B2989" s="26" t="str">
        <f t="shared" si="115"/>
        <v>18000</v>
      </c>
      <c r="C2989" s="26" t="str">
        <f t="shared" si="114"/>
        <v>3_18000</v>
      </c>
      <c r="D2989"/>
      <c r="E2989"/>
      <c r="F2989" s="33" t="s">
        <v>1388</v>
      </c>
      <c r="G2989" s="147" t="s">
        <v>13</v>
      </c>
      <c r="H2989" s="27">
        <v>108</v>
      </c>
      <c r="I2989" s="27">
        <v>82</v>
      </c>
      <c r="J2989" s="27">
        <v>81</v>
      </c>
      <c r="K2989" s="27">
        <v>72</v>
      </c>
      <c r="L2989" s="27">
        <v>260</v>
      </c>
      <c r="M2989" s="27">
        <v>415</v>
      </c>
      <c r="N2989" s="27">
        <v>576</v>
      </c>
      <c r="O2989" s="27">
        <v>454</v>
      </c>
      <c r="P2989" s="27">
        <v>405</v>
      </c>
      <c r="Q2989" s="27">
        <v>318</v>
      </c>
      <c r="R2989" s="27">
        <v>307</v>
      </c>
      <c r="S2989" s="27">
        <v>277</v>
      </c>
      <c r="T2989" s="27">
        <v>212</v>
      </c>
      <c r="U2989" s="27">
        <v>574</v>
      </c>
      <c r="V2989" s="27">
        <v>524</v>
      </c>
      <c r="W2989" s="11"/>
      <c r="X2989" s="11"/>
      <c r="Y2989" s="11"/>
      <c r="Z2989" s="11"/>
      <c r="AA2989" s="11"/>
      <c r="AB2989" s="11"/>
      <c r="AC2989" s="11"/>
      <c r="AD2989" s="11"/>
      <c r="AU2989" s="7"/>
      <c r="AV2989" s="7"/>
    </row>
    <row r="2990" spans="1:48" ht="14.25">
      <c r="A2990">
        <v>3</v>
      </c>
      <c r="B2990" s="26" t="str">
        <f t="shared" si="115"/>
        <v>18001</v>
      </c>
      <c r="C2990" s="26" t="str">
        <f t="shared" si="114"/>
        <v>3_18001</v>
      </c>
      <c r="D2990"/>
      <c r="E2990"/>
      <c r="F2990" s="33"/>
      <c r="G2990" s="26" t="s">
        <v>371</v>
      </c>
      <c r="H2990" s="27">
        <v>41</v>
      </c>
      <c r="I2990" s="27">
        <v>39</v>
      </c>
      <c r="J2990" s="27">
        <v>35</v>
      </c>
      <c r="K2990" s="27">
        <v>36</v>
      </c>
      <c r="L2990" s="27">
        <v>131</v>
      </c>
      <c r="M2990" s="27">
        <v>242</v>
      </c>
      <c r="N2990" s="27">
        <v>337</v>
      </c>
      <c r="O2990" s="27">
        <v>287</v>
      </c>
      <c r="P2990" s="27">
        <v>254</v>
      </c>
      <c r="Q2990" s="27">
        <v>200</v>
      </c>
      <c r="R2990" s="27">
        <v>181</v>
      </c>
      <c r="S2990" s="27">
        <v>165</v>
      </c>
      <c r="T2990" s="27">
        <v>127</v>
      </c>
      <c r="U2990" s="27">
        <v>309</v>
      </c>
      <c r="V2990" s="27">
        <v>264</v>
      </c>
      <c r="W2990" s="11"/>
      <c r="X2990" s="11"/>
      <c r="Y2990" s="11"/>
      <c r="Z2990" s="11"/>
      <c r="AA2990" s="11"/>
      <c r="AB2990" s="11"/>
      <c r="AC2990" s="11"/>
      <c r="AD2990" s="11"/>
      <c r="AU2990" s="7"/>
      <c r="AV2990" s="7"/>
    </row>
    <row r="2991" spans="1:48" ht="14.25">
      <c r="A2991">
        <v>3</v>
      </c>
      <c r="B2991" s="26" t="str">
        <f t="shared" si="115"/>
        <v>18029</v>
      </c>
      <c r="C2991" s="26" t="str">
        <f t="shared" si="114"/>
        <v>3_18029</v>
      </c>
      <c r="D2991"/>
      <c r="E2991"/>
      <c r="F2991" s="33"/>
      <c r="G2991" s="26" t="s">
        <v>372</v>
      </c>
      <c r="H2991" s="27">
        <v>2</v>
      </c>
      <c r="I2991" s="27">
        <v>0</v>
      </c>
      <c r="J2991" s="27">
        <v>0</v>
      </c>
      <c r="K2991" s="27">
        <v>0</v>
      </c>
      <c r="L2991" s="27">
        <v>0</v>
      </c>
      <c r="M2991" s="27">
        <v>2</v>
      </c>
      <c r="N2991" s="27">
        <v>3</v>
      </c>
      <c r="O2991" s="27">
        <v>4</v>
      </c>
      <c r="P2991" s="27">
        <v>2</v>
      </c>
      <c r="Q2991" s="27">
        <v>2</v>
      </c>
      <c r="R2991" s="27">
        <v>2</v>
      </c>
      <c r="S2991" s="27">
        <v>4</v>
      </c>
      <c r="T2991" s="27">
        <v>2</v>
      </c>
      <c r="U2991" s="27">
        <v>4</v>
      </c>
      <c r="V2991" s="27">
        <v>5</v>
      </c>
      <c r="W2991" s="11"/>
      <c r="X2991" s="11"/>
      <c r="Y2991" s="11"/>
      <c r="Z2991" s="11"/>
      <c r="AA2991" s="11"/>
      <c r="AB2991" s="11"/>
      <c r="AC2991" s="11"/>
      <c r="AD2991" s="11"/>
      <c r="AU2991" s="7"/>
      <c r="AV2991" s="7"/>
    </row>
    <row r="2992" spans="1:48" ht="14.25">
      <c r="A2992">
        <v>3</v>
      </c>
      <c r="B2992" s="26" t="str">
        <f t="shared" si="115"/>
        <v>18094</v>
      </c>
      <c r="C2992" s="26" t="str">
        <f t="shared" si="114"/>
        <v>3_18094</v>
      </c>
      <c r="D2992"/>
      <c r="E2992"/>
      <c r="F2992" s="33"/>
      <c r="G2992" s="26" t="s">
        <v>1389</v>
      </c>
      <c r="H2992" s="27">
        <v>0</v>
      </c>
      <c r="I2992" s="27">
        <v>3</v>
      </c>
      <c r="J2992" s="27">
        <v>2</v>
      </c>
      <c r="K2992" s="27">
        <v>2</v>
      </c>
      <c r="L2992" s="27">
        <v>5</v>
      </c>
      <c r="M2992" s="27">
        <v>6</v>
      </c>
      <c r="N2992" s="27">
        <v>6</v>
      </c>
      <c r="O2992" s="27">
        <v>8</v>
      </c>
      <c r="P2992" s="27">
        <v>9</v>
      </c>
      <c r="Q2992" s="27">
        <v>4</v>
      </c>
      <c r="R2992" s="27">
        <v>5</v>
      </c>
      <c r="S2992" s="27">
        <v>4</v>
      </c>
      <c r="T2992" s="27">
        <v>2</v>
      </c>
      <c r="U2992" s="27">
        <v>12</v>
      </c>
      <c r="V2992" s="27">
        <v>13</v>
      </c>
      <c r="W2992" s="11"/>
      <c r="X2992" s="11"/>
      <c r="Y2992" s="11"/>
      <c r="Z2992" s="11"/>
      <c r="AA2992" s="11"/>
      <c r="AB2992" s="11"/>
      <c r="AC2992" s="11"/>
      <c r="AD2992" s="11"/>
      <c r="AU2992" s="7"/>
      <c r="AV2992" s="7"/>
    </row>
    <row r="2993" spans="1:48" ht="14.25">
      <c r="A2993">
        <v>3</v>
      </c>
      <c r="B2993" s="26" t="str">
        <f t="shared" si="115"/>
        <v>18150</v>
      </c>
      <c r="C2993" s="26" t="str">
        <f t="shared" si="114"/>
        <v>3_18150</v>
      </c>
      <c r="D2993"/>
      <c r="E2993"/>
      <c r="F2993" s="33"/>
      <c r="G2993" s="26" t="s">
        <v>374</v>
      </c>
      <c r="H2993" s="27">
        <v>11</v>
      </c>
      <c r="I2993" s="27">
        <v>8</v>
      </c>
      <c r="J2993" s="27">
        <v>7</v>
      </c>
      <c r="K2993" s="27">
        <v>4</v>
      </c>
      <c r="L2993" s="27">
        <v>18</v>
      </c>
      <c r="M2993" s="27">
        <v>23</v>
      </c>
      <c r="N2993" s="27">
        <v>37</v>
      </c>
      <c r="O2993" s="27">
        <v>20</v>
      </c>
      <c r="P2993" s="27">
        <v>16</v>
      </c>
      <c r="Q2993" s="27">
        <v>16</v>
      </c>
      <c r="R2993" s="27">
        <v>25</v>
      </c>
      <c r="S2993" s="27">
        <v>18</v>
      </c>
      <c r="T2993" s="27">
        <v>11</v>
      </c>
      <c r="U2993" s="27">
        <v>48</v>
      </c>
      <c r="V2993" s="27">
        <v>43</v>
      </c>
      <c r="W2993" s="11"/>
      <c r="X2993" s="11"/>
      <c r="Y2993" s="11"/>
      <c r="Z2993" s="11"/>
      <c r="AA2993" s="11"/>
      <c r="AB2993" s="11"/>
      <c r="AC2993" s="11"/>
      <c r="AD2993" s="11"/>
      <c r="AU2993" s="7"/>
      <c r="AV2993" s="7"/>
    </row>
    <row r="2994" spans="1:48" ht="14.25">
      <c r="A2994">
        <v>3</v>
      </c>
      <c r="B2994" s="26" t="str">
        <f t="shared" si="115"/>
        <v>18205</v>
      </c>
      <c r="C2994" s="26" t="str">
        <f t="shared" si="114"/>
        <v>3_18205</v>
      </c>
      <c r="D2994"/>
      <c r="E2994"/>
      <c r="F2994" s="33"/>
      <c r="G2994" s="26" t="s">
        <v>375</v>
      </c>
      <c r="H2994" s="27">
        <v>2</v>
      </c>
      <c r="I2994" s="27">
        <v>3</v>
      </c>
      <c r="J2994" s="27">
        <v>3</v>
      </c>
      <c r="K2994" s="27">
        <v>1</v>
      </c>
      <c r="L2994" s="27">
        <v>4</v>
      </c>
      <c r="M2994" s="27">
        <v>7</v>
      </c>
      <c r="N2994" s="27">
        <v>9</v>
      </c>
      <c r="O2994" s="27">
        <v>2</v>
      </c>
      <c r="P2994" s="27">
        <v>5</v>
      </c>
      <c r="Q2994" s="27">
        <v>4</v>
      </c>
      <c r="R2994" s="27">
        <v>3</v>
      </c>
      <c r="S2994" s="27">
        <v>4</v>
      </c>
      <c r="T2994" s="27">
        <v>4</v>
      </c>
      <c r="U2994" s="27">
        <v>16</v>
      </c>
      <c r="V2994" s="27">
        <v>11</v>
      </c>
      <c r="W2994" s="11"/>
      <c r="X2994" s="11"/>
      <c r="Y2994" s="11"/>
      <c r="Z2994" s="11"/>
      <c r="AA2994" s="11"/>
      <c r="AB2994" s="11"/>
      <c r="AC2994" s="11"/>
      <c r="AD2994" s="11"/>
      <c r="AU2994" s="7"/>
      <c r="AV2994" s="7"/>
    </row>
    <row r="2995" spans="1:48" ht="14.25">
      <c r="A2995">
        <v>3</v>
      </c>
      <c r="B2995" s="26" t="str">
        <f t="shared" si="115"/>
        <v>18247</v>
      </c>
      <c r="C2995" s="26" t="str">
        <f t="shared" si="114"/>
        <v>3_18247</v>
      </c>
      <c r="D2995"/>
      <c r="E2995"/>
      <c r="F2995" s="33"/>
      <c r="G2995" s="26" t="s">
        <v>376</v>
      </c>
      <c r="H2995" s="27">
        <v>2</v>
      </c>
      <c r="I2995" s="27">
        <v>5</v>
      </c>
      <c r="J2995" s="27">
        <v>1</v>
      </c>
      <c r="K2995" s="27">
        <v>2</v>
      </c>
      <c r="L2995" s="27">
        <v>14</v>
      </c>
      <c r="M2995" s="27">
        <v>19</v>
      </c>
      <c r="N2995" s="27">
        <v>21</v>
      </c>
      <c r="O2995" s="27">
        <v>14</v>
      </c>
      <c r="P2995" s="27">
        <v>9</v>
      </c>
      <c r="Q2995" s="27">
        <v>11</v>
      </c>
      <c r="R2995" s="27">
        <v>12</v>
      </c>
      <c r="S2995" s="27">
        <v>12</v>
      </c>
      <c r="T2995" s="27">
        <v>8</v>
      </c>
      <c r="U2995" s="27">
        <v>15</v>
      </c>
      <c r="V2995" s="27">
        <v>23</v>
      </c>
      <c r="W2995" s="11"/>
      <c r="X2995" s="11"/>
      <c r="Y2995" s="11"/>
      <c r="Z2995" s="11"/>
      <c r="AA2995" s="11"/>
      <c r="AB2995" s="11"/>
      <c r="AC2995" s="11"/>
      <c r="AD2995" s="11"/>
      <c r="AU2995" s="7"/>
      <c r="AV2995" s="7"/>
    </row>
    <row r="2996" spans="1:48" ht="14.25">
      <c r="A2996">
        <v>3</v>
      </c>
      <c r="B2996" s="26" t="str">
        <f t="shared" si="115"/>
        <v>18256</v>
      </c>
      <c r="C2996" s="26" t="str">
        <f t="shared" si="114"/>
        <v>3_18256</v>
      </c>
      <c r="D2996"/>
      <c r="E2996"/>
      <c r="F2996" s="33"/>
      <c r="G2996" s="26" t="s">
        <v>1390</v>
      </c>
      <c r="H2996" s="27">
        <v>3</v>
      </c>
      <c r="I2996" s="27">
        <v>1</v>
      </c>
      <c r="J2996" s="27">
        <v>2</v>
      </c>
      <c r="K2996" s="27">
        <v>3</v>
      </c>
      <c r="L2996" s="27">
        <v>15</v>
      </c>
      <c r="M2996" s="27">
        <v>9</v>
      </c>
      <c r="N2996" s="27">
        <v>5</v>
      </c>
      <c r="O2996" s="27">
        <v>11</v>
      </c>
      <c r="P2996" s="27">
        <v>9</v>
      </c>
      <c r="Q2996" s="27">
        <v>6</v>
      </c>
      <c r="R2996" s="27">
        <v>5</v>
      </c>
      <c r="S2996" s="27">
        <v>7</v>
      </c>
      <c r="T2996" s="27">
        <v>6</v>
      </c>
      <c r="U2996" s="27">
        <v>9</v>
      </c>
      <c r="V2996" s="27">
        <v>13</v>
      </c>
      <c r="W2996" s="11"/>
      <c r="X2996" s="11"/>
      <c r="Y2996" s="11"/>
      <c r="Z2996" s="11"/>
      <c r="AA2996" s="11"/>
      <c r="AB2996" s="11"/>
      <c r="AC2996" s="11"/>
      <c r="AD2996" s="11"/>
      <c r="AU2996" s="7"/>
      <c r="AV2996" s="7"/>
    </row>
    <row r="2997" spans="1:48" ht="14.25">
      <c r="A2997">
        <v>3</v>
      </c>
      <c r="B2997" s="26" t="str">
        <f t="shared" si="115"/>
        <v>18410</v>
      </c>
      <c r="C2997" s="26" t="str">
        <f t="shared" si="114"/>
        <v>3_18410</v>
      </c>
      <c r="D2997"/>
      <c r="E2997"/>
      <c r="F2997" s="33"/>
      <c r="G2997" s="26" t="s">
        <v>378</v>
      </c>
      <c r="H2997" s="27">
        <v>4</v>
      </c>
      <c r="I2997" s="27">
        <v>3</v>
      </c>
      <c r="J2997" s="27">
        <v>4</v>
      </c>
      <c r="K2997" s="27">
        <v>2</v>
      </c>
      <c r="L2997" s="27">
        <v>8</v>
      </c>
      <c r="M2997" s="27">
        <v>11</v>
      </c>
      <c r="N2997" s="27">
        <v>7</v>
      </c>
      <c r="O2997" s="27">
        <v>6</v>
      </c>
      <c r="P2997" s="27">
        <v>9</v>
      </c>
      <c r="Q2997" s="27">
        <v>2</v>
      </c>
      <c r="R2997" s="27">
        <v>3</v>
      </c>
      <c r="S2997" s="27">
        <v>4</v>
      </c>
      <c r="T2997" s="27">
        <v>3</v>
      </c>
      <c r="U2997" s="27">
        <v>10</v>
      </c>
      <c r="V2997" s="27">
        <v>10</v>
      </c>
      <c r="W2997" s="11"/>
      <c r="X2997" s="11"/>
      <c r="Y2997" s="11"/>
      <c r="Z2997" s="11"/>
      <c r="AA2997" s="11"/>
      <c r="AB2997" s="11"/>
      <c r="AC2997" s="11"/>
      <c r="AD2997" s="11"/>
      <c r="AU2997" s="7"/>
      <c r="AV2997" s="7"/>
    </row>
    <row r="2998" spans="1:48" ht="14.25">
      <c r="A2998">
        <v>3</v>
      </c>
      <c r="B2998" s="26" t="str">
        <f t="shared" si="115"/>
        <v>18460</v>
      </c>
      <c r="C2998" s="26" t="str">
        <f t="shared" si="114"/>
        <v>3_18460</v>
      </c>
      <c r="D2998"/>
      <c r="E2998"/>
      <c r="F2998" s="33"/>
      <c r="G2998" s="26" t="s">
        <v>379</v>
      </c>
      <c r="H2998" s="27">
        <v>1</v>
      </c>
      <c r="I2998" s="27">
        <v>2</v>
      </c>
      <c r="J2998" s="27">
        <v>5</v>
      </c>
      <c r="K2998" s="27">
        <v>0</v>
      </c>
      <c r="L2998" s="27">
        <v>1</v>
      </c>
      <c r="M2998" s="27">
        <v>3</v>
      </c>
      <c r="N2998" s="27">
        <v>4</v>
      </c>
      <c r="O2998" s="27">
        <v>1</v>
      </c>
      <c r="P2998" s="27">
        <v>4</v>
      </c>
      <c r="Q2998" s="27">
        <v>1</v>
      </c>
      <c r="R2998" s="27">
        <v>6</v>
      </c>
      <c r="S2998" s="27">
        <v>4</v>
      </c>
      <c r="T2998" s="27">
        <v>2</v>
      </c>
      <c r="U2998" s="27">
        <v>4</v>
      </c>
      <c r="V2998" s="27">
        <v>5</v>
      </c>
      <c r="W2998" s="11"/>
      <c r="X2998" s="11"/>
      <c r="Y2998" s="11"/>
      <c r="Z2998" s="11"/>
      <c r="AA2998" s="11"/>
      <c r="AB2998" s="11"/>
      <c r="AC2998" s="11"/>
      <c r="AD2998" s="11"/>
      <c r="AU2998" s="7"/>
      <c r="AV2998" s="7"/>
    </row>
    <row r="2999" spans="1:48" ht="14.25">
      <c r="A2999">
        <v>3</v>
      </c>
      <c r="B2999" s="26" t="str">
        <f t="shared" si="115"/>
        <v>18479</v>
      </c>
      <c r="C2999" s="26" t="str">
        <f t="shared" si="114"/>
        <v>3_18479</v>
      </c>
      <c r="D2999"/>
      <c r="E2999"/>
      <c r="F2999" s="33"/>
      <c r="G2999" s="26" t="s">
        <v>380</v>
      </c>
      <c r="H2999" s="27">
        <v>2</v>
      </c>
      <c r="I2999" s="27">
        <v>1</v>
      </c>
      <c r="J2999" s="27">
        <v>0</v>
      </c>
      <c r="K2999" s="27">
        <v>1</v>
      </c>
      <c r="L2999" s="27">
        <v>3</v>
      </c>
      <c r="M2999" s="27">
        <v>3</v>
      </c>
      <c r="N2999" s="27">
        <v>3</v>
      </c>
      <c r="O2999" s="27">
        <v>0</v>
      </c>
      <c r="P2999" s="27">
        <v>1</v>
      </c>
      <c r="Q2999" s="27">
        <v>2</v>
      </c>
      <c r="R2999" s="27">
        <v>0</v>
      </c>
      <c r="S2999" s="27">
        <v>0</v>
      </c>
      <c r="T2999" s="27">
        <v>0</v>
      </c>
      <c r="U2999" s="27">
        <v>6</v>
      </c>
      <c r="V2999" s="27">
        <v>2</v>
      </c>
      <c r="W2999" s="11"/>
      <c r="X2999" s="11"/>
      <c r="Y2999" s="11"/>
      <c r="Z2999" s="11"/>
      <c r="AA2999" s="11"/>
      <c r="AB2999" s="11"/>
      <c r="AC2999" s="11"/>
      <c r="AD2999" s="11"/>
      <c r="AU2999" s="7"/>
      <c r="AV2999" s="7"/>
    </row>
    <row r="3000" spans="1:48" ht="14.25">
      <c r="A3000">
        <v>3</v>
      </c>
      <c r="B3000" s="26" t="str">
        <f t="shared" si="115"/>
        <v>18592</v>
      </c>
      <c r="C3000" s="26" t="str">
        <f t="shared" si="114"/>
        <v>3_18592</v>
      </c>
      <c r="D3000"/>
      <c r="E3000"/>
      <c r="F3000" s="33"/>
      <c r="G3000" s="26" t="s">
        <v>381</v>
      </c>
      <c r="H3000" s="27">
        <v>6</v>
      </c>
      <c r="I3000" s="27">
        <v>2</v>
      </c>
      <c r="J3000" s="27">
        <v>3</v>
      </c>
      <c r="K3000" s="27">
        <v>3</v>
      </c>
      <c r="L3000" s="27">
        <v>15</v>
      </c>
      <c r="M3000" s="27">
        <v>22</v>
      </c>
      <c r="N3000" s="27">
        <v>23</v>
      </c>
      <c r="O3000" s="27">
        <v>22</v>
      </c>
      <c r="P3000" s="27">
        <v>13</v>
      </c>
      <c r="Q3000" s="27">
        <v>15</v>
      </c>
      <c r="R3000" s="27">
        <v>16</v>
      </c>
      <c r="S3000" s="27">
        <v>7</v>
      </c>
      <c r="T3000" s="27">
        <v>5</v>
      </c>
      <c r="U3000" s="27">
        <v>22</v>
      </c>
      <c r="V3000" s="27">
        <v>24</v>
      </c>
      <c r="W3000" s="11"/>
      <c r="X3000" s="11"/>
      <c r="Y3000" s="11"/>
      <c r="Z3000" s="11"/>
      <c r="AA3000" s="11"/>
      <c r="AB3000" s="11"/>
      <c r="AC3000" s="11"/>
      <c r="AD3000" s="11"/>
      <c r="AU3000" s="7"/>
      <c r="AV3000" s="7"/>
    </row>
    <row r="3001" spans="1:48" ht="14.25">
      <c r="A3001">
        <v>3</v>
      </c>
      <c r="B3001" s="26" t="str">
        <f t="shared" si="115"/>
        <v>18610</v>
      </c>
      <c r="C3001" s="26" t="str">
        <f t="shared" si="114"/>
        <v>3_18610</v>
      </c>
      <c r="D3001"/>
      <c r="E3001"/>
      <c r="F3001" s="33"/>
      <c r="G3001" s="26" t="s">
        <v>382</v>
      </c>
      <c r="H3001" s="27">
        <v>4</v>
      </c>
      <c r="I3001" s="27">
        <v>0</v>
      </c>
      <c r="J3001" s="27">
        <v>1</v>
      </c>
      <c r="K3001" s="27">
        <v>3</v>
      </c>
      <c r="L3001" s="27">
        <v>5</v>
      </c>
      <c r="M3001" s="27">
        <v>7</v>
      </c>
      <c r="N3001" s="27">
        <v>9</v>
      </c>
      <c r="O3001" s="27">
        <v>11</v>
      </c>
      <c r="P3001" s="27">
        <v>9</v>
      </c>
      <c r="Q3001" s="27">
        <v>6</v>
      </c>
      <c r="R3001" s="27">
        <v>9</v>
      </c>
      <c r="S3001" s="27">
        <v>7</v>
      </c>
      <c r="T3001" s="27">
        <v>3</v>
      </c>
      <c r="U3001" s="27">
        <v>17</v>
      </c>
      <c r="V3001" s="27">
        <v>18</v>
      </c>
      <c r="W3001" s="11"/>
      <c r="X3001" s="11"/>
      <c r="Y3001" s="11"/>
      <c r="Z3001" s="11"/>
      <c r="AA3001" s="11"/>
      <c r="AB3001" s="11"/>
      <c r="AC3001" s="11"/>
      <c r="AD3001" s="11"/>
      <c r="AU3001" s="7"/>
      <c r="AV3001" s="7"/>
    </row>
    <row r="3002" spans="1:48" ht="14.25">
      <c r="A3002">
        <v>3</v>
      </c>
      <c r="B3002" s="26" t="str">
        <f t="shared" si="115"/>
        <v>18753</v>
      </c>
      <c r="C3002" s="26" t="str">
        <f t="shared" si="114"/>
        <v>3_18753</v>
      </c>
      <c r="D3002"/>
      <c r="E3002"/>
      <c r="F3002" s="33"/>
      <c r="G3002" s="26" t="s">
        <v>383</v>
      </c>
      <c r="H3002" s="27">
        <v>24</v>
      </c>
      <c r="I3002" s="27">
        <v>11</v>
      </c>
      <c r="J3002" s="27">
        <v>16</v>
      </c>
      <c r="K3002" s="27">
        <v>10</v>
      </c>
      <c r="L3002" s="27">
        <v>22</v>
      </c>
      <c r="M3002" s="27">
        <v>45</v>
      </c>
      <c r="N3002" s="27">
        <v>98</v>
      </c>
      <c r="O3002" s="27">
        <v>54</v>
      </c>
      <c r="P3002" s="27">
        <v>51</v>
      </c>
      <c r="Q3002" s="27">
        <v>34</v>
      </c>
      <c r="R3002" s="27">
        <v>29</v>
      </c>
      <c r="S3002" s="27">
        <v>25</v>
      </c>
      <c r="T3002" s="27">
        <v>28</v>
      </c>
      <c r="U3002" s="27">
        <v>85</v>
      </c>
      <c r="V3002" s="27">
        <v>71</v>
      </c>
      <c r="W3002" s="11"/>
      <c r="X3002" s="11"/>
      <c r="Y3002" s="11"/>
      <c r="Z3002" s="11"/>
      <c r="AA3002" s="11"/>
      <c r="AB3002" s="11"/>
      <c r="AC3002" s="11"/>
      <c r="AD3002" s="11"/>
      <c r="AU3002" s="7"/>
      <c r="AV3002" s="7"/>
    </row>
    <row r="3003" spans="1:48" ht="14.25">
      <c r="A3003">
        <v>3</v>
      </c>
      <c r="B3003" s="26" t="str">
        <f t="shared" si="115"/>
        <v>18756</v>
      </c>
      <c r="C3003" s="26" t="str">
        <f t="shared" si="114"/>
        <v>3_18756</v>
      </c>
      <c r="D3003"/>
      <c r="E3003"/>
      <c r="F3003" s="33"/>
      <c r="G3003" s="26" t="s">
        <v>384</v>
      </c>
      <c r="H3003" s="27">
        <v>4</v>
      </c>
      <c r="I3003" s="27">
        <v>2</v>
      </c>
      <c r="J3003" s="27">
        <v>1</v>
      </c>
      <c r="K3003" s="27">
        <v>3</v>
      </c>
      <c r="L3003" s="27">
        <v>9</v>
      </c>
      <c r="M3003" s="27">
        <v>3</v>
      </c>
      <c r="N3003" s="27">
        <v>6</v>
      </c>
      <c r="O3003" s="27">
        <v>5</v>
      </c>
      <c r="P3003" s="27">
        <v>7</v>
      </c>
      <c r="Q3003" s="27">
        <v>6</v>
      </c>
      <c r="R3003" s="27">
        <v>6</v>
      </c>
      <c r="S3003" s="27">
        <v>11</v>
      </c>
      <c r="T3003" s="27">
        <v>10</v>
      </c>
      <c r="U3003" s="27">
        <v>7</v>
      </c>
      <c r="V3003" s="27">
        <v>8</v>
      </c>
      <c r="W3003" s="11"/>
      <c r="X3003" s="11"/>
      <c r="Y3003" s="11"/>
      <c r="Z3003" s="11"/>
      <c r="AA3003" s="11"/>
      <c r="AB3003" s="11"/>
      <c r="AC3003" s="11"/>
      <c r="AD3003" s="11"/>
      <c r="AU3003" s="7"/>
      <c r="AV3003" s="7"/>
    </row>
    <row r="3004" spans="1:48" ht="14.25">
      <c r="A3004">
        <v>3</v>
      </c>
      <c r="B3004" s="26" t="str">
        <f t="shared" si="115"/>
        <v>18785</v>
      </c>
      <c r="C3004" s="26" t="str">
        <f t="shared" si="114"/>
        <v>3_18785</v>
      </c>
      <c r="D3004"/>
      <c r="E3004"/>
      <c r="F3004" s="33"/>
      <c r="G3004" s="26" t="s">
        <v>385</v>
      </c>
      <c r="H3004" s="27">
        <v>1</v>
      </c>
      <c r="I3004" s="27">
        <v>1</v>
      </c>
      <c r="J3004" s="27">
        <v>0</v>
      </c>
      <c r="K3004" s="27">
        <v>2</v>
      </c>
      <c r="L3004" s="27">
        <v>4</v>
      </c>
      <c r="M3004" s="27">
        <v>9</v>
      </c>
      <c r="N3004" s="27">
        <v>5</v>
      </c>
      <c r="O3004" s="27">
        <v>5</v>
      </c>
      <c r="P3004" s="27">
        <v>4</v>
      </c>
      <c r="Q3004" s="27">
        <v>6</v>
      </c>
      <c r="R3004" s="27">
        <v>2</v>
      </c>
      <c r="S3004" s="27">
        <v>3</v>
      </c>
      <c r="T3004" s="27">
        <v>1</v>
      </c>
      <c r="U3004" s="27">
        <v>6</v>
      </c>
      <c r="V3004" s="27">
        <v>9</v>
      </c>
      <c r="W3004" s="11"/>
      <c r="X3004" s="11"/>
      <c r="Y3004" s="11"/>
      <c r="Z3004" s="11"/>
      <c r="AA3004" s="11"/>
      <c r="AB3004" s="11"/>
      <c r="AC3004" s="11"/>
      <c r="AD3004" s="11"/>
      <c r="AU3004" s="7"/>
      <c r="AV3004" s="7"/>
    </row>
    <row r="3005" spans="1:48" ht="14.25">
      <c r="A3005">
        <v>3</v>
      </c>
      <c r="B3005" s="26" t="str">
        <f t="shared" si="115"/>
        <v>18860</v>
      </c>
      <c r="C3005" s="26" t="str">
        <f t="shared" si="114"/>
        <v>3_18860</v>
      </c>
      <c r="D3005"/>
      <c r="E3005"/>
      <c r="F3005" s="33"/>
      <c r="G3005" s="26" t="s">
        <v>386</v>
      </c>
      <c r="H3005" s="27">
        <v>0</v>
      </c>
      <c r="I3005" s="27">
        <v>0</v>
      </c>
      <c r="J3005" s="27">
        <v>1</v>
      </c>
      <c r="K3005" s="27">
        <v>0</v>
      </c>
      <c r="L3005" s="27">
        <v>5</v>
      </c>
      <c r="M3005" s="27">
        <v>4</v>
      </c>
      <c r="N3005" s="27">
        <v>3</v>
      </c>
      <c r="O3005" s="27">
        <v>4</v>
      </c>
      <c r="P3005" s="27">
        <v>3</v>
      </c>
      <c r="Q3005" s="27">
        <v>3</v>
      </c>
      <c r="R3005" s="27">
        <v>3</v>
      </c>
      <c r="S3005" s="27">
        <v>2</v>
      </c>
      <c r="T3005" s="27">
        <v>0</v>
      </c>
      <c r="U3005" s="27">
        <v>4</v>
      </c>
      <c r="V3005" s="27">
        <v>5</v>
      </c>
      <c r="W3005" s="11"/>
      <c r="X3005" s="11"/>
      <c r="Y3005" s="11"/>
      <c r="Z3005" s="11"/>
      <c r="AA3005" s="11"/>
      <c r="AB3005" s="11"/>
      <c r="AC3005" s="11"/>
      <c r="AD3005" s="11"/>
      <c r="AU3005" s="7"/>
      <c r="AV3005" s="7"/>
    </row>
    <row r="3006" spans="1:48" ht="14.25">
      <c r="A3006">
        <v>3</v>
      </c>
      <c r="B3006" s="26" t="str">
        <f t="shared" si="115"/>
        <v>18999</v>
      </c>
      <c r="C3006" s="26" t="str">
        <f t="shared" si="114"/>
        <v>3_18999</v>
      </c>
      <c r="D3006"/>
      <c r="E3006"/>
      <c r="F3006" s="33"/>
      <c r="G3006" s="26" t="s">
        <v>387</v>
      </c>
      <c r="H3006" s="27">
        <v>1</v>
      </c>
      <c r="I3006" s="27">
        <v>1</v>
      </c>
      <c r="J3006" s="27">
        <v>0</v>
      </c>
      <c r="K3006" s="27">
        <v>0</v>
      </c>
      <c r="L3006" s="27">
        <v>1</v>
      </c>
      <c r="M3006" s="27">
        <v>0</v>
      </c>
      <c r="N3006" s="27">
        <v>0</v>
      </c>
      <c r="O3006" s="27">
        <v>0</v>
      </c>
      <c r="P3006" s="27">
        <v>0</v>
      </c>
      <c r="Q3006" s="27">
        <v>0</v>
      </c>
      <c r="R3006" s="27">
        <v>0</v>
      </c>
      <c r="S3006" s="27">
        <v>0</v>
      </c>
      <c r="T3006" s="27">
        <v>0</v>
      </c>
      <c r="U3006" s="27">
        <v>0</v>
      </c>
      <c r="V3006" s="27">
        <v>0</v>
      </c>
      <c r="W3006" s="11"/>
      <c r="X3006" s="11"/>
      <c r="Y3006" s="11"/>
      <c r="Z3006" s="11"/>
      <c r="AA3006" s="11"/>
      <c r="AB3006" s="11"/>
      <c r="AC3006" s="11"/>
      <c r="AD3006" s="11"/>
      <c r="AU3006" s="7"/>
      <c r="AV3006" s="7"/>
    </row>
    <row r="3007" spans="1:48" ht="14.25">
      <c r="A3007">
        <v>3</v>
      </c>
      <c r="B3007" s="26" t="str">
        <f t="shared" si="115"/>
        <v>19000</v>
      </c>
      <c r="C3007" s="26" t="str">
        <f t="shared" si="114"/>
        <v>3_19000</v>
      </c>
      <c r="D3007"/>
      <c r="E3007"/>
      <c r="F3007" s="33" t="s">
        <v>1391</v>
      </c>
      <c r="G3007" s="147" t="s">
        <v>13</v>
      </c>
      <c r="H3007" s="27">
        <v>365</v>
      </c>
      <c r="I3007" s="27">
        <v>491</v>
      </c>
      <c r="J3007" s="27">
        <v>789</v>
      </c>
      <c r="K3007" s="27">
        <v>1083</v>
      </c>
      <c r="L3007" s="27">
        <v>1300</v>
      </c>
      <c r="M3007" s="27">
        <v>1304</v>
      </c>
      <c r="N3007" s="27">
        <v>1281</v>
      </c>
      <c r="O3007" s="27">
        <v>1199</v>
      </c>
      <c r="P3007" s="27">
        <v>973</v>
      </c>
      <c r="Q3007" s="27">
        <v>763</v>
      </c>
      <c r="R3007" s="27">
        <v>562</v>
      </c>
      <c r="S3007" s="27">
        <v>472</v>
      </c>
      <c r="T3007" s="27">
        <v>422</v>
      </c>
      <c r="U3007" s="27">
        <v>307</v>
      </c>
      <c r="V3007" s="27">
        <v>243</v>
      </c>
      <c r="W3007" s="11"/>
      <c r="X3007" s="11"/>
      <c r="Y3007" s="11"/>
      <c r="Z3007" s="11"/>
      <c r="AA3007" s="11"/>
      <c r="AB3007" s="11"/>
      <c r="AC3007" s="11"/>
      <c r="AD3007" s="11"/>
      <c r="AU3007" s="7"/>
      <c r="AV3007" s="7"/>
    </row>
    <row r="3008" spans="1:48" ht="14.25">
      <c r="A3008">
        <v>3</v>
      </c>
      <c r="B3008" s="26" t="str">
        <f t="shared" si="115"/>
        <v>19001</v>
      </c>
      <c r="C3008" s="26" t="str">
        <f t="shared" si="114"/>
        <v>3_19001</v>
      </c>
      <c r="D3008"/>
      <c r="E3008"/>
      <c r="F3008" s="33"/>
      <c r="G3008" s="26" t="s">
        <v>389</v>
      </c>
      <c r="H3008" s="27">
        <v>63</v>
      </c>
      <c r="I3008" s="27">
        <v>118</v>
      </c>
      <c r="J3008" s="27">
        <v>140</v>
      </c>
      <c r="K3008" s="27">
        <v>179</v>
      </c>
      <c r="L3008" s="27">
        <v>208</v>
      </c>
      <c r="M3008" s="27">
        <v>206</v>
      </c>
      <c r="N3008" s="27">
        <v>205</v>
      </c>
      <c r="O3008" s="27">
        <v>168</v>
      </c>
      <c r="P3008" s="27">
        <v>134</v>
      </c>
      <c r="Q3008" s="27">
        <v>62</v>
      </c>
      <c r="R3008" s="27">
        <v>60</v>
      </c>
      <c r="S3008" s="27">
        <v>56</v>
      </c>
      <c r="T3008" s="27">
        <v>47</v>
      </c>
      <c r="U3008" s="27">
        <v>40</v>
      </c>
      <c r="V3008" s="27">
        <v>40</v>
      </c>
      <c r="W3008" s="11"/>
      <c r="X3008" s="11"/>
      <c r="Y3008" s="11"/>
      <c r="Z3008" s="11"/>
      <c r="AA3008" s="11"/>
      <c r="AB3008" s="11"/>
      <c r="AC3008" s="11"/>
      <c r="AD3008" s="11"/>
      <c r="AU3008" s="7"/>
      <c r="AV3008" s="7"/>
    </row>
    <row r="3009" spans="1:48" ht="14.25">
      <c r="A3009">
        <v>3</v>
      </c>
      <c r="B3009" s="26" t="str">
        <f t="shared" si="115"/>
        <v>19022</v>
      </c>
      <c r="C3009" s="26" t="str">
        <f t="shared" si="114"/>
        <v>3_19022</v>
      </c>
      <c r="D3009"/>
      <c r="E3009"/>
      <c r="F3009" s="33"/>
      <c r="G3009" s="26" t="s">
        <v>390</v>
      </c>
      <c r="H3009" s="27">
        <v>3</v>
      </c>
      <c r="I3009" s="27">
        <v>5</v>
      </c>
      <c r="J3009" s="27">
        <v>4</v>
      </c>
      <c r="K3009" s="27">
        <v>8</v>
      </c>
      <c r="L3009" s="27">
        <v>9</v>
      </c>
      <c r="M3009" s="27">
        <v>9</v>
      </c>
      <c r="N3009" s="27">
        <v>8</v>
      </c>
      <c r="O3009" s="27">
        <v>6</v>
      </c>
      <c r="P3009" s="27">
        <v>2</v>
      </c>
      <c r="Q3009" s="27">
        <v>0</v>
      </c>
      <c r="R3009" s="27">
        <v>6</v>
      </c>
      <c r="S3009" s="27">
        <v>5</v>
      </c>
      <c r="T3009" s="27">
        <v>3</v>
      </c>
      <c r="U3009" s="27">
        <v>1</v>
      </c>
      <c r="V3009" s="27">
        <v>0</v>
      </c>
      <c r="W3009" s="11"/>
      <c r="X3009" s="11"/>
      <c r="Y3009" s="11"/>
      <c r="Z3009" s="11"/>
      <c r="AA3009" s="11"/>
      <c r="AB3009" s="11"/>
      <c r="AC3009" s="11"/>
      <c r="AD3009" s="11"/>
      <c r="AU3009" s="7"/>
      <c r="AV3009" s="7"/>
    </row>
    <row r="3010" spans="1:48" ht="14.25">
      <c r="A3010">
        <v>3</v>
      </c>
      <c r="B3010" s="26" t="str">
        <f t="shared" si="115"/>
        <v>19050</v>
      </c>
      <c r="C3010" s="26" t="str">
        <f t="shared" si="114"/>
        <v>3_19050</v>
      </c>
      <c r="D3010"/>
      <c r="E3010"/>
      <c r="F3010" s="33"/>
      <c r="G3010" s="26" t="s">
        <v>391</v>
      </c>
      <c r="H3010" s="27">
        <v>6</v>
      </c>
      <c r="I3010" s="27">
        <v>6</v>
      </c>
      <c r="J3010" s="27">
        <v>7</v>
      </c>
      <c r="K3010" s="27">
        <v>5</v>
      </c>
      <c r="L3010" s="27">
        <v>8</v>
      </c>
      <c r="M3010" s="27">
        <v>16</v>
      </c>
      <c r="N3010" s="27">
        <v>14</v>
      </c>
      <c r="O3010" s="27">
        <v>16</v>
      </c>
      <c r="P3010" s="27">
        <v>8</v>
      </c>
      <c r="Q3010" s="27">
        <v>5</v>
      </c>
      <c r="R3010" s="27">
        <v>5</v>
      </c>
      <c r="S3010" s="27">
        <v>3</v>
      </c>
      <c r="T3010" s="27">
        <v>4</v>
      </c>
      <c r="U3010" s="27">
        <v>3</v>
      </c>
      <c r="V3010" s="27">
        <v>0</v>
      </c>
      <c r="W3010" s="11"/>
      <c r="X3010" s="11"/>
      <c r="Y3010" s="11"/>
      <c r="Z3010" s="11"/>
      <c r="AA3010" s="11"/>
      <c r="AB3010" s="11"/>
      <c r="AC3010" s="11"/>
      <c r="AD3010" s="11"/>
      <c r="AU3010" s="7"/>
      <c r="AV3010" s="7"/>
    </row>
    <row r="3011" spans="1:48" ht="14.25">
      <c r="A3011">
        <v>3</v>
      </c>
      <c r="B3011" s="26" t="str">
        <f t="shared" si="115"/>
        <v>19075</v>
      </c>
      <c r="C3011" s="26" t="str">
        <f t="shared" si="114"/>
        <v>3_19075</v>
      </c>
      <c r="D3011"/>
      <c r="E3011"/>
      <c r="F3011" s="33"/>
      <c r="G3011" s="26" t="s">
        <v>392</v>
      </c>
      <c r="H3011" s="27">
        <v>2</v>
      </c>
      <c r="I3011" s="27">
        <v>2</v>
      </c>
      <c r="J3011" s="27">
        <v>4</v>
      </c>
      <c r="K3011" s="27">
        <v>8</v>
      </c>
      <c r="L3011" s="27">
        <v>14</v>
      </c>
      <c r="M3011" s="27">
        <v>8</v>
      </c>
      <c r="N3011" s="27">
        <v>7</v>
      </c>
      <c r="O3011" s="27">
        <v>15</v>
      </c>
      <c r="P3011" s="27">
        <v>13</v>
      </c>
      <c r="Q3011" s="27">
        <v>3</v>
      </c>
      <c r="R3011" s="27">
        <v>5</v>
      </c>
      <c r="S3011" s="27">
        <v>6</v>
      </c>
      <c r="T3011" s="27">
        <v>2</v>
      </c>
      <c r="U3011" s="27">
        <v>4</v>
      </c>
      <c r="V3011" s="27">
        <v>2</v>
      </c>
      <c r="W3011" s="11"/>
      <c r="X3011" s="11"/>
      <c r="Y3011" s="11"/>
      <c r="Z3011" s="11"/>
      <c r="AA3011" s="11"/>
      <c r="AB3011" s="11"/>
      <c r="AC3011" s="11"/>
      <c r="AD3011" s="11"/>
      <c r="AU3011" s="7"/>
      <c r="AV3011" s="7"/>
    </row>
    <row r="3012" spans="1:48" ht="14.25">
      <c r="A3012">
        <v>3</v>
      </c>
      <c r="B3012" s="26" t="str">
        <f t="shared" si="115"/>
        <v>19100</v>
      </c>
      <c r="C3012" s="26" t="str">
        <f t="shared" si="114"/>
        <v>3_19100</v>
      </c>
      <c r="D3012"/>
      <c r="E3012"/>
      <c r="F3012" s="33"/>
      <c r="G3012" s="26" t="s">
        <v>393</v>
      </c>
      <c r="H3012" s="27">
        <v>6</v>
      </c>
      <c r="I3012" s="27">
        <v>8</v>
      </c>
      <c r="J3012" s="27">
        <v>6</v>
      </c>
      <c r="K3012" s="27">
        <v>14</v>
      </c>
      <c r="L3012" s="27">
        <v>15</v>
      </c>
      <c r="M3012" s="27">
        <v>13</v>
      </c>
      <c r="N3012" s="27">
        <v>12</v>
      </c>
      <c r="O3012" s="27">
        <v>8</v>
      </c>
      <c r="P3012" s="27">
        <v>6</v>
      </c>
      <c r="Q3012" s="27">
        <v>6</v>
      </c>
      <c r="R3012" s="27">
        <v>8</v>
      </c>
      <c r="S3012" s="27">
        <v>10</v>
      </c>
      <c r="T3012" s="27">
        <v>7</v>
      </c>
      <c r="U3012" s="27">
        <v>8</v>
      </c>
      <c r="V3012" s="27">
        <v>3</v>
      </c>
      <c r="W3012" s="11"/>
      <c r="X3012" s="11"/>
      <c r="Y3012" s="11"/>
      <c r="Z3012" s="11"/>
      <c r="AA3012" s="11"/>
      <c r="AB3012" s="11"/>
      <c r="AC3012" s="11"/>
      <c r="AD3012" s="11"/>
      <c r="AU3012" s="7"/>
      <c r="AV3012" s="7"/>
    </row>
    <row r="3013" spans="1:48" ht="14.25">
      <c r="A3013">
        <v>3</v>
      </c>
      <c r="B3013" s="26" t="str">
        <f t="shared" si="115"/>
        <v>19110</v>
      </c>
      <c r="C3013" s="26" t="str">
        <f t="shared" si="114"/>
        <v>3_19110</v>
      </c>
      <c r="D3013"/>
      <c r="E3013"/>
      <c r="F3013" s="33"/>
      <c r="G3013" s="26" t="s">
        <v>394</v>
      </c>
      <c r="H3013" s="27">
        <v>10</v>
      </c>
      <c r="I3013" s="27">
        <v>5</v>
      </c>
      <c r="J3013" s="27">
        <v>26</v>
      </c>
      <c r="K3013" s="27">
        <v>39</v>
      </c>
      <c r="L3013" s="27">
        <v>43</v>
      </c>
      <c r="M3013" s="27">
        <v>43</v>
      </c>
      <c r="N3013" s="27">
        <v>48</v>
      </c>
      <c r="O3013" s="27">
        <v>35</v>
      </c>
      <c r="P3013" s="27">
        <v>30</v>
      </c>
      <c r="Q3013" s="27">
        <v>25</v>
      </c>
      <c r="R3013" s="27">
        <v>17</v>
      </c>
      <c r="S3013" s="27">
        <v>7</v>
      </c>
      <c r="T3013" s="27">
        <v>12</v>
      </c>
      <c r="U3013" s="27">
        <v>8</v>
      </c>
      <c r="V3013" s="27">
        <v>6</v>
      </c>
      <c r="W3013" s="11"/>
      <c r="X3013" s="11"/>
      <c r="Y3013" s="11"/>
      <c r="Z3013" s="11"/>
      <c r="AA3013" s="11"/>
      <c r="AB3013" s="11"/>
      <c r="AC3013" s="11"/>
      <c r="AD3013" s="11"/>
      <c r="AU3013" s="7"/>
      <c r="AV3013" s="7"/>
    </row>
    <row r="3014" spans="1:48" ht="14.25">
      <c r="A3014">
        <v>3</v>
      </c>
      <c r="B3014" s="26" t="str">
        <f t="shared" si="115"/>
        <v>19130</v>
      </c>
      <c r="C3014" s="26" t="str">
        <f t="shared" ref="C3014:C3077" si="116">A3014&amp;"_"&amp;B3014</f>
        <v>3_19130</v>
      </c>
      <c r="D3014"/>
      <c r="E3014"/>
      <c r="F3014" s="33"/>
      <c r="G3014" s="26" t="s">
        <v>395</v>
      </c>
      <c r="H3014" s="27">
        <v>3</v>
      </c>
      <c r="I3014" s="27">
        <v>16</v>
      </c>
      <c r="J3014" s="27">
        <v>10</v>
      </c>
      <c r="K3014" s="27">
        <v>17</v>
      </c>
      <c r="L3014" s="27">
        <v>13</v>
      </c>
      <c r="M3014" s="27">
        <v>22</v>
      </c>
      <c r="N3014" s="27">
        <v>16</v>
      </c>
      <c r="O3014" s="27">
        <v>16</v>
      </c>
      <c r="P3014" s="27">
        <v>10</v>
      </c>
      <c r="Q3014" s="27">
        <v>7</v>
      </c>
      <c r="R3014" s="27">
        <v>8</v>
      </c>
      <c r="S3014" s="27">
        <v>9</v>
      </c>
      <c r="T3014" s="27">
        <v>3</v>
      </c>
      <c r="U3014" s="27">
        <v>5</v>
      </c>
      <c r="V3014" s="27">
        <v>7</v>
      </c>
      <c r="W3014" s="11"/>
      <c r="X3014" s="11"/>
      <c r="Y3014" s="11"/>
      <c r="Z3014" s="11"/>
      <c r="AA3014" s="11"/>
      <c r="AB3014" s="11"/>
      <c r="AC3014" s="11"/>
      <c r="AD3014" s="11"/>
      <c r="AU3014" s="7"/>
      <c r="AV3014" s="7"/>
    </row>
    <row r="3015" spans="1:48" ht="14.25">
      <c r="A3015">
        <v>3</v>
      </c>
      <c r="B3015" s="26" t="str">
        <f t="shared" si="115"/>
        <v>19137</v>
      </c>
      <c r="C3015" s="26" t="str">
        <f t="shared" si="116"/>
        <v>3_19137</v>
      </c>
      <c r="D3015"/>
      <c r="E3015"/>
      <c r="F3015" s="33"/>
      <c r="G3015" s="26" t="s">
        <v>396</v>
      </c>
      <c r="H3015" s="27">
        <v>5</v>
      </c>
      <c r="I3015" s="27">
        <v>8</v>
      </c>
      <c r="J3015" s="27">
        <v>19</v>
      </c>
      <c r="K3015" s="27">
        <v>36</v>
      </c>
      <c r="L3015" s="27">
        <v>55</v>
      </c>
      <c r="M3015" s="27">
        <v>49</v>
      </c>
      <c r="N3015" s="27">
        <v>33</v>
      </c>
      <c r="O3015" s="27">
        <v>38</v>
      </c>
      <c r="P3015" s="27">
        <v>29</v>
      </c>
      <c r="Q3015" s="27">
        <v>24</v>
      </c>
      <c r="R3015" s="27">
        <v>21</v>
      </c>
      <c r="S3015" s="27">
        <v>15</v>
      </c>
      <c r="T3015" s="27">
        <v>14</v>
      </c>
      <c r="U3015" s="27">
        <v>8</v>
      </c>
      <c r="V3015" s="27">
        <v>9</v>
      </c>
      <c r="W3015" s="11"/>
      <c r="X3015" s="11"/>
      <c r="Y3015" s="11"/>
      <c r="Z3015" s="11"/>
      <c r="AA3015" s="11"/>
      <c r="AB3015" s="11"/>
      <c r="AC3015" s="11"/>
      <c r="AD3015" s="11"/>
      <c r="AU3015" s="7"/>
      <c r="AV3015" s="7"/>
    </row>
    <row r="3016" spans="1:48" ht="14.25">
      <c r="A3016">
        <v>3</v>
      </c>
      <c r="B3016" s="26" t="str">
        <f t="shared" si="115"/>
        <v>19142</v>
      </c>
      <c r="C3016" s="26" t="str">
        <f t="shared" si="116"/>
        <v>3_19142</v>
      </c>
      <c r="D3016"/>
      <c r="E3016"/>
      <c r="F3016" s="33"/>
      <c r="G3016" s="26" t="s">
        <v>397</v>
      </c>
      <c r="H3016" s="27">
        <v>6</v>
      </c>
      <c r="I3016" s="27">
        <v>11</v>
      </c>
      <c r="J3016" s="27">
        <v>28</v>
      </c>
      <c r="K3016" s="27">
        <v>38</v>
      </c>
      <c r="L3016" s="27">
        <v>50</v>
      </c>
      <c r="M3016" s="27">
        <v>46</v>
      </c>
      <c r="N3016" s="27">
        <v>58</v>
      </c>
      <c r="O3016" s="27">
        <v>52</v>
      </c>
      <c r="P3016" s="27">
        <v>30</v>
      </c>
      <c r="Q3016" s="27">
        <v>21</v>
      </c>
      <c r="R3016" s="27">
        <v>17</v>
      </c>
      <c r="S3016" s="27">
        <v>8</v>
      </c>
      <c r="T3016" s="27">
        <v>7</v>
      </c>
      <c r="U3016" s="27">
        <v>5</v>
      </c>
      <c r="V3016" s="27">
        <v>4</v>
      </c>
      <c r="W3016" s="11"/>
      <c r="X3016" s="11"/>
      <c r="Y3016" s="11"/>
      <c r="Z3016" s="11"/>
      <c r="AA3016" s="11"/>
      <c r="AB3016" s="11"/>
      <c r="AC3016" s="11"/>
      <c r="AD3016" s="11"/>
      <c r="AU3016" s="7"/>
      <c r="AV3016" s="7"/>
    </row>
    <row r="3017" spans="1:48" ht="14.25">
      <c r="A3017">
        <v>3</v>
      </c>
      <c r="B3017" s="26" t="str">
        <f t="shared" ref="B3017:B3080" si="117">IF(G3017="Total",CONCATENATE(MID(G3018,1,2),"000"),MID(G3017,1,5))</f>
        <v>19212</v>
      </c>
      <c r="C3017" s="26" t="str">
        <f t="shared" si="116"/>
        <v>3_19212</v>
      </c>
      <c r="D3017"/>
      <c r="E3017"/>
      <c r="F3017" s="33"/>
      <c r="G3017" s="26" t="s">
        <v>398</v>
      </c>
      <c r="H3017" s="27">
        <v>6</v>
      </c>
      <c r="I3017" s="27">
        <v>7</v>
      </c>
      <c r="J3017" s="27">
        <v>27</v>
      </c>
      <c r="K3017" s="27">
        <v>47</v>
      </c>
      <c r="L3017" s="27">
        <v>36</v>
      </c>
      <c r="M3017" s="27">
        <v>37</v>
      </c>
      <c r="N3017" s="27">
        <v>37</v>
      </c>
      <c r="O3017" s="27">
        <v>26</v>
      </c>
      <c r="P3017" s="27">
        <v>33</v>
      </c>
      <c r="Q3017" s="27">
        <v>21</v>
      </c>
      <c r="R3017" s="27">
        <v>12</v>
      </c>
      <c r="S3017" s="27">
        <v>20</v>
      </c>
      <c r="T3017" s="27">
        <v>14</v>
      </c>
      <c r="U3017" s="27">
        <v>7</v>
      </c>
      <c r="V3017" s="27">
        <v>8</v>
      </c>
      <c r="W3017" s="11"/>
      <c r="X3017" s="11"/>
      <c r="Y3017" s="11"/>
      <c r="Z3017" s="11"/>
      <c r="AA3017" s="11"/>
      <c r="AB3017" s="11"/>
      <c r="AC3017" s="11"/>
      <c r="AD3017" s="11"/>
      <c r="AU3017" s="7"/>
      <c r="AV3017" s="7"/>
    </row>
    <row r="3018" spans="1:48" ht="14.25">
      <c r="A3018">
        <v>3</v>
      </c>
      <c r="B3018" s="26" t="str">
        <f t="shared" si="117"/>
        <v>19256</v>
      </c>
      <c r="C3018" s="26" t="str">
        <f t="shared" si="116"/>
        <v>3_19256</v>
      </c>
      <c r="D3018"/>
      <c r="E3018"/>
      <c r="F3018" s="33"/>
      <c r="G3018" s="26" t="s">
        <v>399</v>
      </c>
      <c r="H3018" s="27">
        <v>9</v>
      </c>
      <c r="I3018" s="27">
        <v>14</v>
      </c>
      <c r="J3018" s="27">
        <v>17</v>
      </c>
      <c r="K3018" s="27">
        <v>15</v>
      </c>
      <c r="L3018" s="27">
        <v>18</v>
      </c>
      <c r="M3018" s="27">
        <v>14</v>
      </c>
      <c r="N3018" s="27">
        <v>13</v>
      </c>
      <c r="O3018" s="27">
        <v>10</v>
      </c>
      <c r="P3018" s="27">
        <v>11</v>
      </c>
      <c r="Q3018" s="27">
        <v>12</v>
      </c>
      <c r="R3018" s="27">
        <v>10</v>
      </c>
      <c r="S3018" s="27">
        <v>12</v>
      </c>
      <c r="T3018" s="27">
        <v>9</v>
      </c>
      <c r="U3018" s="27">
        <v>4</v>
      </c>
      <c r="V3018" s="27">
        <v>2</v>
      </c>
      <c r="W3018" s="11"/>
      <c r="X3018" s="11"/>
      <c r="Y3018" s="11"/>
      <c r="Z3018" s="11"/>
      <c r="AA3018" s="11"/>
      <c r="AB3018" s="11"/>
      <c r="AC3018" s="11"/>
      <c r="AD3018" s="11"/>
      <c r="AU3018" s="7"/>
      <c r="AV3018" s="7"/>
    </row>
    <row r="3019" spans="1:48" ht="14.25">
      <c r="A3019">
        <v>3</v>
      </c>
      <c r="B3019" s="26" t="str">
        <f t="shared" si="117"/>
        <v>19290</v>
      </c>
      <c r="C3019" s="26" t="str">
        <f t="shared" si="116"/>
        <v>3_19290</v>
      </c>
      <c r="D3019"/>
      <c r="E3019"/>
      <c r="F3019" s="33"/>
      <c r="G3019" s="26" t="s">
        <v>400</v>
      </c>
      <c r="H3019" s="27">
        <v>0</v>
      </c>
      <c r="I3019" s="27">
        <v>1</v>
      </c>
      <c r="J3019" s="27">
        <v>2</v>
      </c>
      <c r="K3019" s="27">
        <v>2</v>
      </c>
      <c r="L3019" s="27">
        <v>6</v>
      </c>
      <c r="M3019" s="27">
        <v>6</v>
      </c>
      <c r="N3019" s="27">
        <v>1</v>
      </c>
      <c r="O3019" s="27">
        <v>8</v>
      </c>
      <c r="P3019" s="27">
        <v>12</v>
      </c>
      <c r="Q3019" s="27">
        <v>12</v>
      </c>
      <c r="R3019" s="27">
        <v>4</v>
      </c>
      <c r="S3019" s="27">
        <v>2</v>
      </c>
      <c r="T3019" s="27">
        <v>2</v>
      </c>
      <c r="U3019" s="27">
        <v>2</v>
      </c>
      <c r="V3019" s="27">
        <v>0</v>
      </c>
      <c r="W3019" s="11"/>
      <c r="X3019" s="11"/>
      <c r="Y3019" s="11"/>
      <c r="Z3019" s="11"/>
      <c r="AA3019" s="11"/>
      <c r="AB3019" s="11"/>
      <c r="AC3019" s="11"/>
      <c r="AD3019" s="11"/>
      <c r="AU3019" s="7"/>
      <c r="AV3019" s="7"/>
    </row>
    <row r="3020" spans="1:48" ht="14.25">
      <c r="A3020">
        <v>3</v>
      </c>
      <c r="B3020" s="26" t="str">
        <f t="shared" si="117"/>
        <v>19300</v>
      </c>
      <c r="C3020" s="26" t="str">
        <f t="shared" si="116"/>
        <v>3_19300</v>
      </c>
      <c r="D3020"/>
      <c r="E3020"/>
      <c r="F3020" s="33"/>
      <c r="G3020" s="26" t="s">
        <v>401</v>
      </c>
      <c r="H3020" s="27">
        <v>2</v>
      </c>
      <c r="I3020" s="27">
        <v>0</v>
      </c>
      <c r="J3020" s="27">
        <v>11</v>
      </c>
      <c r="K3020" s="27">
        <v>16</v>
      </c>
      <c r="L3020" s="27">
        <v>11</v>
      </c>
      <c r="M3020" s="27">
        <v>25</v>
      </c>
      <c r="N3020" s="27">
        <v>22</v>
      </c>
      <c r="O3020" s="27">
        <v>26</v>
      </c>
      <c r="P3020" s="27">
        <v>17</v>
      </c>
      <c r="Q3020" s="27">
        <v>20</v>
      </c>
      <c r="R3020" s="27">
        <v>16</v>
      </c>
      <c r="S3020" s="27">
        <v>19</v>
      </c>
      <c r="T3020" s="27">
        <v>10</v>
      </c>
      <c r="U3020" s="27">
        <v>10</v>
      </c>
      <c r="V3020" s="27">
        <v>10</v>
      </c>
      <c r="W3020" s="11"/>
      <c r="X3020" s="11"/>
      <c r="Y3020" s="11"/>
      <c r="Z3020" s="11"/>
      <c r="AA3020" s="11"/>
      <c r="AB3020" s="11"/>
      <c r="AC3020" s="11"/>
      <c r="AD3020" s="11"/>
      <c r="AU3020" s="7"/>
      <c r="AV3020" s="7"/>
    </row>
    <row r="3021" spans="1:48" ht="14.25">
      <c r="A3021">
        <v>3</v>
      </c>
      <c r="B3021" s="26" t="str">
        <f t="shared" si="117"/>
        <v>19318</v>
      </c>
      <c r="C3021" s="26" t="str">
        <f t="shared" si="116"/>
        <v>3_19318</v>
      </c>
      <c r="D3021"/>
      <c r="E3021"/>
      <c r="F3021" s="33"/>
      <c r="G3021" s="26" t="s">
        <v>402</v>
      </c>
      <c r="H3021" s="27">
        <v>5</v>
      </c>
      <c r="I3021" s="27">
        <v>8</v>
      </c>
      <c r="J3021" s="27">
        <v>8</v>
      </c>
      <c r="K3021" s="27">
        <v>5</v>
      </c>
      <c r="L3021" s="27">
        <v>12</v>
      </c>
      <c r="M3021" s="27">
        <v>18</v>
      </c>
      <c r="N3021" s="27">
        <v>20</v>
      </c>
      <c r="O3021" s="27">
        <v>16</v>
      </c>
      <c r="P3021" s="27">
        <v>19</v>
      </c>
      <c r="Q3021" s="27">
        <v>16</v>
      </c>
      <c r="R3021" s="27">
        <v>24</v>
      </c>
      <c r="S3021" s="27">
        <v>22</v>
      </c>
      <c r="T3021" s="27">
        <v>20</v>
      </c>
      <c r="U3021" s="27">
        <v>8</v>
      </c>
      <c r="V3021" s="27">
        <v>8</v>
      </c>
      <c r="W3021" s="11"/>
      <c r="X3021" s="11"/>
      <c r="Y3021" s="11"/>
      <c r="Z3021" s="11"/>
      <c r="AA3021" s="11"/>
      <c r="AB3021" s="11"/>
      <c r="AC3021" s="11"/>
      <c r="AD3021" s="11"/>
      <c r="AU3021" s="7"/>
      <c r="AV3021" s="7"/>
    </row>
    <row r="3022" spans="1:48" ht="14.25">
      <c r="A3022">
        <v>3</v>
      </c>
      <c r="B3022" s="26" t="str">
        <f t="shared" si="117"/>
        <v>19355</v>
      </c>
      <c r="C3022" s="26" t="str">
        <f t="shared" si="116"/>
        <v>3_19355</v>
      </c>
      <c r="D3022"/>
      <c r="E3022"/>
      <c r="F3022" s="33"/>
      <c r="G3022" s="26" t="s">
        <v>403</v>
      </c>
      <c r="H3022" s="27">
        <v>25</v>
      </c>
      <c r="I3022" s="27">
        <v>41</v>
      </c>
      <c r="J3022" s="27">
        <v>33</v>
      </c>
      <c r="K3022" s="27">
        <v>40</v>
      </c>
      <c r="L3022" s="27">
        <v>30</v>
      </c>
      <c r="M3022" s="27">
        <v>32</v>
      </c>
      <c r="N3022" s="27">
        <v>28</v>
      </c>
      <c r="O3022" s="27">
        <v>42</v>
      </c>
      <c r="P3022" s="27">
        <v>45</v>
      </c>
      <c r="Q3022" s="27">
        <v>31</v>
      </c>
      <c r="R3022" s="27">
        <v>17</v>
      </c>
      <c r="S3022" s="27">
        <v>14</v>
      </c>
      <c r="T3022" s="27">
        <v>14</v>
      </c>
      <c r="U3022" s="27">
        <v>9</v>
      </c>
      <c r="V3022" s="27">
        <v>5</v>
      </c>
      <c r="W3022" s="11"/>
      <c r="X3022" s="11"/>
      <c r="Y3022" s="11"/>
      <c r="Z3022" s="11"/>
      <c r="AA3022" s="11"/>
      <c r="AB3022" s="11"/>
      <c r="AC3022" s="11"/>
      <c r="AD3022" s="11"/>
      <c r="AU3022" s="7"/>
      <c r="AV3022" s="7"/>
    </row>
    <row r="3023" spans="1:48" ht="14.25">
      <c r="A3023">
        <v>3</v>
      </c>
      <c r="B3023" s="26" t="str">
        <f t="shared" si="117"/>
        <v>19364</v>
      </c>
      <c r="C3023" s="26" t="str">
        <f t="shared" si="116"/>
        <v>3_19364</v>
      </c>
      <c r="D3023"/>
      <c r="E3023"/>
      <c r="F3023" s="33"/>
      <c r="G3023" s="26" t="s">
        <v>404</v>
      </c>
      <c r="H3023" s="27">
        <v>8</v>
      </c>
      <c r="I3023" s="27">
        <v>6</v>
      </c>
      <c r="J3023" s="27">
        <v>11</v>
      </c>
      <c r="K3023" s="27">
        <v>12</v>
      </c>
      <c r="L3023" s="27">
        <v>17</v>
      </c>
      <c r="M3023" s="27">
        <v>13</v>
      </c>
      <c r="N3023" s="27">
        <v>21</v>
      </c>
      <c r="O3023" s="27">
        <v>22</v>
      </c>
      <c r="P3023" s="27">
        <v>15</v>
      </c>
      <c r="Q3023" s="27">
        <v>8</v>
      </c>
      <c r="R3023" s="27">
        <v>8</v>
      </c>
      <c r="S3023" s="27">
        <v>3</v>
      </c>
      <c r="T3023" s="27">
        <v>4</v>
      </c>
      <c r="U3023" s="27">
        <v>5</v>
      </c>
      <c r="V3023" s="27">
        <v>5</v>
      </c>
      <c r="W3023" s="11"/>
      <c r="X3023" s="11"/>
      <c r="Y3023" s="11"/>
      <c r="Z3023" s="11"/>
      <c r="AA3023" s="11"/>
      <c r="AB3023" s="11"/>
      <c r="AC3023" s="11"/>
      <c r="AD3023" s="11"/>
      <c r="AU3023" s="7"/>
      <c r="AV3023" s="7"/>
    </row>
    <row r="3024" spans="1:48" ht="14.25">
      <c r="A3024">
        <v>3</v>
      </c>
      <c r="B3024" s="26" t="str">
        <f t="shared" si="117"/>
        <v>19392</v>
      </c>
      <c r="C3024" s="26" t="str">
        <f t="shared" si="116"/>
        <v>3_19392</v>
      </c>
      <c r="D3024"/>
      <c r="E3024"/>
      <c r="F3024" s="33"/>
      <c r="G3024" s="26" t="s">
        <v>405</v>
      </c>
      <c r="H3024" s="27">
        <v>1</v>
      </c>
      <c r="I3024" s="27">
        <v>2</v>
      </c>
      <c r="J3024" s="27">
        <v>2</v>
      </c>
      <c r="K3024" s="27">
        <v>7</v>
      </c>
      <c r="L3024" s="27">
        <v>5</v>
      </c>
      <c r="M3024" s="27">
        <v>5</v>
      </c>
      <c r="N3024" s="27">
        <v>3</v>
      </c>
      <c r="O3024" s="27">
        <v>2</v>
      </c>
      <c r="P3024" s="27">
        <v>0</v>
      </c>
      <c r="Q3024" s="27">
        <v>1</v>
      </c>
      <c r="R3024" s="27">
        <v>4</v>
      </c>
      <c r="S3024" s="27">
        <v>1</v>
      </c>
      <c r="T3024" s="27">
        <v>3</v>
      </c>
      <c r="U3024" s="27">
        <v>0</v>
      </c>
      <c r="V3024" s="27">
        <v>3</v>
      </c>
      <c r="W3024" s="11"/>
      <c r="X3024" s="11"/>
      <c r="Y3024" s="11"/>
      <c r="Z3024" s="11"/>
      <c r="AA3024" s="11"/>
      <c r="AB3024" s="11"/>
      <c r="AC3024" s="11"/>
      <c r="AD3024" s="11"/>
      <c r="AU3024" s="7"/>
      <c r="AV3024" s="7"/>
    </row>
    <row r="3025" spans="1:48" ht="14.25">
      <c r="A3025">
        <v>3</v>
      </c>
      <c r="B3025" s="26" t="str">
        <f t="shared" si="117"/>
        <v>19397</v>
      </c>
      <c r="C3025" s="26" t="str">
        <f t="shared" si="116"/>
        <v>3_19397</v>
      </c>
      <c r="D3025"/>
      <c r="E3025"/>
      <c r="F3025" s="33"/>
      <c r="G3025" s="26" t="s">
        <v>406</v>
      </c>
      <c r="H3025" s="27">
        <v>3</v>
      </c>
      <c r="I3025" s="27">
        <v>5</v>
      </c>
      <c r="J3025" s="27">
        <v>6</v>
      </c>
      <c r="K3025" s="27">
        <v>5</v>
      </c>
      <c r="L3025" s="27">
        <v>6</v>
      </c>
      <c r="M3025" s="27">
        <v>7</v>
      </c>
      <c r="N3025" s="27">
        <v>10</v>
      </c>
      <c r="O3025" s="27">
        <v>7</v>
      </c>
      <c r="P3025" s="27">
        <v>3</v>
      </c>
      <c r="Q3025" s="27">
        <v>4</v>
      </c>
      <c r="R3025" s="27">
        <v>2</v>
      </c>
      <c r="S3025" s="27">
        <v>2</v>
      </c>
      <c r="T3025" s="27">
        <v>1</v>
      </c>
      <c r="U3025" s="27">
        <v>2</v>
      </c>
      <c r="V3025" s="27">
        <v>2</v>
      </c>
      <c r="W3025" s="11"/>
      <c r="X3025" s="11"/>
      <c r="Y3025" s="11"/>
      <c r="Z3025" s="11"/>
      <c r="AA3025" s="11"/>
      <c r="AB3025" s="11"/>
      <c r="AC3025" s="11"/>
      <c r="AD3025" s="11"/>
      <c r="AU3025" s="7"/>
      <c r="AV3025" s="7"/>
    </row>
    <row r="3026" spans="1:48" ht="14.25">
      <c r="A3026">
        <v>3</v>
      </c>
      <c r="B3026" s="26" t="str">
        <f t="shared" si="117"/>
        <v>19418</v>
      </c>
      <c r="C3026" s="26" t="str">
        <f t="shared" si="116"/>
        <v>3_19418</v>
      </c>
      <c r="D3026"/>
      <c r="E3026"/>
      <c r="F3026" s="33"/>
      <c r="G3026" s="26" t="s">
        <v>1392</v>
      </c>
      <c r="H3026" s="27">
        <v>0</v>
      </c>
      <c r="I3026" s="27">
        <v>0</v>
      </c>
      <c r="J3026" s="27">
        <v>5</v>
      </c>
      <c r="K3026" s="27">
        <v>3</v>
      </c>
      <c r="L3026" s="27">
        <v>1</v>
      </c>
      <c r="M3026" s="27">
        <v>1</v>
      </c>
      <c r="N3026" s="27">
        <v>4</v>
      </c>
      <c r="O3026" s="27">
        <v>2</v>
      </c>
      <c r="P3026" s="27">
        <v>3</v>
      </c>
      <c r="Q3026" s="27">
        <v>5</v>
      </c>
      <c r="R3026" s="27">
        <v>5</v>
      </c>
      <c r="S3026" s="27">
        <v>4</v>
      </c>
      <c r="T3026" s="27">
        <v>1</v>
      </c>
      <c r="U3026" s="27">
        <v>4</v>
      </c>
      <c r="V3026" s="27">
        <v>2</v>
      </c>
      <c r="W3026" s="11"/>
      <c r="X3026" s="11"/>
      <c r="Y3026" s="11"/>
      <c r="Z3026" s="11"/>
      <c r="AA3026" s="11"/>
      <c r="AB3026" s="11"/>
      <c r="AC3026" s="11"/>
      <c r="AD3026" s="11"/>
      <c r="AU3026" s="7"/>
      <c r="AV3026" s="7"/>
    </row>
    <row r="3027" spans="1:48" ht="14.25">
      <c r="A3027">
        <v>3</v>
      </c>
      <c r="B3027" s="26" t="str">
        <f t="shared" si="117"/>
        <v>19450</v>
      </c>
      <c r="C3027" s="26" t="str">
        <f t="shared" si="116"/>
        <v>3_19450</v>
      </c>
      <c r="D3027"/>
      <c r="E3027"/>
      <c r="F3027" s="33"/>
      <c r="G3027" s="26" t="s">
        <v>408</v>
      </c>
      <c r="H3027" s="27">
        <v>4</v>
      </c>
      <c r="I3027" s="27">
        <v>4</v>
      </c>
      <c r="J3027" s="27">
        <v>4</v>
      </c>
      <c r="K3027" s="27">
        <v>7</v>
      </c>
      <c r="L3027" s="27">
        <v>8</v>
      </c>
      <c r="M3027" s="27">
        <v>9</v>
      </c>
      <c r="N3027" s="27">
        <v>8</v>
      </c>
      <c r="O3027" s="27">
        <v>9</v>
      </c>
      <c r="P3027" s="27">
        <v>15</v>
      </c>
      <c r="Q3027" s="27">
        <v>13</v>
      </c>
      <c r="R3027" s="27">
        <v>14</v>
      </c>
      <c r="S3027" s="27">
        <v>6</v>
      </c>
      <c r="T3027" s="27">
        <v>2</v>
      </c>
      <c r="U3027" s="27">
        <v>9</v>
      </c>
      <c r="V3027" s="27">
        <v>4</v>
      </c>
      <c r="W3027" s="11"/>
      <c r="X3027" s="11"/>
      <c r="Y3027" s="11"/>
      <c r="Z3027" s="11"/>
      <c r="AA3027" s="11"/>
      <c r="AB3027" s="11"/>
      <c r="AC3027" s="11"/>
      <c r="AD3027" s="11"/>
      <c r="AU3027" s="7"/>
      <c r="AV3027" s="7"/>
    </row>
    <row r="3028" spans="1:48" ht="14.25">
      <c r="A3028">
        <v>3</v>
      </c>
      <c r="B3028" s="26" t="str">
        <f t="shared" si="117"/>
        <v>19455</v>
      </c>
      <c r="C3028" s="26" t="str">
        <f t="shared" si="116"/>
        <v>3_19455</v>
      </c>
      <c r="D3028"/>
      <c r="E3028"/>
      <c r="F3028" s="33"/>
      <c r="G3028" s="26" t="s">
        <v>409</v>
      </c>
      <c r="H3028" s="27">
        <v>9</v>
      </c>
      <c r="I3028" s="27">
        <v>8</v>
      </c>
      <c r="J3028" s="27">
        <v>22</v>
      </c>
      <c r="K3028" s="27">
        <v>23</v>
      </c>
      <c r="L3028" s="27">
        <v>37</v>
      </c>
      <c r="M3028" s="27">
        <v>42</v>
      </c>
      <c r="N3028" s="27">
        <v>26</v>
      </c>
      <c r="O3028" s="27">
        <v>20</v>
      </c>
      <c r="P3028" s="27">
        <v>24</v>
      </c>
      <c r="Q3028" s="27">
        <v>28</v>
      </c>
      <c r="R3028" s="27">
        <v>20</v>
      </c>
      <c r="S3028" s="27">
        <v>16</v>
      </c>
      <c r="T3028" s="27">
        <v>22</v>
      </c>
      <c r="U3028" s="27">
        <v>12</v>
      </c>
      <c r="V3028" s="27">
        <v>12</v>
      </c>
      <c r="W3028" s="11"/>
      <c r="X3028" s="11"/>
      <c r="Y3028" s="11"/>
      <c r="Z3028" s="11"/>
      <c r="AA3028" s="11"/>
      <c r="AB3028" s="11"/>
      <c r="AC3028" s="11"/>
      <c r="AD3028" s="11"/>
      <c r="AU3028" s="7"/>
      <c r="AV3028" s="7"/>
    </row>
    <row r="3029" spans="1:48" ht="14.25">
      <c r="A3029">
        <v>3</v>
      </c>
      <c r="B3029" s="26" t="str">
        <f t="shared" si="117"/>
        <v>19473</v>
      </c>
      <c r="C3029" s="26" t="str">
        <f t="shared" si="116"/>
        <v>3_19473</v>
      </c>
      <c r="D3029"/>
      <c r="E3029"/>
      <c r="F3029" s="33"/>
      <c r="G3029" s="26" t="s">
        <v>410</v>
      </c>
      <c r="H3029" s="27">
        <v>6</v>
      </c>
      <c r="I3029" s="27">
        <v>7</v>
      </c>
      <c r="J3029" s="27">
        <v>6</v>
      </c>
      <c r="K3029" s="27">
        <v>11</v>
      </c>
      <c r="L3029" s="27">
        <v>18</v>
      </c>
      <c r="M3029" s="27">
        <v>16</v>
      </c>
      <c r="N3029" s="27">
        <v>9</v>
      </c>
      <c r="O3029" s="27">
        <v>15</v>
      </c>
      <c r="P3029" s="27">
        <v>9</v>
      </c>
      <c r="Q3029" s="27">
        <v>6</v>
      </c>
      <c r="R3029" s="27">
        <v>10</v>
      </c>
      <c r="S3029" s="27">
        <v>14</v>
      </c>
      <c r="T3029" s="27">
        <v>11</v>
      </c>
      <c r="U3029" s="27">
        <v>8</v>
      </c>
      <c r="V3029" s="27">
        <v>6</v>
      </c>
      <c r="W3029" s="11"/>
      <c r="X3029" s="11"/>
      <c r="Y3029" s="11"/>
      <c r="Z3029" s="11"/>
      <c r="AA3029" s="11"/>
      <c r="AB3029" s="11"/>
      <c r="AC3029" s="11"/>
      <c r="AD3029" s="11"/>
      <c r="AU3029" s="7"/>
      <c r="AV3029" s="7"/>
    </row>
    <row r="3030" spans="1:48" ht="14.25">
      <c r="A3030">
        <v>3</v>
      </c>
      <c r="B3030" s="26" t="str">
        <f t="shared" si="117"/>
        <v>19513</v>
      </c>
      <c r="C3030" s="26" t="str">
        <f t="shared" si="116"/>
        <v>3_19513</v>
      </c>
      <c r="D3030"/>
      <c r="E3030"/>
      <c r="F3030" s="33"/>
      <c r="G3030" s="26" t="s">
        <v>411</v>
      </c>
      <c r="H3030" s="27">
        <v>6</v>
      </c>
      <c r="I3030" s="27">
        <v>8</v>
      </c>
      <c r="J3030" s="27">
        <v>3</v>
      </c>
      <c r="K3030" s="27">
        <v>10</v>
      </c>
      <c r="L3030" s="27">
        <v>10</v>
      </c>
      <c r="M3030" s="27">
        <v>13</v>
      </c>
      <c r="N3030" s="27">
        <v>15</v>
      </c>
      <c r="O3030" s="27">
        <v>17</v>
      </c>
      <c r="P3030" s="27">
        <v>13</v>
      </c>
      <c r="Q3030" s="27">
        <v>9</v>
      </c>
      <c r="R3030" s="27">
        <v>9</v>
      </c>
      <c r="S3030" s="27">
        <v>9</v>
      </c>
      <c r="T3030" s="27">
        <v>3</v>
      </c>
      <c r="U3030" s="27">
        <v>3</v>
      </c>
      <c r="V3030" s="27">
        <v>2</v>
      </c>
      <c r="W3030" s="11"/>
      <c r="X3030" s="11"/>
      <c r="Y3030" s="11"/>
      <c r="Z3030" s="11"/>
      <c r="AA3030" s="11"/>
      <c r="AB3030" s="11"/>
      <c r="AC3030" s="11"/>
      <c r="AD3030" s="11"/>
      <c r="AU3030" s="7"/>
      <c r="AV3030" s="7"/>
    </row>
    <row r="3031" spans="1:48" ht="14.25">
      <c r="A3031">
        <v>3</v>
      </c>
      <c r="B3031" s="26" t="str">
        <f t="shared" si="117"/>
        <v>19517</v>
      </c>
      <c r="C3031" s="26" t="str">
        <f t="shared" si="116"/>
        <v>3_19517</v>
      </c>
      <c r="D3031"/>
      <c r="E3031"/>
      <c r="F3031" s="33"/>
      <c r="G3031" s="26" t="s">
        <v>1393</v>
      </c>
      <c r="H3031" s="27">
        <v>46</v>
      </c>
      <c r="I3031" s="27">
        <v>52</v>
      </c>
      <c r="J3031" s="27">
        <v>40</v>
      </c>
      <c r="K3031" s="27">
        <v>38</v>
      </c>
      <c r="L3031" s="27">
        <v>46</v>
      </c>
      <c r="M3031" s="27">
        <v>35</v>
      </c>
      <c r="N3031" s="27">
        <v>40</v>
      </c>
      <c r="O3031" s="27">
        <v>61</v>
      </c>
      <c r="P3031" s="27">
        <v>36</v>
      </c>
      <c r="Q3031" s="27">
        <v>47</v>
      </c>
      <c r="R3031" s="27">
        <v>23</v>
      </c>
      <c r="S3031" s="27">
        <v>25</v>
      </c>
      <c r="T3031" s="27">
        <v>22</v>
      </c>
      <c r="U3031" s="27">
        <v>11</v>
      </c>
      <c r="V3031" s="27">
        <v>18</v>
      </c>
      <c r="W3031" s="11"/>
      <c r="X3031" s="11"/>
      <c r="Y3031" s="11"/>
      <c r="Z3031" s="11"/>
      <c r="AA3031" s="11"/>
      <c r="AB3031" s="11"/>
      <c r="AC3031" s="11"/>
      <c r="AD3031" s="11"/>
      <c r="AU3031" s="7"/>
      <c r="AV3031" s="7"/>
    </row>
    <row r="3032" spans="1:48" ht="14.25">
      <c r="A3032">
        <v>3</v>
      </c>
      <c r="B3032" s="26" t="str">
        <f t="shared" si="117"/>
        <v>19532</v>
      </c>
      <c r="C3032" s="26" t="str">
        <f t="shared" si="116"/>
        <v>3_19532</v>
      </c>
      <c r="D3032"/>
      <c r="E3032"/>
      <c r="F3032" s="33"/>
      <c r="G3032" s="26" t="s">
        <v>413</v>
      </c>
      <c r="H3032" s="27">
        <v>3</v>
      </c>
      <c r="I3032" s="27">
        <v>10</v>
      </c>
      <c r="J3032" s="27">
        <v>8</v>
      </c>
      <c r="K3032" s="27">
        <v>9</v>
      </c>
      <c r="L3032" s="27">
        <v>14</v>
      </c>
      <c r="M3032" s="27">
        <v>12</v>
      </c>
      <c r="N3032" s="27">
        <v>18</v>
      </c>
      <c r="O3032" s="27">
        <v>22</v>
      </c>
      <c r="P3032" s="27">
        <v>8</v>
      </c>
      <c r="Q3032" s="27">
        <v>3</v>
      </c>
      <c r="R3032" s="27">
        <v>11</v>
      </c>
      <c r="S3032" s="27">
        <v>6</v>
      </c>
      <c r="T3032" s="27">
        <v>10</v>
      </c>
      <c r="U3032" s="27">
        <v>8</v>
      </c>
      <c r="V3032" s="27">
        <v>1</v>
      </c>
      <c r="W3032" s="11"/>
      <c r="X3032" s="11"/>
      <c r="Y3032" s="11"/>
      <c r="Z3032" s="11"/>
      <c r="AA3032" s="11"/>
      <c r="AB3032" s="11"/>
      <c r="AC3032" s="11"/>
      <c r="AD3032" s="11"/>
      <c r="AU3032" s="7"/>
      <c r="AV3032" s="7"/>
    </row>
    <row r="3033" spans="1:48" ht="14.25">
      <c r="A3033">
        <v>3</v>
      </c>
      <c r="B3033" s="26" t="str">
        <f t="shared" si="117"/>
        <v>19533</v>
      </c>
      <c r="C3033" s="26" t="str">
        <f t="shared" si="116"/>
        <v>3_19533</v>
      </c>
      <c r="D3033"/>
      <c r="E3033"/>
      <c r="F3033" s="33"/>
      <c r="G3033" s="26" t="s">
        <v>414</v>
      </c>
      <c r="H3033" s="27">
        <v>2</v>
      </c>
      <c r="I3033" s="27">
        <v>1</v>
      </c>
      <c r="J3033" s="27">
        <v>2</v>
      </c>
      <c r="K3033" s="27">
        <v>2</v>
      </c>
      <c r="L3033" s="27">
        <v>1</v>
      </c>
      <c r="M3033" s="27">
        <v>3</v>
      </c>
      <c r="N3033" s="27">
        <v>7</v>
      </c>
      <c r="O3033" s="27">
        <v>6</v>
      </c>
      <c r="P3033" s="27">
        <v>11</v>
      </c>
      <c r="Q3033" s="27">
        <v>8</v>
      </c>
      <c r="R3033" s="27">
        <v>7</v>
      </c>
      <c r="S3033" s="27">
        <v>9</v>
      </c>
      <c r="T3033" s="27">
        <v>12</v>
      </c>
      <c r="U3033" s="27">
        <v>7</v>
      </c>
      <c r="V3033" s="27">
        <v>6</v>
      </c>
      <c r="W3033" s="11"/>
      <c r="X3033" s="11"/>
      <c r="Y3033" s="11"/>
      <c r="Z3033" s="11"/>
      <c r="AA3033" s="11"/>
      <c r="AB3033" s="11"/>
      <c r="AC3033" s="11"/>
      <c r="AD3033" s="11"/>
      <c r="AU3033" s="7"/>
      <c r="AV3033" s="7"/>
    </row>
    <row r="3034" spans="1:48" ht="14.25">
      <c r="A3034">
        <v>3</v>
      </c>
      <c r="B3034" s="26" t="str">
        <f t="shared" si="117"/>
        <v>19548</v>
      </c>
      <c r="C3034" s="26" t="str">
        <f t="shared" si="116"/>
        <v>3_19548</v>
      </c>
      <c r="D3034"/>
      <c r="E3034"/>
      <c r="F3034" s="33"/>
      <c r="G3034" s="26" t="s">
        <v>1394</v>
      </c>
      <c r="H3034" s="27">
        <v>7</v>
      </c>
      <c r="I3034" s="27">
        <v>19</v>
      </c>
      <c r="J3034" s="27">
        <v>8</v>
      </c>
      <c r="K3034" s="27">
        <v>14</v>
      </c>
      <c r="L3034" s="27">
        <v>23</v>
      </c>
      <c r="M3034" s="27">
        <v>11</v>
      </c>
      <c r="N3034" s="27">
        <v>21</v>
      </c>
      <c r="O3034" s="27">
        <v>11</v>
      </c>
      <c r="P3034" s="27">
        <v>17</v>
      </c>
      <c r="Q3034" s="27">
        <v>10</v>
      </c>
      <c r="R3034" s="27">
        <v>2</v>
      </c>
      <c r="S3034" s="27">
        <v>8</v>
      </c>
      <c r="T3034" s="27">
        <v>9</v>
      </c>
      <c r="U3034" s="27">
        <v>7</v>
      </c>
      <c r="V3034" s="27">
        <v>3</v>
      </c>
      <c r="W3034" s="11"/>
      <c r="X3034" s="11"/>
      <c r="Y3034" s="11"/>
      <c r="Z3034" s="11"/>
      <c r="AA3034" s="11"/>
      <c r="AB3034" s="11"/>
      <c r="AC3034" s="11"/>
      <c r="AD3034" s="11"/>
      <c r="AU3034" s="7"/>
      <c r="AV3034" s="7"/>
    </row>
    <row r="3035" spans="1:48" ht="14.25">
      <c r="A3035">
        <v>3</v>
      </c>
      <c r="B3035" s="26" t="str">
        <f t="shared" si="117"/>
        <v>19573</v>
      </c>
      <c r="C3035" s="26" t="str">
        <f t="shared" si="116"/>
        <v>3_19573</v>
      </c>
      <c r="D3035"/>
      <c r="E3035"/>
      <c r="F3035" s="33"/>
      <c r="G3035" s="26" t="s">
        <v>416</v>
      </c>
      <c r="H3035" s="27">
        <v>20</v>
      </c>
      <c r="I3035" s="27">
        <v>22</v>
      </c>
      <c r="J3035" s="27">
        <v>54</v>
      </c>
      <c r="K3035" s="27">
        <v>76</v>
      </c>
      <c r="L3035" s="27">
        <v>93</v>
      </c>
      <c r="M3035" s="27">
        <v>79</v>
      </c>
      <c r="N3035" s="27">
        <v>107</v>
      </c>
      <c r="O3035" s="27">
        <v>81</v>
      </c>
      <c r="P3035" s="27">
        <v>97</v>
      </c>
      <c r="Q3035" s="27">
        <v>71</v>
      </c>
      <c r="R3035" s="27">
        <v>62</v>
      </c>
      <c r="S3035" s="27">
        <v>51</v>
      </c>
      <c r="T3035" s="27">
        <v>38</v>
      </c>
      <c r="U3035" s="27">
        <v>30</v>
      </c>
      <c r="V3035" s="27">
        <v>21</v>
      </c>
      <c r="W3035" s="11"/>
      <c r="X3035" s="11"/>
      <c r="Y3035" s="11"/>
      <c r="Z3035" s="11"/>
      <c r="AA3035" s="11"/>
      <c r="AB3035" s="11"/>
      <c r="AC3035" s="11"/>
      <c r="AD3035" s="11"/>
      <c r="AU3035" s="7"/>
      <c r="AV3035" s="7"/>
    </row>
    <row r="3036" spans="1:48" ht="14.25">
      <c r="A3036">
        <v>3</v>
      </c>
      <c r="B3036" s="26" t="str">
        <f t="shared" si="117"/>
        <v>19585</v>
      </c>
      <c r="C3036" s="26" t="str">
        <f t="shared" si="116"/>
        <v>3_19585</v>
      </c>
      <c r="D3036"/>
      <c r="E3036"/>
      <c r="F3036" s="33"/>
      <c r="G3036" s="26" t="s">
        <v>417</v>
      </c>
      <c r="H3036" s="27">
        <v>4</v>
      </c>
      <c r="I3036" s="27">
        <v>5</v>
      </c>
      <c r="J3036" s="27">
        <v>2</v>
      </c>
      <c r="K3036" s="27">
        <v>8</v>
      </c>
      <c r="L3036" s="27">
        <v>4</v>
      </c>
      <c r="M3036" s="27">
        <v>6</v>
      </c>
      <c r="N3036" s="27">
        <v>6</v>
      </c>
      <c r="O3036" s="27">
        <v>7</v>
      </c>
      <c r="P3036" s="27">
        <v>5</v>
      </c>
      <c r="Q3036" s="27">
        <v>5</v>
      </c>
      <c r="R3036" s="27">
        <v>5</v>
      </c>
      <c r="S3036" s="27">
        <v>5</v>
      </c>
      <c r="T3036" s="27">
        <v>3</v>
      </c>
      <c r="U3036" s="27">
        <v>4</v>
      </c>
      <c r="V3036" s="27">
        <v>3</v>
      </c>
      <c r="W3036" s="11"/>
      <c r="X3036" s="11"/>
      <c r="Y3036" s="11"/>
      <c r="Z3036" s="11"/>
      <c r="AA3036" s="11"/>
      <c r="AB3036" s="11"/>
      <c r="AC3036" s="11"/>
      <c r="AD3036" s="11"/>
      <c r="AU3036" s="7"/>
      <c r="AV3036" s="7"/>
    </row>
    <row r="3037" spans="1:48" ht="14.25">
      <c r="A3037">
        <v>3</v>
      </c>
      <c r="B3037" s="26" t="str">
        <f t="shared" si="117"/>
        <v>19622</v>
      </c>
      <c r="C3037" s="26" t="str">
        <f t="shared" si="116"/>
        <v>3_19622</v>
      </c>
      <c r="D3037"/>
      <c r="E3037"/>
      <c r="F3037" s="33"/>
      <c r="G3037" s="26" t="s">
        <v>418</v>
      </c>
      <c r="H3037" s="27">
        <v>2</v>
      </c>
      <c r="I3037" s="27">
        <v>2</v>
      </c>
      <c r="J3037" s="27">
        <v>4</v>
      </c>
      <c r="K3037" s="27">
        <v>4</v>
      </c>
      <c r="L3037" s="27">
        <v>10</v>
      </c>
      <c r="M3037" s="27">
        <v>5</v>
      </c>
      <c r="N3037" s="27">
        <v>5</v>
      </c>
      <c r="O3037" s="27">
        <v>3</v>
      </c>
      <c r="P3037" s="27">
        <v>3</v>
      </c>
      <c r="Q3037" s="27">
        <v>1</v>
      </c>
      <c r="R3037" s="27">
        <v>0</v>
      </c>
      <c r="S3037" s="27">
        <v>0</v>
      </c>
      <c r="T3037" s="27">
        <v>1</v>
      </c>
      <c r="U3037" s="27">
        <v>2</v>
      </c>
      <c r="V3037" s="27">
        <v>0</v>
      </c>
      <c r="W3037" s="11"/>
      <c r="X3037" s="11"/>
      <c r="Y3037" s="11"/>
      <c r="Z3037" s="11"/>
      <c r="AA3037" s="11"/>
      <c r="AB3037" s="11"/>
      <c r="AC3037" s="11"/>
      <c r="AD3037" s="11"/>
      <c r="AU3037" s="7"/>
      <c r="AV3037" s="7"/>
    </row>
    <row r="3038" spans="1:48" ht="14.25">
      <c r="A3038">
        <v>3</v>
      </c>
      <c r="B3038" s="26" t="str">
        <f t="shared" si="117"/>
        <v>19693</v>
      </c>
      <c r="C3038" s="26" t="str">
        <f t="shared" si="116"/>
        <v>3_19693</v>
      </c>
      <c r="D3038"/>
      <c r="E3038"/>
      <c r="F3038" s="33"/>
      <c r="G3038" s="26" t="s">
        <v>419</v>
      </c>
      <c r="H3038" s="27">
        <v>3</v>
      </c>
      <c r="I3038" s="27">
        <v>2</v>
      </c>
      <c r="J3038" s="27">
        <v>4</v>
      </c>
      <c r="K3038" s="27">
        <v>3</v>
      </c>
      <c r="L3038" s="27">
        <v>4</v>
      </c>
      <c r="M3038" s="27">
        <v>2</v>
      </c>
      <c r="N3038" s="27">
        <v>4</v>
      </c>
      <c r="O3038" s="27">
        <v>4</v>
      </c>
      <c r="P3038" s="27">
        <v>2</v>
      </c>
      <c r="Q3038" s="27">
        <v>6</v>
      </c>
      <c r="R3038" s="27">
        <v>1</v>
      </c>
      <c r="S3038" s="27">
        <v>2</v>
      </c>
      <c r="T3038" s="27">
        <v>2</v>
      </c>
      <c r="U3038" s="27">
        <v>2</v>
      </c>
      <c r="V3038" s="27">
        <v>0</v>
      </c>
      <c r="W3038" s="11"/>
      <c r="X3038" s="11"/>
      <c r="Y3038" s="11"/>
      <c r="Z3038" s="11"/>
      <c r="AA3038" s="11"/>
      <c r="AB3038" s="11"/>
      <c r="AC3038" s="11"/>
      <c r="AD3038" s="11"/>
      <c r="AU3038" s="7"/>
      <c r="AV3038" s="7"/>
    </row>
    <row r="3039" spans="1:48" ht="14.25">
      <c r="A3039">
        <v>3</v>
      </c>
      <c r="B3039" s="26" t="str">
        <f t="shared" si="117"/>
        <v>19698</v>
      </c>
      <c r="C3039" s="26" t="str">
        <f t="shared" si="116"/>
        <v>3_19698</v>
      </c>
      <c r="D3039"/>
      <c r="E3039"/>
      <c r="F3039" s="33"/>
      <c r="G3039" s="26" t="s">
        <v>420</v>
      </c>
      <c r="H3039" s="27">
        <v>40</v>
      </c>
      <c r="I3039" s="27">
        <v>21</v>
      </c>
      <c r="J3039" s="27">
        <v>152</v>
      </c>
      <c r="K3039" s="27">
        <v>227</v>
      </c>
      <c r="L3039" s="27">
        <v>280</v>
      </c>
      <c r="M3039" s="27">
        <v>285</v>
      </c>
      <c r="N3039" s="27">
        <v>237</v>
      </c>
      <c r="O3039" s="27">
        <v>255</v>
      </c>
      <c r="P3039" s="27">
        <v>163</v>
      </c>
      <c r="Q3039" s="27">
        <v>136</v>
      </c>
      <c r="R3039" s="27">
        <v>59</v>
      </c>
      <c r="S3039" s="27">
        <v>43</v>
      </c>
      <c r="T3039" s="27">
        <v>34</v>
      </c>
      <c r="U3039" s="27">
        <v>15</v>
      </c>
      <c r="V3039" s="27">
        <v>10</v>
      </c>
      <c r="W3039" s="11"/>
      <c r="X3039" s="11"/>
      <c r="Y3039" s="11"/>
      <c r="Z3039" s="11"/>
      <c r="AA3039" s="11"/>
      <c r="AB3039" s="11"/>
      <c r="AC3039" s="11"/>
      <c r="AD3039" s="11"/>
      <c r="AU3039" s="7"/>
      <c r="AV3039" s="7"/>
    </row>
    <row r="3040" spans="1:48" ht="14.25">
      <c r="A3040">
        <v>3</v>
      </c>
      <c r="B3040" s="26" t="str">
        <f t="shared" si="117"/>
        <v>19701</v>
      </c>
      <c r="C3040" s="26" t="str">
        <f t="shared" si="116"/>
        <v>3_19701</v>
      </c>
      <c r="D3040"/>
      <c r="E3040"/>
      <c r="F3040" s="33"/>
      <c r="G3040" s="26" t="s">
        <v>421</v>
      </c>
      <c r="H3040" s="27">
        <v>0</v>
      </c>
      <c r="I3040" s="27">
        <v>0</v>
      </c>
      <c r="J3040" s="27">
        <v>2</v>
      </c>
      <c r="K3040" s="27">
        <v>1</v>
      </c>
      <c r="L3040" s="27">
        <v>2</v>
      </c>
      <c r="M3040" s="27">
        <v>5</v>
      </c>
      <c r="N3040" s="27">
        <v>1</v>
      </c>
      <c r="O3040" s="27">
        <v>3</v>
      </c>
      <c r="P3040" s="27">
        <v>0</v>
      </c>
      <c r="Q3040" s="27">
        <v>3</v>
      </c>
      <c r="R3040" s="27">
        <v>4</v>
      </c>
      <c r="S3040" s="27">
        <v>1</v>
      </c>
      <c r="T3040" s="27">
        <v>5</v>
      </c>
      <c r="U3040" s="27">
        <v>4</v>
      </c>
      <c r="V3040" s="27">
        <v>2</v>
      </c>
      <c r="W3040" s="11"/>
      <c r="X3040" s="11"/>
      <c r="Y3040" s="11"/>
      <c r="Z3040" s="11"/>
      <c r="AA3040" s="11"/>
      <c r="AB3040" s="11"/>
      <c r="AC3040" s="11"/>
      <c r="AD3040" s="11"/>
      <c r="AU3040" s="7"/>
      <c r="AV3040" s="7"/>
    </row>
    <row r="3041" spans="1:48" ht="14.25">
      <c r="A3041">
        <v>3</v>
      </c>
      <c r="B3041" s="26" t="str">
        <f t="shared" si="117"/>
        <v>19743</v>
      </c>
      <c r="C3041" s="26" t="str">
        <f t="shared" si="116"/>
        <v>3_19743</v>
      </c>
      <c r="D3041"/>
      <c r="E3041"/>
      <c r="F3041" s="33"/>
      <c r="G3041" s="26" t="s">
        <v>422</v>
      </c>
      <c r="H3041" s="27">
        <v>12</v>
      </c>
      <c r="I3041" s="27">
        <v>11</v>
      </c>
      <c r="J3041" s="27">
        <v>12</v>
      </c>
      <c r="K3041" s="27">
        <v>12</v>
      </c>
      <c r="L3041" s="27">
        <v>26</v>
      </c>
      <c r="M3041" s="27">
        <v>24</v>
      </c>
      <c r="N3041" s="27">
        <v>19</v>
      </c>
      <c r="O3041" s="27">
        <v>11</v>
      </c>
      <c r="P3041" s="27">
        <v>17</v>
      </c>
      <c r="Q3041" s="27">
        <v>12</v>
      </c>
      <c r="R3041" s="27">
        <v>11</v>
      </c>
      <c r="S3041" s="27">
        <v>6</v>
      </c>
      <c r="T3041" s="27">
        <v>14</v>
      </c>
      <c r="U3041" s="27">
        <v>11</v>
      </c>
      <c r="V3041" s="27">
        <v>2</v>
      </c>
      <c r="W3041" s="11"/>
      <c r="X3041" s="11"/>
      <c r="Y3041" s="11"/>
      <c r="Z3041" s="11"/>
      <c r="AA3041" s="11"/>
      <c r="AB3041" s="11"/>
      <c r="AC3041" s="11"/>
      <c r="AD3041" s="11"/>
      <c r="AU3041" s="7"/>
      <c r="AV3041" s="7"/>
    </row>
    <row r="3042" spans="1:48" ht="14.25">
      <c r="A3042">
        <v>3</v>
      </c>
      <c r="B3042" s="26" t="str">
        <f t="shared" si="117"/>
        <v>19760</v>
      </c>
      <c r="C3042" s="26" t="str">
        <f t="shared" si="116"/>
        <v>3_19760</v>
      </c>
      <c r="D3042"/>
      <c r="E3042"/>
      <c r="F3042" s="33"/>
      <c r="G3042" s="26" t="s">
        <v>1395</v>
      </c>
      <c r="H3042" s="27">
        <v>2</v>
      </c>
      <c r="I3042" s="27">
        <v>2</v>
      </c>
      <c r="J3042" s="27">
        <v>1</v>
      </c>
      <c r="K3042" s="27">
        <v>6</v>
      </c>
      <c r="L3042" s="27">
        <v>4</v>
      </c>
      <c r="M3042" s="27">
        <v>3</v>
      </c>
      <c r="N3042" s="27">
        <v>5</v>
      </c>
      <c r="O3042" s="27">
        <v>1</v>
      </c>
      <c r="P3042" s="27">
        <v>2</v>
      </c>
      <c r="Q3042" s="27">
        <v>0</v>
      </c>
      <c r="R3042" s="27">
        <v>1</v>
      </c>
      <c r="S3042" s="27">
        <v>1</v>
      </c>
      <c r="T3042" s="27">
        <v>1</v>
      </c>
      <c r="U3042" s="27">
        <v>0</v>
      </c>
      <c r="V3042" s="27">
        <v>0</v>
      </c>
      <c r="W3042" s="11"/>
      <c r="X3042" s="11"/>
      <c r="Y3042" s="11"/>
      <c r="Z3042" s="11"/>
      <c r="AA3042" s="11"/>
      <c r="AB3042" s="11"/>
      <c r="AC3042" s="11"/>
      <c r="AD3042" s="11"/>
      <c r="AU3042" s="7"/>
      <c r="AV3042" s="7"/>
    </row>
    <row r="3043" spans="1:48" ht="14.25">
      <c r="A3043">
        <v>3</v>
      </c>
      <c r="B3043" s="26" t="str">
        <f t="shared" si="117"/>
        <v>19780</v>
      </c>
      <c r="C3043" s="26" t="str">
        <f t="shared" si="116"/>
        <v>3_19780</v>
      </c>
      <c r="D3043"/>
      <c r="E3043"/>
      <c r="F3043" s="33"/>
      <c r="G3043" s="26" t="s">
        <v>424</v>
      </c>
      <c r="H3043" s="27">
        <v>2</v>
      </c>
      <c r="I3043" s="27">
        <v>6</v>
      </c>
      <c r="J3043" s="27">
        <v>25</v>
      </c>
      <c r="K3043" s="27">
        <v>36</v>
      </c>
      <c r="L3043" s="27">
        <v>33</v>
      </c>
      <c r="M3043" s="27">
        <v>44</v>
      </c>
      <c r="N3043" s="27">
        <v>31</v>
      </c>
      <c r="O3043" s="27">
        <v>30</v>
      </c>
      <c r="P3043" s="27">
        <v>28</v>
      </c>
      <c r="Q3043" s="27">
        <v>22</v>
      </c>
      <c r="R3043" s="27">
        <v>14</v>
      </c>
      <c r="S3043" s="27">
        <v>13</v>
      </c>
      <c r="T3043" s="27">
        <v>10</v>
      </c>
      <c r="U3043" s="27">
        <v>10</v>
      </c>
      <c r="V3043" s="27">
        <v>5</v>
      </c>
      <c r="W3043" s="11"/>
      <c r="X3043" s="11"/>
      <c r="Y3043" s="11"/>
      <c r="Z3043" s="11"/>
      <c r="AA3043" s="11"/>
      <c r="AB3043" s="11"/>
      <c r="AC3043" s="11"/>
      <c r="AD3043" s="11"/>
      <c r="AU3043" s="7"/>
      <c r="AV3043" s="7"/>
    </row>
    <row r="3044" spans="1:48" ht="14.25">
      <c r="A3044">
        <v>3</v>
      </c>
      <c r="B3044" s="26" t="str">
        <f t="shared" si="117"/>
        <v>19785</v>
      </c>
      <c r="C3044" s="26" t="str">
        <f t="shared" si="116"/>
        <v>3_19785</v>
      </c>
      <c r="D3044"/>
      <c r="E3044"/>
      <c r="F3044" s="33"/>
      <c r="G3044" s="26" t="s">
        <v>425</v>
      </c>
      <c r="H3044" s="27">
        <v>0</v>
      </c>
      <c r="I3044" s="27">
        <v>1</v>
      </c>
      <c r="J3044" s="27">
        <v>2</v>
      </c>
      <c r="K3044" s="27">
        <v>0</v>
      </c>
      <c r="L3044" s="27">
        <v>1</v>
      </c>
      <c r="M3044" s="27">
        <v>2</v>
      </c>
      <c r="N3044" s="27">
        <v>2</v>
      </c>
      <c r="O3044" s="27">
        <v>2</v>
      </c>
      <c r="P3044" s="27">
        <v>0</v>
      </c>
      <c r="Q3044" s="27">
        <v>0</v>
      </c>
      <c r="R3044" s="27">
        <v>1</v>
      </c>
      <c r="S3044" s="27">
        <v>3</v>
      </c>
      <c r="T3044" s="27">
        <v>0</v>
      </c>
      <c r="U3044" s="27">
        <v>0</v>
      </c>
      <c r="V3044" s="27">
        <v>1</v>
      </c>
      <c r="W3044" s="11"/>
      <c r="X3044" s="11"/>
      <c r="Y3044" s="11"/>
      <c r="Z3044" s="11"/>
      <c r="AA3044" s="11"/>
      <c r="AB3044" s="11"/>
      <c r="AC3044" s="11"/>
      <c r="AD3044" s="11"/>
      <c r="AU3044" s="7"/>
      <c r="AV3044" s="7"/>
    </row>
    <row r="3045" spans="1:48" ht="14.25">
      <c r="A3045">
        <v>3</v>
      </c>
      <c r="B3045" s="26" t="str">
        <f t="shared" si="117"/>
        <v>19807</v>
      </c>
      <c r="C3045" s="26" t="str">
        <f t="shared" si="116"/>
        <v>3_19807</v>
      </c>
      <c r="D3045"/>
      <c r="E3045"/>
      <c r="F3045" s="33"/>
      <c r="G3045" s="26" t="s">
        <v>426</v>
      </c>
      <c r="H3045" s="27">
        <v>6</v>
      </c>
      <c r="I3045" s="27">
        <v>17</v>
      </c>
      <c r="J3045" s="27">
        <v>8</v>
      </c>
      <c r="K3045" s="27">
        <v>13</v>
      </c>
      <c r="L3045" s="27">
        <v>14</v>
      </c>
      <c r="M3045" s="27">
        <v>18</v>
      </c>
      <c r="N3045" s="27">
        <v>20</v>
      </c>
      <c r="O3045" s="27">
        <v>7</v>
      </c>
      <c r="P3045" s="27">
        <v>8</v>
      </c>
      <c r="Q3045" s="27">
        <v>3</v>
      </c>
      <c r="R3045" s="27">
        <v>11</v>
      </c>
      <c r="S3045" s="27">
        <v>5</v>
      </c>
      <c r="T3045" s="27">
        <v>4</v>
      </c>
      <c r="U3045" s="27">
        <v>4</v>
      </c>
      <c r="V3045" s="27">
        <v>4</v>
      </c>
      <c r="W3045" s="11"/>
      <c r="X3045" s="11"/>
      <c r="Y3045" s="11"/>
      <c r="Z3045" s="11"/>
      <c r="AA3045" s="11"/>
      <c r="AB3045" s="11"/>
      <c r="AC3045" s="11"/>
      <c r="AD3045" s="11"/>
      <c r="AU3045" s="7"/>
      <c r="AV3045" s="7"/>
    </row>
    <row r="3046" spans="1:48" ht="14.25">
      <c r="A3046">
        <v>3</v>
      </c>
      <c r="B3046" s="26" t="str">
        <f t="shared" si="117"/>
        <v>19809</v>
      </c>
      <c r="C3046" s="26" t="str">
        <f t="shared" si="116"/>
        <v>3_19809</v>
      </c>
      <c r="D3046"/>
      <c r="E3046"/>
      <c r="F3046" s="33"/>
      <c r="G3046" s="26" t="s">
        <v>427</v>
      </c>
      <c r="H3046" s="27">
        <v>10</v>
      </c>
      <c r="I3046" s="27">
        <v>5</v>
      </c>
      <c r="J3046" s="27">
        <v>5</v>
      </c>
      <c r="K3046" s="27">
        <v>13</v>
      </c>
      <c r="L3046" s="27">
        <v>13</v>
      </c>
      <c r="M3046" s="27">
        <v>12</v>
      </c>
      <c r="N3046" s="27">
        <v>16</v>
      </c>
      <c r="O3046" s="27">
        <v>16</v>
      </c>
      <c r="P3046" s="27">
        <v>9</v>
      </c>
      <c r="Q3046" s="27">
        <v>9</v>
      </c>
      <c r="R3046" s="27">
        <v>14</v>
      </c>
      <c r="S3046" s="27">
        <v>13</v>
      </c>
      <c r="T3046" s="27">
        <v>16</v>
      </c>
      <c r="U3046" s="27">
        <v>9</v>
      </c>
      <c r="V3046" s="27">
        <v>4</v>
      </c>
      <c r="W3046" s="11"/>
      <c r="X3046" s="11"/>
      <c r="Y3046" s="11"/>
      <c r="Z3046" s="11"/>
      <c r="AA3046" s="11"/>
      <c r="AB3046" s="11"/>
      <c r="AC3046" s="11"/>
      <c r="AD3046" s="11"/>
      <c r="AU3046" s="7"/>
      <c r="AV3046" s="7"/>
    </row>
    <row r="3047" spans="1:48" ht="14.25">
      <c r="A3047">
        <v>3</v>
      </c>
      <c r="B3047" s="26" t="str">
        <f t="shared" si="117"/>
        <v>19821</v>
      </c>
      <c r="C3047" s="26" t="str">
        <f t="shared" si="116"/>
        <v>3_19821</v>
      </c>
      <c r="D3047"/>
      <c r="E3047"/>
      <c r="F3047" s="33"/>
      <c r="G3047" s="26" t="s">
        <v>1396</v>
      </c>
      <c r="H3047" s="27">
        <v>10</v>
      </c>
      <c r="I3047" s="27">
        <v>10</v>
      </c>
      <c r="J3047" s="27">
        <v>27</v>
      </c>
      <c r="K3047" s="27">
        <v>43</v>
      </c>
      <c r="L3047" s="27">
        <v>60</v>
      </c>
      <c r="M3047" s="27">
        <v>59</v>
      </c>
      <c r="N3047" s="27">
        <v>62</v>
      </c>
      <c r="O3047" s="27">
        <v>54</v>
      </c>
      <c r="P3047" s="27">
        <v>43</v>
      </c>
      <c r="Q3047" s="27">
        <v>50</v>
      </c>
      <c r="R3047" s="27">
        <v>14</v>
      </c>
      <c r="S3047" s="27">
        <v>4</v>
      </c>
      <c r="T3047" s="27">
        <v>17</v>
      </c>
      <c r="U3047" s="27">
        <v>6</v>
      </c>
      <c r="V3047" s="27">
        <v>10</v>
      </c>
      <c r="W3047" s="11"/>
      <c r="X3047" s="11"/>
      <c r="Y3047" s="11"/>
      <c r="Z3047" s="11"/>
      <c r="AA3047" s="11"/>
      <c r="AB3047" s="11"/>
      <c r="AC3047" s="11"/>
      <c r="AD3047" s="11"/>
      <c r="AU3047" s="7"/>
      <c r="AV3047" s="7"/>
    </row>
    <row r="3048" spans="1:48" ht="14.25">
      <c r="A3048">
        <v>3</v>
      </c>
      <c r="B3048" s="26" t="str">
        <f t="shared" si="117"/>
        <v>19824</v>
      </c>
      <c r="C3048" s="26" t="str">
        <f t="shared" si="116"/>
        <v>3_19824</v>
      </c>
      <c r="D3048"/>
      <c r="E3048"/>
      <c r="F3048" s="33"/>
      <c r="G3048" s="26" t="s">
        <v>429</v>
      </c>
      <c r="H3048" s="27">
        <v>2</v>
      </c>
      <c r="I3048" s="27">
        <v>6</v>
      </c>
      <c r="J3048" s="27">
        <v>14</v>
      </c>
      <c r="K3048" s="27">
        <v>8</v>
      </c>
      <c r="L3048" s="27">
        <v>11</v>
      </c>
      <c r="M3048" s="27">
        <v>22</v>
      </c>
      <c r="N3048" s="27">
        <v>10</v>
      </c>
      <c r="O3048" s="27">
        <v>6</v>
      </c>
      <c r="P3048" s="27">
        <v>8</v>
      </c>
      <c r="Q3048" s="27">
        <v>8</v>
      </c>
      <c r="R3048" s="27">
        <v>3</v>
      </c>
      <c r="S3048" s="27">
        <v>7</v>
      </c>
      <c r="T3048" s="27">
        <v>5</v>
      </c>
      <c r="U3048" s="27">
        <v>4</v>
      </c>
      <c r="V3048" s="27">
        <v>7</v>
      </c>
      <c r="W3048" s="11"/>
      <c r="X3048" s="11"/>
      <c r="Y3048" s="11"/>
      <c r="Z3048" s="11"/>
      <c r="AA3048" s="11"/>
      <c r="AB3048" s="11"/>
      <c r="AC3048" s="11"/>
      <c r="AD3048" s="11"/>
      <c r="AU3048" s="7"/>
      <c r="AV3048" s="7"/>
    </row>
    <row r="3049" spans="1:48" ht="14.25">
      <c r="A3049">
        <v>3</v>
      </c>
      <c r="B3049" s="26" t="str">
        <f t="shared" si="117"/>
        <v>19845</v>
      </c>
      <c r="C3049" s="26" t="str">
        <f t="shared" si="116"/>
        <v>3_19845</v>
      </c>
      <c r="D3049"/>
      <c r="E3049"/>
      <c r="F3049" s="33"/>
      <c r="G3049" s="26" t="s">
        <v>430</v>
      </c>
      <c r="H3049" s="27">
        <v>5</v>
      </c>
      <c r="I3049" s="27">
        <v>9</v>
      </c>
      <c r="J3049" s="27">
        <v>18</v>
      </c>
      <c r="K3049" s="27">
        <v>23</v>
      </c>
      <c r="L3049" s="27">
        <v>31</v>
      </c>
      <c r="M3049" s="27">
        <v>27</v>
      </c>
      <c r="N3049" s="27">
        <v>52</v>
      </c>
      <c r="O3049" s="27">
        <v>43</v>
      </c>
      <c r="P3049" s="27">
        <v>35</v>
      </c>
      <c r="Q3049" s="27">
        <v>30</v>
      </c>
      <c r="R3049" s="27">
        <v>17</v>
      </c>
      <c r="S3049" s="27">
        <v>7</v>
      </c>
      <c r="T3049" s="27">
        <v>4</v>
      </c>
      <c r="U3049" s="27">
        <v>8</v>
      </c>
      <c r="V3049" s="27">
        <v>6</v>
      </c>
      <c r="W3049" s="11"/>
      <c r="X3049" s="11"/>
      <c r="Y3049" s="11"/>
      <c r="Z3049" s="11"/>
      <c r="AA3049" s="11"/>
      <c r="AB3049" s="11"/>
      <c r="AC3049" s="11"/>
      <c r="AD3049" s="11"/>
      <c r="AU3049" s="7"/>
      <c r="AV3049" s="7"/>
    </row>
    <row r="3050" spans="1:48" ht="14.25">
      <c r="A3050">
        <v>3</v>
      </c>
      <c r="B3050" s="26" t="str">
        <f t="shared" si="117"/>
        <v>19999</v>
      </c>
      <c r="C3050" s="26" t="str">
        <f t="shared" si="116"/>
        <v>3_19999</v>
      </c>
      <c r="D3050"/>
      <c r="E3050"/>
      <c r="F3050" s="33"/>
      <c r="G3050" s="26" t="s">
        <v>431</v>
      </c>
      <c r="H3050" s="27">
        <v>1</v>
      </c>
      <c r="I3050" s="27">
        <v>0</v>
      </c>
      <c r="J3050" s="27">
        <v>0</v>
      </c>
      <c r="K3050" s="27">
        <v>0</v>
      </c>
      <c r="L3050" s="27">
        <v>0</v>
      </c>
      <c r="M3050" s="27">
        <v>0</v>
      </c>
      <c r="N3050" s="27">
        <v>0</v>
      </c>
      <c r="O3050" s="27">
        <v>0</v>
      </c>
      <c r="P3050" s="27">
        <v>0</v>
      </c>
      <c r="Q3050" s="27">
        <v>0</v>
      </c>
      <c r="R3050" s="27">
        <v>0</v>
      </c>
      <c r="S3050" s="27">
        <v>0</v>
      </c>
      <c r="T3050" s="27">
        <v>0</v>
      </c>
      <c r="U3050" s="27">
        <v>0</v>
      </c>
      <c r="V3050" s="27">
        <v>0</v>
      </c>
      <c r="W3050" s="11"/>
      <c r="X3050" s="11"/>
      <c r="Y3050" s="11"/>
      <c r="Z3050" s="11"/>
      <c r="AA3050" s="11"/>
      <c r="AB3050" s="11"/>
      <c r="AC3050" s="11"/>
      <c r="AD3050" s="11"/>
      <c r="AU3050" s="7"/>
      <c r="AV3050" s="7"/>
    </row>
    <row r="3051" spans="1:48" ht="14.25">
      <c r="A3051">
        <v>3</v>
      </c>
      <c r="B3051" s="26" t="str">
        <f t="shared" si="117"/>
        <v>20000</v>
      </c>
      <c r="C3051" s="26" t="str">
        <f t="shared" si="116"/>
        <v>3_20000</v>
      </c>
      <c r="D3051"/>
      <c r="E3051"/>
      <c r="F3051" s="33" t="s">
        <v>1397</v>
      </c>
      <c r="G3051" s="147" t="s">
        <v>13</v>
      </c>
      <c r="H3051" s="27">
        <v>720</v>
      </c>
      <c r="I3051" s="27">
        <v>233</v>
      </c>
      <c r="J3051" s="27">
        <v>272</v>
      </c>
      <c r="K3051" s="27">
        <v>289</v>
      </c>
      <c r="L3051" s="27">
        <v>254</v>
      </c>
      <c r="M3051" s="27">
        <v>274</v>
      </c>
      <c r="N3051" s="27">
        <v>457</v>
      </c>
      <c r="O3051" s="27">
        <v>318</v>
      </c>
      <c r="P3051" s="27">
        <v>363</v>
      </c>
      <c r="Q3051" s="27">
        <v>323</v>
      </c>
      <c r="R3051" s="27">
        <v>292</v>
      </c>
      <c r="S3051" s="27">
        <v>330</v>
      </c>
      <c r="T3051" s="27">
        <v>404</v>
      </c>
      <c r="U3051" s="27">
        <v>434</v>
      </c>
      <c r="V3051" s="27">
        <v>322</v>
      </c>
      <c r="W3051" s="11"/>
      <c r="X3051" s="11"/>
      <c r="Y3051" s="11"/>
      <c r="Z3051" s="11"/>
      <c r="AA3051" s="11"/>
      <c r="AB3051" s="11"/>
      <c r="AC3051" s="11"/>
      <c r="AD3051" s="11"/>
      <c r="AU3051" s="7"/>
      <c r="AV3051" s="7"/>
    </row>
    <row r="3052" spans="1:48" ht="14.25">
      <c r="A3052">
        <v>3</v>
      </c>
      <c r="B3052" s="26" t="str">
        <f t="shared" si="117"/>
        <v>20001</v>
      </c>
      <c r="C3052" s="26" t="str">
        <f t="shared" si="116"/>
        <v>3_20001</v>
      </c>
      <c r="D3052"/>
      <c r="E3052"/>
      <c r="F3052" s="33"/>
      <c r="G3052" s="26" t="s">
        <v>433</v>
      </c>
      <c r="H3052" s="27">
        <v>218</v>
      </c>
      <c r="I3052" s="27">
        <v>89</v>
      </c>
      <c r="J3052" s="27">
        <v>114</v>
      </c>
      <c r="K3052" s="27">
        <v>132</v>
      </c>
      <c r="L3052" s="27">
        <v>117</v>
      </c>
      <c r="M3052" s="27">
        <v>122</v>
      </c>
      <c r="N3052" s="27">
        <v>167</v>
      </c>
      <c r="O3052" s="27">
        <v>124</v>
      </c>
      <c r="P3052" s="27">
        <v>140</v>
      </c>
      <c r="Q3052" s="27">
        <v>144</v>
      </c>
      <c r="R3052" s="27">
        <v>97</v>
      </c>
      <c r="S3052" s="27">
        <v>107</v>
      </c>
      <c r="T3052" s="27">
        <v>118</v>
      </c>
      <c r="U3052" s="27">
        <v>87</v>
      </c>
      <c r="V3052" s="27">
        <v>49</v>
      </c>
      <c r="W3052" s="11"/>
      <c r="X3052" s="11"/>
      <c r="Y3052" s="11"/>
      <c r="Z3052" s="11"/>
      <c r="AA3052" s="11"/>
      <c r="AB3052" s="11"/>
      <c r="AC3052" s="11"/>
      <c r="AD3052" s="11"/>
      <c r="AU3052" s="7"/>
      <c r="AV3052" s="7"/>
    </row>
    <row r="3053" spans="1:48" ht="14.25">
      <c r="A3053">
        <v>3</v>
      </c>
      <c r="B3053" s="26" t="str">
        <f t="shared" si="117"/>
        <v>20011</v>
      </c>
      <c r="C3053" s="26" t="str">
        <f t="shared" si="116"/>
        <v>3_20011</v>
      </c>
      <c r="D3053"/>
      <c r="E3053"/>
      <c r="F3053" s="33"/>
      <c r="G3053" s="26" t="s">
        <v>434</v>
      </c>
      <c r="H3053" s="27">
        <v>162</v>
      </c>
      <c r="I3053" s="27">
        <v>28</v>
      </c>
      <c r="J3053" s="27">
        <v>23</v>
      </c>
      <c r="K3053" s="27">
        <v>25</v>
      </c>
      <c r="L3053" s="27">
        <v>20</v>
      </c>
      <c r="M3053" s="27">
        <v>26</v>
      </c>
      <c r="N3053" s="27">
        <v>110</v>
      </c>
      <c r="O3053" s="27">
        <v>73</v>
      </c>
      <c r="P3053" s="27">
        <v>46</v>
      </c>
      <c r="Q3053" s="27">
        <v>45</v>
      </c>
      <c r="R3053" s="27">
        <v>53</v>
      </c>
      <c r="S3053" s="27">
        <v>78</v>
      </c>
      <c r="T3053" s="27">
        <v>68</v>
      </c>
      <c r="U3053" s="27">
        <v>41</v>
      </c>
      <c r="V3053" s="27">
        <v>14</v>
      </c>
      <c r="W3053" s="11"/>
      <c r="X3053" s="11"/>
      <c r="Y3053" s="11"/>
      <c r="Z3053" s="11"/>
      <c r="AA3053" s="11"/>
      <c r="AB3053" s="11"/>
      <c r="AC3053" s="11"/>
      <c r="AD3053" s="11"/>
      <c r="AU3053" s="7"/>
      <c r="AV3053" s="7"/>
    </row>
    <row r="3054" spans="1:48" ht="14.25">
      <c r="A3054">
        <v>3</v>
      </c>
      <c r="B3054" s="26" t="str">
        <f t="shared" si="117"/>
        <v>20013</v>
      </c>
      <c r="C3054" s="26" t="str">
        <f t="shared" si="116"/>
        <v>3_20013</v>
      </c>
      <c r="D3054"/>
      <c r="E3054"/>
      <c r="F3054" s="33"/>
      <c r="G3054" s="26" t="s">
        <v>435</v>
      </c>
      <c r="H3054" s="27">
        <v>15</v>
      </c>
      <c r="I3054" s="27">
        <v>11</v>
      </c>
      <c r="J3054" s="27">
        <v>10</v>
      </c>
      <c r="K3054" s="27">
        <v>11</v>
      </c>
      <c r="L3054" s="27">
        <v>9</v>
      </c>
      <c r="M3054" s="27">
        <v>9</v>
      </c>
      <c r="N3054" s="27">
        <v>20</v>
      </c>
      <c r="O3054" s="27">
        <v>12</v>
      </c>
      <c r="P3054" s="27">
        <v>19</v>
      </c>
      <c r="Q3054" s="27">
        <v>9</v>
      </c>
      <c r="R3054" s="27">
        <v>13</v>
      </c>
      <c r="S3054" s="27">
        <v>10</v>
      </c>
      <c r="T3054" s="27">
        <v>10</v>
      </c>
      <c r="U3054" s="27">
        <v>15</v>
      </c>
      <c r="V3054" s="27">
        <v>14</v>
      </c>
      <c r="W3054" s="11"/>
      <c r="X3054" s="11"/>
      <c r="Y3054" s="11"/>
      <c r="Z3054" s="11"/>
      <c r="AA3054" s="11"/>
      <c r="AB3054" s="11"/>
      <c r="AC3054" s="11"/>
      <c r="AD3054" s="11"/>
      <c r="AU3054" s="7"/>
      <c r="AV3054" s="7"/>
    </row>
    <row r="3055" spans="1:48" ht="14.25">
      <c r="A3055">
        <v>3</v>
      </c>
      <c r="B3055" s="26" t="str">
        <f t="shared" si="117"/>
        <v>20032</v>
      </c>
      <c r="C3055" s="26" t="str">
        <f t="shared" si="116"/>
        <v>3_20032</v>
      </c>
      <c r="D3055"/>
      <c r="E3055"/>
      <c r="F3055" s="33"/>
      <c r="G3055" s="26" t="s">
        <v>436</v>
      </c>
      <c r="H3055" s="27">
        <v>10</v>
      </c>
      <c r="I3055" s="27">
        <v>1</v>
      </c>
      <c r="J3055" s="27">
        <v>2</v>
      </c>
      <c r="K3055" s="27">
        <v>4</v>
      </c>
      <c r="L3055" s="27">
        <v>2</v>
      </c>
      <c r="M3055" s="27">
        <v>3</v>
      </c>
      <c r="N3055" s="27">
        <v>7</v>
      </c>
      <c r="O3055" s="27">
        <v>7</v>
      </c>
      <c r="P3055" s="27">
        <v>3</v>
      </c>
      <c r="Q3055" s="27">
        <v>1</v>
      </c>
      <c r="R3055" s="27">
        <v>6</v>
      </c>
      <c r="S3055" s="27">
        <v>5</v>
      </c>
      <c r="T3055" s="27">
        <v>6</v>
      </c>
      <c r="U3055" s="27">
        <v>8</v>
      </c>
      <c r="V3055" s="27">
        <v>6</v>
      </c>
      <c r="W3055" s="11"/>
      <c r="X3055" s="11"/>
      <c r="Y3055" s="11"/>
      <c r="Z3055" s="11"/>
      <c r="AA3055" s="11"/>
      <c r="AB3055" s="11"/>
      <c r="AC3055" s="11"/>
      <c r="AD3055" s="11"/>
      <c r="AU3055" s="7"/>
      <c r="AV3055" s="7"/>
    </row>
    <row r="3056" spans="1:48" ht="14.25">
      <c r="A3056">
        <v>3</v>
      </c>
      <c r="B3056" s="26" t="str">
        <f t="shared" si="117"/>
        <v>20045</v>
      </c>
      <c r="C3056" s="26" t="str">
        <f t="shared" si="116"/>
        <v>3_20045</v>
      </c>
      <c r="D3056"/>
      <c r="E3056"/>
      <c r="F3056" s="33"/>
      <c r="G3056" s="26" t="s">
        <v>437</v>
      </c>
      <c r="H3056" s="27">
        <v>4</v>
      </c>
      <c r="I3056" s="27">
        <v>9</v>
      </c>
      <c r="J3056" s="27">
        <v>3</v>
      </c>
      <c r="K3056" s="27">
        <v>4</v>
      </c>
      <c r="L3056" s="27">
        <v>3</v>
      </c>
      <c r="M3056" s="27">
        <v>5</v>
      </c>
      <c r="N3056" s="27">
        <v>7</v>
      </c>
      <c r="O3056" s="27">
        <v>4</v>
      </c>
      <c r="P3056" s="27">
        <v>6</v>
      </c>
      <c r="Q3056" s="27">
        <v>8</v>
      </c>
      <c r="R3056" s="27">
        <v>6</v>
      </c>
      <c r="S3056" s="27">
        <v>4</v>
      </c>
      <c r="T3056" s="27">
        <v>2</v>
      </c>
      <c r="U3056" s="27">
        <v>4</v>
      </c>
      <c r="V3056" s="27">
        <v>7</v>
      </c>
      <c r="W3056" s="11"/>
      <c r="X3056" s="11"/>
      <c r="Y3056" s="11"/>
      <c r="Z3056" s="11"/>
      <c r="AA3056" s="11"/>
      <c r="AB3056" s="11"/>
      <c r="AC3056" s="11"/>
      <c r="AD3056" s="11"/>
      <c r="AU3056" s="7"/>
      <c r="AV3056" s="7"/>
    </row>
    <row r="3057" spans="1:48" ht="14.25">
      <c r="A3057">
        <v>3</v>
      </c>
      <c r="B3057" s="26" t="str">
        <f t="shared" si="117"/>
        <v>20060</v>
      </c>
      <c r="C3057" s="26" t="str">
        <f t="shared" si="116"/>
        <v>3_20060</v>
      </c>
      <c r="D3057"/>
      <c r="E3057"/>
      <c r="F3057" s="33"/>
      <c r="G3057" s="26" t="s">
        <v>438</v>
      </c>
      <c r="H3057" s="27">
        <v>13</v>
      </c>
      <c r="I3057" s="27">
        <v>18</v>
      </c>
      <c r="J3057" s="27">
        <v>6</v>
      </c>
      <c r="K3057" s="27">
        <v>10</v>
      </c>
      <c r="L3057" s="27">
        <v>12</v>
      </c>
      <c r="M3057" s="27">
        <v>11</v>
      </c>
      <c r="N3057" s="27">
        <v>14</v>
      </c>
      <c r="O3057" s="27">
        <v>8</v>
      </c>
      <c r="P3057" s="27">
        <v>12</v>
      </c>
      <c r="Q3057" s="27">
        <v>14</v>
      </c>
      <c r="R3057" s="27">
        <v>11</v>
      </c>
      <c r="S3057" s="27">
        <v>9</v>
      </c>
      <c r="T3057" s="27">
        <v>7</v>
      </c>
      <c r="U3057" s="27">
        <v>12</v>
      </c>
      <c r="V3057" s="27">
        <v>5</v>
      </c>
      <c r="W3057" s="11"/>
      <c r="X3057" s="11"/>
      <c r="Y3057" s="11"/>
      <c r="Z3057" s="11"/>
      <c r="AA3057" s="11"/>
      <c r="AB3057" s="11"/>
      <c r="AC3057" s="11"/>
      <c r="AD3057" s="11"/>
      <c r="AU3057" s="7"/>
      <c r="AV3057" s="7"/>
    </row>
    <row r="3058" spans="1:48" ht="14.25">
      <c r="A3058">
        <v>3</v>
      </c>
      <c r="B3058" s="26" t="str">
        <f t="shared" si="117"/>
        <v>20175</v>
      </c>
      <c r="C3058" s="26" t="str">
        <f t="shared" si="116"/>
        <v>3_20175</v>
      </c>
      <c r="D3058"/>
      <c r="E3058"/>
      <c r="F3058" s="33"/>
      <c r="G3058" s="26" t="s">
        <v>439</v>
      </c>
      <c r="H3058" s="27">
        <v>6</v>
      </c>
      <c r="I3058" s="27">
        <v>8</v>
      </c>
      <c r="J3058" s="27">
        <v>21</v>
      </c>
      <c r="K3058" s="27">
        <v>9</v>
      </c>
      <c r="L3058" s="27">
        <v>3</v>
      </c>
      <c r="M3058" s="27">
        <v>1</v>
      </c>
      <c r="N3058" s="27">
        <v>6</v>
      </c>
      <c r="O3058" s="27">
        <v>4</v>
      </c>
      <c r="P3058" s="27">
        <v>7</v>
      </c>
      <c r="Q3058" s="27">
        <v>8</v>
      </c>
      <c r="R3058" s="27">
        <v>5</v>
      </c>
      <c r="S3058" s="27">
        <v>5</v>
      </c>
      <c r="T3058" s="27">
        <v>6</v>
      </c>
      <c r="U3058" s="27">
        <v>5</v>
      </c>
      <c r="V3058" s="27">
        <v>6</v>
      </c>
      <c r="W3058" s="11"/>
      <c r="X3058" s="11"/>
      <c r="Y3058" s="11"/>
      <c r="Z3058" s="11"/>
      <c r="AA3058" s="11"/>
      <c r="AB3058" s="11"/>
      <c r="AC3058" s="11"/>
      <c r="AD3058" s="11"/>
      <c r="AU3058" s="7"/>
      <c r="AV3058" s="7"/>
    </row>
    <row r="3059" spans="1:48" ht="14.25">
      <c r="A3059">
        <v>3</v>
      </c>
      <c r="B3059" s="26" t="str">
        <f t="shared" si="117"/>
        <v>20178</v>
      </c>
      <c r="C3059" s="26" t="str">
        <f t="shared" si="116"/>
        <v>3_20178</v>
      </c>
      <c r="D3059"/>
      <c r="E3059"/>
      <c r="F3059" s="33"/>
      <c r="G3059" s="26" t="s">
        <v>440</v>
      </c>
      <c r="H3059" s="27">
        <v>39</v>
      </c>
      <c r="I3059" s="27">
        <v>3</v>
      </c>
      <c r="J3059" s="27">
        <v>15</v>
      </c>
      <c r="K3059" s="27">
        <v>9</v>
      </c>
      <c r="L3059" s="27">
        <v>11</v>
      </c>
      <c r="M3059" s="27">
        <v>10</v>
      </c>
      <c r="N3059" s="27">
        <v>8</v>
      </c>
      <c r="O3059" s="27">
        <v>5</v>
      </c>
      <c r="P3059" s="27">
        <v>5</v>
      </c>
      <c r="Q3059" s="27">
        <v>6</v>
      </c>
      <c r="R3059" s="27">
        <v>7</v>
      </c>
      <c r="S3059" s="27">
        <v>11</v>
      </c>
      <c r="T3059" s="27">
        <v>51</v>
      </c>
      <c r="U3059" s="27">
        <v>71</v>
      </c>
      <c r="V3059" s="27">
        <v>89</v>
      </c>
      <c r="W3059" s="11"/>
      <c r="X3059" s="11"/>
      <c r="Y3059" s="11"/>
      <c r="Z3059" s="11"/>
      <c r="AA3059" s="11"/>
      <c r="AB3059" s="11"/>
      <c r="AC3059" s="11"/>
      <c r="AD3059" s="11"/>
      <c r="AU3059" s="7"/>
      <c r="AV3059" s="7"/>
    </row>
    <row r="3060" spans="1:48" ht="14.25">
      <c r="A3060">
        <v>3</v>
      </c>
      <c r="B3060" s="26" t="str">
        <f t="shared" si="117"/>
        <v>20228</v>
      </c>
      <c r="C3060" s="26" t="str">
        <f t="shared" si="116"/>
        <v>3_20228</v>
      </c>
      <c r="D3060"/>
      <c r="E3060"/>
      <c r="F3060" s="33"/>
      <c r="G3060" s="26" t="s">
        <v>441</v>
      </c>
      <c r="H3060" s="27">
        <v>15</v>
      </c>
      <c r="I3060" s="27">
        <v>4</v>
      </c>
      <c r="J3060" s="27">
        <v>8</v>
      </c>
      <c r="K3060" s="27">
        <v>4</v>
      </c>
      <c r="L3060" s="27">
        <v>6</v>
      </c>
      <c r="M3060" s="27">
        <v>5</v>
      </c>
      <c r="N3060" s="27">
        <v>7</v>
      </c>
      <c r="O3060" s="27">
        <v>3</v>
      </c>
      <c r="P3060" s="27">
        <v>3</v>
      </c>
      <c r="Q3060" s="27">
        <v>12</v>
      </c>
      <c r="R3060" s="27">
        <v>6</v>
      </c>
      <c r="S3060" s="27">
        <v>10</v>
      </c>
      <c r="T3060" s="27">
        <v>28</v>
      </c>
      <c r="U3060" s="27">
        <v>65</v>
      </c>
      <c r="V3060" s="27">
        <v>49</v>
      </c>
      <c r="W3060" s="11"/>
      <c r="X3060" s="11"/>
      <c r="Y3060" s="11"/>
      <c r="Z3060" s="11"/>
      <c r="AA3060" s="11"/>
      <c r="AB3060" s="11"/>
      <c r="AC3060" s="11"/>
      <c r="AD3060" s="11"/>
      <c r="AU3060" s="7"/>
      <c r="AV3060" s="7"/>
    </row>
    <row r="3061" spans="1:48" ht="14.25">
      <c r="A3061">
        <v>3</v>
      </c>
      <c r="B3061" s="26" t="str">
        <f t="shared" si="117"/>
        <v>20238</v>
      </c>
      <c r="C3061" s="26" t="str">
        <f t="shared" si="116"/>
        <v>3_20238</v>
      </c>
      <c r="D3061"/>
      <c r="E3061"/>
      <c r="F3061" s="33"/>
      <c r="G3061" s="26" t="s">
        <v>442</v>
      </c>
      <c r="H3061" s="27">
        <v>3</v>
      </c>
      <c r="I3061" s="27">
        <v>6</v>
      </c>
      <c r="J3061" s="27">
        <v>3</v>
      </c>
      <c r="K3061" s="27">
        <v>9</v>
      </c>
      <c r="L3061" s="27">
        <v>9</v>
      </c>
      <c r="M3061" s="27">
        <v>10</v>
      </c>
      <c r="N3061" s="27">
        <v>9</v>
      </c>
      <c r="O3061" s="27">
        <v>5</v>
      </c>
      <c r="P3061" s="27">
        <v>6</v>
      </c>
      <c r="Q3061" s="27">
        <v>4</v>
      </c>
      <c r="R3061" s="27">
        <v>10</v>
      </c>
      <c r="S3061" s="27">
        <v>6</v>
      </c>
      <c r="T3061" s="27">
        <v>8</v>
      </c>
      <c r="U3061" s="27">
        <v>5</v>
      </c>
      <c r="V3061" s="27">
        <v>2</v>
      </c>
      <c r="W3061" s="11"/>
      <c r="X3061" s="11"/>
      <c r="Y3061" s="11"/>
      <c r="Z3061" s="11"/>
      <c r="AA3061" s="11"/>
      <c r="AB3061" s="11"/>
      <c r="AC3061" s="11"/>
      <c r="AD3061" s="11"/>
      <c r="AU3061" s="7"/>
      <c r="AV3061" s="7"/>
    </row>
    <row r="3062" spans="1:48" ht="14.25">
      <c r="A3062">
        <v>3</v>
      </c>
      <c r="B3062" s="26" t="str">
        <f t="shared" si="117"/>
        <v>20250</v>
      </c>
      <c r="C3062" s="26" t="str">
        <f t="shared" si="116"/>
        <v>3_20250</v>
      </c>
      <c r="D3062"/>
      <c r="E3062"/>
      <c r="F3062" s="33"/>
      <c r="G3062" s="26" t="s">
        <v>443</v>
      </c>
      <c r="H3062" s="27">
        <v>28</v>
      </c>
      <c r="I3062" s="27">
        <v>0</v>
      </c>
      <c r="J3062" s="27">
        <v>21</v>
      </c>
      <c r="K3062" s="27">
        <v>15</v>
      </c>
      <c r="L3062" s="27">
        <v>10</v>
      </c>
      <c r="M3062" s="27">
        <v>9</v>
      </c>
      <c r="N3062" s="27">
        <v>1</v>
      </c>
      <c r="O3062" s="27">
        <v>9</v>
      </c>
      <c r="P3062" s="27">
        <v>6</v>
      </c>
      <c r="Q3062" s="27">
        <v>6</v>
      </c>
      <c r="R3062" s="27">
        <v>12</v>
      </c>
      <c r="S3062" s="27">
        <v>14</v>
      </c>
      <c r="T3062" s="27">
        <v>15</v>
      </c>
      <c r="U3062" s="27">
        <v>43</v>
      </c>
      <c r="V3062" s="27">
        <v>18</v>
      </c>
      <c r="W3062" s="11"/>
      <c r="X3062" s="11"/>
      <c r="Y3062" s="11"/>
      <c r="Z3062" s="11"/>
      <c r="AA3062" s="11"/>
      <c r="AB3062" s="11"/>
      <c r="AC3062" s="11"/>
      <c r="AD3062" s="11"/>
      <c r="AU3062" s="7"/>
      <c r="AV3062" s="7"/>
    </row>
    <row r="3063" spans="1:48" ht="14.25">
      <c r="A3063">
        <v>3</v>
      </c>
      <c r="B3063" s="26" t="str">
        <f t="shared" si="117"/>
        <v>20295</v>
      </c>
      <c r="C3063" s="26" t="str">
        <f t="shared" si="116"/>
        <v>3_20295</v>
      </c>
      <c r="D3063"/>
      <c r="E3063"/>
      <c r="F3063" s="33"/>
      <c r="G3063" s="26" t="s">
        <v>444</v>
      </c>
      <c r="H3063" s="27">
        <v>15</v>
      </c>
      <c r="I3063" s="27">
        <v>3</v>
      </c>
      <c r="J3063" s="27">
        <v>2</v>
      </c>
      <c r="K3063" s="27">
        <v>1</v>
      </c>
      <c r="L3063" s="27">
        <v>0</v>
      </c>
      <c r="M3063" s="27">
        <v>1</v>
      </c>
      <c r="N3063" s="27">
        <v>11</v>
      </c>
      <c r="O3063" s="27">
        <v>0</v>
      </c>
      <c r="P3063" s="27">
        <v>2</v>
      </c>
      <c r="Q3063" s="27">
        <v>6</v>
      </c>
      <c r="R3063" s="27">
        <v>2</v>
      </c>
      <c r="S3063" s="27">
        <v>6</v>
      </c>
      <c r="T3063" s="27">
        <v>1</v>
      </c>
      <c r="U3063" s="27">
        <v>3</v>
      </c>
      <c r="V3063" s="27">
        <v>1</v>
      </c>
      <c r="W3063" s="11"/>
      <c r="X3063" s="11"/>
      <c r="Y3063" s="11"/>
      <c r="Z3063" s="11"/>
      <c r="AA3063" s="11"/>
      <c r="AB3063" s="11"/>
      <c r="AC3063" s="11"/>
      <c r="AD3063" s="11"/>
      <c r="AU3063" s="7"/>
      <c r="AV3063" s="7"/>
    </row>
    <row r="3064" spans="1:48" ht="14.25">
      <c r="A3064">
        <v>3</v>
      </c>
      <c r="B3064" s="26" t="str">
        <f t="shared" si="117"/>
        <v>20310</v>
      </c>
      <c r="C3064" s="26" t="str">
        <f t="shared" si="116"/>
        <v>3_20310</v>
      </c>
      <c r="D3064"/>
      <c r="E3064"/>
      <c r="F3064" s="33"/>
      <c r="G3064" s="26" t="s">
        <v>445</v>
      </c>
      <c r="H3064" s="27">
        <v>0</v>
      </c>
      <c r="I3064" s="27">
        <v>0</v>
      </c>
      <c r="J3064" s="27">
        <v>0</v>
      </c>
      <c r="K3064" s="27">
        <v>0</v>
      </c>
      <c r="L3064" s="27">
        <v>2</v>
      </c>
      <c r="M3064" s="27">
        <v>0</v>
      </c>
      <c r="N3064" s="27">
        <v>0</v>
      </c>
      <c r="O3064" s="27">
        <v>2</v>
      </c>
      <c r="P3064" s="27">
        <v>2</v>
      </c>
      <c r="Q3064" s="27">
        <v>0</v>
      </c>
      <c r="R3064" s="27">
        <v>3</v>
      </c>
      <c r="S3064" s="27">
        <v>0</v>
      </c>
      <c r="T3064" s="27">
        <v>0</v>
      </c>
      <c r="U3064" s="27">
        <v>1</v>
      </c>
      <c r="V3064" s="27">
        <v>3</v>
      </c>
      <c r="W3064" s="11"/>
      <c r="X3064" s="11"/>
      <c r="Y3064" s="11"/>
      <c r="Z3064" s="11"/>
      <c r="AA3064" s="11"/>
      <c r="AB3064" s="11"/>
      <c r="AC3064" s="11"/>
      <c r="AD3064" s="11"/>
      <c r="AU3064" s="7"/>
      <c r="AV3064" s="7"/>
    </row>
    <row r="3065" spans="1:48" ht="14.25">
      <c r="A3065">
        <v>3</v>
      </c>
      <c r="B3065" s="26" t="str">
        <f t="shared" si="117"/>
        <v>20383</v>
      </c>
      <c r="C3065" s="26" t="str">
        <f t="shared" si="116"/>
        <v>3_20383</v>
      </c>
      <c r="D3065"/>
      <c r="E3065"/>
      <c r="F3065" s="33"/>
      <c r="G3065" s="26" t="s">
        <v>446</v>
      </c>
      <c r="H3065" s="27">
        <v>17</v>
      </c>
      <c r="I3065" s="27">
        <v>2</v>
      </c>
      <c r="J3065" s="27">
        <v>1</v>
      </c>
      <c r="K3065" s="27">
        <v>3</v>
      </c>
      <c r="L3065" s="27">
        <v>2</v>
      </c>
      <c r="M3065" s="27">
        <v>3</v>
      </c>
      <c r="N3065" s="27">
        <v>5</v>
      </c>
      <c r="O3065" s="27">
        <v>5</v>
      </c>
      <c r="P3065" s="27">
        <v>9</v>
      </c>
      <c r="Q3065" s="27">
        <v>7</v>
      </c>
      <c r="R3065" s="27">
        <v>4</v>
      </c>
      <c r="S3065" s="27">
        <v>2</v>
      </c>
      <c r="T3065" s="27">
        <v>6</v>
      </c>
      <c r="U3065" s="27">
        <v>2</v>
      </c>
      <c r="V3065" s="27">
        <v>0</v>
      </c>
      <c r="W3065" s="11"/>
      <c r="X3065" s="11"/>
      <c r="Y3065" s="11"/>
      <c r="Z3065" s="11"/>
      <c r="AA3065" s="11"/>
      <c r="AB3065" s="11"/>
      <c r="AC3065" s="11"/>
      <c r="AD3065" s="11"/>
      <c r="AU3065" s="7"/>
      <c r="AV3065" s="7"/>
    </row>
    <row r="3066" spans="1:48" ht="14.25">
      <c r="A3066">
        <v>3</v>
      </c>
      <c r="B3066" s="26" t="str">
        <f t="shared" si="117"/>
        <v>20400</v>
      </c>
      <c r="C3066" s="26" t="str">
        <f t="shared" si="116"/>
        <v>3_20400</v>
      </c>
      <c r="D3066"/>
      <c r="E3066"/>
      <c r="F3066" s="33"/>
      <c r="G3066" s="26" t="s">
        <v>447</v>
      </c>
      <c r="H3066" s="27">
        <v>20</v>
      </c>
      <c r="I3066" s="27">
        <v>8</v>
      </c>
      <c r="J3066" s="27">
        <v>7</v>
      </c>
      <c r="K3066" s="27">
        <v>12</v>
      </c>
      <c r="L3066" s="27">
        <v>9</v>
      </c>
      <c r="M3066" s="27">
        <v>7</v>
      </c>
      <c r="N3066" s="27">
        <v>8</v>
      </c>
      <c r="O3066" s="27">
        <v>3</v>
      </c>
      <c r="P3066" s="27">
        <v>14</v>
      </c>
      <c r="Q3066" s="27">
        <v>9</v>
      </c>
      <c r="R3066" s="27">
        <v>8</v>
      </c>
      <c r="S3066" s="27">
        <v>9</v>
      </c>
      <c r="T3066" s="27">
        <v>18</v>
      </c>
      <c r="U3066" s="27">
        <v>29</v>
      </c>
      <c r="V3066" s="27">
        <v>21</v>
      </c>
      <c r="W3066" s="11"/>
      <c r="X3066" s="11"/>
      <c r="Y3066" s="11"/>
      <c r="Z3066" s="11"/>
      <c r="AA3066" s="11"/>
      <c r="AB3066" s="11"/>
      <c r="AC3066" s="11"/>
      <c r="AD3066" s="11"/>
      <c r="AU3066" s="7"/>
      <c r="AV3066" s="7"/>
    </row>
    <row r="3067" spans="1:48" ht="14.25">
      <c r="A3067">
        <v>3</v>
      </c>
      <c r="B3067" s="26" t="str">
        <f t="shared" si="117"/>
        <v>20443</v>
      </c>
      <c r="C3067" s="26" t="str">
        <f t="shared" si="116"/>
        <v>3_20443</v>
      </c>
      <c r="D3067"/>
      <c r="E3067"/>
      <c r="F3067" s="33"/>
      <c r="G3067" s="26" t="s">
        <v>1398</v>
      </c>
      <c r="H3067" s="27">
        <v>3</v>
      </c>
      <c r="I3067" s="27">
        <v>4</v>
      </c>
      <c r="J3067" s="27">
        <v>1</v>
      </c>
      <c r="K3067" s="27">
        <v>0</v>
      </c>
      <c r="L3067" s="27">
        <v>3</v>
      </c>
      <c r="M3067" s="27">
        <v>1</v>
      </c>
      <c r="N3067" s="27">
        <v>2</v>
      </c>
      <c r="O3067" s="27">
        <v>2</v>
      </c>
      <c r="P3067" s="27">
        <v>1</v>
      </c>
      <c r="Q3067" s="27">
        <v>2</v>
      </c>
      <c r="R3067" s="27">
        <v>6</v>
      </c>
      <c r="S3067" s="27">
        <v>1</v>
      </c>
      <c r="T3067" s="27">
        <v>2</v>
      </c>
      <c r="U3067" s="27">
        <v>0</v>
      </c>
      <c r="V3067" s="27">
        <v>1</v>
      </c>
      <c r="W3067" s="11"/>
      <c r="X3067" s="11"/>
      <c r="Y3067" s="11"/>
      <c r="Z3067" s="11"/>
      <c r="AA3067" s="11"/>
      <c r="AB3067" s="11"/>
      <c r="AC3067" s="11"/>
      <c r="AD3067" s="11"/>
      <c r="AU3067" s="7"/>
      <c r="AV3067" s="7"/>
    </row>
    <row r="3068" spans="1:48" ht="14.25">
      <c r="A3068">
        <v>3</v>
      </c>
      <c r="B3068" s="26" t="str">
        <f t="shared" si="117"/>
        <v>20517</v>
      </c>
      <c r="C3068" s="26" t="str">
        <f t="shared" si="116"/>
        <v>3_20517</v>
      </c>
      <c r="D3068"/>
      <c r="E3068"/>
      <c r="F3068" s="33"/>
      <c r="G3068" s="26" t="s">
        <v>449</v>
      </c>
      <c r="H3068" s="27">
        <v>24</v>
      </c>
      <c r="I3068" s="27">
        <v>2</v>
      </c>
      <c r="J3068" s="27">
        <v>4</v>
      </c>
      <c r="K3068" s="27">
        <v>3</v>
      </c>
      <c r="L3068" s="27">
        <v>0</v>
      </c>
      <c r="M3068" s="27">
        <v>4</v>
      </c>
      <c r="N3068" s="27">
        <v>10</v>
      </c>
      <c r="O3068" s="27">
        <v>6</v>
      </c>
      <c r="P3068" s="27">
        <v>10</v>
      </c>
      <c r="Q3068" s="27">
        <v>4</v>
      </c>
      <c r="R3068" s="27">
        <v>3</v>
      </c>
      <c r="S3068" s="27">
        <v>7</v>
      </c>
      <c r="T3068" s="27">
        <v>3</v>
      </c>
      <c r="U3068" s="27">
        <v>9</v>
      </c>
      <c r="V3068" s="27">
        <v>4</v>
      </c>
      <c r="W3068" s="11"/>
      <c r="X3068" s="11"/>
      <c r="Y3068" s="11"/>
      <c r="Z3068" s="11"/>
      <c r="AA3068" s="11"/>
      <c r="AB3068" s="11"/>
      <c r="AC3068" s="11"/>
      <c r="AD3068" s="11"/>
      <c r="AU3068" s="7"/>
      <c r="AV3068" s="7"/>
    </row>
    <row r="3069" spans="1:48" ht="14.25">
      <c r="A3069">
        <v>3</v>
      </c>
      <c r="B3069" s="26" t="str">
        <f t="shared" si="117"/>
        <v>20550</v>
      </c>
      <c r="C3069" s="26" t="str">
        <f t="shared" si="116"/>
        <v>3_20550</v>
      </c>
      <c r="D3069"/>
      <c r="E3069"/>
      <c r="F3069" s="33"/>
      <c r="G3069" s="26" t="s">
        <v>450</v>
      </c>
      <c r="H3069" s="27">
        <v>42</v>
      </c>
      <c r="I3069" s="27">
        <v>4</v>
      </c>
      <c r="J3069" s="27">
        <v>4</v>
      </c>
      <c r="K3069" s="27">
        <v>3</v>
      </c>
      <c r="L3069" s="27">
        <v>7</v>
      </c>
      <c r="M3069" s="27">
        <v>5</v>
      </c>
      <c r="N3069" s="27">
        <v>13</v>
      </c>
      <c r="O3069" s="27">
        <v>13</v>
      </c>
      <c r="P3069" s="27">
        <v>19</v>
      </c>
      <c r="Q3069" s="27">
        <v>2</v>
      </c>
      <c r="R3069" s="27">
        <v>1</v>
      </c>
      <c r="S3069" s="27">
        <v>12</v>
      </c>
      <c r="T3069" s="27">
        <v>14</v>
      </c>
      <c r="U3069" s="27">
        <v>4</v>
      </c>
      <c r="V3069" s="27">
        <v>2</v>
      </c>
      <c r="W3069" s="11"/>
      <c r="X3069" s="11"/>
      <c r="Y3069" s="11"/>
      <c r="Z3069" s="11"/>
      <c r="AA3069" s="11"/>
      <c r="AB3069" s="11"/>
      <c r="AC3069" s="11"/>
      <c r="AD3069" s="11"/>
      <c r="AU3069" s="7"/>
      <c r="AV3069" s="7"/>
    </row>
    <row r="3070" spans="1:48" ht="14.25">
      <c r="A3070">
        <v>3</v>
      </c>
      <c r="B3070" s="26" t="str">
        <f t="shared" si="117"/>
        <v>20570</v>
      </c>
      <c r="C3070" s="26" t="str">
        <f t="shared" si="116"/>
        <v>3_20570</v>
      </c>
      <c r="D3070"/>
      <c r="E3070"/>
      <c r="F3070" s="33"/>
      <c r="G3070" s="26" t="s">
        <v>451</v>
      </c>
      <c r="H3070" s="27">
        <v>4</v>
      </c>
      <c r="I3070" s="27">
        <v>4</v>
      </c>
      <c r="J3070" s="27">
        <v>5</v>
      </c>
      <c r="K3070" s="27">
        <v>6</v>
      </c>
      <c r="L3070" s="27">
        <v>4</v>
      </c>
      <c r="M3070" s="27">
        <v>5</v>
      </c>
      <c r="N3070" s="27">
        <v>7</v>
      </c>
      <c r="O3070" s="27">
        <v>7</v>
      </c>
      <c r="P3070" s="27">
        <v>5</v>
      </c>
      <c r="Q3070" s="27">
        <v>1</v>
      </c>
      <c r="R3070" s="27">
        <v>8</v>
      </c>
      <c r="S3070" s="27">
        <v>4</v>
      </c>
      <c r="T3070" s="27">
        <v>11</v>
      </c>
      <c r="U3070" s="27">
        <v>6</v>
      </c>
      <c r="V3070" s="27">
        <v>5</v>
      </c>
      <c r="W3070" s="11"/>
      <c r="X3070" s="11"/>
      <c r="Y3070" s="11"/>
      <c r="Z3070" s="11"/>
      <c r="AA3070" s="11"/>
      <c r="AB3070" s="11"/>
      <c r="AC3070" s="11"/>
      <c r="AD3070" s="11"/>
      <c r="AU3070" s="7"/>
      <c r="AV3070" s="7"/>
    </row>
    <row r="3071" spans="1:48" ht="14.25">
      <c r="A3071">
        <v>3</v>
      </c>
      <c r="B3071" s="26" t="str">
        <f t="shared" si="117"/>
        <v>20614</v>
      </c>
      <c r="C3071" s="26" t="str">
        <f t="shared" si="116"/>
        <v>3_20614</v>
      </c>
      <c r="D3071"/>
      <c r="E3071"/>
      <c r="F3071" s="33"/>
      <c r="G3071" s="26" t="s">
        <v>452</v>
      </c>
      <c r="H3071" s="27">
        <v>4</v>
      </c>
      <c r="I3071" s="27">
        <v>0</v>
      </c>
      <c r="J3071" s="27">
        <v>3</v>
      </c>
      <c r="K3071" s="27">
        <v>3</v>
      </c>
      <c r="L3071" s="27">
        <v>1</v>
      </c>
      <c r="M3071" s="27">
        <v>5</v>
      </c>
      <c r="N3071" s="27">
        <v>3</v>
      </c>
      <c r="O3071" s="27">
        <v>1</v>
      </c>
      <c r="P3071" s="27">
        <v>7</v>
      </c>
      <c r="Q3071" s="27">
        <v>5</v>
      </c>
      <c r="R3071" s="27">
        <v>3</v>
      </c>
      <c r="S3071" s="27">
        <v>3</v>
      </c>
      <c r="T3071" s="27">
        <v>2</v>
      </c>
      <c r="U3071" s="27">
        <v>5</v>
      </c>
      <c r="V3071" s="27">
        <v>3</v>
      </c>
      <c r="W3071" s="11"/>
      <c r="X3071" s="11"/>
      <c r="Y3071" s="11"/>
      <c r="Z3071" s="11"/>
      <c r="AA3071" s="11"/>
      <c r="AB3071" s="11"/>
      <c r="AC3071" s="11"/>
      <c r="AD3071" s="11"/>
      <c r="AU3071" s="7"/>
      <c r="AV3071" s="7"/>
    </row>
    <row r="3072" spans="1:48" ht="14.25">
      <c r="A3072">
        <v>3</v>
      </c>
      <c r="B3072" s="26" t="str">
        <f t="shared" si="117"/>
        <v>20621</v>
      </c>
      <c r="C3072" s="26" t="str">
        <f t="shared" si="116"/>
        <v>3_20621</v>
      </c>
      <c r="D3072"/>
      <c r="E3072"/>
      <c r="F3072" s="33"/>
      <c r="G3072" s="26" t="s">
        <v>453</v>
      </c>
      <c r="H3072" s="27">
        <v>7</v>
      </c>
      <c r="I3072" s="27">
        <v>5</v>
      </c>
      <c r="J3072" s="27">
        <v>4</v>
      </c>
      <c r="K3072" s="27">
        <v>4</v>
      </c>
      <c r="L3072" s="27">
        <v>4</v>
      </c>
      <c r="M3072" s="27">
        <v>5</v>
      </c>
      <c r="N3072" s="27">
        <v>4</v>
      </c>
      <c r="O3072" s="27">
        <v>4</v>
      </c>
      <c r="P3072" s="27">
        <v>8</v>
      </c>
      <c r="Q3072" s="27">
        <v>5</v>
      </c>
      <c r="R3072" s="27">
        <v>5</v>
      </c>
      <c r="S3072" s="27">
        <v>4</v>
      </c>
      <c r="T3072" s="27">
        <v>5</v>
      </c>
      <c r="U3072" s="27">
        <v>3</v>
      </c>
      <c r="V3072" s="27">
        <v>4</v>
      </c>
      <c r="W3072" s="11"/>
      <c r="X3072" s="11"/>
      <c r="Y3072" s="11"/>
      <c r="Z3072" s="11"/>
      <c r="AA3072" s="11"/>
      <c r="AB3072" s="11"/>
      <c r="AC3072" s="11"/>
      <c r="AD3072" s="11"/>
      <c r="AU3072" s="7"/>
      <c r="AV3072" s="7"/>
    </row>
    <row r="3073" spans="1:48" ht="14.25">
      <c r="A3073">
        <v>3</v>
      </c>
      <c r="B3073" s="26" t="str">
        <f t="shared" si="117"/>
        <v>20710</v>
      </c>
      <c r="C3073" s="26" t="str">
        <f t="shared" si="116"/>
        <v>3_20710</v>
      </c>
      <c r="D3073"/>
      <c r="E3073"/>
      <c r="F3073" s="33"/>
      <c r="G3073" s="26" t="s">
        <v>454</v>
      </c>
      <c r="H3073" s="27">
        <v>22</v>
      </c>
      <c r="I3073" s="27">
        <v>12</v>
      </c>
      <c r="J3073" s="27">
        <v>7</v>
      </c>
      <c r="K3073" s="27">
        <v>11</v>
      </c>
      <c r="L3073" s="27">
        <v>8</v>
      </c>
      <c r="M3073" s="27">
        <v>12</v>
      </c>
      <c r="N3073" s="27">
        <v>17</v>
      </c>
      <c r="O3073" s="27">
        <v>12</v>
      </c>
      <c r="P3073" s="27">
        <v>20</v>
      </c>
      <c r="Q3073" s="27">
        <v>9</v>
      </c>
      <c r="R3073" s="27">
        <v>13</v>
      </c>
      <c r="S3073" s="27">
        <v>11</v>
      </c>
      <c r="T3073" s="27">
        <v>8</v>
      </c>
      <c r="U3073" s="27">
        <v>8</v>
      </c>
      <c r="V3073" s="27">
        <v>8</v>
      </c>
      <c r="W3073" s="11"/>
      <c r="X3073" s="11"/>
      <c r="Y3073" s="11"/>
      <c r="Z3073" s="11"/>
      <c r="AA3073" s="11"/>
      <c r="AB3073" s="11"/>
      <c r="AC3073" s="11"/>
      <c r="AD3073" s="11"/>
      <c r="AU3073" s="7"/>
      <c r="AV3073" s="7"/>
    </row>
    <row r="3074" spans="1:48" ht="14.25">
      <c r="A3074">
        <v>3</v>
      </c>
      <c r="B3074" s="26" t="str">
        <f t="shared" si="117"/>
        <v>20750</v>
      </c>
      <c r="C3074" s="26" t="str">
        <f t="shared" si="116"/>
        <v>3_20750</v>
      </c>
      <c r="D3074"/>
      <c r="E3074"/>
      <c r="F3074" s="33"/>
      <c r="G3074" s="26" t="s">
        <v>455</v>
      </c>
      <c r="H3074" s="27">
        <v>4</v>
      </c>
      <c r="I3074" s="27">
        <v>3</v>
      </c>
      <c r="J3074" s="27">
        <v>4</v>
      </c>
      <c r="K3074" s="27">
        <v>4</v>
      </c>
      <c r="L3074" s="27">
        <v>4</v>
      </c>
      <c r="M3074" s="27">
        <v>5</v>
      </c>
      <c r="N3074" s="27">
        <v>3</v>
      </c>
      <c r="O3074" s="27">
        <v>4</v>
      </c>
      <c r="P3074" s="27">
        <v>5</v>
      </c>
      <c r="Q3074" s="27">
        <v>4</v>
      </c>
      <c r="R3074" s="27">
        <v>2</v>
      </c>
      <c r="S3074" s="27">
        <v>0</v>
      </c>
      <c r="T3074" s="27">
        <v>5</v>
      </c>
      <c r="U3074" s="27">
        <v>4</v>
      </c>
      <c r="V3074" s="27">
        <v>5</v>
      </c>
      <c r="W3074" s="11"/>
      <c r="X3074" s="11"/>
      <c r="Y3074" s="11"/>
      <c r="Z3074" s="11"/>
      <c r="AA3074" s="11"/>
      <c r="AB3074" s="11"/>
      <c r="AC3074" s="11"/>
      <c r="AD3074" s="11"/>
      <c r="AU3074" s="7"/>
      <c r="AV3074" s="7"/>
    </row>
    <row r="3075" spans="1:48" ht="14.25">
      <c r="A3075">
        <v>3</v>
      </c>
      <c r="B3075" s="26" t="str">
        <f t="shared" si="117"/>
        <v>20770</v>
      </c>
      <c r="C3075" s="26" t="str">
        <f t="shared" si="116"/>
        <v>3_20770</v>
      </c>
      <c r="D3075"/>
      <c r="E3075"/>
      <c r="F3075" s="33"/>
      <c r="G3075" s="26" t="s">
        <v>456</v>
      </c>
      <c r="H3075" s="27">
        <v>23</v>
      </c>
      <c r="I3075" s="27">
        <v>5</v>
      </c>
      <c r="J3075" s="27">
        <v>1</v>
      </c>
      <c r="K3075" s="27">
        <v>6</v>
      </c>
      <c r="L3075" s="27">
        <v>4</v>
      </c>
      <c r="M3075" s="27">
        <v>7</v>
      </c>
      <c r="N3075" s="27">
        <v>11</v>
      </c>
      <c r="O3075" s="27">
        <v>3</v>
      </c>
      <c r="P3075" s="27">
        <v>6</v>
      </c>
      <c r="Q3075" s="27">
        <v>7</v>
      </c>
      <c r="R3075" s="27">
        <v>7</v>
      </c>
      <c r="S3075" s="27">
        <v>7</v>
      </c>
      <c r="T3075" s="27">
        <v>7</v>
      </c>
      <c r="U3075" s="27">
        <v>2</v>
      </c>
      <c r="V3075" s="27">
        <v>4</v>
      </c>
      <c r="W3075" s="11"/>
      <c r="X3075" s="11"/>
      <c r="Y3075" s="11"/>
      <c r="Z3075" s="11"/>
      <c r="AA3075" s="11"/>
      <c r="AB3075" s="11"/>
      <c r="AC3075" s="11"/>
      <c r="AD3075" s="11"/>
      <c r="AU3075" s="7"/>
      <c r="AV3075" s="7"/>
    </row>
    <row r="3076" spans="1:48" ht="14.25">
      <c r="A3076">
        <v>3</v>
      </c>
      <c r="B3076" s="26" t="str">
        <f t="shared" si="117"/>
        <v>20787</v>
      </c>
      <c r="C3076" s="26" t="str">
        <f t="shared" si="116"/>
        <v>3_20787</v>
      </c>
      <c r="D3076"/>
      <c r="E3076"/>
      <c r="F3076" s="33"/>
      <c r="G3076" s="26" t="s">
        <v>457</v>
      </c>
      <c r="H3076" s="27">
        <v>17</v>
      </c>
      <c r="I3076" s="27">
        <v>3</v>
      </c>
      <c r="J3076" s="27">
        <v>3</v>
      </c>
      <c r="K3076" s="27">
        <v>1</v>
      </c>
      <c r="L3076" s="27">
        <v>4</v>
      </c>
      <c r="M3076" s="27">
        <v>3</v>
      </c>
      <c r="N3076" s="27">
        <v>7</v>
      </c>
      <c r="O3076" s="27">
        <v>2</v>
      </c>
      <c r="P3076" s="27">
        <v>2</v>
      </c>
      <c r="Q3076" s="27">
        <v>5</v>
      </c>
      <c r="R3076" s="27">
        <v>1</v>
      </c>
      <c r="S3076" s="27">
        <v>5</v>
      </c>
      <c r="T3076" s="27">
        <v>3</v>
      </c>
      <c r="U3076" s="27">
        <v>2</v>
      </c>
      <c r="V3076" s="27">
        <v>2</v>
      </c>
      <c r="W3076" s="11"/>
      <c r="X3076" s="11"/>
      <c r="Y3076" s="11"/>
      <c r="Z3076" s="11"/>
      <c r="AA3076" s="11"/>
      <c r="AB3076" s="11"/>
      <c r="AC3076" s="11"/>
      <c r="AD3076" s="11"/>
      <c r="AU3076" s="7"/>
      <c r="AV3076" s="7"/>
    </row>
    <row r="3077" spans="1:48" ht="14.25">
      <c r="A3077">
        <v>3</v>
      </c>
      <c r="B3077" s="26" t="str">
        <f t="shared" si="117"/>
        <v>20999</v>
      </c>
      <c r="C3077" s="26" t="str">
        <f t="shared" si="116"/>
        <v>3_20999</v>
      </c>
      <c r="D3077"/>
      <c r="E3077"/>
      <c r="F3077" s="33"/>
      <c r="G3077" s="26" t="s">
        <v>458</v>
      </c>
      <c r="H3077" s="27">
        <v>5</v>
      </c>
      <c r="I3077" s="27">
        <v>1</v>
      </c>
      <c r="J3077" s="27">
        <v>0</v>
      </c>
      <c r="K3077" s="27">
        <v>0</v>
      </c>
      <c r="L3077" s="27">
        <v>0</v>
      </c>
      <c r="M3077" s="27">
        <v>0</v>
      </c>
      <c r="N3077" s="27">
        <v>0</v>
      </c>
      <c r="O3077" s="27">
        <v>0</v>
      </c>
      <c r="P3077" s="27">
        <v>0</v>
      </c>
      <c r="Q3077" s="27">
        <v>0</v>
      </c>
      <c r="R3077" s="27">
        <v>0</v>
      </c>
      <c r="S3077" s="27">
        <v>0</v>
      </c>
      <c r="T3077" s="27">
        <v>0</v>
      </c>
      <c r="U3077" s="27">
        <v>0</v>
      </c>
      <c r="V3077" s="27">
        <v>0</v>
      </c>
      <c r="W3077" s="11"/>
      <c r="X3077" s="11"/>
      <c r="Y3077" s="11"/>
      <c r="Z3077" s="11"/>
      <c r="AA3077" s="11"/>
      <c r="AB3077" s="11"/>
      <c r="AC3077" s="11"/>
      <c r="AD3077" s="11"/>
      <c r="AU3077" s="7"/>
      <c r="AV3077" s="7"/>
    </row>
    <row r="3078" spans="1:48" ht="14.25">
      <c r="A3078">
        <v>3</v>
      </c>
      <c r="B3078" s="26" t="str">
        <f t="shared" si="117"/>
        <v>23000</v>
      </c>
      <c r="C3078" s="26" t="str">
        <f t="shared" ref="C3078:C3141" si="118">A3078&amp;"_"&amp;B3078</f>
        <v>3_23000</v>
      </c>
      <c r="D3078"/>
      <c r="E3078"/>
      <c r="F3078" s="33" t="s">
        <v>1399</v>
      </c>
      <c r="G3078" s="147" t="s">
        <v>13</v>
      </c>
      <c r="H3078" s="27">
        <v>1879</v>
      </c>
      <c r="I3078" s="27">
        <v>2543</v>
      </c>
      <c r="J3078" s="27">
        <v>2699</v>
      </c>
      <c r="K3078" s="27">
        <v>2613</v>
      </c>
      <c r="L3078" s="27">
        <v>2792</v>
      </c>
      <c r="M3078" s="27">
        <v>2500</v>
      </c>
      <c r="N3078" s="27">
        <v>2873</v>
      </c>
      <c r="O3078" s="27">
        <v>3057</v>
      </c>
      <c r="P3078" s="27">
        <v>2610</v>
      </c>
      <c r="Q3078" s="27">
        <v>2508</v>
      </c>
      <c r="R3078" s="27">
        <v>2243</v>
      </c>
      <c r="S3078" s="27">
        <v>2103</v>
      </c>
      <c r="T3078" s="27">
        <v>1787</v>
      </c>
      <c r="U3078" s="27">
        <v>1438</v>
      </c>
      <c r="V3078" s="27">
        <v>1244</v>
      </c>
      <c r="W3078" s="11"/>
      <c r="X3078" s="11"/>
      <c r="Y3078" s="11"/>
      <c r="Z3078" s="11"/>
      <c r="AA3078" s="11"/>
      <c r="AB3078" s="11"/>
      <c r="AC3078" s="11"/>
      <c r="AD3078" s="11"/>
      <c r="AU3078" s="7"/>
      <c r="AV3078" s="7"/>
    </row>
    <row r="3079" spans="1:48" ht="14.25">
      <c r="A3079">
        <v>3</v>
      </c>
      <c r="B3079" s="26" t="str">
        <f t="shared" si="117"/>
        <v>23001</v>
      </c>
      <c r="C3079" s="26" t="str">
        <f t="shared" si="118"/>
        <v>3_23001</v>
      </c>
      <c r="D3079"/>
      <c r="E3079"/>
      <c r="F3079" s="33"/>
      <c r="G3079" s="26" t="s">
        <v>460</v>
      </c>
      <c r="H3079" s="27">
        <v>1329</v>
      </c>
      <c r="I3079" s="27">
        <v>1572</v>
      </c>
      <c r="J3079" s="27">
        <v>1704</v>
      </c>
      <c r="K3079" s="27">
        <v>1627</v>
      </c>
      <c r="L3079" s="27">
        <v>1465</v>
      </c>
      <c r="M3079" s="27">
        <v>1234</v>
      </c>
      <c r="N3079" s="27">
        <v>1459</v>
      </c>
      <c r="O3079" s="27">
        <v>1633</v>
      </c>
      <c r="P3079" s="27">
        <v>1306</v>
      </c>
      <c r="Q3079" s="27">
        <v>1178</v>
      </c>
      <c r="R3079" s="27">
        <v>1018</v>
      </c>
      <c r="S3079" s="27">
        <v>927</v>
      </c>
      <c r="T3079" s="27">
        <v>806</v>
      </c>
      <c r="U3079" s="27">
        <v>624</v>
      </c>
      <c r="V3079" s="27">
        <v>476</v>
      </c>
      <c r="W3079" s="11"/>
      <c r="X3079" s="11"/>
      <c r="Y3079" s="11"/>
      <c r="Z3079" s="11"/>
      <c r="AA3079" s="11"/>
      <c r="AB3079" s="11"/>
      <c r="AC3079" s="11"/>
      <c r="AD3079" s="11"/>
      <c r="AU3079" s="7"/>
      <c r="AV3079" s="7"/>
    </row>
    <row r="3080" spans="1:48" ht="14.25">
      <c r="A3080">
        <v>3</v>
      </c>
      <c r="B3080" s="26" t="str">
        <f t="shared" si="117"/>
        <v>23068</v>
      </c>
      <c r="C3080" s="26" t="str">
        <f t="shared" si="118"/>
        <v>3_23068</v>
      </c>
      <c r="D3080"/>
      <c r="E3080"/>
      <c r="F3080" s="33"/>
      <c r="G3080" s="26" t="s">
        <v>461</v>
      </c>
      <c r="H3080" s="27">
        <v>27</v>
      </c>
      <c r="I3080" s="27">
        <v>44</v>
      </c>
      <c r="J3080" s="27">
        <v>49</v>
      </c>
      <c r="K3080" s="27">
        <v>52</v>
      </c>
      <c r="L3080" s="27">
        <v>35</v>
      </c>
      <c r="M3080" s="27">
        <v>16</v>
      </c>
      <c r="N3080" s="27">
        <v>39</v>
      </c>
      <c r="O3080" s="27">
        <v>30</v>
      </c>
      <c r="P3080" s="27">
        <v>30</v>
      </c>
      <c r="Q3080" s="27">
        <v>30</v>
      </c>
      <c r="R3080" s="27">
        <v>34</v>
      </c>
      <c r="S3080" s="27">
        <v>48</v>
      </c>
      <c r="T3080" s="27">
        <v>29</v>
      </c>
      <c r="U3080" s="27">
        <v>29</v>
      </c>
      <c r="V3080" s="27">
        <v>32</v>
      </c>
      <c r="W3080" s="11"/>
      <c r="X3080" s="11"/>
      <c r="Y3080" s="11"/>
      <c r="Z3080" s="11"/>
      <c r="AA3080" s="11"/>
      <c r="AB3080" s="11"/>
      <c r="AC3080" s="11"/>
      <c r="AD3080" s="11"/>
      <c r="AU3080" s="7"/>
      <c r="AV3080" s="7"/>
    </row>
    <row r="3081" spans="1:48" ht="14.25">
      <c r="A3081">
        <v>3</v>
      </c>
      <c r="B3081" s="26" t="str">
        <f t="shared" ref="B3081:B3144" si="119">IF(G3081="Total",CONCATENATE(MID(G3082,1,2),"000"),MID(G3081,1,5))</f>
        <v>23079</v>
      </c>
      <c r="C3081" s="26" t="str">
        <f t="shared" si="118"/>
        <v>3_23079</v>
      </c>
      <c r="D3081"/>
      <c r="E3081"/>
      <c r="F3081" s="33"/>
      <c r="G3081" s="26" t="s">
        <v>462</v>
      </c>
      <c r="H3081" s="27">
        <v>14</v>
      </c>
      <c r="I3081" s="27">
        <v>50</v>
      </c>
      <c r="J3081" s="27">
        <v>26</v>
      </c>
      <c r="K3081" s="27">
        <v>21</v>
      </c>
      <c r="L3081" s="27">
        <v>34</v>
      </c>
      <c r="M3081" s="27">
        <v>12</v>
      </c>
      <c r="N3081" s="27">
        <v>12</v>
      </c>
      <c r="O3081" s="27">
        <v>17</v>
      </c>
      <c r="P3081" s="27">
        <v>18</v>
      </c>
      <c r="Q3081" s="27">
        <v>33</v>
      </c>
      <c r="R3081" s="27">
        <v>10</v>
      </c>
      <c r="S3081" s="27">
        <v>19</v>
      </c>
      <c r="T3081" s="27">
        <v>10</v>
      </c>
      <c r="U3081" s="27">
        <v>8</v>
      </c>
      <c r="V3081" s="27">
        <v>9</v>
      </c>
      <c r="W3081" s="11"/>
      <c r="X3081" s="11"/>
      <c r="Y3081" s="11"/>
      <c r="Z3081" s="11"/>
      <c r="AA3081" s="11"/>
      <c r="AB3081" s="11"/>
      <c r="AC3081" s="11"/>
      <c r="AD3081" s="11"/>
      <c r="AU3081" s="7"/>
      <c r="AV3081" s="7"/>
    </row>
    <row r="3082" spans="1:48" ht="14.25">
      <c r="A3082">
        <v>3</v>
      </c>
      <c r="B3082" s="26" t="str">
        <f t="shared" si="119"/>
        <v>23090</v>
      </c>
      <c r="C3082" s="26" t="str">
        <f t="shared" si="118"/>
        <v>3_23090</v>
      </c>
      <c r="D3082"/>
      <c r="E3082"/>
      <c r="F3082" s="33"/>
      <c r="G3082" s="26" t="s">
        <v>463</v>
      </c>
      <c r="H3082" s="27">
        <v>25</v>
      </c>
      <c r="I3082" s="27">
        <v>31</v>
      </c>
      <c r="J3082" s="27">
        <v>33</v>
      </c>
      <c r="K3082" s="27">
        <v>50</v>
      </c>
      <c r="L3082" s="27">
        <v>30</v>
      </c>
      <c r="M3082" s="27">
        <v>29</v>
      </c>
      <c r="N3082" s="27">
        <v>29</v>
      </c>
      <c r="O3082" s="27">
        <v>22</v>
      </c>
      <c r="P3082" s="27">
        <v>17</v>
      </c>
      <c r="Q3082" s="27">
        <v>31</v>
      </c>
      <c r="R3082" s="27">
        <v>25</v>
      </c>
      <c r="S3082" s="27">
        <v>33</v>
      </c>
      <c r="T3082" s="27">
        <v>24</v>
      </c>
      <c r="U3082" s="27">
        <v>17</v>
      </c>
      <c r="V3082" s="27">
        <v>14</v>
      </c>
      <c r="W3082" s="11"/>
      <c r="X3082" s="11"/>
      <c r="Y3082" s="11"/>
      <c r="Z3082" s="11"/>
      <c r="AA3082" s="11"/>
      <c r="AB3082" s="11"/>
      <c r="AC3082" s="11"/>
      <c r="AD3082" s="11"/>
      <c r="AU3082" s="7"/>
      <c r="AV3082" s="7"/>
    </row>
    <row r="3083" spans="1:48" ht="14.25">
      <c r="A3083">
        <v>3</v>
      </c>
      <c r="B3083" s="26" t="str">
        <f t="shared" si="119"/>
        <v>23162</v>
      </c>
      <c r="C3083" s="26" t="str">
        <f t="shared" si="118"/>
        <v>3_23162</v>
      </c>
      <c r="D3083"/>
      <c r="E3083"/>
      <c r="F3083" s="33"/>
      <c r="G3083" s="26" t="s">
        <v>464</v>
      </c>
      <c r="H3083" s="27">
        <v>59</v>
      </c>
      <c r="I3083" s="27">
        <v>69</v>
      </c>
      <c r="J3083" s="27">
        <v>76</v>
      </c>
      <c r="K3083" s="27">
        <v>76</v>
      </c>
      <c r="L3083" s="27">
        <v>239</v>
      </c>
      <c r="M3083" s="27">
        <v>329</v>
      </c>
      <c r="N3083" s="27">
        <v>248</v>
      </c>
      <c r="O3083" s="27">
        <v>299</v>
      </c>
      <c r="P3083" s="27">
        <v>252</v>
      </c>
      <c r="Q3083" s="27">
        <v>249</v>
      </c>
      <c r="R3083" s="27">
        <v>208</v>
      </c>
      <c r="S3083" s="27">
        <v>183</v>
      </c>
      <c r="T3083" s="27">
        <v>168</v>
      </c>
      <c r="U3083" s="27">
        <v>153</v>
      </c>
      <c r="V3083" s="27">
        <v>169</v>
      </c>
      <c r="W3083" s="11"/>
      <c r="X3083" s="11"/>
      <c r="Y3083" s="11"/>
      <c r="Z3083" s="11"/>
      <c r="AA3083" s="11"/>
      <c r="AB3083" s="11"/>
      <c r="AC3083" s="11"/>
      <c r="AD3083" s="11"/>
      <c r="AU3083" s="7"/>
      <c r="AV3083" s="7"/>
    </row>
    <row r="3084" spans="1:48" ht="14.25">
      <c r="A3084">
        <v>3</v>
      </c>
      <c r="B3084" s="26" t="str">
        <f t="shared" si="119"/>
        <v>23168</v>
      </c>
      <c r="C3084" s="26" t="str">
        <f t="shared" si="118"/>
        <v>3_23168</v>
      </c>
      <c r="D3084"/>
      <c r="E3084"/>
      <c r="F3084" s="33"/>
      <c r="G3084" s="26" t="s">
        <v>465</v>
      </c>
      <c r="H3084" s="27">
        <v>1</v>
      </c>
      <c r="I3084" s="27">
        <v>5</v>
      </c>
      <c r="J3084" s="27">
        <v>2</v>
      </c>
      <c r="K3084" s="27">
        <v>2</v>
      </c>
      <c r="L3084" s="27">
        <v>6</v>
      </c>
      <c r="M3084" s="27">
        <v>12</v>
      </c>
      <c r="N3084" s="27">
        <v>22</v>
      </c>
      <c r="O3084" s="27">
        <v>24</v>
      </c>
      <c r="P3084" s="27">
        <v>4</v>
      </c>
      <c r="Q3084" s="27">
        <v>15</v>
      </c>
      <c r="R3084" s="27">
        <v>8</v>
      </c>
      <c r="S3084" s="27">
        <v>12</v>
      </c>
      <c r="T3084" s="27">
        <v>11</v>
      </c>
      <c r="U3084" s="27">
        <v>4</v>
      </c>
      <c r="V3084" s="27">
        <v>11</v>
      </c>
      <c r="W3084" s="11"/>
      <c r="X3084" s="11"/>
      <c r="Y3084" s="11"/>
      <c r="Z3084" s="11"/>
      <c r="AA3084" s="11"/>
      <c r="AB3084" s="11"/>
      <c r="AC3084" s="11"/>
      <c r="AD3084" s="11"/>
      <c r="AU3084" s="7"/>
      <c r="AV3084" s="7"/>
    </row>
    <row r="3085" spans="1:48" ht="14.25">
      <c r="A3085">
        <v>3</v>
      </c>
      <c r="B3085" s="26" t="str">
        <f t="shared" si="119"/>
        <v>23182</v>
      </c>
      <c r="C3085" s="26" t="str">
        <f t="shared" si="118"/>
        <v>3_23182</v>
      </c>
      <c r="D3085"/>
      <c r="E3085"/>
      <c r="F3085" s="33"/>
      <c r="G3085" s="26" t="s">
        <v>466</v>
      </c>
      <c r="H3085" s="27">
        <v>12</v>
      </c>
      <c r="I3085" s="27">
        <v>19</v>
      </c>
      <c r="J3085" s="27">
        <v>14</v>
      </c>
      <c r="K3085" s="27">
        <v>10</v>
      </c>
      <c r="L3085" s="27">
        <v>22</v>
      </c>
      <c r="M3085" s="27">
        <v>23</v>
      </c>
      <c r="N3085" s="27">
        <v>48</v>
      </c>
      <c r="O3085" s="27">
        <v>40</v>
      </c>
      <c r="P3085" s="27">
        <v>47</v>
      </c>
      <c r="Q3085" s="27">
        <v>35</v>
      </c>
      <c r="R3085" s="27">
        <v>41</v>
      </c>
      <c r="S3085" s="27">
        <v>47</v>
      </c>
      <c r="T3085" s="27">
        <v>33</v>
      </c>
      <c r="U3085" s="27">
        <v>34</v>
      </c>
      <c r="V3085" s="27">
        <v>39</v>
      </c>
      <c r="W3085" s="11"/>
      <c r="X3085" s="11"/>
      <c r="Y3085" s="11"/>
      <c r="Z3085" s="11"/>
      <c r="AA3085" s="11"/>
      <c r="AB3085" s="11"/>
      <c r="AC3085" s="11"/>
      <c r="AD3085" s="11"/>
      <c r="AU3085" s="7"/>
      <c r="AV3085" s="7"/>
    </row>
    <row r="3086" spans="1:48" ht="14.25">
      <c r="A3086">
        <v>3</v>
      </c>
      <c r="B3086" s="26" t="str">
        <f t="shared" si="119"/>
        <v>23189</v>
      </c>
      <c r="C3086" s="26" t="str">
        <f t="shared" si="118"/>
        <v>3_23189</v>
      </c>
      <c r="D3086"/>
      <c r="E3086"/>
      <c r="F3086" s="33"/>
      <c r="G3086" s="26" t="s">
        <v>467</v>
      </c>
      <c r="H3086" s="27">
        <v>19</v>
      </c>
      <c r="I3086" s="27">
        <v>32</v>
      </c>
      <c r="J3086" s="27">
        <v>34</v>
      </c>
      <c r="K3086" s="27">
        <v>30</v>
      </c>
      <c r="L3086" s="27">
        <v>86</v>
      </c>
      <c r="M3086" s="27">
        <v>97</v>
      </c>
      <c r="N3086" s="27">
        <v>103</v>
      </c>
      <c r="O3086" s="27">
        <v>113</v>
      </c>
      <c r="P3086" s="27">
        <v>112</v>
      </c>
      <c r="Q3086" s="27">
        <v>91</v>
      </c>
      <c r="R3086" s="27">
        <v>108</v>
      </c>
      <c r="S3086" s="27">
        <v>93</v>
      </c>
      <c r="T3086" s="27">
        <v>81</v>
      </c>
      <c r="U3086" s="27">
        <v>53</v>
      </c>
      <c r="V3086" s="27">
        <v>66</v>
      </c>
      <c r="W3086" s="11"/>
      <c r="X3086" s="11"/>
      <c r="Y3086" s="11"/>
      <c r="Z3086" s="11"/>
      <c r="AA3086" s="11"/>
      <c r="AB3086" s="11"/>
      <c r="AC3086" s="11"/>
      <c r="AD3086" s="11"/>
      <c r="AU3086" s="7"/>
      <c r="AV3086" s="7"/>
    </row>
    <row r="3087" spans="1:48" ht="14.25">
      <c r="A3087">
        <v>3</v>
      </c>
      <c r="B3087" s="26" t="str">
        <f t="shared" si="119"/>
        <v>23300</v>
      </c>
      <c r="C3087" s="26" t="str">
        <f t="shared" si="118"/>
        <v>3_23300</v>
      </c>
      <c r="D3087"/>
      <c r="E3087"/>
      <c r="F3087" s="33"/>
      <c r="G3087" s="26" t="s">
        <v>468</v>
      </c>
      <c r="H3087" s="27">
        <v>9</v>
      </c>
      <c r="I3087" s="27">
        <v>9</v>
      </c>
      <c r="J3087" s="27">
        <v>6</v>
      </c>
      <c r="K3087" s="27">
        <v>9</v>
      </c>
      <c r="L3087" s="27">
        <v>17</v>
      </c>
      <c r="M3087" s="27">
        <v>18</v>
      </c>
      <c r="N3087" s="27">
        <v>18</v>
      </c>
      <c r="O3087" s="27">
        <v>27</v>
      </c>
      <c r="P3087" s="27">
        <v>28</v>
      </c>
      <c r="Q3087" s="27">
        <v>31</v>
      </c>
      <c r="R3087" s="27">
        <v>15</v>
      </c>
      <c r="S3087" s="27">
        <v>28</v>
      </c>
      <c r="T3087" s="27">
        <v>24</v>
      </c>
      <c r="U3087" s="27">
        <v>20</v>
      </c>
      <c r="V3087" s="27">
        <v>22</v>
      </c>
      <c r="W3087" s="11"/>
      <c r="X3087" s="11"/>
      <c r="Y3087" s="11"/>
      <c r="Z3087" s="11"/>
      <c r="AA3087" s="11"/>
      <c r="AB3087" s="11"/>
      <c r="AC3087" s="11"/>
      <c r="AD3087" s="11"/>
      <c r="AU3087" s="7"/>
      <c r="AV3087" s="7"/>
    </row>
    <row r="3088" spans="1:48" ht="14.25">
      <c r="A3088">
        <v>3</v>
      </c>
      <c r="B3088" s="26" t="str">
        <f t="shared" si="119"/>
        <v>23350</v>
      </c>
      <c r="C3088" s="26" t="str">
        <f t="shared" si="118"/>
        <v>3_23350</v>
      </c>
      <c r="D3088"/>
      <c r="E3088"/>
      <c r="F3088" s="33"/>
      <c r="G3088" s="26" t="s">
        <v>469</v>
      </c>
      <c r="H3088" s="27">
        <v>4</v>
      </c>
      <c r="I3088" s="27">
        <v>8</v>
      </c>
      <c r="J3088" s="27">
        <v>10</v>
      </c>
      <c r="K3088" s="27">
        <v>11</v>
      </c>
      <c r="L3088" s="27">
        <v>3</v>
      </c>
      <c r="M3088" s="27">
        <v>7</v>
      </c>
      <c r="N3088" s="27">
        <v>9</v>
      </c>
      <c r="O3088" s="27">
        <v>8</v>
      </c>
      <c r="P3088" s="27">
        <v>8</v>
      </c>
      <c r="Q3088" s="27">
        <v>6</v>
      </c>
      <c r="R3088" s="27">
        <v>4</v>
      </c>
      <c r="S3088" s="27">
        <v>13</v>
      </c>
      <c r="T3088" s="27">
        <v>5</v>
      </c>
      <c r="U3088" s="27">
        <v>4</v>
      </c>
      <c r="V3088" s="27">
        <v>3</v>
      </c>
      <c r="W3088" s="11"/>
      <c r="X3088" s="11"/>
      <c r="Y3088" s="11"/>
      <c r="Z3088" s="11"/>
      <c r="AA3088" s="11"/>
      <c r="AB3088" s="11"/>
      <c r="AC3088" s="11"/>
      <c r="AD3088" s="11"/>
      <c r="AU3088" s="7"/>
      <c r="AV3088" s="7"/>
    </row>
    <row r="3089" spans="1:48" ht="14.25">
      <c r="A3089">
        <v>3</v>
      </c>
      <c r="B3089" s="26" t="str">
        <f t="shared" si="119"/>
        <v>23417</v>
      </c>
      <c r="C3089" s="26" t="str">
        <f t="shared" si="118"/>
        <v>3_23417</v>
      </c>
      <c r="D3089"/>
      <c r="E3089"/>
      <c r="F3089" s="33"/>
      <c r="G3089" s="26" t="s">
        <v>470</v>
      </c>
      <c r="H3089" s="27">
        <v>19</v>
      </c>
      <c r="I3089" s="27">
        <v>37</v>
      </c>
      <c r="J3089" s="27">
        <v>33</v>
      </c>
      <c r="K3089" s="27">
        <v>50</v>
      </c>
      <c r="L3089" s="27">
        <v>49</v>
      </c>
      <c r="M3089" s="27">
        <v>52</v>
      </c>
      <c r="N3089" s="27">
        <v>43</v>
      </c>
      <c r="O3089" s="27">
        <v>49</v>
      </c>
      <c r="P3089" s="27">
        <v>56</v>
      </c>
      <c r="Q3089" s="27">
        <v>32</v>
      </c>
      <c r="R3089" s="27">
        <v>30</v>
      </c>
      <c r="S3089" s="27">
        <v>27</v>
      </c>
      <c r="T3089" s="27">
        <v>30</v>
      </c>
      <c r="U3089" s="27">
        <v>44</v>
      </c>
      <c r="V3089" s="27">
        <v>16</v>
      </c>
      <c r="W3089" s="11"/>
      <c r="X3089" s="11"/>
      <c r="Y3089" s="11"/>
      <c r="Z3089" s="11"/>
      <c r="AA3089" s="11"/>
      <c r="AB3089" s="11"/>
      <c r="AC3089" s="11"/>
      <c r="AD3089" s="11"/>
      <c r="AU3089" s="7"/>
      <c r="AV3089" s="7"/>
    </row>
    <row r="3090" spans="1:48" ht="14.25">
      <c r="A3090">
        <v>3</v>
      </c>
      <c r="B3090" s="26" t="str">
        <f t="shared" si="119"/>
        <v>23419</v>
      </c>
      <c r="C3090" s="26" t="str">
        <f t="shared" si="118"/>
        <v>3_23419</v>
      </c>
      <c r="D3090"/>
      <c r="E3090"/>
      <c r="F3090" s="33"/>
      <c r="G3090" s="26" t="s">
        <v>471</v>
      </c>
      <c r="H3090" s="27">
        <v>15</v>
      </c>
      <c r="I3090" s="27">
        <v>23</v>
      </c>
      <c r="J3090" s="27">
        <v>31</v>
      </c>
      <c r="K3090" s="27">
        <v>13</v>
      </c>
      <c r="L3090" s="27">
        <v>38</v>
      </c>
      <c r="M3090" s="27">
        <v>14</v>
      </c>
      <c r="N3090" s="27">
        <v>19</v>
      </c>
      <c r="O3090" s="27">
        <v>18</v>
      </c>
      <c r="P3090" s="27">
        <v>18</v>
      </c>
      <c r="Q3090" s="27">
        <v>23</v>
      </c>
      <c r="R3090" s="27">
        <v>23</v>
      </c>
      <c r="S3090" s="27">
        <v>21</v>
      </c>
      <c r="T3090" s="27">
        <v>21</v>
      </c>
      <c r="U3090" s="27">
        <v>18</v>
      </c>
      <c r="V3090" s="27">
        <v>6</v>
      </c>
      <c r="W3090" s="11"/>
      <c r="X3090" s="11"/>
      <c r="Y3090" s="11"/>
      <c r="Z3090" s="11"/>
      <c r="AA3090" s="11"/>
      <c r="AB3090" s="11"/>
      <c r="AC3090" s="11"/>
      <c r="AD3090" s="11"/>
      <c r="AU3090" s="7"/>
      <c r="AV3090" s="7"/>
    </row>
    <row r="3091" spans="1:48" ht="14.25">
      <c r="A3091">
        <v>3</v>
      </c>
      <c r="B3091" s="26" t="str">
        <f t="shared" si="119"/>
        <v>23464</v>
      </c>
      <c r="C3091" s="26" t="str">
        <f t="shared" si="118"/>
        <v>3_23464</v>
      </c>
      <c r="D3091"/>
      <c r="E3091"/>
      <c r="F3091" s="33"/>
      <c r="G3091" s="26" t="s">
        <v>472</v>
      </c>
      <c r="H3091" s="27">
        <v>1</v>
      </c>
      <c r="I3091" s="27">
        <v>4</v>
      </c>
      <c r="J3091" s="27">
        <v>6</v>
      </c>
      <c r="K3091" s="27">
        <v>9</v>
      </c>
      <c r="L3091" s="27">
        <v>7</v>
      </c>
      <c r="M3091" s="27">
        <v>11</v>
      </c>
      <c r="N3091" s="27">
        <v>17</v>
      </c>
      <c r="O3091" s="27">
        <v>5</v>
      </c>
      <c r="P3091" s="27">
        <v>10</v>
      </c>
      <c r="Q3091" s="27">
        <v>2</v>
      </c>
      <c r="R3091" s="27">
        <v>3</v>
      </c>
      <c r="S3091" s="27">
        <v>3</v>
      </c>
      <c r="T3091" s="27">
        <v>4</v>
      </c>
      <c r="U3091" s="27">
        <v>1</v>
      </c>
      <c r="V3091" s="27">
        <v>2</v>
      </c>
      <c r="W3091" s="11"/>
      <c r="X3091" s="11"/>
      <c r="Y3091" s="11"/>
      <c r="Z3091" s="11"/>
      <c r="AA3091" s="11"/>
      <c r="AB3091" s="11"/>
      <c r="AC3091" s="11"/>
      <c r="AD3091" s="11"/>
      <c r="AU3091" s="7"/>
      <c r="AV3091" s="7"/>
    </row>
    <row r="3092" spans="1:48" ht="14.25">
      <c r="A3092">
        <v>3</v>
      </c>
      <c r="B3092" s="26" t="str">
        <f t="shared" si="119"/>
        <v>23466</v>
      </c>
      <c r="C3092" s="26" t="str">
        <f t="shared" si="118"/>
        <v>3_23466</v>
      </c>
      <c r="D3092"/>
      <c r="E3092"/>
      <c r="F3092" s="33"/>
      <c r="G3092" s="26" t="s">
        <v>473</v>
      </c>
      <c r="H3092" s="27">
        <v>49</v>
      </c>
      <c r="I3092" s="27">
        <v>87</v>
      </c>
      <c r="J3092" s="27">
        <v>81</v>
      </c>
      <c r="K3092" s="27">
        <v>79</v>
      </c>
      <c r="L3092" s="27">
        <v>57</v>
      </c>
      <c r="M3092" s="27">
        <v>69</v>
      </c>
      <c r="N3092" s="27">
        <v>83</v>
      </c>
      <c r="O3092" s="27">
        <v>76</v>
      </c>
      <c r="P3092" s="27">
        <v>79</v>
      </c>
      <c r="Q3092" s="27">
        <v>59</v>
      </c>
      <c r="R3092" s="27">
        <v>62</v>
      </c>
      <c r="S3092" s="27">
        <v>46</v>
      </c>
      <c r="T3092" s="27">
        <v>51</v>
      </c>
      <c r="U3092" s="27">
        <v>18</v>
      </c>
      <c r="V3092" s="27">
        <v>21</v>
      </c>
      <c r="W3092" s="11"/>
      <c r="X3092" s="11"/>
      <c r="Y3092" s="11"/>
      <c r="Z3092" s="11"/>
      <c r="AA3092" s="11"/>
      <c r="AB3092" s="11"/>
      <c r="AC3092" s="11"/>
      <c r="AD3092" s="11"/>
      <c r="AU3092" s="7"/>
      <c r="AV3092" s="7"/>
    </row>
    <row r="3093" spans="1:48" ht="14.25">
      <c r="A3093">
        <v>3</v>
      </c>
      <c r="B3093" s="26" t="str">
        <f t="shared" si="119"/>
        <v>23500</v>
      </c>
      <c r="C3093" s="26" t="str">
        <f t="shared" si="118"/>
        <v>3_23500</v>
      </c>
      <c r="D3093"/>
      <c r="E3093"/>
      <c r="F3093" s="33"/>
      <c r="G3093" s="26" t="s">
        <v>474</v>
      </c>
      <c r="H3093" s="27">
        <v>5</v>
      </c>
      <c r="I3093" s="27">
        <v>10</v>
      </c>
      <c r="J3093" s="27">
        <v>15</v>
      </c>
      <c r="K3093" s="27">
        <v>9</v>
      </c>
      <c r="L3093" s="27">
        <v>21</v>
      </c>
      <c r="M3093" s="27">
        <v>16</v>
      </c>
      <c r="N3093" s="27">
        <v>12</v>
      </c>
      <c r="O3093" s="27">
        <v>29</v>
      </c>
      <c r="P3093" s="27">
        <v>17</v>
      </c>
      <c r="Q3093" s="27">
        <v>14</v>
      </c>
      <c r="R3093" s="27">
        <v>14</v>
      </c>
      <c r="S3093" s="27">
        <v>17</v>
      </c>
      <c r="T3093" s="27">
        <v>3</v>
      </c>
      <c r="U3093" s="27">
        <v>3</v>
      </c>
      <c r="V3093" s="27">
        <v>10</v>
      </c>
      <c r="W3093" s="11"/>
      <c r="X3093" s="11"/>
      <c r="Y3093" s="11"/>
      <c r="Z3093" s="11"/>
      <c r="AA3093" s="11"/>
      <c r="AB3093" s="11"/>
      <c r="AC3093" s="11"/>
      <c r="AD3093" s="11"/>
      <c r="AU3093" s="7"/>
      <c r="AV3093" s="7"/>
    </row>
    <row r="3094" spans="1:48" ht="14.25">
      <c r="A3094">
        <v>3</v>
      </c>
      <c r="B3094" s="26" t="str">
        <f t="shared" si="119"/>
        <v>23555</v>
      </c>
      <c r="C3094" s="26" t="str">
        <f t="shared" si="118"/>
        <v>3_23555</v>
      </c>
      <c r="D3094"/>
      <c r="E3094"/>
      <c r="F3094" s="33"/>
      <c r="G3094" s="26" t="s">
        <v>475</v>
      </c>
      <c r="H3094" s="27">
        <v>61</v>
      </c>
      <c r="I3094" s="27">
        <v>65</v>
      </c>
      <c r="J3094" s="27">
        <v>79</v>
      </c>
      <c r="K3094" s="27">
        <v>64</v>
      </c>
      <c r="L3094" s="27">
        <v>113</v>
      </c>
      <c r="M3094" s="27">
        <v>40</v>
      </c>
      <c r="N3094" s="27">
        <v>40</v>
      </c>
      <c r="O3094" s="27">
        <v>35</v>
      </c>
      <c r="P3094" s="27">
        <v>26</v>
      </c>
      <c r="Q3094" s="27">
        <v>110</v>
      </c>
      <c r="R3094" s="27">
        <v>61</v>
      </c>
      <c r="S3094" s="27">
        <v>37</v>
      </c>
      <c r="T3094" s="27">
        <v>35</v>
      </c>
      <c r="U3094" s="27">
        <v>41</v>
      </c>
      <c r="V3094" s="27">
        <v>31</v>
      </c>
      <c r="W3094" s="11"/>
      <c r="X3094" s="11"/>
      <c r="Y3094" s="11"/>
      <c r="Z3094" s="11"/>
      <c r="AA3094" s="11"/>
      <c r="AB3094" s="11"/>
      <c r="AC3094" s="11"/>
      <c r="AD3094" s="11"/>
      <c r="AU3094" s="7"/>
      <c r="AV3094" s="7"/>
    </row>
    <row r="3095" spans="1:48" ht="14.25">
      <c r="A3095">
        <v>3</v>
      </c>
      <c r="B3095" s="26" t="str">
        <f t="shared" si="119"/>
        <v>23570</v>
      </c>
      <c r="C3095" s="26" t="str">
        <f t="shared" si="118"/>
        <v>3_23570</v>
      </c>
      <c r="D3095"/>
      <c r="E3095"/>
      <c r="F3095" s="33"/>
      <c r="G3095" s="26" t="s">
        <v>476</v>
      </c>
      <c r="H3095" s="27">
        <v>11</v>
      </c>
      <c r="I3095" s="27">
        <v>18</v>
      </c>
      <c r="J3095" s="27">
        <v>18</v>
      </c>
      <c r="K3095" s="27">
        <v>15</v>
      </c>
      <c r="L3095" s="27">
        <v>19</v>
      </c>
      <c r="M3095" s="27">
        <v>17</v>
      </c>
      <c r="N3095" s="27">
        <v>28</v>
      </c>
      <c r="O3095" s="27">
        <v>32</v>
      </c>
      <c r="P3095" s="27">
        <v>31</v>
      </c>
      <c r="Q3095" s="27">
        <v>36</v>
      </c>
      <c r="R3095" s="27">
        <v>38</v>
      </c>
      <c r="S3095" s="27">
        <v>25</v>
      </c>
      <c r="T3095" s="27">
        <v>24</v>
      </c>
      <c r="U3095" s="27">
        <v>23</v>
      </c>
      <c r="V3095" s="27">
        <v>16</v>
      </c>
      <c r="W3095" s="11"/>
      <c r="X3095" s="11"/>
      <c r="Y3095" s="11"/>
      <c r="Z3095" s="11"/>
      <c r="AA3095" s="11"/>
      <c r="AB3095" s="11"/>
      <c r="AC3095" s="11"/>
      <c r="AD3095" s="11"/>
      <c r="AU3095" s="7"/>
      <c r="AV3095" s="7"/>
    </row>
    <row r="3096" spans="1:48" ht="14.25">
      <c r="A3096">
        <v>3</v>
      </c>
      <c r="B3096" s="26" t="str">
        <f t="shared" si="119"/>
        <v>23574</v>
      </c>
      <c r="C3096" s="26" t="str">
        <f t="shared" si="118"/>
        <v>3_23574</v>
      </c>
      <c r="D3096"/>
      <c r="E3096"/>
      <c r="F3096" s="33"/>
      <c r="G3096" s="26" t="s">
        <v>477</v>
      </c>
      <c r="H3096" s="27">
        <v>21</v>
      </c>
      <c r="I3096" s="27">
        <v>44</v>
      </c>
      <c r="J3096" s="27">
        <v>39</v>
      </c>
      <c r="K3096" s="27">
        <v>43</v>
      </c>
      <c r="L3096" s="27">
        <v>35</v>
      </c>
      <c r="M3096" s="27">
        <v>22</v>
      </c>
      <c r="N3096" s="27">
        <v>29</v>
      </c>
      <c r="O3096" s="27">
        <v>24</v>
      </c>
      <c r="P3096" s="27">
        <v>32</v>
      </c>
      <c r="Q3096" s="27">
        <v>31</v>
      </c>
      <c r="R3096" s="27">
        <v>28</v>
      </c>
      <c r="S3096" s="27">
        <v>22</v>
      </c>
      <c r="T3096" s="27">
        <v>22</v>
      </c>
      <c r="U3096" s="27">
        <v>10</v>
      </c>
      <c r="V3096" s="27">
        <v>13</v>
      </c>
      <c r="W3096" s="11"/>
      <c r="X3096" s="11"/>
      <c r="Y3096" s="11"/>
      <c r="Z3096" s="11"/>
      <c r="AA3096" s="11"/>
      <c r="AB3096" s="11"/>
      <c r="AC3096" s="11"/>
      <c r="AD3096" s="11"/>
      <c r="AU3096" s="7"/>
      <c r="AV3096" s="7"/>
    </row>
    <row r="3097" spans="1:48" ht="14.25">
      <c r="A3097">
        <v>3</v>
      </c>
      <c r="B3097" s="26" t="str">
        <f t="shared" si="119"/>
        <v>23580</v>
      </c>
      <c r="C3097" s="26" t="str">
        <f t="shared" si="118"/>
        <v>3_23580</v>
      </c>
      <c r="D3097"/>
      <c r="E3097"/>
      <c r="F3097" s="33"/>
      <c r="G3097" s="26" t="s">
        <v>478</v>
      </c>
      <c r="H3097" s="27">
        <v>20</v>
      </c>
      <c r="I3097" s="27">
        <v>39</v>
      </c>
      <c r="J3097" s="27">
        <v>42</v>
      </c>
      <c r="K3097" s="27">
        <v>30</v>
      </c>
      <c r="L3097" s="27">
        <v>16</v>
      </c>
      <c r="M3097" s="27">
        <v>11</v>
      </c>
      <c r="N3097" s="27">
        <v>38</v>
      </c>
      <c r="O3097" s="27">
        <v>27</v>
      </c>
      <c r="P3097" s="27">
        <v>35</v>
      </c>
      <c r="Q3097" s="27">
        <v>25</v>
      </c>
      <c r="R3097" s="27">
        <v>34</v>
      </c>
      <c r="S3097" s="27">
        <v>32</v>
      </c>
      <c r="T3097" s="27">
        <v>35</v>
      </c>
      <c r="U3097" s="27">
        <v>17</v>
      </c>
      <c r="V3097" s="27">
        <v>11</v>
      </c>
      <c r="W3097" s="11"/>
      <c r="X3097" s="11"/>
      <c r="Y3097" s="11"/>
      <c r="Z3097" s="11"/>
      <c r="AA3097" s="11"/>
      <c r="AB3097" s="11"/>
      <c r="AC3097" s="11"/>
      <c r="AD3097" s="11"/>
      <c r="AU3097" s="7"/>
      <c r="AV3097" s="7"/>
    </row>
    <row r="3098" spans="1:48" ht="14.25">
      <c r="A3098">
        <v>3</v>
      </c>
      <c r="B3098" s="26" t="str">
        <f t="shared" si="119"/>
        <v>23586</v>
      </c>
      <c r="C3098" s="26" t="str">
        <f t="shared" si="118"/>
        <v>3_23586</v>
      </c>
      <c r="D3098"/>
      <c r="E3098"/>
      <c r="F3098" s="33"/>
      <c r="G3098" s="26" t="s">
        <v>1400</v>
      </c>
      <c r="H3098" s="27">
        <v>1</v>
      </c>
      <c r="I3098" s="27">
        <v>5</v>
      </c>
      <c r="J3098" s="27">
        <v>5</v>
      </c>
      <c r="K3098" s="27">
        <v>3</v>
      </c>
      <c r="L3098" s="27">
        <v>11</v>
      </c>
      <c r="M3098" s="27">
        <v>3</v>
      </c>
      <c r="N3098" s="27">
        <v>3</v>
      </c>
      <c r="O3098" s="27">
        <v>2</v>
      </c>
      <c r="P3098" s="27">
        <v>4</v>
      </c>
      <c r="Q3098" s="27">
        <v>2</v>
      </c>
      <c r="R3098" s="27">
        <v>3</v>
      </c>
      <c r="S3098" s="27">
        <v>5</v>
      </c>
      <c r="T3098" s="27">
        <v>1</v>
      </c>
      <c r="U3098" s="27">
        <v>3</v>
      </c>
      <c r="V3098" s="27">
        <v>4</v>
      </c>
      <c r="W3098" s="11"/>
      <c r="X3098" s="11"/>
      <c r="Y3098" s="11"/>
      <c r="Z3098" s="11"/>
      <c r="AA3098" s="11"/>
      <c r="AB3098" s="11"/>
      <c r="AC3098" s="11"/>
      <c r="AD3098" s="11"/>
      <c r="AU3098" s="7"/>
      <c r="AV3098" s="7"/>
    </row>
    <row r="3099" spans="1:48" ht="14.25">
      <c r="A3099">
        <v>3</v>
      </c>
      <c r="B3099" s="26" t="str">
        <f t="shared" si="119"/>
        <v>23660</v>
      </c>
      <c r="C3099" s="26" t="str">
        <f t="shared" si="118"/>
        <v>3_23660</v>
      </c>
      <c r="D3099"/>
      <c r="E3099"/>
      <c r="F3099" s="33"/>
      <c r="G3099" s="26" t="s">
        <v>480</v>
      </c>
      <c r="H3099" s="27">
        <v>14</v>
      </c>
      <c r="I3099" s="27">
        <v>20</v>
      </c>
      <c r="J3099" s="27">
        <v>29</v>
      </c>
      <c r="K3099" s="27">
        <v>30</v>
      </c>
      <c r="L3099" s="27">
        <v>23</v>
      </c>
      <c r="M3099" s="27">
        <v>20</v>
      </c>
      <c r="N3099" s="27">
        <v>31</v>
      </c>
      <c r="O3099" s="27">
        <v>29</v>
      </c>
      <c r="P3099" s="27">
        <v>29</v>
      </c>
      <c r="Q3099" s="27">
        <v>34</v>
      </c>
      <c r="R3099" s="27">
        <v>43</v>
      </c>
      <c r="S3099" s="27">
        <v>34</v>
      </c>
      <c r="T3099" s="27">
        <v>29</v>
      </c>
      <c r="U3099" s="27">
        <v>28</v>
      </c>
      <c r="V3099" s="27">
        <v>15</v>
      </c>
      <c r="W3099" s="11"/>
      <c r="X3099" s="11"/>
      <c r="Y3099" s="11"/>
      <c r="Z3099" s="11"/>
      <c r="AA3099" s="11"/>
      <c r="AB3099" s="11"/>
      <c r="AC3099" s="11"/>
      <c r="AD3099" s="11"/>
      <c r="AU3099" s="7"/>
      <c r="AV3099" s="7"/>
    </row>
    <row r="3100" spans="1:48" ht="14.25">
      <c r="A3100">
        <v>3</v>
      </c>
      <c r="B3100" s="26" t="str">
        <f t="shared" si="119"/>
        <v>23670</v>
      </c>
      <c r="C3100" s="26" t="str">
        <f t="shared" si="118"/>
        <v>3_23670</v>
      </c>
      <c r="D3100"/>
      <c r="E3100"/>
      <c r="F3100" s="33"/>
      <c r="G3100" s="26" t="s">
        <v>1401</v>
      </c>
      <c r="H3100" s="27">
        <v>8</v>
      </c>
      <c r="I3100" s="27">
        <v>8</v>
      </c>
      <c r="J3100" s="27">
        <v>16</v>
      </c>
      <c r="K3100" s="27">
        <v>8</v>
      </c>
      <c r="L3100" s="27">
        <v>18</v>
      </c>
      <c r="M3100" s="27">
        <v>60</v>
      </c>
      <c r="N3100" s="27">
        <v>59</v>
      </c>
      <c r="O3100" s="27">
        <v>63</v>
      </c>
      <c r="P3100" s="27">
        <v>43</v>
      </c>
      <c r="Q3100" s="27">
        <v>34</v>
      </c>
      <c r="R3100" s="27">
        <v>45</v>
      </c>
      <c r="S3100" s="27">
        <v>43</v>
      </c>
      <c r="T3100" s="27">
        <v>28</v>
      </c>
      <c r="U3100" s="27">
        <v>29</v>
      </c>
      <c r="V3100" s="27">
        <v>32</v>
      </c>
      <c r="W3100" s="11"/>
      <c r="X3100" s="11"/>
      <c r="Y3100" s="11"/>
      <c r="Z3100" s="11"/>
      <c r="AA3100" s="11"/>
      <c r="AB3100" s="11"/>
      <c r="AC3100" s="11"/>
      <c r="AD3100" s="11"/>
      <c r="AU3100" s="7"/>
      <c r="AV3100" s="7"/>
    </row>
    <row r="3101" spans="1:48" ht="14.25">
      <c r="A3101">
        <v>3</v>
      </c>
      <c r="B3101" s="26" t="str">
        <f t="shared" si="119"/>
        <v>23672</v>
      </c>
      <c r="C3101" s="26" t="str">
        <f t="shared" si="118"/>
        <v>3_23672</v>
      </c>
      <c r="D3101"/>
      <c r="E3101"/>
      <c r="F3101" s="33"/>
      <c r="G3101" s="26" t="s">
        <v>482</v>
      </c>
      <c r="H3101" s="27">
        <v>3</v>
      </c>
      <c r="I3101" s="27">
        <v>12</v>
      </c>
      <c r="J3101" s="27">
        <v>8</v>
      </c>
      <c r="K3101" s="27">
        <v>14</v>
      </c>
      <c r="L3101" s="27">
        <v>17</v>
      </c>
      <c r="M3101" s="27">
        <v>15</v>
      </c>
      <c r="N3101" s="27">
        <v>15</v>
      </c>
      <c r="O3101" s="27">
        <v>16</v>
      </c>
      <c r="P3101" s="27">
        <v>6</v>
      </c>
      <c r="Q3101" s="27">
        <v>15</v>
      </c>
      <c r="R3101" s="27">
        <v>6</v>
      </c>
      <c r="S3101" s="27">
        <v>10</v>
      </c>
      <c r="T3101" s="27">
        <v>8</v>
      </c>
      <c r="U3101" s="27">
        <v>9</v>
      </c>
      <c r="V3101" s="27">
        <v>4</v>
      </c>
      <c r="W3101" s="11"/>
      <c r="X3101" s="11"/>
      <c r="Y3101" s="11"/>
      <c r="Z3101" s="11"/>
      <c r="AA3101" s="11"/>
      <c r="AB3101" s="11"/>
      <c r="AC3101" s="11"/>
      <c r="AD3101" s="11"/>
      <c r="AU3101" s="7"/>
      <c r="AV3101" s="7"/>
    </row>
    <row r="3102" spans="1:48" ht="14.25">
      <c r="A3102">
        <v>3</v>
      </c>
      <c r="B3102" s="26" t="str">
        <f t="shared" si="119"/>
        <v>23675</v>
      </c>
      <c r="C3102" s="26" t="str">
        <f t="shared" si="118"/>
        <v>3_23675</v>
      </c>
      <c r="D3102"/>
      <c r="E3102"/>
      <c r="F3102" s="33"/>
      <c r="G3102" s="26" t="s">
        <v>483</v>
      </c>
      <c r="H3102" s="27">
        <v>4</v>
      </c>
      <c r="I3102" s="27">
        <v>12</v>
      </c>
      <c r="J3102" s="27">
        <v>6</v>
      </c>
      <c r="K3102" s="27">
        <v>9</v>
      </c>
      <c r="L3102" s="27">
        <v>23</v>
      </c>
      <c r="M3102" s="27">
        <v>15</v>
      </c>
      <c r="N3102" s="27">
        <v>10</v>
      </c>
      <c r="O3102" s="27">
        <v>17</v>
      </c>
      <c r="P3102" s="27">
        <v>10</v>
      </c>
      <c r="Q3102" s="27">
        <v>8</v>
      </c>
      <c r="R3102" s="27">
        <v>12</v>
      </c>
      <c r="S3102" s="27">
        <v>7</v>
      </c>
      <c r="T3102" s="27">
        <v>3</v>
      </c>
      <c r="U3102" s="27">
        <v>6</v>
      </c>
      <c r="V3102" s="27">
        <v>8</v>
      </c>
      <c r="W3102" s="11"/>
      <c r="X3102" s="11"/>
      <c r="Y3102" s="11"/>
      <c r="Z3102" s="11"/>
      <c r="AA3102" s="11"/>
      <c r="AB3102" s="11"/>
      <c r="AC3102" s="11"/>
      <c r="AD3102" s="11"/>
      <c r="AU3102" s="7"/>
      <c r="AV3102" s="7"/>
    </row>
    <row r="3103" spans="1:48" ht="14.25">
      <c r="A3103">
        <v>3</v>
      </c>
      <c r="B3103" s="26" t="str">
        <f t="shared" si="119"/>
        <v>23678</v>
      </c>
      <c r="C3103" s="26" t="str">
        <f t="shared" si="118"/>
        <v>3_23678</v>
      </c>
      <c r="D3103"/>
      <c r="E3103"/>
      <c r="F3103" s="33"/>
      <c r="G3103" s="26" t="s">
        <v>484</v>
      </c>
      <c r="H3103" s="27">
        <v>8</v>
      </c>
      <c r="I3103" s="27">
        <v>18</v>
      </c>
      <c r="J3103" s="27">
        <v>21</v>
      </c>
      <c r="K3103" s="27">
        <v>16</v>
      </c>
      <c r="L3103" s="27">
        <v>38</v>
      </c>
      <c r="M3103" s="27">
        <v>33</v>
      </c>
      <c r="N3103" s="27">
        <v>35</v>
      </c>
      <c r="O3103" s="27">
        <v>30</v>
      </c>
      <c r="P3103" s="27">
        <v>27</v>
      </c>
      <c r="Q3103" s="27">
        <v>29</v>
      </c>
      <c r="R3103" s="27">
        <v>31</v>
      </c>
      <c r="S3103" s="27">
        <v>30</v>
      </c>
      <c r="T3103" s="27">
        <v>23</v>
      </c>
      <c r="U3103" s="27">
        <v>31</v>
      </c>
      <c r="V3103" s="27">
        <v>13</v>
      </c>
      <c r="W3103" s="11"/>
      <c r="X3103" s="11"/>
      <c r="Y3103" s="11"/>
      <c r="Z3103" s="11"/>
      <c r="AA3103" s="11"/>
      <c r="AB3103" s="11"/>
      <c r="AC3103" s="11"/>
      <c r="AD3103" s="11"/>
      <c r="AU3103" s="7"/>
      <c r="AV3103" s="7"/>
    </row>
    <row r="3104" spans="1:48" ht="14.25">
      <c r="A3104">
        <v>3</v>
      </c>
      <c r="B3104" s="26" t="str">
        <f t="shared" si="119"/>
        <v>23682</v>
      </c>
      <c r="C3104" s="26" t="str">
        <f t="shared" si="118"/>
        <v>3_23682</v>
      </c>
      <c r="D3104"/>
      <c r="E3104"/>
      <c r="F3104" s="33"/>
      <c r="G3104" s="26" t="s">
        <v>485</v>
      </c>
      <c r="H3104" s="27">
        <v>1</v>
      </c>
      <c r="I3104" s="27">
        <v>7</v>
      </c>
      <c r="J3104" s="27">
        <v>4</v>
      </c>
      <c r="K3104" s="27">
        <v>3</v>
      </c>
      <c r="L3104" s="27">
        <v>6</v>
      </c>
      <c r="M3104" s="27">
        <v>7</v>
      </c>
      <c r="N3104" s="27">
        <v>3</v>
      </c>
      <c r="O3104" s="27">
        <v>4</v>
      </c>
      <c r="P3104" s="27">
        <v>7</v>
      </c>
      <c r="Q3104" s="27">
        <v>6</v>
      </c>
      <c r="R3104" s="27">
        <v>4</v>
      </c>
      <c r="S3104" s="27">
        <v>3</v>
      </c>
      <c r="T3104" s="27">
        <v>3</v>
      </c>
      <c r="U3104" s="27">
        <v>3</v>
      </c>
      <c r="V3104" s="27">
        <v>4</v>
      </c>
      <c r="W3104" s="11"/>
      <c r="X3104" s="11"/>
      <c r="Y3104" s="11"/>
      <c r="Z3104" s="11"/>
      <c r="AA3104" s="11"/>
      <c r="AB3104" s="11"/>
      <c r="AC3104" s="11"/>
      <c r="AD3104" s="11"/>
      <c r="AU3104" s="7"/>
      <c r="AV3104" s="7"/>
    </row>
    <row r="3105" spans="1:48" ht="14.25">
      <c r="A3105">
        <v>3</v>
      </c>
      <c r="B3105" s="26" t="str">
        <f t="shared" si="119"/>
        <v>23686</v>
      </c>
      <c r="C3105" s="26" t="str">
        <f t="shared" si="118"/>
        <v>3_23686</v>
      </c>
      <c r="D3105"/>
      <c r="E3105"/>
      <c r="F3105" s="33"/>
      <c r="G3105" s="26" t="s">
        <v>486</v>
      </c>
      <c r="H3105" s="27">
        <v>11</v>
      </c>
      <c r="I3105" s="27">
        <v>21</v>
      </c>
      <c r="J3105" s="27">
        <v>30</v>
      </c>
      <c r="K3105" s="27">
        <v>23</v>
      </c>
      <c r="L3105" s="27">
        <v>52</v>
      </c>
      <c r="M3105" s="27">
        <v>83</v>
      </c>
      <c r="N3105" s="27">
        <v>77</v>
      </c>
      <c r="O3105" s="27">
        <v>70</v>
      </c>
      <c r="P3105" s="27">
        <v>74</v>
      </c>
      <c r="Q3105" s="27">
        <v>79</v>
      </c>
      <c r="R3105" s="27">
        <v>71</v>
      </c>
      <c r="S3105" s="27">
        <v>57</v>
      </c>
      <c r="T3105" s="27">
        <v>57</v>
      </c>
      <c r="U3105" s="27">
        <v>45</v>
      </c>
      <c r="V3105" s="27">
        <v>46</v>
      </c>
      <c r="W3105" s="11"/>
      <c r="X3105" s="11"/>
      <c r="Y3105" s="11"/>
      <c r="Z3105" s="11"/>
      <c r="AA3105" s="11"/>
      <c r="AB3105" s="11"/>
      <c r="AC3105" s="11"/>
      <c r="AD3105" s="11"/>
      <c r="AU3105" s="7"/>
      <c r="AV3105" s="7"/>
    </row>
    <row r="3106" spans="1:48" ht="14.25">
      <c r="A3106">
        <v>3</v>
      </c>
      <c r="B3106" s="26" t="str">
        <f t="shared" si="119"/>
        <v>23807</v>
      </c>
      <c r="C3106" s="26" t="str">
        <f t="shared" si="118"/>
        <v>3_23807</v>
      </c>
      <c r="D3106"/>
      <c r="E3106"/>
      <c r="F3106" s="33"/>
      <c r="G3106" s="26" t="s">
        <v>487</v>
      </c>
      <c r="H3106" s="27">
        <v>72</v>
      </c>
      <c r="I3106" s="27">
        <v>192</v>
      </c>
      <c r="J3106" s="27">
        <v>200</v>
      </c>
      <c r="K3106" s="27">
        <v>216</v>
      </c>
      <c r="L3106" s="27">
        <v>207</v>
      </c>
      <c r="M3106" s="27">
        <v>122</v>
      </c>
      <c r="N3106" s="27">
        <v>216</v>
      </c>
      <c r="O3106" s="27">
        <v>210</v>
      </c>
      <c r="P3106" s="27">
        <v>186</v>
      </c>
      <c r="Q3106" s="27">
        <v>156</v>
      </c>
      <c r="R3106" s="27">
        <v>172</v>
      </c>
      <c r="S3106" s="27">
        <v>178</v>
      </c>
      <c r="T3106" s="27">
        <v>130</v>
      </c>
      <c r="U3106" s="27">
        <v>94</v>
      </c>
      <c r="V3106" s="27">
        <v>92</v>
      </c>
      <c r="W3106" s="11"/>
      <c r="X3106" s="11"/>
      <c r="Y3106" s="11"/>
      <c r="Z3106" s="11"/>
      <c r="AA3106" s="11"/>
      <c r="AB3106" s="11"/>
      <c r="AC3106" s="11"/>
      <c r="AD3106" s="11"/>
      <c r="AU3106" s="7"/>
      <c r="AV3106" s="7"/>
    </row>
    <row r="3107" spans="1:48" ht="14.25">
      <c r="A3107">
        <v>3</v>
      </c>
      <c r="B3107" s="26" t="str">
        <f t="shared" si="119"/>
        <v>23815</v>
      </c>
      <c r="C3107" s="26" t="str">
        <f t="shared" si="118"/>
        <v>3_23815</v>
      </c>
      <c r="D3107"/>
      <c r="E3107"/>
      <c r="F3107" s="33"/>
      <c r="G3107" s="26" t="s">
        <v>488</v>
      </c>
      <c r="H3107" s="27">
        <v>6</v>
      </c>
      <c r="I3107" s="27">
        <v>7</v>
      </c>
      <c r="J3107" s="27">
        <v>13</v>
      </c>
      <c r="K3107" s="27">
        <v>8</v>
      </c>
      <c r="L3107" s="27">
        <v>25</v>
      </c>
      <c r="M3107" s="27">
        <v>60</v>
      </c>
      <c r="N3107" s="27">
        <v>57</v>
      </c>
      <c r="O3107" s="27">
        <v>51</v>
      </c>
      <c r="P3107" s="27">
        <v>42</v>
      </c>
      <c r="Q3107" s="27">
        <v>41</v>
      </c>
      <c r="R3107" s="27">
        <v>29</v>
      </c>
      <c r="S3107" s="27">
        <v>31</v>
      </c>
      <c r="T3107" s="27">
        <v>40</v>
      </c>
      <c r="U3107" s="27">
        <v>34</v>
      </c>
      <c r="V3107" s="27">
        <v>29</v>
      </c>
      <c r="W3107" s="11"/>
      <c r="X3107" s="11"/>
      <c r="Y3107" s="11"/>
      <c r="Z3107" s="11"/>
      <c r="AA3107" s="11"/>
      <c r="AB3107" s="11"/>
      <c r="AC3107" s="11"/>
      <c r="AD3107" s="11"/>
      <c r="AU3107" s="7"/>
      <c r="AV3107" s="7"/>
    </row>
    <row r="3108" spans="1:48" ht="14.25">
      <c r="A3108">
        <v>3</v>
      </c>
      <c r="B3108" s="26" t="str">
        <f t="shared" si="119"/>
        <v>23855</v>
      </c>
      <c r="C3108" s="26" t="str">
        <f t="shared" si="118"/>
        <v>3_23855</v>
      </c>
      <c r="D3108"/>
      <c r="E3108"/>
      <c r="F3108" s="33"/>
      <c r="G3108" s="26" t="s">
        <v>489</v>
      </c>
      <c r="H3108" s="27">
        <v>50</v>
      </c>
      <c r="I3108" s="27">
        <v>75</v>
      </c>
      <c r="J3108" s="27">
        <v>69</v>
      </c>
      <c r="K3108" s="27">
        <v>83</v>
      </c>
      <c r="L3108" s="27">
        <v>80</v>
      </c>
      <c r="M3108" s="27">
        <v>53</v>
      </c>
      <c r="N3108" s="27">
        <v>71</v>
      </c>
      <c r="O3108" s="27">
        <v>57</v>
      </c>
      <c r="P3108" s="27">
        <v>56</v>
      </c>
      <c r="Q3108" s="27">
        <v>73</v>
      </c>
      <c r="R3108" s="27">
        <v>63</v>
      </c>
      <c r="S3108" s="27">
        <v>72</v>
      </c>
      <c r="T3108" s="27">
        <v>49</v>
      </c>
      <c r="U3108" s="27">
        <v>35</v>
      </c>
      <c r="V3108" s="27">
        <v>30</v>
      </c>
      <c r="W3108" s="11"/>
      <c r="X3108" s="11"/>
      <c r="Y3108" s="11"/>
      <c r="Z3108" s="11"/>
      <c r="AA3108" s="11"/>
      <c r="AB3108" s="11"/>
      <c r="AC3108" s="11"/>
      <c r="AD3108" s="11"/>
      <c r="AU3108" s="7"/>
      <c r="AV3108" s="7"/>
    </row>
    <row r="3109" spans="1:48" ht="14.25">
      <c r="A3109">
        <v>3</v>
      </c>
      <c r="B3109" s="26" t="str">
        <f t="shared" si="119"/>
        <v>23999</v>
      </c>
      <c r="C3109" s="26" t="str">
        <f t="shared" si="118"/>
        <v>3_23999</v>
      </c>
      <c r="D3109"/>
      <c r="E3109"/>
      <c r="F3109" s="33"/>
      <c r="G3109" s="26" t="s">
        <v>490</v>
      </c>
      <c r="H3109" s="27">
        <v>0</v>
      </c>
      <c r="I3109" s="27">
        <v>0</v>
      </c>
      <c r="J3109" s="27">
        <v>0</v>
      </c>
      <c r="K3109" s="27">
        <v>0</v>
      </c>
      <c r="L3109" s="27">
        <v>0</v>
      </c>
      <c r="M3109" s="27">
        <v>0</v>
      </c>
      <c r="N3109" s="27">
        <v>0</v>
      </c>
      <c r="O3109" s="27">
        <v>0</v>
      </c>
      <c r="P3109" s="27">
        <v>0</v>
      </c>
      <c r="Q3109" s="27">
        <v>0</v>
      </c>
      <c r="R3109" s="27">
        <v>0</v>
      </c>
      <c r="S3109" s="27">
        <v>0</v>
      </c>
      <c r="T3109" s="27">
        <v>0</v>
      </c>
      <c r="U3109" s="27">
        <v>0</v>
      </c>
      <c r="V3109" s="27">
        <v>0</v>
      </c>
      <c r="W3109" s="11"/>
      <c r="X3109" s="11"/>
      <c r="Y3109" s="11"/>
      <c r="Z3109" s="11"/>
      <c r="AA3109" s="11"/>
      <c r="AB3109" s="11"/>
      <c r="AC3109" s="11"/>
      <c r="AD3109" s="11"/>
      <c r="AU3109" s="7"/>
      <c r="AV3109" s="7"/>
    </row>
    <row r="3110" spans="1:48" ht="14.25">
      <c r="A3110">
        <v>3</v>
      </c>
      <c r="B3110" s="26" t="str">
        <f t="shared" si="119"/>
        <v>25000</v>
      </c>
      <c r="C3110" s="26" t="str">
        <f t="shared" si="118"/>
        <v>3_25000</v>
      </c>
      <c r="D3110"/>
      <c r="E3110"/>
      <c r="F3110" s="33" t="s">
        <v>1402</v>
      </c>
      <c r="G3110" s="147" t="s">
        <v>13</v>
      </c>
      <c r="H3110" s="27">
        <v>2651</v>
      </c>
      <c r="I3110" s="27">
        <v>2620</v>
      </c>
      <c r="J3110" s="27">
        <v>3180</v>
      </c>
      <c r="K3110" s="27">
        <v>3206</v>
      </c>
      <c r="L3110" s="27">
        <v>2904</v>
      </c>
      <c r="M3110" s="27">
        <v>2978</v>
      </c>
      <c r="N3110" s="27">
        <v>2752</v>
      </c>
      <c r="O3110" s="27">
        <v>2260</v>
      </c>
      <c r="P3110" s="27">
        <v>2345</v>
      </c>
      <c r="Q3110" s="27">
        <v>2346</v>
      </c>
      <c r="R3110" s="27">
        <v>2122</v>
      </c>
      <c r="S3110" s="27">
        <v>1761</v>
      </c>
      <c r="T3110" s="27">
        <v>1522</v>
      </c>
      <c r="U3110" s="27">
        <v>1312</v>
      </c>
      <c r="V3110" s="27">
        <v>1465</v>
      </c>
      <c r="W3110" s="11"/>
      <c r="X3110" s="11"/>
      <c r="Y3110" s="11"/>
      <c r="Z3110" s="11"/>
      <c r="AA3110" s="11"/>
      <c r="AB3110" s="11"/>
      <c r="AC3110" s="11"/>
      <c r="AD3110" s="11"/>
      <c r="AU3110" s="7"/>
      <c r="AV3110" s="7"/>
    </row>
    <row r="3111" spans="1:48" ht="14.25">
      <c r="A3111">
        <v>3</v>
      </c>
      <c r="B3111" s="26" t="str">
        <f t="shared" si="119"/>
        <v>25001</v>
      </c>
      <c r="C3111" s="26" t="str">
        <f t="shared" si="118"/>
        <v>3_25001</v>
      </c>
      <c r="D3111"/>
      <c r="E3111"/>
      <c r="F3111" s="33"/>
      <c r="G3111" s="26" t="s">
        <v>492</v>
      </c>
      <c r="H3111" s="27">
        <v>16</v>
      </c>
      <c r="I3111" s="27">
        <v>12</v>
      </c>
      <c r="J3111" s="27">
        <v>12</v>
      </c>
      <c r="K3111" s="27">
        <v>2</v>
      </c>
      <c r="L3111" s="27">
        <v>9</v>
      </c>
      <c r="M3111" s="27">
        <v>8</v>
      </c>
      <c r="N3111" s="27">
        <v>9</v>
      </c>
      <c r="O3111" s="27">
        <v>3</v>
      </c>
      <c r="P3111" s="27">
        <v>5</v>
      </c>
      <c r="Q3111" s="27">
        <v>3</v>
      </c>
      <c r="R3111" s="27">
        <v>5</v>
      </c>
      <c r="S3111" s="27">
        <v>0</v>
      </c>
      <c r="T3111" s="27">
        <v>2</v>
      </c>
      <c r="U3111" s="27">
        <v>2</v>
      </c>
      <c r="V3111" s="27">
        <v>0</v>
      </c>
      <c r="W3111" s="11"/>
      <c r="X3111" s="11"/>
      <c r="Y3111" s="11"/>
      <c r="Z3111" s="11"/>
      <c r="AA3111" s="11"/>
      <c r="AB3111" s="11"/>
      <c r="AC3111" s="11"/>
      <c r="AD3111" s="11"/>
      <c r="AU3111" s="7"/>
      <c r="AV3111" s="7"/>
    </row>
    <row r="3112" spans="1:48" ht="14.25">
      <c r="A3112">
        <v>3</v>
      </c>
      <c r="B3112" s="26" t="str">
        <f t="shared" si="119"/>
        <v>25019</v>
      </c>
      <c r="C3112" s="26" t="str">
        <f t="shared" si="118"/>
        <v>3_25019</v>
      </c>
      <c r="D3112"/>
      <c r="E3112"/>
      <c r="F3112" s="33"/>
      <c r="G3112" s="26" t="s">
        <v>493</v>
      </c>
      <c r="H3112" s="27">
        <v>11</v>
      </c>
      <c r="I3112" s="27">
        <v>5</v>
      </c>
      <c r="J3112" s="27">
        <v>5</v>
      </c>
      <c r="K3112" s="27">
        <v>4</v>
      </c>
      <c r="L3112" s="27">
        <v>5</v>
      </c>
      <c r="M3112" s="27">
        <v>6</v>
      </c>
      <c r="N3112" s="27">
        <v>4</v>
      </c>
      <c r="O3112" s="27">
        <v>3</v>
      </c>
      <c r="P3112" s="27">
        <v>0</v>
      </c>
      <c r="Q3112" s="27">
        <v>3</v>
      </c>
      <c r="R3112" s="27">
        <v>3</v>
      </c>
      <c r="S3112" s="27">
        <v>0</v>
      </c>
      <c r="T3112" s="27">
        <v>1</v>
      </c>
      <c r="U3112" s="27">
        <v>0</v>
      </c>
      <c r="V3112" s="27">
        <v>3</v>
      </c>
      <c r="W3112" s="11"/>
      <c r="X3112" s="11"/>
      <c r="Y3112" s="11"/>
      <c r="Z3112" s="11"/>
      <c r="AA3112" s="11"/>
      <c r="AB3112" s="11"/>
      <c r="AC3112" s="11"/>
      <c r="AD3112" s="11"/>
      <c r="AU3112" s="7"/>
      <c r="AV3112" s="7"/>
    </row>
    <row r="3113" spans="1:48" ht="14.25">
      <c r="A3113">
        <v>3</v>
      </c>
      <c r="B3113" s="26" t="str">
        <f t="shared" si="119"/>
        <v>25035</v>
      </c>
      <c r="C3113" s="26" t="str">
        <f t="shared" si="118"/>
        <v>3_25035</v>
      </c>
      <c r="D3113"/>
      <c r="E3113"/>
      <c r="F3113" s="33"/>
      <c r="G3113" s="26" t="s">
        <v>494</v>
      </c>
      <c r="H3113" s="27">
        <v>15</v>
      </c>
      <c r="I3113" s="27">
        <v>14</v>
      </c>
      <c r="J3113" s="27">
        <v>13</v>
      </c>
      <c r="K3113" s="27">
        <v>10</v>
      </c>
      <c r="L3113" s="27">
        <v>9</v>
      </c>
      <c r="M3113" s="27">
        <v>11</v>
      </c>
      <c r="N3113" s="27">
        <v>21</v>
      </c>
      <c r="O3113" s="27">
        <v>20</v>
      </c>
      <c r="P3113" s="27">
        <v>8</v>
      </c>
      <c r="Q3113" s="27">
        <v>12</v>
      </c>
      <c r="R3113" s="27">
        <v>12</v>
      </c>
      <c r="S3113" s="27">
        <v>4</v>
      </c>
      <c r="T3113" s="27">
        <v>5</v>
      </c>
      <c r="U3113" s="27">
        <v>2</v>
      </c>
      <c r="V3113" s="27">
        <v>0</v>
      </c>
      <c r="W3113" s="11"/>
      <c r="X3113" s="11"/>
      <c r="Y3113" s="11"/>
      <c r="Z3113" s="11"/>
      <c r="AA3113" s="11"/>
      <c r="AB3113" s="11"/>
      <c r="AC3113" s="11"/>
      <c r="AD3113" s="11"/>
      <c r="AU3113" s="7"/>
      <c r="AV3113" s="7"/>
    </row>
    <row r="3114" spans="1:48" ht="14.25">
      <c r="A3114">
        <v>3</v>
      </c>
      <c r="B3114" s="26" t="str">
        <f t="shared" si="119"/>
        <v>25040</v>
      </c>
      <c r="C3114" s="26" t="str">
        <f t="shared" si="118"/>
        <v>3_25040</v>
      </c>
      <c r="D3114"/>
      <c r="E3114"/>
      <c r="F3114" s="33"/>
      <c r="G3114" s="26" t="s">
        <v>495</v>
      </c>
      <c r="H3114" s="27">
        <v>10</v>
      </c>
      <c r="I3114" s="27">
        <v>17</v>
      </c>
      <c r="J3114" s="27">
        <v>14</v>
      </c>
      <c r="K3114" s="27">
        <v>15</v>
      </c>
      <c r="L3114" s="27">
        <v>8</v>
      </c>
      <c r="M3114" s="27">
        <v>8</v>
      </c>
      <c r="N3114" s="27">
        <v>7</v>
      </c>
      <c r="O3114" s="27">
        <v>4</v>
      </c>
      <c r="P3114" s="27">
        <v>10</v>
      </c>
      <c r="Q3114" s="27">
        <v>4</v>
      </c>
      <c r="R3114" s="27">
        <v>8</v>
      </c>
      <c r="S3114" s="27">
        <v>6</v>
      </c>
      <c r="T3114" s="27">
        <v>6</v>
      </c>
      <c r="U3114" s="27">
        <v>3</v>
      </c>
      <c r="V3114" s="27">
        <v>3</v>
      </c>
      <c r="W3114" s="11"/>
      <c r="X3114" s="11"/>
      <c r="Y3114" s="11"/>
      <c r="Z3114" s="11"/>
      <c r="AA3114" s="11"/>
      <c r="AB3114" s="11"/>
      <c r="AC3114" s="11"/>
      <c r="AD3114" s="11"/>
      <c r="AU3114" s="7"/>
      <c r="AV3114" s="7"/>
    </row>
    <row r="3115" spans="1:48" ht="14.25">
      <c r="A3115">
        <v>3</v>
      </c>
      <c r="B3115" s="26" t="str">
        <f t="shared" si="119"/>
        <v>25053</v>
      </c>
      <c r="C3115" s="26" t="str">
        <f t="shared" si="118"/>
        <v>3_25053</v>
      </c>
      <c r="D3115"/>
      <c r="E3115"/>
      <c r="F3115" s="33"/>
      <c r="G3115" s="26" t="s">
        <v>496</v>
      </c>
      <c r="H3115" s="27">
        <v>1</v>
      </c>
      <c r="I3115" s="27">
        <v>1</v>
      </c>
      <c r="J3115" s="27">
        <v>17</v>
      </c>
      <c r="K3115" s="27">
        <v>12</v>
      </c>
      <c r="L3115" s="27">
        <v>6</v>
      </c>
      <c r="M3115" s="27">
        <v>4</v>
      </c>
      <c r="N3115" s="27">
        <v>4</v>
      </c>
      <c r="O3115" s="27">
        <v>2</v>
      </c>
      <c r="P3115" s="27">
        <v>1</v>
      </c>
      <c r="Q3115" s="27">
        <v>3</v>
      </c>
      <c r="R3115" s="27">
        <v>2</v>
      </c>
      <c r="S3115" s="27">
        <v>2</v>
      </c>
      <c r="T3115" s="27">
        <v>2</v>
      </c>
      <c r="U3115" s="27">
        <v>2</v>
      </c>
      <c r="V3115" s="27">
        <v>0</v>
      </c>
      <c r="W3115" s="11"/>
      <c r="X3115" s="11"/>
      <c r="Y3115" s="11"/>
      <c r="Z3115" s="11"/>
      <c r="AA3115" s="11"/>
      <c r="AB3115" s="11"/>
      <c r="AC3115" s="11"/>
      <c r="AD3115" s="11"/>
      <c r="AU3115" s="7"/>
      <c r="AV3115" s="7"/>
    </row>
    <row r="3116" spans="1:48" ht="14.25">
      <c r="A3116">
        <v>3</v>
      </c>
      <c r="B3116" s="26" t="str">
        <f t="shared" si="119"/>
        <v>25086</v>
      </c>
      <c r="C3116" s="26" t="str">
        <f t="shared" si="118"/>
        <v>3_25086</v>
      </c>
      <c r="D3116"/>
      <c r="E3116"/>
      <c r="F3116" s="33"/>
      <c r="G3116" s="26" t="s">
        <v>497</v>
      </c>
      <c r="H3116" s="27">
        <v>2</v>
      </c>
      <c r="I3116" s="27">
        <v>1</v>
      </c>
      <c r="J3116" s="27">
        <v>1</v>
      </c>
      <c r="K3116" s="27">
        <v>0</v>
      </c>
      <c r="L3116" s="27">
        <v>1</v>
      </c>
      <c r="M3116" s="27">
        <v>1</v>
      </c>
      <c r="N3116" s="27">
        <v>3</v>
      </c>
      <c r="O3116" s="27">
        <v>1</v>
      </c>
      <c r="P3116" s="27">
        <v>1</v>
      </c>
      <c r="Q3116" s="27">
        <v>0</v>
      </c>
      <c r="R3116" s="27">
        <v>0</v>
      </c>
      <c r="S3116" s="27">
        <v>0</v>
      </c>
      <c r="T3116" s="27">
        <v>0</v>
      </c>
      <c r="U3116" s="27">
        <v>0</v>
      </c>
      <c r="V3116" s="27">
        <v>0</v>
      </c>
      <c r="W3116" s="11"/>
      <c r="X3116" s="11"/>
      <c r="Y3116" s="11"/>
      <c r="Z3116" s="11"/>
      <c r="AA3116" s="11"/>
      <c r="AB3116" s="11"/>
      <c r="AC3116" s="11"/>
      <c r="AD3116" s="11"/>
      <c r="AU3116" s="7"/>
      <c r="AV3116" s="7"/>
    </row>
    <row r="3117" spans="1:48" ht="14.25">
      <c r="A3117">
        <v>3</v>
      </c>
      <c r="B3117" s="26" t="str">
        <f t="shared" si="119"/>
        <v>25095</v>
      </c>
      <c r="C3117" s="26" t="str">
        <f t="shared" si="118"/>
        <v>3_25095</v>
      </c>
      <c r="D3117"/>
      <c r="E3117"/>
      <c r="F3117" s="33"/>
      <c r="G3117" s="26" t="s">
        <v>498</v>
      </c>
      <c r="H3117" s="27">
        <v>1</v>
      </c>
      <c r="I3117" s="27">
        <v>3</v>
      </c>
      <c r="J3117" s="27">
        <v>1</v>
      </c>
      <c r="K3117" s="27">
        <v>0</v>
      </c>
      <c r="L3117" s="27">
        <v>1</v>
      </c>
      <c r="M3117" s="27">
        <v>1</v>
      </c>
      <c r="N3117" s="27">
        <v>0</v>
      </c>
      <c r="O3117" s="27">
        <v>1</v>
      </c>
      <c r="P3117" s="27">
        <v>0</v>
      </c>
      <c r="Q3117" s="27">
        <v>1</v>
      </c>
      <c r="R3117" s="27">
        <v>1</v>
      </c>
      <c r="S3117" s="27">
        <v>1</v>
      </c>
      <c r="T3117" s="27">
        <v>0</v>
      </c>
      <c r="U3117" s="27">
        <v>0</v>
      </c>
      <c r="V3117" s="27">
        <v>0</v>
      </c>
      <c r="W3117" s="11"/>
      <c r="X3117" s="11"/>
      <c r="Y3117" s="11"/>
      <c r="Z3117" s="11"/>
      <c r="AA3117" s="11"/>
      <c r="AB3117" s="11"/>
      <c r="AC3117" s="11"/>
      <c r="AD3117" s="11"/>
      <c r="AU3117" s="7"/>
      <c r="AV3117" s="7"/>
    </row>
    <row r="3118" spans="1:48" ht="14.25">
      <c r="A3118">
        <v>3</v>
      </c>
      <c r="B3118" s="26" t="str">
        <f t="shared" si="119"/>
        <v>25099</v>
      </c>
      <c r="C3118" s="26" t="str">
        <f t="shared" si="118"/>
        <v>3_25099</v>
      </c>
      <c r="D3118"/>
      <c r="E3118"/>
      <c r="F3118" s="33"/>
      <c r="G3118" s="26" t="s">
        <v>499</v>
      </c>
      <c r="H3118" s="27">
        <v>10</v>
      </c>
      <c r="I3118" s="27">
        <v>5</v>
      </c>
      <c r="J3118" s="27">
        <v>9</v>
      </c>
      <c r="K3118" s="27">
        <v>8</v>
      </c>
      <c r="L3118" s="27">
        <v>10</v>
      </c>
      <c r="M3118" s="27">
        <v>16</v>
      </c>
      <c r="N3118" s="27">
        <v>10</v>
      </c>
      <c r="O3118" s="27">
        <v>10</v>
      </c>
      <c r="P3118" s="27">
        <v>5</v>
      </c>
      <c r="Q3118" s="27">
        <v>13</v>
      </c>
      <c r="R3118" s="27">
        <v>8</v>
      </c>
      <c r="S3118" s="27">
        <v>4</v>
      </c>
      <c r="T3118" s="27">
        <v>2</v>
      </c>
      <c r="U3118" s="27">
        <v>1</v>
      </c>
      <c r="V3118" s="27">
        <v>2</v>
      </c>
      <c r="W3118" s="11"/>
      <c r="X3118" s="11"/>
      <c r="Y3118" s="11"/>
      <c r="Z3118" s="11"/>
      <c r="AA3118" s="11"/>
      <c r="AB3118" s="11"/>
      <c r="AC3118" s="11"/>
      <c r="AD3118" s="11"/>
      <c r="AU3118" s="7"/>
      <c r="AV3118" s="7"/>
    </row>
    <row r="3119" spans="1:48" ht="14.25">
      <c r="A3119">
        <v>3</v>
      </c>
      <c r="B3119" s="26" t="str">
        <f t="shared" si="119"/>
        <v>25120</v>
      </c>
      <c r="C3119" s="26" t="str">
        <f t="shared" si="118"/>
        <v>3_25120</v>
      </c>
      <c r="D3119"/>
      <c r="E3119"/>
      <c r="F3119" s="33"/>
      <c r="G3119" s="26" t="s">
        <v>500</v>
      </c>
      <c r="H3119" s="27">
        <v>0</v>
      </c>
      <c r="I3119" s="27">
        <v>2</v>
      </c>
      <c r="J3119" s="27">
        <v>8</v>
      </c>
      <c r="K3119" s="27">
        <v>8</v>
      </c>
      <c r="L3119" s="27">
        <v>1</v>
      </c>
      <c r="M3119" s="27">
        <v>1</v>
      </c>
      <c r="N3119" s="27">
        <v>1</v>
      </c>
      <c r="O3119" s="27">
        <v>2</v>
      </c>
      <c r="P3119" s="27">
        <v>0</v>
      </c>
      <c r="Q3119" s="27">
        <v>1</v>
      </c>
      <c r="R3119" s="27">
        <v>0</v>
      </c>
      <c r="S3119" s="27">
        <v>0</v>
      </c>
      <c r="T3119" s="27">
        <v>2</v>
      </c>
      <c r="U3119" s="27">
        <v>0</v>
      </c>
      <c r="V3119" s="27">
        <v>0</v>
      </c>
      <c r="W3119" s="11"/>
      <c r="X3119" s="11"/>
      <c r="Y3119" s="11"/>
      <c r="Z3119" s="11"/>
      <c r="AA3119" s="11"/>
      <c r="AB3119" s="11"/>
      <c r="AC3119" s="11"/>
      <c r="AD3119" s="11"/>
      <c r="AU3119" s="7"/>
      <c r="AV3119" s="7"/>
    </row>
    <row r="3120" spans="1:48" ht="14.25">
      <c r="A3120">
        <v>3</v>
      </c>
      <c r="B3120" s="26" t="str">
        <f t="shared" si="119"/>
        <v>25123</v>
      </c>
      <c r="C3120" s="26" t="str">
        <f t="shared" si="118"/>
        <v>3_25123</v>
      </c>
      <c r="D3120"/>
      <c r="E3120"/>
      <c r="F3120" s="33"/>
      <c r="G3120" s="26" t="s">
        <v>501</v>
      </c>
      <c r="H3120" s="27">
        <v>8</v>
      </c>
      <c r="I3120" s="27">
        <v>6</v>
      </c>
      <c r="J3120" s="27">
        <v>10</v>
      </c>
      <c r="K3120" s="27">
        <v>5</v>
      </c>
      <c r="L3120" s="27">
        <v>10</v>
      </c>
      <c r="M3120" s="27">
        <v>8</v>
      </c>
      <c r="N3120" s="27">
        <v>13</v>
      </c>
      <c r="O3120" s="27">
        <v>4</v>
      </c>
      <c r="P3120" s="27">
        <v>5</v>
      </c>
      <c r="Q3120" s="27">
        <v>2</v>
      </c>
      <c r="R3120" s="27">
        <v>5</v>
      </c>
      <c r="S3120" s="27">
        <v>5</v>
      </c>
      <c r="T3120" s="27">
        <v>5</v>
      </c>
      <c r="U3120" s="27">
        <v>3</v>
      </c>
      <c r="V3120" s="27">
        <v>0</v>
      </c>
      <c r="W3120" s="11"/>
      <c r="X3120" s="11"/>
      <c r="Y3120" s="11"/>
      <c r="Z3120" s="11"/>
      <c r="AA3120" s="11"/>
      <c r="AB3120" s="11"/>
      <c r="AC3120" s="11"/>
      <c r="AD3120" s="11"/>
      <c r="AU3120" s="7"/>
      <c r="AV3120" s="7"/>
    </row>
    <row r="3121" spans="1:48" ht="14.25">
      <c r="A3121">
        <v>3</v>
      </c>
      <c r="B3121" s="26" t="str">
        <f t="shared" si="119"/>
        <v>25126</v>
      </c>
      <c r="C3121" s="26" t="str">
        <f t="shared" si="118"/>
        <v>3_25126</v>
      </c>
      <c r="D3121"/>
      <c r="E3121"/>
      <c r="F3121" s="33"/>
      <c r="G3121" s="26" t="s">
        <v>502</v>
      </c>
      <c r="H3121" s="27">
        <v>26</v>
      </c>
      <c r="I3121" s="27">
        <v>43</v>
      </c>
      <c r="J3121" s="27">
        <v>68</v>
      </c>
      <c r="K3121" s="27">
        <v>56</v>
      </c>
      <c r="L3121" s="27">
        <v>75</v>
      </c>
      <c r="M3121" s="27">
        <v>62</v>
      </c>
      <c r="N3121" s="27">
        <v>60</v>
      </c>
      <c r="O3121" s="27">
        <v>41</v>
      </c>
      <c r="P3121" s="27">
        <v>34</v>
      </c>
      <c r="Q3121" s="27">
        <v>40</v>
      </c>
      <c r="R3121" s="27">
        <v>48</v>
      </c>
      <c r="S3121" s="27">
        <v>42</v>
      </c>
      <c r="T3121" s="27">
        <v>32</v>
      </c>
      <c r="U3121" s="27">
        <v>31</v>
      </c>
      <c r="V3121" s="27">
        <v>29</v>
      </c>
      <c r="W3121" s="11"/>
      <c r="X3121" s="11"/>
      <c r="Y3121" s="11"/>
      <c r="Z3121" s="11"/>
      <c r="AA3121" s="11"/>
      <c r="AB3121" s="11"/>
      <c r="AC3121" s="11"/>
      <c r="AD3121" s="11"/>
      <c r="AU3121" s="7"/>
      <c r="AV3121" s="7"/>
    </row>
    <row r="3122" spans="1:48" ht="14.25">
      <c r="A3122">
        <v>3</v>
      </c>
      <c r="B3122" s="26" t="str">
        <f t="shared" si="119"/>
        <v>25148</v>
      </c>
      <c r="C3122" s="26" t="str">
        <f t="shared" si="118"/>
        <v>3_25148</v>
      </c>
      <c r="D3122"/>
      <c r="E3122"/>
      <c r="F3122" s="33"/>
      <c r="G3122" s="26" t="s">
        <v>503</v>
      </c>
      <c r="H3122" s="27">
        <v>9</v>
      </c>
      <c r="I3122" s="27">
        <v>14</v>
      </c>
      <c r="J3122" s="27">
        <v>10</v>
      </c>
      <c r="K3122" s="27">
        <v>8</v>
      </c>
      <c r="L3122" s="27">
        <v>7</v>
      </c>
      <c r="M3122" s="27">
        <v>6</v>
      </c>
      <c r="N3122" s="27">
        <v>3</v>
      </c>
      <c r="O3122" s="27">
        <v>3</v>
      </c>
      <c r="P3122" s="27">
        <v>4</v>
      </c>
      <c r="Q3122" s="27">
        <v>3</v>
      </c>
      <c r="R3122" s="27">
        <v>3</v>
      </c>
      <c r="S3122" s="27">
        <v>1</v>
      </c>
      <c r="T3122" s="27">
        <v>4</v>
      </c>
      <c r="U3122" s="27">
        <v>2</v>
      </c>
      <c r="V3122" s="27">
        <v>1</v>
      </c>
      <c r="W3122" s="11"/>
      <c r="X3122" s="11"/>
      <c r="Y3122" s="11"/>
      <c r="Z3122" s="11"/>
      <c r="AA3122" s="11"/>
      <c r="AB3122" s="11"/>
      <c r="AC3122" s="11"/>
      <c r="AD3122" s="11"/>
      <c r="AU3122" s="7"/>
      <c r="AV3122" s="7"/>
    </row>
    <row r="3123" spans="1:48" ht="14.25">
      <c r="A3123">
        <v>3</v>
      </c>
      <c r="B3123" s="26" t="str">
        <f t="shared" si="119"/>
        <v>25151</v>
      </c>
      <c r="C3123" s="26" t="str">
        <f t="shared" si="118"/>
        <v>3_25151</v>
      </c>
      <c r="D3123"/>
      <c r="E3123"/>
      <c r="F3123" s="33"/>
      <c r="G3123" s="26" t="s">
        <v>1403</v>
      </c>
      <c r="H3123" s="27">
        <v>6</v>
      </c>
      <c r="I3123" s="27">
        <v>4</v>
      </c>
      <c r="J3123" s="27">
        <v>6</v>
      </c>
      <c r="K3123" s="27">
        <v>17</v>
      </c>
      <c r="L3123" s="27">
        <v>24</v>
      </c>
      <c r="M3123" s="27">
        <v>32</v>
      </c>
      <c r="N3123" s="27">
        <v>35</v>
      </c>
      <c r="O3123" s="27">
        <v>29</v>
      </c>
      <c r="P3123" s="27">
        <v>42</v>
      </c>
      <c r="Q3123" s="27">
        <v>30</v>
      </c>
      <c r="R3123" s="27">
        <v>35</v>
      </c>
      <c r="S3123" s="27">
        <v>19</v>
      </c>
      <c r="T3123" s="27">
        <v>21</v>
      </c>
      <c r="U3123" s="27">
        <v>11</v>
      </c>
      <c r="V3123" s="27">
        <v>25</v>
      </c>
      <c r="W3123" s="11"/>
      <c r="X3123" s="11"/>
      <c r="Y3123" s="11"/>
      <c r="Z3123" s="11"/>
      <c r="AA3123" s="11"/>
      <c r="AB3123" s="11"/>
      <c r="AC3123" s="11"/>
      <c r="AD3123" s="11"/>
      <c r="AU3123" s="7"/>
      <c r="AV3123" s="7"/>
    </row>
    <row r="3124" spans="1:48" ht="14.25">
      <c r="A3124">
        <v>3</v>
      </c>
      <c r="B3124" s="26" t="str">
        <f t="shared" si="119"/>
        <v>25154</v>
      </c>
      <c r="C3124" s="26" t="str">
        <f t="shared" si="118"/>
        <v>3_25154</v>
      </c>
      <c r="D3124"/>
      <c r="E3124"/>
      <c r="F3124" s="33"/>
      <c r="G3124" s="26" t="s">
        <v>505</v>
      </c>
      <c r="H3124" s="27">
        <v>1</v>
      </c>
      <c r="I3124" s="27">
        <v>2</v>
      </c>
      <c r="J3124" s="27">
        <v>3</v>
      </c>
      <c r="K3124" s="27">
        <v>8</v>
      </c>
      <c r="L3124" s="27">
        <v>10</v>
      </c>
      <c r="M3124" s="27">
        <v>12</v>
      </c>
      <c r="N3124" s="27">
        <v>5</v>
      </c>
      <c r="O3124" s="27">
        <v>8</v>
      </c>
      <c r="P3124" s="27">
        <v>3</v>
      </c>
      <c r="Q3124" s="27">
        <v>4</v>
      </c>
      <c r="R3124" s="27">
        <v>2</v>
      </c>
      <c r="S3124" s="27">
        <v>6</v>
      </c>
      <c r="T3124" s="27">
        <v>7</v>
      </c>
      <c r="U3124" s="27">
        <v>5</v>
      </c>
      <c r="V3124" s="27">
        <v>2</v>
      </c>
      <c r="W3124" s="11"/>
      <c r="X3124" s="11"/>
      <c r="Y3124" s="11"/>
      <c r="Z3124" s="11"/>
      <c r="AA3124" s="11"/>
      <c r="AB3124" s="11"/>
      <c r="AC3124" s="11"/>
      <c r="AD3124" s="11"/>
      <c r="AU3124" s="7"/>
      <c r="AV3124" s="7"/>
    </row>
    <row r="3125" spans="1:48" ht="14.25">
      <c r="A3125">
        <v>3</v>
      </c>
      <c r="B3125" s="26" t="str">
        <f t="shared" si="119"/>
        <v>25168</v>
      </c>
      <c r="C3125" s="26" t="str">
        <f t="shared" si="118"/>
        <v>3_25168</v>
      </c>
      <c r="D3125"/>
      <c r="E3125"/>
      <c r="F3125" s="33"/>
      <c r="G3125" s="26" t="s">
        <v>506</v>
      </c>
      <c r="H3125" s="27">
        <v>4</v>
      </c>
      <c r="I3125" s="27">
        <v>2</v>
      </c>
      <c r="J3125" s="27">
        <v>5</v>
      </c>
      <c r="K3125" s="27">
        <v>2</v>
      </c>
      <c r="L3125" s="27">
        <v>1</v>
      </c>
      <c r="M3125" s="27">
        <v>1</v>
      </c>
      <c r="N3125" s="27">
        <v>1</v>
      </c>
      <c r="O3125" s="27">
        <v>0</v>
      </c>
      <c r="P3125" s="27">
        <v>2</v>
      </c>
      <c r="Q3125" s="27">
        <v>1</v>
      </c>
      <c r="R3125" s="27">
        <v>0</v>
      </c>
      <c r="S3125" s="27">
        <v>2</v>
      </c>
      <c r="T3125" s="27">
        <v>0</v>
      </c>
      <c r="U3125" s="27">
        <v>0</v>
      </c>
      <c r="V3125" s="27">
        <v>3</v>
      </c>
      <c r="W3125" s="11"/>
      <c r="X3125" s="11"/>
      <c r="Y3125" s="11"/>
      <c r="Z3125" s="11"/>
      <c r="AA3125" s="11"/>
      <c r="AB3125" s="11"/>
      <c r="AC3125" s="11"/>
      <c r="AD3125" s="11"/>
      <c r="AU3125" s="7"/>
      <c r="AV3125" s="7"/>
    </row>
    <row r="3126" spans="1:48" ht="14.25">
      <c r="A3126">
        <v>3</v>
      </c>
      <c r="B3126" s="26" t="str">
        <f t="shared" si="119"/>
        <v>25175</v>
      </c>
      <c r="C3126" s="26" t="str">
        <f t="shared" si="118"/>
        <v>3_25175</v>
      </c>
      <c r="D3126"/>
      <c r="E3126"/>
      <c r="F3126" s="33"/>
      <c r="G3126" s="26" t="s">
        <v>507</v>
      </c>
      <c r="H3126" s="27">
        <v>40</v>
      </c>
      <c r="I3126" s="27">
        <v>62</v>
      </c>
      <c r="J3126" s="27">
        <v>127</v>
      </c>
      <c r="K3126" s="27">
        <v>120</v>
      </c>
      <c r="L3126" s="27">
        <v>96</v>
      </c>
      <c r="M3126" s="27">
        <v>114</v>
      </c>
      <c r="N3126" s="27">
        <v>99</v>
      </c>
      <c r="O3126" s="27">
        <v>71</v>
      </c>
      <c r="P3126" s="27">
        <v>77</v>
      </c>
      <c r="Q3126" s="27">
        <v>64</v>
      </c>
      <c r="R3126" s="27">
        <v>69</v>
      </c>
      <c r="S3126" s="27">
        <v>62</v>
      </c>
      <c r="T3126" s="27">
        <v>48</v>
      </c>
      <c r="U3126" s="27">
        <v>35</v>
      </c>
      <c r="V3126" s="27">
        <v>43</v>
      </c>
      <c r="W3126" s="11"/>
      <c r="X3126" s="11"/>
      <c r="Y3126" s="11"/>
      <c r="Z3126" s="11"/>
      <c r="AA3126" s="11"/>
      <c r="AB3126" s="11"/>
      <c r="AC3126" s="11"/>
      <c r="AD3126" s="11"/>
      <c r="AU3126" s="7"/>
      <c r="AV3126" s="7"/>
    </row>
    <row r="3127" spans="1:48" ht="14.25">
      <c r="A3127">
        <v>3</v>
      </c>
      <c r="B3127" s="26" t="str">
        <f t="shared" si="119"/>
        <v>25178</v>
      </c>
      <c r="C3127" s="26" t="str">
        <f t="shared" si="118"/>
        <v>3_25178</v>
      </c>
      <c r="D3127"/>
      <c r="E3127"/>
      <c r="F3127" s="33"/>
      <c r="G3127" s="26" t="s">
        <v>508</v>
      </c>
      <c r="H3127" s="27">
        <v>2</v>
      </c>
      <c r="I3127" s="27">
        <v>1</v>
      </c>
      <c r="J3127" s="27">
        <v>2</v>
      </c>
      <c r="K3127" s="27">
        <v>9</v>
      </c>
      <c r="L3127" s="27">
        <v>14</v>
      </c>
      <c r="M3127" s="27">
        <v>7</v>
      </c>
      <c r="N3127" s="27">
        <v>15</v>
      </c>
      <c r="O3127" s="27">
        <v>16</v>
      </c>
      <c r="P3127" s="27">
        <v>13</v>
      </c>
      <c r="Q3127" s="27">
        <v>12</v>
      </c>
      <c r="R3127" s="27">
        <v>7</v>
      </c>
      <c r="S3127" s="27">
        <v>13</v>
      </c>
      <c r="T3127" s="27">
        <v>8</v>
      </c>
      <c r="U3127" s="27">
        <v>6</v>
      </c>
      <c r="V3127" s="27">
        <v>5</v>
      </c>
      <c r="W3127" s="11"/>
      <c r="X3127" s="11"/>
      <c r="Y3127" s="11"/>
      <c r="Z3127" s="11"/>
      <c r="AA3127" s="11"/>
      <c r="AB3127" s="11"/>
      <c r="AC3127" s="11"/>
      <c r="AD3127" s="11"/>
      <c r="AU3127" s="7"/>
      <c r="AV3127" s="7"/>
    </row>
    <row r="3128" spans="1:48" ht="14.25">
      <c r="A3128">
        <v>3</v>
      </c>
      <c r="B3128" s="26" t="str">
        <f t="shared" si="119"/>
        <v>25181</v>
      </c>
      <c r="C3128" s="26" t="str">
        <f t="shared" si="118"/>
        <v>3_25181</v>
      </c>
      <c r="D3128"/>
      <c r="E3128"/>
      <c r="F3128" s="33"/>
      <c r="G3128" s="26" t="s">
        <v>509</v>
      </c>
      <c r="H3128" s="27">
        <v>6</v>
      </c>
      <c r="I3128" s="27">
        <v>5</v>
      </c>
      <c r="J3128" s="27">
        <v>5</v>
      </c>
      <c r="K3128" s="27">
        <v>11</v>
      </c>
      <c r="L3128" s="27">
        <v>9</v>
      </c>
      <c r="M3128" s="27">
        <v>7</v>
      </c>
      <c r="N3128" s="27">
        <v>10</v>
      </c>
      <c r="O3128" s="27">
        <v>8</v>
      </c>
      <c r="P3128" s="27">
        <v>8</v>
      </c>
      <c r="Q3128" s="27">
        <v>4</v>
      </c>
      <c r="R3128" s="27">
        <v>6</v>
      </c>
      <c r="S3128" s="27">
        <v>10</v>
      </c>
      <c r="T3128" s="27">
        <v>7</v>
      </c>
      <c r="U3128" s="27">
        <v>5</v>
      </c>
      <c r="V3128" s="27">
        <v>2</v>
      </c>
      <c r="W3128" s="11"/>
      <c r="X3128" s="11"/>
      <c r="Y3128" s="11"/>
      <c r="Z3128" s="11"/>
      <c r="AA3128" s="11"/>
      <c r="AB3128" s="11"/>
      <c r="AC3128" s="11"/>
      <c r="AD3128" s="11"/>
      <c r="AU3128" s="7"/>
      <c r="AV3128" s="7"/>
    </row>
    <row r="3129" spans="1:48" ht="14.25">
      <c r="A3129">
        <v>3</v>
      </c>
      <c r="B3129" s="26" t="str">
        <f t="shared" si="119"/>
        <v>25183</v>
      </c>
      <c r="C3129" s="26" t="str">
        <f t="shared" si="118"/>
        <v>3_25183</v>
      </c>
      <c r="D3129"/>
      <c r="E3129"/>
      <c r="F3129" s="33"/>
      <c r="G3129" s="26" t="s">
        <v>510</v>
      </c>
      <c r="H3129" s="27">
        <v>7</v>
      </c>
      <c r="I3129" s="27">
        <v>20</v>
      </c>
      <c r="J3129" s="27">
        <v>39</v>
      </c>
      <c r="K3129" s="27">
        <v>40</v>
      </c>
      <c r="L3129" s="27">
        <v>16</v>
      </c>
      <c r="M3129" s="27">
        <v>13</v>
      </c>
      <c r="N3129" s="27">
        <v>16</v>
      </c>
      <c r="O3129" s="27">
        <v>13</v>
      </c>
      <c r="P3129" s="27">
        <v>16</v>
      </c>
      <c r="Q3129" s="27">
        <v>14</v>
      </c>
      <c r="R3129" s="27">
        <v>12</v>
      </c>
      <c r="S3129" s="27">
        <v>10</v>
      </c>
      <c r="T3129" s="27">
        <v>7</v>
      </c>
      <c r="U3129" s="27">
        <v>10</v>
      </c>
      <c r="V3129" s="27">
        <v>1</v>
      </c>
      <c r="W3129" s="11"/>
      <c r="X3129" s="11"/>
      <c r="Y3129" s="11"/>
      <c r="Z3129" s="11"/>
      <c r="AA3129" s="11"/>
      <c r="AB3129" s="11"/>
      <c r="AC3129" s="11"/>
      <c r="AD3129" s="11"/>
      <c r="AU3129" s="7"/>
      <c r="AV3129" s="7"/>
    </row>
    <row r="3130" spans="1:48" ht="14.25">
      <c r="A3130">
        <v>3</v>
      </c>
      <c r="B3130" s="26" t="str">
        <f t="shared" si="119"/>
        <v>25200</v>
      </c>
      <c r="C3130" s="26" t="str">
        <f t="shared" si="118"/>
        <v>3_25200</v>
      </c>
      <c r="D3130"/>
      <c r="E3130"/>
      <c r="F3130" s="33"/>
      <c r="G3130" s="26" t="s">
        <v>511</v>
      </c>
      <c r="H3130" s="27">
        <v>13</v>
      </c>
      <c r="I3130" s="27">
        <v>15</v>
      </c>
      <c r="J3130" s="27">
        <v>15</v>
      </c>
      <c r="K3130" s="27">
        <v>9</v>
      </c>
      <c r="L3130" s="27">
        <v>9</v>
      </c>
      <c r="M3130" s="27">
        <v>11</v>
      </c>
      <c r="N3130" s="27">
        <v>9</v>
      </c>
      <c r="O3130" s="27">
        <v>7</v>
      </c>
      <c r="P3130" s="27">
        <v>4</v>
      </c>
      <c r="Q3130" s="27">
        <v>13</v>
      </c>
      <c r="R3130" s="27">
        <v>6</v>
      </c>
      <c r="S3130" s="27">
        <v>9</v>
      </c>
      <c r="T3130" s="27">
        <v>6</v>
      </c>
      <c r="U3130" s="27">
        <v>4</v>
      </c>
      <c r="V3130" s="27">
        <v>4</v>
      </c>
      <c r="W3130" s="11"/>
      <c r="X3130" s="11"/>
      <c r="Y3130" s="11"/>
      <c r="Z3130" s="11"/>
      <c r="AA3130" s="11"/>
      <c r="AB3130" s="11"/>
      <c r="AC3130" s="11"/>
      <c r="AD3130" s="11"/>
      <c r="AU3130" s="7"/>
      <c r="AV3130" s="7"/>
    </row>
    <row r="3131" spans="1:48" ht="14.25">
      <c r="A3131">
        <v>3</v>
      </c>
      <c r="B3131" s="26" t="str">
        <f t="shared" si="119"/>
        <v>25214</v>
      </c>
      <c r="C3131" s="26" t="str">
        <f t="shared" si="118"/>
        <v>3_25214</v>
      </c>
      <c r="D3131"/>
      <c r="E3131"/>
      <c r="F3131" s="33"/>
      <c r="G3131" s="26" t="s">
        <v>512</v>
      </c>
      <c r="H3131" s="27">
        <v>12</v>
      </c>
      <c r="I3131" s="27">
        <v>27</v>
      </c>
      <c r="J3131" s="27">
        <v>27</v>
      </c>
      <c r="K3131" s="27">
        <v>20</v>
      </c>
      <c r="L3131" s="27">
        <v>24</v>
      </c>
      <c r="M3131" s="27">
        <v>28</v>
      </c>
      <c r="N3131" s="27">
        <v>18</v>
      </c>
      <c r="O3131" s="27">
        <v>18</v>
      </c>
      <c r="P3131" s="27">
        <v>19</v>
      </c>
      <c r="Q3131" s="27">
        <v>17</v>
      </c>
      <c r="R3131" s="27">
        <v>21</v>
      </c>
      <c r="S3131" s="27">
        <v>13</v>
      </c>
      <c r="T3131" s="27">
        <v>9</v>
      </c>
      <c r="U3131" s="27">
        <v>12</v>
      </c>
      <c r="V3131" s="27">
        <v>15</v>
      </c>
      <c r="W3131" s="11"/>
      <c r="X3131" s="11"/>
      <c r="Y3131" s="11"/>
      <c r="Z3131" s="11"/>
      <c r="AA3131" s="11"/>
      <c r="AB3131" s="11"/>
      <c r="AC3131" s="11"/>
      <c r="AD3131" s="11"/>
      <c r="AU3131" s="7"/>
      <c r="AV3131" s="7"/>
    </row>
    <row r="3132" spans="1:48" ht="14.25">
      <c r="A3132">
        <v>3</v>
      </c>
      <c r="B3132" s="26" t="str">
        <f t="shared" si="119"/>
        <v>25224</v>
      </c>
      <c r="C3132" s="26" t="str">
        <f t="shared" si="118"/>
        <v>3_25224</v>
      </c>
      <c r="D3132"/>
      <c r="E3132"/>
      <c r="F3132" s="33"/>
      <c r="G3132" s="26" t="s">
        <v>513</v>
      </c>
      <c r="H3132" s="27">
        <v>2</v>
      </c>
      <c r="I3132" s="27">
        <v>2</v>
      </c>
      <c r="J3132" s="27">
        <v>1</v>
      </c>
      <c r="K3132" s="27">
        <v>5</v>
      </c>
      <c r="L3132" s="27">
        <v>6</v>
      </c>
      <c r="M3132" s="27">
        <v>10</v>
      </c>
      <c r="N3132" s="27">
        <v>9</v>
      </c>
      <c r="O3132" s="27">
        <v>5</v>
      </c>
      <c r="P3132" s="27">
        <v>9</v>
      </c>
      <c r="Q3132" s="27">
        <v>11</v>
      </c>
      <c r="R3132" s="27">
        <v>8</v>
      </c>
      <c r="S3132" s="27">
        <v>9</v>
      </c>
      <c r="T3132" s="27">
        <v>5</v>
      </c>
      <c r="U3132" s="27">
        <v>7</v>
      </c>
      <c r="V3132" s="27">
        <v>2</v>
      </c>
      <c r="W3132" s="11"/>
      <c r="X3132" s="11"/>
      <c r="Y3132" s="11"/>
      <c r="Z3132" s="11"/>
      <c r="AA3132" s="11"/>
      <c r="AB3132" s="11"/>
      <c r="AC3132" s="11"/>
      <c r="AD3132" s="11"/>
      <c r="AU3132" s="7"/>
      <c r="AV3132" s="7"/>
    </row>
    <row r="3133" spans="1:48" ht="14.25">
      <c r="A3133">
        <v>3</v>
      </c>
      <c r="B3133" s="26" t="str">
        <f t="shared" si="119"/>
        <v>25245</v>
      </c>
      <c r="C3133" s="26" t="str">
        <f t="shared" si="118"/>
        <v>3_25245</v>
      </c>
      <c r="D3133"/>
      <c r="E3133"/>
      <c r="F3133" s="33"/>
      <c r="G3133" s="26" t="s">
        <v>514</v>
      </c>
      <c r="H3133" s="27">
        <v>28</v>
      </c>
      <c r="I3133" s="27">
        <v>17</v>
      </c>
      <c r="J3133" s="27">
        <v>15</v>
      </c>
      <c r="K3133" s="27">
        <v>17</v>
      </c>
      <c r="L3133" s="27">
        <v>13</v>
      </c>
      <c r="M3133" s="27">
        <v>15</v>
      </c>
      <c r="N3133" s="27">
        <v>13</v>
      </c>
      <c r="O3133" s="27">
        <v>10</v>
      </c>
      <c r="P3133" s="27">
        <v>11</v>
      </c>
      <c r="Q3133" s="27">
        <v>15</v>
      </c>
      <c r="R3133" s="27">
        <v>4</v>
      </c>
      <c r="S3133" s="27">
        <v>8</v>
      </c>
      <c r="T3133" s="27">
        <v>9</v>
      </c>
      <c r="U3133" s="27">
        <v>5</v>
      </c>
      <c r="V3133" s="27">
        <v>0</v>
      </c>
      <c r="W3133" s="11"/>
      <c r="X3133" s="11"/>
      <c r="Y3133" s="11"/>
      <c r="Z3133" s="11"/>
      <c r="AA3133" s="11"/>
      <c r="AB3133" s="11"/>
      <c r="AC3133" s="11"/>
      <c r="AD3133" s="11"/>
      <c r="AU3133" s="7"/>
      <c r="AV3133" s="7"/>
    </row>
    <row r="3134" spans="1:48" ht="14.25">
      <c r="A3134">
        <v>3</v>
      </c>
      <c r="B3134" s="26" t="str">
        <f t="shared" si="119"/>
        <v>25258</v>
      </c>
      <c r="C3134" s="26" t="str">
        <f t="shared" si="118"/>
        <v>3_25258</v>
      </c>
      <c r="D3134"/>
      <c r="E3134"/>
      <c r="F3134" s="33"/>
      <c r="G3134" s="26" t="s">
        <v>515</v>
      </c>
      <c r="H3134" s="27">
        <v>1</v>
      </c>
      <c r="I3134" s="27">
        <v>1</v>
      </c>
      <c r="J3134" s="27">
        <v>0</v>
      </c>
      <c r="K3134" s="27">
        <v>1</v>
      </c>
      <c r="L3134" s="27">
        <v>5</v>
      </c>
      <c r="M3134" s="27">
        <v>3</v>
      </c>
      <c r="N3134" s="27">
        <v>2</v>
      </c>
      <c r="O3134" s="27">
        <v>3</v>
      </c>
      <c r="P3134" s="27">
        <v>6</v>
      </c>
      <c r="Q3134" s="27">
        <v>4</v>
      </c>
      <c r="R3134" s="27">
        <v>5</v>
      </c>
      <c r="S3134" s="27">
        <v>5</v>
      </c>
      <c r="T3134" s="27">
        <v>3</v>
      </c>
      <c r="U3134" s="27">
        <v>2</v>
      </c>
      <c r="V3134" s="27">
        <v>1</v>
      </c>
      <c r="W3134" s="11"/>
      <c r="X3134" s="11"/>
      <c r="Y3134" s="11"/>
      <c r="Z3134" s="11"/>
      <c r="AA3134" s="11"/>
      <c r="AB3134" s="11"/>
      <c r="AC3134" s="11"/>
      <c r="AD3134" s="11"/>
      <c r="AU3134" s="7"/>
      <c r="AV3134" s="7"/>
    </row>
    <row r="3135" spans="1:48" ht="14.25">
      <c r="A3135">
        <v>3</v>
      </c>
      <c r="B3135" s="26" t="str">
        <f t="shared" si="119"/>
        <v>25260</v>
      </c>
      <c r="C3135" s="26" t="str">
        <f t="shared" si="118"/>
        <v>3_25260</v>
      </c>
      <c r="D3135"/>
      <c r="E3135"/>
      <c r="F3135" s="33"/>
      <c r="G3135" s="26" t="s">
        <v>516</v>
      </c>
      <c r="H3135" s="27">
        <v>28</v>
      </c>
      <c r="I3135" s="27">
        <v>24</v>
      </c>
      <c r="J3135" s="27">
        <v>21</v>
      </c>
      <c r="K3135" s="27">
        <v>34</v>
      </c>
      <c r="L3135" s="27">
        <v>37</v>
      </c>
      <c r="M3135" s="27">
        <v>42</v>
      </c>
      <c r="N3135" s="27">
        <v>44</v>
      </c>
      <c r="O3135" s="27">
        <v>20</v>
      </c>
      <c r="P3135" s="27">
        <v>27</v>
      </c>
      <c r="Q3135" s="27">
        <v>24</v>
      </c>
      <c r="R3135" s="27">
        <v>24</v>
      </c>
      <c r="S3135" s="27">
        <v>9</v>
      </c>
      <c r="T3135" s="27">
        <v>15</v>
      </c>
      <c r="U3135" s="27">
        <v>10</v>
      </c>
      <c r="V3135" s="27">
        <v>19</v>
      </c>
      <c r="W3135" s="11"/>
      <c r="X3135" s="11"/>
      <c r="Y3135" s="11"/>
      <c r="Z3135" s="11"/>
      <c r="AA3135" s="11"/>
      <c r="AB3135" s="11"/>
      <c r="AC3135" s="11"/>
      <c r="AD3135" s="11"/>
      <c r="AU3135" s="7"/>
      <c r="AV3135" s="7"/>
    </row>
    <row r="3136" spans="1:48" ht="14.25">
      <c r="A3136">
        <v>3</v>
      </c>
      <c r="B3136" s="26" t="str">
        <f t="shared" si="119"/>
        <v>25269</v>
      </c>
      <c r="C3136" s="26" t="str">
        <f t="shared" si="118"/>
        <v>3_25269</v>
      </c>
      <c r="D3136"/>
      <c r="E3136"/>
      <c r="F3136" s="33"/>
      <c r="G3136" s="26" t="s">
        <v>517</v>
      </c>
      <c r="H3136" s="27">
        <v>324</v>
      </c>
      <c r="I3136" s="27">
        <v>292</v>
      </c>
      <c r="J3136" s="27">
        <v>244</v>
      </c>
      <c r="K3136" s="27">
        <v>364</v>
      </c>
      <c r="L3136" s="27">
        <v>231</v>
      </c>
      <c r="M3136" s="27">
        <v>293</v>
      </c>
      <c r="N3136" s="27">
        <v>205</v>
      </c>
      <c r="O3136" s="27">
        <v>187</v>
      </c>
      <c r="P3136" s="27">
        <v>156</v>
      </c>
      <c r="Q3136" s="27">
        <v>170</v>
      </c>
      <c r="R3136" s="27">
        <v>163</v>
      </c>
      <c r="S3136" s="27">
        <v>71</v>
      </c>
      <c r="T3136" s="27">
        <v>94</v>
      </c>
      <c r="U3136" s="27">
        <v>205</v>
      </c>
      <c r="V3136" s="27">
        <v>568</v>
      </c>
      <c r="W3136" s="11"/>
      <c r="X3136" s="11"/>
      <c r="Y3136" s="11"/>
      <c r="Z3136" s="11"/>
      <c r="AA3136" s="11"/>
      <c r="AB3136" s="11"/>
      <c r="AC3136" s="11"/>
      <c r="AD3136" s="11"/>
      <c r="AU3136" s="7"/>
      <c r="AV3136" s="7"/>
    </row>
    <row r="3137" spans="1:48" ht="14.25">
      <c r="A3137">
        <v>3</v>
      </c>
      <c r="B3137" s="26" t="str">
        <f t="shared" si="119"/>
        <v>25279</v>
      </c>
      <c r="C3137" s="26" t="str">
        <f t="shared" si="118"/>
        <v>3_25279</v>
      </c>
      <c r="D3137"/>
      <c r="E3137"/>
      <c r="F3137" s="33"/>
      <c r="G3137" s="26" t="s">
        <v>1404</v>
      </c>
      <c r="H3137" s="27">
        <v>2</v>
      </c>
      <c r="I3137" s="27">
        <v>4</v>
      </c>
      <c r="J3137" s="27">
        <v>8</v>
      </c>
      <c r="K3137" s="27">
        <v>5</v>
      </c>
      <c r="L3137" s="27">
        <v>14</v>
      </c>
      <c r="M3137" s="27">
        <v>6</v>
      </c>
      <c r="N3137" s="27">
        <v>11</v>
      </c>
      <c r="O3137" s="27">
        <v>10</v>
      </c>
      <c r="P3137" s="27">
        <v>8</v>
      </c>
      <c r="Q3137" s="27">
        <v>11</v>
      </c>
      <c r="R3137" s="27">
        <v>10</v>
      </c>
      <c r="S3137" s="27">
        <v>7</v>
      </c>
      <c r="T3137" s="27">
        <v>4</v>
      </c>
      <c r="U3137" s="27">
        <v>5</v>
      </c>
      <c r="V3137" s="27">
        <v>4</v>
      </c>
      <c r="W3137" s="11"/>
      <c r="X3137" s="11"/>
      <c r="Y3137" s="11"/>
      <c r="Z3137" s="11"/>
      <c r="AA3137" s="11"/>
      <c r="AB3137" s="11"/>
      <c r="AC3137" s="11"/>
      <c r="AD3137" s="11"/>
      <c r="AU3137" s="7"/>
      <c r="AV3137" s="7"/>
    </row>
    <row r="3138" spans="1:48" ht="14.25">
      <c r="A3138">
        <v>3</v>
      </c>
      <c r="B3138" s="26" t="str">
        <f t="shared" si="119"/>
        <v>25281</v>
      </c>
      <c r="C3138" s="26" t="str">
        <f t="shared" si="118"/>
        <v>3_25281</v>
      </c>
      <c r="D3138"/>
      <c r="E3138"/>
      <c r="F3138" s="33"/>
      <c r="G3138" s="26" t="s">
        <v>519</v>
      </c>
      <c r="H3138" s="27">
        <v>0</v>
      </c>
      <c r="I3138" s="27">
        <v>5</v>
      </c>
      <c r="J3138" s="27">
        <v>2</v>
      </c>
      <c r="K3138" s="27">
        <v>5</v>
      </c>
      <c r="L3138" s="27">
        <v>7</v>
      </c>
      <c r="M3138" s="27">
        <v>12</v>
      </c>
      <c r="N3138" s="27">
        <v>6</v>
      </c>
      <c r="O3138" s="27">
        <v>7</v>
      </c>
      <c r="P3138" s="27">
        <v>7</v>
      </c>
      <c r="Q3138" s="27">
        <v>12</v>
      </c>
      <c r="R3138" s="27">
        <v>11</v>
      </c>
      <c r="S3138" s="27">
        <v>7</v>
      </c>
      <c r="T3138" s="27">
        <v>3</v>
      </c>
      <c r="U3138" s="27">
        <v>4</v>
      </c>
      <c r="V3138" s="27">
        <v>5</v>
      </c>
      <c r="W3138" s="11"/>
      <c r="X3138" s="11"/>
      <c r="Y3138" s="11"/>
      <c r="Z3138" s="11"/>
      <c r="AA3138" s="11"/>
      <c r="AB3138" s="11"/>
      <c r="AC3138" s="11"/>
      <c r="AD3138" s="11"/>
      <c r="AU3138" s="7"/>
      <c r="AV3138" s="7"/>
    </row>
    <row r="3139" spans="1:48" ht="14.25">
      <c r="A3139">
        <v>3</v>
      </c>
      <c r="B3139" s="26" t="str">
        <f t="shared" si="119"/>
        <v>25286</v>
      </c>
      <c r="C3139" s="26" t="str">
        <f t="shared" si="118"/>
        <v>3_25286</v>
      </c>
      <c r="D3139"/>
      <c r="E3139"/>
      <c r="F3139" s="33"/>
      <c r="G3139" s="26" t="s">
        <v>520</v>
      </c>
      <c r="H3139" s="27">
        <v>77</v>
      </c>
      <c r="I3139" s="27">
        <v>109</v>
      </c>
      <c r="J3139" s="27">
        <v>118</v>
      </c>
      <c r="K3139" s="27">
        <v>118</v>
      </c>
      <c r="L3139" s="27">
        <v>89</v>
      </c>
      <c r="M3139" s="27">
        <v>95</v>
      </c>
      <c r="N3139" s="27">
        <v>108</v>
      </c>
      <c r="O3139" s="27">
        <v>73</v>
      </c>
      <c r="P3139" s="27">
        <v>103</v>
      </c>
      <c r="Q3139" s="27">
        <v>83</v>
      </c>
      <c r="R3139" s="27">
        <v>86</v>
      </c>
      <c r="S3139" s="27">
        <v>57</v>
      </c>
      <c r="T3139" s="27">
        <v>50</v>
      </c>
      <c r="U3139" s="27">
        <v>35</v>
      </c>
      <c r="V3139" s="27">
        <v>34</v>
      </c>
      <c r="W3139" s="11"/>
      <c r="X3139" s="11"/>
      <c r="Y3139" s="11"/>
      <c r="Z3139" s="11"/>
      <c r="AA3139" s="11"/>
      <c r="AB3139" s="11"/>
      <c r="AC3139" s="11"/>
      <c r="AD3139" s="11"/>
      <c r="AU3139" s="7"/>
      <c r="AV3139" s="7"/>
    </row>
    <row r="3140" spans="1:48" ht="14.25">
      <c r="A3140">
        <v>3</v>
      </c>
      <c r="B3140" s="26" t="str">
        <f t="shared" si="119"/>
        <v>25288</v>
      </c>
      <c r="C3140" s="26" t="str">
        <f t="shared" si="118"/>
        <v>3_25288</v>
      </c>
      <c r="D3140"/>
      <c r="E3140"/>
      <c r="F3140" s="33"/>
      <c r="G3140" s="26" t="s">
        <v>521</v>
      </c>
      <c r="H3140" s="27">
        <v>0</v>
      </c>
      <c r="I3140" s="27">
        <v>1</v>
      </c>
      <c r="J3140" s="27">
        <v>1</v>
      </c>
      <c r="K3140" s="27">
        <v>2</v>
      </c>
      <c r="L3140" s="27">
        <v>7</v>
      </c>
      <c r="M3140" s="27">
        <v>5</v>
      </c>
      <c r="N3140" s="27">
        <v>3</v>
      </c>
      <c r="O3140" s="27">
        <v>5</v>
      </c>
      <c r="P3140" s="27">
        <v>2</v>
      </c>
      <c r="Q3140" s="27">
        <v>3</v>
      </c>
      <c r="R3140" s="27">
        <v>6</v>
      </c>
      <c r="S3140" s="27">
        <v>2</v>
      </c>
      <c r="T3140" s="27">
        <v>3</v>
      </c>
      <c r="U3140" s="27">
        <v>3</v>
      </c>
      <c r="V3140" s="27">
        <v>4</v>
      </c>
      <c r="W3140" s="11"/>
      <c r="X3140" s="11"/>
      <c r="Y3140" s="11"/>
      <c r="Z3140" s="11"/>
      <c r="AA3140" s="11"/>
      <c r="AB3140" s="11"/>
      <c r="AC3140" s="11"/>
      <c r="AD3140" s="11"/>
      <c r="AU3140" s="7"/>
      <c r="AV3140" s="7"/>
    </row>
    <row r="3141" spans="1:48" ht="14.25">
      <c r="A3141">
        <v>3</v>
      </c>
      <c r="B3141" s="26" t="str">
        <f t="shared" si="119"/>
        <v>25290</v>
      </c>
      <c r="C3141" s="26" t="str">
        <f t="shared" si="118"/>
        <v>3_25290</v>
      </c>
      <c r="D3141"/>
      <c r="E3141"/>
      <c r="F3141" s="33"/>
      <c r="G3141" s="26" t="s">
        <v>522</v>
      </c>
      <c r="H3141" s="27">
        <v>31</v>
      </c>
      <c r="I3141" s="27">
        <v>63</v>
      </c>
      <c r="J3141" s="27">
        <v>274</v>
      </c>
      <c r="K3141" s="27">
        <v>221</v>
      </c>
      <c r="L3141" s="27">
        <v>84</v>
      </c>
      <c r="M3141" s="27">
        <v>71</v>
      </c>
      <c r="N3141" s="27">
        <v>60</v>
      </c>
      <c r="O3141" s="27">
        <v>30</v>
      </c>
      <c r="P3141" s="27">
        <v>39</v>
      </c>
      <c r="Q3141" s="27">
        <v>47</v>
      </c>
      <c r="R3141" s="27">
        <v>27</v>
      </c>
      <c r="S3141" s="27">
        <v>22</v>
      </c>
      <c r="T3141" s="27">
        <v>15</v>
      </c>
      <c r="U3141" s="27">
        <v>24</v>
      </c>
      <c r="V3141" s="27">
        <v>19</v>
      </c>
      <c r="W3141" s="11"/>
      <c r="X3141" s="11"/>
      <c r="Y3141" s="11"/>
      <c r="Z3141" s="11"/>
      <c r="AA3141" s="11"/>
      <c r="AB3141" s="11"/>
      <c r="AC3141" s="11"/>
      <c r="AD3141" s="11"/>
      <c r="AU3141" s="7"/>
      <c r="AV3141" s="7"/>
    </row>
    <row r="3142" spans="1:48" ht="14.25">
      <c r="A3142">
        <v>3</v>
      </c>
      <c r="B3142" s="26" t="str">
        <f t="shared" si="119"/>
        <v>25293</v>
      </c>
      <c r="C3142" s="26" t="str">
        <f t="shared" ref="C3142:C3205" si="120">A3142&amp;"_"&amp;B3142</f>
        <v>3_25293</v>
      </c>
      <c r="D3142"/>
      <c r="E3142"/>
      <c r="F3142" s="33"/>
      <c r="G3142" s="26" t="s">
        <v>1405</v>
      </c>
      <c r="H3142" s="27">
        <v>1</v>
      </c>
      <c r="I3142" s="27">
        <v>1</v>
      </c>
      <c r="J3142" s="27">
        <v>2</v>
      </c>
      <c r="K3142" s="27">
        <v>2</v>
      </c>
      <c r="L3142" s="27">
        <v>1</v>
      </c>
      <c r="M3142" s="27">
        <v>1</v>
      </c>
      <c r="N3142" s="27">
        <v>2</v>
      </c>
      <c r="O3142" s="27">
        <v>0</v>
      </c>
      <c r="P3142" s="27">
        <v>0</v>
      </c>
      <c r="Q3142" s="27">
        <v>0</v>
      </c>
      <c r="R3142" s="27">
        <v>2</v>
      </c>
      <c r="S3142" s="27">
        <v>1</v>
      </c>
      <c r="T3142" s="27">
        <v>1</v>
      </c>
      <c r="U3142" s="27">
        <v>0</v>
      </c>
      <c r="V3142" s="27">
        <v>0</v>
      </c>
      <c r="W3142" s="11"/>
      <c r="X3142" s="11"/>
      <c r="Y3142" s="11"/>
      <c r="Z3142" s="11"/>
      <c r="AA3142" s="11"/>
      <c r="AB3142" s="11"/>
      <c r="AC3142" s="11"/>
      <c r="AD3142" s="11"/>
      <c r="AU3142" s="7"/>
      <c r="AV3142" s="7"/>
    </row>
    <row r="3143" spans="1:48" ht="14.25">
      <c r="A3143">
        <v>3</v>
      </c>
      <c r="B3143" s="26" t="str">
        <f t="shared" si="119"/>
        <v>25295</v>
      </c>
      <c r="C3143" s="26" t="str">
        <f t="shared" si="120"/>
        <v>3_25295</v>
      </c>
      <c r="D3143"/>
      <c r="E3143"/>
      <c r="F3143" s="33"/>
      <c r="G3143" s="26" t="s">
        <v>524</v>
      </c>
      <c r="H3143" s="27">
        <v>7</v>
      </c>
      <c r="I3143" s="27">
        <v>5</v>
      </c>
      <c r="J3143" s="27">
        <v>8</v>
      </c>
      <c r="K3143" s="27">
        <v>15</v>
      </c>
      <c r="L3143" s="27">
        <v>14</v>
      </c>
      <c r="M3143" s="27">
        <v>13</v>
      </c>
      <c r="N3143" s="27">
        <v>10</v>
      </c>
      <c r="O3143" s="27">
        <v>5</v>
      </c>
      <c r="P3143" s="27">
        <v>8</v>
      </c>
      <c r="Q3143" s="27">
        <v>8</v>
      </c>
      <c r="R3143" s="27">
        <v>4</v>
      </c>
      <c r="S3143" s="27">
        <v>14</v>
      </c>
      <c r="T3143" s="27">
        <v>8</v>
      </c>
      <c r="U3143" s="27">
        <v>11</v>
      </c>
      <c r="V3143" s="27">
        <v>4</v>
      </c>
      <c r="W3143" s="11"/>
      <c r="X3143" s="11"/>
      <c r="Y3143" s="11"/>
      <c r="Z3143" s="11"/>
      <c r="AA3143" s="11"/>
      <c r="AB3143" s="11"/>
      <c r="AC3143" s="11"/>
      <c r="AD3143" s="11"/>
      <c r="AU3143" s="7"/>
      <c r="AV3143" s="7"/>
    </row>
    <row r="3144" spans="1:48" ht="14.25">
      <c r="A3144">
        <v>3</v>
      </c>
      <c r="B3144" s="26" t="str">
        <f t="shared" si="119"/>
        <v>25297</v>
      </c>
      <c r="C3144" s="26" t="str">
        <f t="shared" si="120"/>
        <v>3_25297</v>
      </c>
      <c r="D3144"/>
      <c r="E3144"/>
      <c r="F3144" s="33"/>
      <c r="G3144" s="26" t="s">
        <v>525</v>
      </c>
      <c r="H3144" s="27">
        <v>0</v>
      </c>
      <c r="I3144" s="27">
        <v>3</v>
      </c>
      <c r="J3144" s="27">
        <v>3</v>
      </c>
      <c r="K3144" s="27">
        <v>4</v>
      </c>
      <c r="L3144" s="27">
        <v>6</v>
      </c>
      <c r="M3144" s="27">
        <v>6</v>
      </c>
      <c r="N3144" s="27">
        <v>5</v>
      </c>
      <c r="O3144" s="27">
        <v>2</v>
      </c>
      <c r="P3144" s="27">
        <v>3</v>
      </c>
      <c r="Q3144" s="27">
        <v>2</v>
      </c>
      <c r="R3144" s="27">
        <v>0</v>
      </c>
      <c r="S3144" s="27">
        <v>6</v>
      </c>
      <c r="T3144" s="27">
        <v>2</v>
      </c>
      <c r="U3144" s="27">
        <v>7</v>
      </c>
      <c r="V3144" s="27">
        <v>1</v>
      </c>
      <c r="W3144" s="11"/>
      <c r="X3144" s="11"/>
      <c r="Y3144" s="11"/>
      <c r="Z3144" s="11"/>
      <c r="AA3144" s="11"/>
      <c r="AB3144" s="11"/>
      <c r="AC3144" s="11"/>
      <c r="AD3144" s="11"/>
      <c r="AU3144" s="7"/>
      <c r="AV3144" s="7"/>
    </row>
    <row r="3145" spans="1:48" ht="14.25">
      <c r="A3145">
        <v>3</v>
      </c>
      <c r="B3145" s="26" t="str">
        <f t="shared" ref="B3145:B3208" si="121">IF(G3145="Total",CONCATENATE(MID(G3146,1,2),"000"),MID(G3145,1,5))</f>
        <v>25299</v>
      </c>
      <c r="C3145" s="26" t="str">
        <f t="shared" si="120"/>
        <v>3_25299</v>
      </c>
      <c r="D3145"/>
      <c r="E3145"/>
      <c r="F3145" s="33"/>
      <c r="G3145" s="26" t="s">
        <v>526</v>
      </c>
      <c r="H3145" s="27">
        <v>2</v>
      </c>
      <c r="I3145" s="27">
        <v>1</v>
      </c>
      <c r="J3145" s="27">
        <v>1</v>
      </c>
      <c r="K3145" s="27">
        <v>0</v>
      </c>
      <c r="L3145" s="27">
        <v>1</v>
      </c>
      <c r="M3145" s="27">
        <v>1</v>
      </c>
      <c r="N3145" s="27">
        <v>2</v>
      </c>
      <c r="O3145" s="27">
        <v>4</v>
      </c>
      <c r="P3145" s="27">
        <v>0</v>
      </c>
      <c r="Q3145" s="27">
        <v>0</v>
      </c>
      <c r="R3145" s="27">
        <v>0</v>
      </c>
      <c r="S3145" s="27">
        <v>0</v>
      </c>
      <c r="T3145" s="27">
        <v>0</v>
      </c>
      <c r="U3145" s="27">
        <v>0</v>
      </c>
      <c r="V3145" s="27">
        <v>0</v>
      </c>
      <c r="W3145" s="11"/>
      <c r="X3145" s="11"/>
      <c r="Y3145" s="11"/>
      <c r="Z3145" s="11"/>
      <c r="AA3145" s="11"/>
      <c r="AB3145" s="11"/>
      <c r="AC3145" s="11"/>
      <c r="AD3145" s="11"/>
      <c r="AU3145" s="7"/>
      <c r="AV3145" s="7"/>
    </row>
    <row r="3146" spans="1:48" ht="14.25">
      <c r="A3146">
        <v>3</v>
      </c>
      <c r="B3146" s="26" t="str">
        <f t="shared" si="121"/>
        <v>25307</v>
      </c>
      <c r="C3146" s="26" t="str">
        <f t="shared" si="120"/>
        <v>3_25307</v>
      </c>
      <c r="D3146"/>
      <c r="E3146"/>
      <c r="F3146" s="33"/>
      <c r="G3146" s="26" t="s">
        <v>527</v>
      </c>
      <c r="H3146" s="27">
        <v>251</v>
      </c>
      <c r="I3146" s="27">
        <v>224</v>
      </c>
      <c r="J3146" s="27">
        <v>256</v>
      </c>
      <c r="K3146" s="27">
        <v>220</v>
      </c>
      <c r="L3146" s="27">
        <v>199</v>
      </c>
      <c r="M3146" s="27">
        <v>144</v>
      </c>
      <c r="N3146" s="27">
        <v>120</v>
      </c>
      <c r="O3146" s="27">
        <v>85</v>
      </c>
      <c r="P3146" s="27">
        <v>78</v>
      </c>
      <c r="Q3146" s="27">
        <v>50</v>
      </c>
      <c r="R3146" s="27">
        <v>26</v>
      </c>
      <c r="S3146" s="27">
        <v>14</v>
      </c>
      <c r="T3146" s="27">
        <v>19</v>
      </c>
      <c r="U3146" s="27">
        <v>19</v>
      </c>
      <c r="V3146" s="27">
        <v>9</v>
      </c>
      <c r="W3146" s="11"/>
      <c r="X3146" s="11"/>
      <c r="Y3146" s="11"/>
      <c r="Z3146" s="11"/>
      <c r="AA3146" s="11"/>
      <c r="AB3146" s="11"/>
      <c r="AC3146" s="11"/>
      <c r="AD3146" s="11"/>
      <c r="AU3146" s="7"/>
      <c r="AV3146" s="7"/>
    </row>
    <row r="3147" spans="1:48" ht="14.25">
      <c r="A3147">
        <v>3</v>
      </c>
      <c r="B3147" s="26" t="str">
        <f t="shared" si="121"/>
        <v>25312</v>
      </c>
      <c r="C3147" s="26" t="str">
        <f t="shared" si="120"/>
        <v>3_25312</v>
      </c>
      <c r="D3147"/>
      <c r="E3147"/>
      <c r="F3147" s="33"/>
      <c r="G3147" s="26" t="s">
        <v>528</v>
      </c>
      <c r="H3147" s="27">
        <v>11</v>
      </c>
      <c r="I3147" s="27">
        <v>4</v>
      </c>
      <c r="J3147" s="27">
        <v>4</v>
      </c>
      <c r="K3147" s="27">
        <v>9</v>
      </c>
      <c r="L3147" s="27">
        <v>8</v>
      </c>
      <c r="M3147" s="27">
        <v>3</v>
      </c>
      <c r="N3147" s="27">
        <v>5</v>
      </c>
      <c r="O3147" s="27">
        <v>2</v>
      </c>
      <c r="P3147" s="27">
        <v>2</v>
      </c>
      <c r="Q3147" s="27">
        <v>3</v>
      </c>
      <c r="R3147" s="27">
        <v>3</v>
      </c>
      <c r="S3147" s="27">
        <v>1</v>
      </c>
      <c r="T3147" s="27">
        <v>4</v>
      </c>
      <c r="U3147" s="27">
        <v>1</v>
      </c>
      <c r="V3147" s="27">
        <v>1</v>
      </c>
      <c r="W3147" s="11"/>
      <c r="X3147" s="11"/>
      <c r="Y3147" s="11"/>
      <c r="Z3147" s="11"/>
      <c r="AA3147" s="11"/>
      <c r="AB3147" s="11"/>
      <c r="AC3147" s="11"/>
      <c r="AD3147" s="11"/>
      <c r="AU3147" s="7"/>
      <c r="AV3147" s="7"/>
    </row>
    <row r="3148" spans="1:48" ht="14.25">
      <c r="A3148">
        <v>3</v>
      </c>
      <c r="B3148" s="26" t="str">
        <f t="shared" si="121"/>
        <v>25317</v>
      </c>
      <c r="C3148" s="26" t="str">
        <f t="shared" si="120"/>
        <v>3_25317</v>
      </c>
      <c r="D3148"/>
      <c r="E3148"/>
      <c r="F3148" s="33"/>
      <c r="G3148" s="26" t="s">
        <v>529</v>
      </c>
      <c r="H3148" s="27">
        <v>4</v>
      </c>
      <c r="I3148" s="27">
        <v>3</v>
      </c>
      <c r="J3148" s="27">
        <v>6</v>
      </c>
      <c r="K3148" s="27">
        <v>10</v>
      </c>
      <c r="L3148" s="27">
        <v>13</v>
      </c>
      <c r="M3148" s="27">
        <v>12</v>
      </c>
      <c r="N3148" s="27">
        <v>13</v>
      </c>
      <c r="O3148" s="27">
        <v>18</v>
      </c>
      <c r="P3148" s="27">
        <v>16</v>
      </c>
      <c r="Q3148" s="27">
        <v>27</v>
      </c>
      <c r="R3148" s="27">
        <v>11</v>
      </c>
      <c r="S3148" s="27">
        <v>13</v>
      </c>
      <c r="T3148" s="27">
        <v>15</v>
      </c>
      <c r="U3148" s="27">
        <v>22</v>
      </c>
      <c r="V3148" s="27">
        <v>5</v>
      </c>
      <c r="W3148" s="11"/>
      <c r="X3148" s="11"/>
      <c r="Y3148" s="11"/>
      <c r="Z3148" s="11"/>
      <c r="AA3148" s="11"/>
      <c r="AB3148" s="11"/>
      <c r="AC3148" s="11"/>
      <c r="AD3148" s="11"/>
      <c r="AU3148" s="7"/>
      <c r="AV3148" s="7"/>
    </row>
    <row r="3149" spans="1:48" ht="14.25">
      <c r="A3149">
        <v>3</v>
      </c>
      <c r="B3149" s="26" t="str">
        <f t="shared" si="121"/>
        <v>25320</v>
      </c>
      <c r="C3149" s="26" t="str">
        <f t="shared" si="120"/>
        <v>3_25320</v>
      </c>
      <c r="D3149"/>
      <c r="E3149"/>
      <c r="F3149" s="33"/>
      <c r="G3149" s="26" t="s">
        <v>530</v>
      </c>
      <c r="H3149" s="27">
        <v>59</v>
      </c>
      <c r="I3149" s="27">
        <v>49</v>
      </c>
      <c r="J3149" s="27">
        <v>47</v>
      </c>
      <c r="K3149" s="27">
        <v>31</v>
      </c>
      <c r="L3149" s="27">
        <v>36</v>
      </c>
      <c r="M3149" s="27">
        <v>24</v>
      </c>
      <c r="N3149" s="27">
        <v>12</v>
      </c>
      <c r="O3149" s="27">
        <v>11</v>
      </c>
      <c r="P3149" s="27">
        <v>17</v>
      </c>
      <c r="Q3149" s="27">
        <v>10</v>
      </c>
      <c r="R3149" s="27">
        <v>9</v>
      </c>
      <c r="S3149" s="27">
        <v>4</v>
      </c>
      <c r="T3149" s="27">
        <v>1</v>
      </c>
      <c r="U3149" s="27">
        <v>2</v>
      </c>
      <c r="V3149" s="27">
        <v>3</v>
      </c>
      <c r="W3149" s="11"/>
      <c r="X3149" s="11"/>
      <c r="Y3149" s="11"/>
      <c r="Z3149" s="11"/>
      <c r="AA3149" s="11"/>
      <c r="AB3149" s="11"/>
      <c r="AC3149" s="11"/>
      <c r="AD3149" s="11"/>
      <c r="AU3149" s="7"/>
      <c r="AV3149" s="7"/>
    </row>
    <row r="3150" spans="1:48" ht="14.25">
      <c r="A3150">
        <v>3</v>
      </c>
      <c r="B3150" s="26" t="str">
        <f t="shared" si="121"/>
        <v>25322</v>
      </c>
      <c r="C3150" s="26" t="str">
        <f t="shared" si="120"/>
        <v>3_25322</v>
      </c>
      <c r="D3150"/>
      <c r="E3150"/>
      <c r="F3150" s="33"/>
      <c r="G3150" s="26" t="s">
        <v>531</v>
      </c>
      <c r="H3150" s="27">
        <v>7</v>
      </c>
      <c r="I3150" s="27">
        <v>7</v>
      </c>
      <c r="J3150" s="27">
        <v>17</v>
      </c>
      <c r="K3150" s="27">
        <v>14</v>
      </c>
      <c r="L3150" s="27">
        <v>9</v>
      </c>
      <c r="M3150" s="27">
        <v>14</v>
      </c>
      <c r="N3150" s="27">
        <v>10</v>
      </c>
      <c r="O3150" s="27">
        <v>11</v>
      </c>
      <c r="P3150" s="27">
        <v>11</v>
      </c>
      <c r="Q3150" s="27">
        <v>9</v>
      </c>
      <c r="R3150" s="27">
        <v>6</v>
      </c>
      <c r="S3150" s="27">
        <v>10</v>
      </c>
      <c r="T3150" s="27">
        <v>8</v>
      </c>
      <c r="U3150" s="27">
        <v>4</v>
      </c>
      <c r="V3150" s="27">
        <v>2</v>
      </c>
      <c r="W3150" s="11"/>
      <c r="X3150" s="11"/>
      <c r="Y3150" s="11"/>
      <c r="Z3150" s="11"/>
      <c r="AA3150" s="11"/>
      <c r="AB3150" s="11"/>
      <c r="AC3150" s="11"/>
      <c r="AD3150" s="11"/>
      <c r="AU3150" s="7"/>
      <c r="AV3150" s="7"/>
    </row>
    <row r="3151" spans="1:48" ht="14.25">
      <c r="A3151">
        <v>3</v>
      </c>
      <c r="B3151" s="26" t="str">
        <f t="shared" si="121"/>
        <v>25324</v>
      </c>
      <c r="C3151" s="26" t="str">
        <f t="shared" si="120"/>
        <v>3_25324</v>
      </c>
      <c r="D3151"/>
      <c r="E3151"/>
      <c r="F3151" s="33"/>
      <c r="G3151" s="26" t="s">
        <v>532</v>
      </c>
      <c r="H3151" s="27">
        <v>1</v>
      </c>
      <c r="I3151" s="27">
        <v>0</v>
      </c>
      <c r="J3151" s="27">
        <v>6</v>
      </c>
      <c r="K3151" s="27">
        <v>0</v>
      </c>
      <c r="L3151" s="27">
        <v>2</v>
      </c>
      <c r="M3151" s="27">
        <v>3</v>
      </c>
      <c r="N3151" s="27">
        <v>0</v>
      </c>
      <c r="O3151" s="27">
        <v>1</v>
      </c>
      <c r="P3151" s="27">
        <v>0</v>
      </c>
      <c r="Q3151" s="27">
        <v>0</v>
      </c>
      <c r="R3151" s="27">
        <v>0</v>
      </c>
      <c r="S3151" s="27">
        <v>0</v>
      </c>
      <c r="T3151" s="27">
        <v>0</v>
      </c>
      <c r="U3151" s="27">
        <v>1</v>
      </c>
      <c r="V3151" s="27">
        <v>0</v>
      </c>
      <c r="W3151" s="11"/>
      <c r="X3151" s="11"/>
      <c r="Y3151" s="11"/>
      <c r="Z3151" s="11"/>
      <c r="AA3151" s="11"/>
      <c r="AB3151" s="11"/>
      <c r="AC3151" s="11"/>
      <c r="AD3151" s="11"/>
      <c r="AU3151" s="7"/>
      <c r="AV3151" s="7"/>
    </row>
    <row r="3152" spans="1:48" ht="14.25">
      <c r="A3152">
        <v>3</v>
      </c>
      <c r="B3152" s="26" t="str">
        <f t="shared" si="121"/>
        <v>25326</v>
      </c>
      <c r="C3152" s="26" t="str">
        <f t="shared" si="120"/>
        <v>3_25326</v>
      </c>
      <c r="D3152"/>
      <c r="E3152"/>
      <c r="F3152" s="33"/>
      <c r="G3152" s="26" t="s">
        <v>533</v>
      </c>
      <c r="H3152" s="27">
        <v>1</v>
      </c>
      <c r="I3152" s="27">
        <v>2</v>
      </c>
      <c r="J3152" s="27">
        <v>3</v>
      </c>
      <c r="K3152" s="27">
        <v>3</v>
      </c>
      <c r="L3152" s="27">
        <v>4</v>
      </c>
      <c r="M3152" s="27">
        <v>5</v>
      </c>
      <c r="N3152" s="27">
        <v>3</v>
      </c>
      <c r="O3152" s="27">
        <v>4</v>
      </c>
      <c r="P3152" s="27">
        <v>3</v>
      </c>
      <c r="Q3152" s="27">
        <v>1</v>
      </c>
      <c r="R3152" s="27">
        <v>2</v>
      </c>
      <c r="S3152" s="27">
        <v>2</v>
      </c>
      <c r="T3152" s="27">
        <v>1</v>
      </c>
      <c r="U3152" s="27">
        <v>0</v>
      </c>
      <c r="V3152" s="27">
        <v>1</v>
      </c>
      <c r="W3152" s="11"/>
      <c r="X3152" s="11"/>
      <c r="Y3152" s="11"/>
      <c r="Z3152" s="11"/>
      <c r="AA3152" s="11"/>
      <c r="AB3152" s="11"/>
      <c r="AC3152" s="11"/>
      <c r="AD3152" s="11"/>
      <c r="AU3152" s="7"/>
      <c r="AV3152" s="7"/>
    </row>
    <row r="3153" spans="1:48" ht="14.25">
      <c r="A3153">
        <v>3</v>
      </c>
      <c r="B3153" s="26" t="str">
        <f t="shared" si="121"/>
        <v>25328</v>
      </c>
      <c r="C3153" s="26" t="str">
        <f t="shared" si="120"/>
        <v>3_25328</v>
      </c>
      <c r="D3153"/>
      <c r="E3153"/>
      <c r="F3153" s="33"/>
      <c r="G3153" s="26" t="s">
        <v>1406</v>
      </c>
      <c r="H3153" s="27">
        <v>5</v>
      </c>
      <c r="I3153" s="27">
        <v>7</v>
      </c>
      <c r="J3153" s="27">
        <v>4</v>
      </c>
      <c r="K3153" s="27">
        <v>2</v>
      </c>
      <c r="L3153" s="27">
        <v>3</v>
      </c>
      <c r="M3153" s="27">
        <v>5</v>
      </c>
      <c r="N3153" s="27">
        <v>6</v>
      </c>
      <c r="O3153" s="27">
        <v>2</v>
      </c>
      <c r="P3153" s="27">
        <v>0</v>
      </c>
      <c r="Q3153" s="27">
        <v>2</v>
      </c>
      <c r="R3153" s="27">
        <v>3</v>
      </c>
      <c r="S3153" s="27">
        <v>1</v>
      </c>
      <c r="T3153" s="27">
        <v>1</v>
      </c>
      <c r="U3153" s="27">
        <v>0</v>
      </c>
      <c r="V3153" s="27">
        <v>2</v>
      </c>
      <c r="W3153" s="11"/>
      <c r="X3153" s="11"/>
      <c r="Y3153" s="11"/>
      <c r="Z3153" s="11"/>
      <c r="AA3153" s="11"/>
      <c r="AB3153" s="11"/>
      <c r="AC3153" s="11"/>
      <c r="AD3153" s="11"/>
      <c r="AU3153" s="7"/>
      <c r="AV3153" s="7"/>
    </row>
    <row r="3154" spans="1:48" ht="14.25">
      <c r="A3154">
        <v>3</v>
      </c>
      <c r="B3154" s="26" t="str">
        <f t="shared" si="121"/>
        <v>25335</v>
      </c>
      <c r="C3154" s="26" t="str">
        <f t="shared" si="120"/>
        <v>3_25335</v>
      </c>
      <c r="D3154"/>
      <c r="E3154"/>
      <c r="F3154" s="33"/>
      <c r="G3154" s="26" t="s">
        <v>535</v>
      </c>
      <c r="H3154" s="27">
        <v>1</v>
      </c>
      <c r="I3154" s="27">
        <v>4</v>
      </c>
      <c r="J3154" s="27">
        <v>3</v>
      </c>
      <c r="K3154" s="27">
        <v>7</v>
      </c>
      <c r="L3154" s="27">
        <v>12</v>
      </c>
      <c r="M3154" s="27">
        <v>9</v>
      </c>
      <c r="N3154" s="27">
        <v>10</v>
      </c>
      <c r="O3154" s="27">
        <v>15</v>
      </c>
      <c r="P3154" s="27">
        <v>7</v>
      </c>
      <c r="Q3154" s="27">
        <v>8</v>
      </c>
      <c r="R3154" s="27">
        <v>4</v>
      </c>
      <c r="S3154" s="27">
        <v>10</v>
      </c>
      <c r="T3154" s="27">
        <v>2</v>
      </c>
      <c r="U3154" s="27">
        <v>5</v>
      </c>
      <c r="V3154" s="27">
        <v>1</v>
      </c>
      <c r="W3154" s="11"/>
      <c r="X3154" s="11"/>
      <c r="Y3154" s="11"/>
      <c r="Z3154" s="11"/>
      <c r="AA3154" s="11"/>
      <c r="AB3154" s="11"/>
      <c r="AC3154" s="11"/>
      <c r="AD3154" s="11"/>
      <c r="AU3154" s="7"/>
      <c r="AV3154" s="7"/>
    </row>
    <row r="3155" spans="1:48" ht="14.25">
      <c r="A3155">
        <v>3</v>
      </c>
      <c r="B3155" s="26" t="str">
        <f t="shared" si="121"/>
        <v>25339</v>
      </c>
      <c r="C3155" s="26" t="str">
        <f t="shared" si="120"/>
        <v>3_25339</v>
      </c>
      <c r="D3155"/>
      <c r="E3155"/>
      <c r="F3155" s="33"/>
      <c r="G3155" s="26" t="s">
        <v>536</v>
      </c>
      <c r="H3155" s="27">
        <v>1</v>
      </c>
      <c r="I3155" s="27">
        <v>0</v>
      </c>
      <c r="J3155" s="27">
        <v>2</v>
      </c>
      <c r="K3155" s="27">
        <v>3</v>
      </c>
      <c r="L3155" s="27">
        <v>7</v>
      </c>
      <c r="M3155" s="27">
        <v>2</v>
      </c>
      <c r="N3155" s="27">
        <v>9</v>
      </c>
      <c r="O3155" s="27">
        <v>1</v>
      </c>
      <c r="P3155" s="27">
        <v>4</v>
      </c>
      <c r="Q3155" s="27">
        <v>7</v>
      </c>
      <c r="R3155" s="27">
        <v>5</v>
      </c>
      <c r="S3155" s="27">
        <v>3</v>
      </c>
      <c r="T3155" s="27">
        <v>0</v>
      </c>
      <c r="U3155" s="27">
        <v>2</v>
      </c>
      <c r="V3155" s="27">
        <v>0</v>
      </c>
      <c r="W3155" s="11"/>
      <c r="X3155" s="11"/>
      <c r="Y3155" s="11"/>
      <c r="Z3155" s="11"/>
      <c r="AA3155" s="11"/>
      <c r="AB3155" s="11"/>
      <c r="AC3155" s="11"/>
      <c r="AD3155" s="11"/>
      <c r="AU3155" s="7"/>
      <c r="AV3155" s="7"/>
    </row>
    <row r="3156" spans="1:48" ht="14.25">
      <c r="A3156">
        <v>3</v>
      </c>
      <c r="B3156" s="26" t="str">
        <f t="shared" si="121"/>
        <v>25368</v>
      </c>
      <c r="C3156" s="26" t="str">
        <f t="shared" si="120"/>
        <v>3_25368</v>
      </c>
      <c r="D3156"/>
      <c r="E3156"/>
      <c r="F3156" s="33"/>
      <c r="G3156" s="26" t="s">
        <v>537</v>
      </c>
      <c r="H3156" s="27">
        <v>1</v>
      </c>
      <c r="I3156" s="27">
        <v>2</v>
      </c>
      <c r="J3156" s="27">
        <v>3</v>
      </c>
      <c r="K3156" s="27">
        <v>0</v>
      </c>
      <c r="L3156" s="27">
        <v>0</v>
      </c>
      <c r="M3156" s="27">
        <v>3</v>
      </c>
      <c r="N3156" s="27">
        <v>1</v>
      </c>
      <c r="O3156" s="27">
        <v>1</v>
      </c>
      <c r="P3156" s="27">
        <v>0</v>
      </c>
      <c r="Q3156" s="27">
        <v>1</v>
      </c>
      <c r="R3156" s="27">
        <v>0</v>
      </c>
      <c r="S3156" s="27">
        <v>0</v>
      </c>
      <c r="T3156" s="27">
        <v>0</v>
      </c>
      <c r="U3156" s="27">
        <v>1</v>
      </c>
      <c r="V3156" s="27">
        <v>0</v>
      </c>
      <c r="W3156" s="11"/>
      <c r="X3156" s="11"/>
      <c r="Y3156" s="11"/>
      <c r="Z3156" s="11"/>
      <c r="AA3156" s="11"/>
      <c r="AB3156" s="11"/>
      <c r="AC3156" s="11"/>
      <c r="AD3156" s="11"/>
      <c r="AU3156" s="7"/>
      <c r="AV3156" s="7"/>
    </row>
    <row r="3157" spans="1:48" ht="14.25">
      <c r="A3157">
        <v>3</v>
      </c>
      <c r="B3157" s="26" t="str">
        <f t="shared" si="121"/>
        <v>25372</v>
      </c>
      <c r="C3157" s="26" t="str">
        <f t="shared" si="120"/>
        <v>3_25372</v>
      </c>
      <c r="D3157"/>
      <c r="E3157"/>
      <c r="F3157" s="33"/>
      <c r="G3157" s="26" t="s">
        <v>538</v>
      </c>
      <c r="H3157" s="27">
        <v>1</v>
      </c>
      <c r="I3157" s="27">
        <v>4</v>
      </c>
      <c r="J3157" s="27">
        <v>4</v>
      </c>
      <c r="K3157" s="27">
        <v>6</v>
      </c>
      <c r="L3157" s="27">
        <v>1</v>
      </c>
      <c r="M3157" s="27">
        <v>1</v>
      </c>
      <c r="N3157" s="27">
        <v>3</v>
      </c>
      <c r="O3157" s="27">
        <v>1</v>
      </c>
      <c r="P3157" s="27">
        <v>0</v>
      </c>
      <c r="Q3157" s="27">
        <v>0</v>
      </c>
      <c r="R3157" s="27">
        <v>0</v>
      </c>
      <c r="S3157" s="27">
        <v>0</v>
      </c>
      <c r="T3157" s="27">
        <v>1</v>
      </c>
      <c r="U3157" s="27">
        <v>4</v>
      </c>
      <c r="V3157" s="27">
        <v>1</v>
      </c>
      <c r="W3157" s="11"/>
      <c r="X3157" s="11"/>
      <c r="Y3157" s="11"/>
      <c r="Z3157" s="11"/>
      <c r="AA3157" s="11"/>
      <c r="AB3157" s="11"/>
      <c r="AC3157" s="11"/>
      <c r="AD3157" s="11"/>
      <c r="AU3157" s="7"/>
      <c r="AV3157" s="7"/>
    </row>
    <row r="3158" spans="1:48" ht="14.25">
      <c r="A3158">
        <v>3</v>
      </c>
      <c r="B3158" s="26" t="str">
        <f t="shared" si="121"/>
        <v>25377</v>
      </c>
      <c r="C3158" s="26" t="str">
        <f t="shared" si="120"/>
        <v>3_25377</v>
      </c>
      <c r="D3158"/>
      <c r="E3158"/>
      <c r="F3158" s="33"/>
      <c r="G3158" s="26" t="s">
        <v>539</v>
      </c>
      <c r="H3158" s="27">
        <v>16</v>
      </c>
      <c r="I3158" s="27">
        <v>22</v>
      </c>
      <c r="J3158" s="27">
        <v>27</v>
      </c>
      <c r="K3158" s="27">
        <v>26</v>
      </c>
      <c r="L3158" s="27">
        <v>21</v>
      </c>
      <c r="M3158" s="27">
        <v>31</v>
      </c>
      <c r="N3158" s="27">
        <v>26</v>
      </c>
      <c r="O3158" s="27">
        <v>24</v>
      </c>
      <c r="P3158" s="27">
        <v>28</v>
      </c>
      <c r="Q3158" s="27">
        <v>12</v>
      </c>
      <c r="R3158" s="27">
        <v>16</v>
      </c>
      <c r="S3158" s="27">
        <v>21</v>
      </c>
      <c r="T3158" s="27">
        <v>14</v>
      </c>
      <c r="U3158" s="27">
        <v>13</v>
      </c>
      <c r="V3158" s="27">
        <v>2</v>
      </c>
      <c r="W3158" s="11"/>
      <c r="X3158" s="11"/>
      <c r="Y3158" s="11"/>
      <c r="Z3158" s="11"/>
      <c r="AA3158" s="11"/>
      <c r="AB3158" s="11"/>
      <c r="AC3158" s="11"/>
      <c r="AD3158" s="11"/>
      <c r="AU3158" s="7"/>
      <c r="AV3158" s="7"/>
    </row>
    <row r="3159" spans="1:48" ht="14.25">
      <c r="A3159">
        <v>3</v>
      </c>
      <c r="B3159" s="26" t="str">
        <f t="shared" si="121"/>
        <v>25386</v>
      </c>
      <c r="C3159" s="26" t="str">
        <f t="shared" si="120"/>
        <v>3_25386</v>
      </c>
      <c r="D3159"/>
      <c r="E3159"/>
      <c r="F3159" s="33"/>
      <c r="G3159" s="26" t="s">
        <v>540</v>
      </c>
      <c r="H3159" s="27">
        <v>58</v>
      </c>
      <c r="I3159" s="27">
        <v>49</v>
      </c>
      <c r="J3159" s="27">
        <v>21</v>
      </c>
      <c r="K3159" s="27">
        <v>36</v>
      </c>
      <c r="L3159" s="27">
        <v>22</v>
      </c>
      <c r="M3159" s="27">
        <v>27</v>
      </c>
      <c r="N3159" s="27">
        <v>45</v>
      </c>
      <c r="O3159" s="27">
        <v>41</v>
      </c>
      <c r="P3159" s="27">
        <v>20</v>
      </c>
      <c r="Q3159" s="27">
        <v>18</v>
      </c>
      <c r="R3159" s="27">
        <v>33</v>
      </c>
      <c r="S3159" s="27">
        <v>13</v>
      </c>
      <c r="T3159" s="27">
        <v>9</v>
      </c>
      <c r="U3159" s="27">
        <v>9</v>
      </c>
      <c r="V3159" s="27">
        <v>11</v>
      </c>
      <c r="W3159" s="11"/>
      <c r="X3159" s="11"/>
      <c r="Y3159" s="11"/>
      <c r="Z3159" s="11"/>
      <c r="AA3159" s="11"/>
      <c r="AB3159" s="11"/>
      <c r="AC3159" s="11"/>
      <c r="AD3159" s="11"/>
      <c r="AU3159" s="7"/>
      <c r="AV3159" s="7"/>
    </row>
    <row r="3160" spans="1:48" ht="14.25">
      <c r="A3160">
        <v>3</v>
      </c>
      <c r="B3160" s="26" t="str">
        <f t="shared" si="121"/>
        <v>25394</v>
      </c>
      <c r="C3160" s="26" t="str">
        <f t="shared" si="120"/>
        <v>3_25394</v>
      </c>
      <c r="D3160"/>
      <c r="E3160"/>
      <c r="F3160" s="33"/>
      <c r="G3160" s="26" t="s">
        <v>541</v>
      </c>
      <c r="H3160" s="27">
        <v>2</v>
      </c>
      <c r="I3160" s="27">
        <v>3</v>
      </c>
      <c r="J3160" s="27">
        <v>2</v>
      </c>
      <c r="K3160" s="27">
        <v>6</v>
      </c>
      <c r="L3160" s="27">
        <v>6</v>
      </c>
      <c r="M3160" s="27">
        <v>7</v>
      </c>
      <c r="N3160" s="27">
        <v>14</v>
      </c>
      <c r="O3160" s="27">
        <v>6</v>
      </c>
      <c r="P3160" s="27">
        <v>5</v>
      </c>
      <c r="Q3160" s="27">
        <v>10</v>
      </c>
      <c r="R3160" s="27">
        <v>17</v>
      </c>
      <c r="S3160" s="27">
        <v>11</v>
      </c>
      <c r="T3160" s="27">
        <v>3</v>
      </c>
      <c r="U3160" s="27">
        <v>5</v>
      </c>
      <c r="V3160" s="27">
        <v>1</v>
      </c>
      <c r="W3160" s="11"/>
      <c r="X3160" s="11"/>
      <c r="Y3160" s="11"/>
      <c r="Z3160" s="11"/>
      <c r="AA3160" s="11"/>
      <c r="AB3160" s="11"/>
      <c r="AC3160" s="11"/>
      <c r="AD3160" s="11"/>
      <c r="AU3160" s="7"/>
      <c r="AV3160" s="7"/>
    </row>
    <row r="3161" spans="1:48" ht="14.25">
      <c r="A3161">
        <v>3</v>
      </c>
      <c r="B3161" s="26" t="str">
        <f t="shared" si="121"/>
        <v>25398</v>
      </c>
      <c r="C3161" s="26" t="str">
        <f t="shared" si="120"/>
        <v>3_25398</v>
      </c>
      <c r="D3161"/>
      <c r="E3161"/>
      <c r="F3161" s="33"/>
      <c r="G3161" s="26" t="s">
        <v>542</v>
      </c>
      <c r="H3161" s="27">
        <v>4</v>
      </c>
      <c r="I3161" s="27">
        <v>4</v>
      </c>
      <c r="J3161" s="27">
        <v>4</v>
      </c>
      <c r="K3161" s="27">
        <v>4</v>
      </c>
      <c r="L3161" s="27">
        <v>2</v>
      </c>
      <c r="M3161" s="27">
        <v>6</v>
      </c>
      <c r="N3161" s="27">
        <v>5</v>
      </c>
      <c r="O3161" s="27">
        <v>3</v>
      </c>
      <c r="P3161" s="27">
        <v>6</v>
      </c>
      <c r="Q3161" s="27">
        <v>2</v>
      </c>
      <c r="R3161" s="27">
        <v>1</v>
      </c>
      <c r="S3161" s="27">
        <v>1</v>
      </c>
      <c r="T3161" s="27">
        <v>2</v>
      </c>
      <c r="U3161" s="27">
        <v>1</v>
      </c>
      <c r="V3161" s="27">
        <v>1</v>
      </c>
      <c r="W3161" s="11"/>
      <c r="X3161" s="11"/>
      <c r="Y3161" s="11"/>
      <c r="Z3161" s="11"/>
      <c r="AA3161" s="11"/>
      <c r="AB3161" s="11"/>
      <c r="AC3161" s="11"/>
      <c r="AD3161" s="11"/>
      <c r="AU3161" s="7"/>
      <c r="AV3161" s="7"/>
    </row>
    <row r="3162" spans="1:48" ht="14.25">
      <c r="A3162">
        <v>3</v>
      </c>
      <c r="B3162" s="26" t="str">
        <f t="shared" si="121"/>
        <v>25402</v>
      </c>
      <c r="C3162" s="26" t="str">
        <f t="shared" si="120"/>
        <v>3_25402</v>
      </c>
      <c r="D3162"/>
      <c r="E3162"/>
      <c r="F3162" s="33"/>
      <c r="G3162" s="26" t="s">
        <v>543</v>
      </c>
      <c r="H3162" s="27">
        <v>12</v>
      </c>
      <c r="I3162" s="27">
        <v>10</v>
      </c>
      <c r="J3162" s="27">
        <v>13</v>
      </c>
      <c r="K3162" s="27">
        <v>24</v>
      </c>
      <c r="L3162" s="27">
        <v>14</v>
      </c>
      <c r="M3162" s="27">
        <v>23</v>
      </c>
      <c r="N3162" s="27">
        <v>13</v>
      </c>
      <c r="O3162" s="27">
        <v>13</v>
      </c>
      <c r="P3162" s="27">
        <v>23</v>
      </c>
      <c r="Q3162" s="27">
        <v>9</v>
      </c>
      <c r="R3162" s="27">
        <v>18</v>
      </c>
      <c r="S3162" s="27">
        <v>5</v>
      </c>
      <c r="T3162" s="27">
        <v>7</v>
      </c>
      <c r="U3162" s="27">
        <v>9</v>
      </c>
      <c r="V3162" s="27">
        <v>6</v>
      </c>
      <c r="W3162" s="11"/>
      <c r="X3162" s="11"/>
      <c r="Y3162" s="11"/>
      <c r="Z3162" s="11"/>
      <c r="AA3162" s="11"/>
      <c r="AB3162" s="11"/>
      <c r="AC3162" s="11"/>
      <c r="AD3162" s="11"/>
      <c r="AU3162" s="7"/>
      <c r="AV3162" s="7"/>
    </row>
    <row r="3163" spans="1:48" ht="14.25">
      <c r="A3163">
        <v>3</v>
      </c>
      <c r="B3163" s="26" t="str">
        <f t="shared" si="121"/>
        <v>25407</v>
      </c>
      <c r="C3163" s="26" t="str">
        <f t="shared" si="120"/>
        <v>3_25407</v>
      </c>
      <c r="D3163"/>
      <c r="E3163"/>
      <c r="F3163" s="33"/>
      <c r="G3163" s="26" t="s">
        <v>544</v>
      </c>
      <c r="H3163" s="27">
        <v>3</v>
      </c>
      <c r="I3163" s="27">
        <v>1</v>
      </c>
      <c r="J3163" s="27">
        <v>3</v>
      </c>
      <c r="K3163" s="27">
        <v>11</v>
      </c>
      <c r="L3163" s="27">
        <v>16</v>
      </c>
      <c r="M3163" s="27">
        <v>10</v>
      </c>
      <c r="N3163" s="27">
        <v>14</v>
      </c>
      <c r="O3163" s="27">
        <v>8</v>
      </c>
      <c r="P3163" s="27">
        <v>19</v>
      </c>
      <c r="Q3163" s="27">
        <v>14</v>
      </c>
      <c r="R3163" s="27">
        <v>15</v>
      </c>
      <c r="S3163" s="27">
        <v>6</v>
      </c>
      <c r="T3163" s="27">
        <v>4</v>
      </c>
      <c r="U3163" s="27">
        <v>7</v>
      </c>
      <c r="V3163" s="27">
        <v>1</v>
      </c>
      <c r="W3163" s="11"/>
      <c r="X3163" s="11"/>
      <c r="Y3163" s="11"/>
      <c r="Z3163" s="11"/>
      <c r="AA3163" s="11"/>
      <c r="AB3163" s="11"/>
      <c r="AC3163" s="11"/>
      <c r="AD3163" s="11"/>
      <c r="AU3163" s="7"/>
      <c r="AV3163" s="7"/>
    </row>
    <row r="3164" spans="1:48" ht="14.25">
      <c r="A3164">
        <v>3</v>
      </c>
      <c r="B3164" s="26" t="str">
        <f t="shared" si="121"/>
        <v>25426</v>
      </c>
      <c r="C3164" s="26" t="str">
        <f t="shared" si="120"/>
        <v>3_25426</v>
      </c>
      <c r="D3164"/>
      <c r="E3164"/>
      <c r="F3164" s="33"/>
      <c r="G3164" s="26" t="s">
        <v>1407</v>
      </c>
      <c r="H3164" s="27">
        <v>0</v>
      </c>
      <c r="I3164" s="27">
        <v>0</v>
      </c>
      <c r="J3164" s="27">
        <v>3</v>
      </c>
      <c r="K3164" s="27">
        <v>3</v>
      </c>
      <c r="L3164" s="27">
        <v>1</v>
      </c>
      <c r="M3164" s="27">
        <v>1</v>
      </c>
      <c r="N3164" s="27">
        <v>0</v>
      </c>
      <c r="O3164" s="27">
        <v>2</v>
      </c>
      <c r="P3164" s="27">
        <v>2</v>
      </c>
      <c r="Q3164" s="27">
        <v>2</v>
      </c>
      <c r="R3164" s="27">
        <v>1</v>
      </c>
      <c r="S3164" s="27">
        <v>1</v>
      </c>
      <c r="T3164" s="27">
        <v>2</v>
      </c>
      <c r="U3164" s="27">
        <v>3</v>
      </c>
      <c r="V3164" s="27">
        <v>4</v>
      </c>
      <c r="W3164" s="11"/>
      <c r="X3164" s="11"/>
      <c r="Y3164" s="11"/>
      <c r="Z3164" s="11"/>
      <c r="AA3164" s="11"/>
      <c r="AB3164" s="11"/>
      <c r="AC3164" s="11"/>
      <c r="AD3164" s="11"/>
      <c r="AU3164" s="7"/>
      <c r="AV3164" s="7"/>
    </row>
    <row r="3165" spans="1:48" ht="14.25">
      <c r="A3165">
        <v>3</v>
      </c>
      <c r="B3165" s="26" t="str">
        <f t="shared" si="121"/>
        <v>25430</v>
      </c>
      <c r="C3165" s="26" t="str">
        <f t="shared" si="120"/>
        <v>3_25430</v>
      </c>
      <c r="D3165"/>
      <c r="E3165"/>
      <c r="F3165" s="33"/>
      <c r="G3165" s="26" t="s">
        <v>546</v>
      </c>
      <c r="H3165" s="27">
        <v>82</v>
      </c>
      <c r="I3165" s="27">
        <v>87</v>
      </c>
      <c r="J3165" s="27">
        <v>92</v>
      </c>
      <c r="K3165" s="27">
        <v>104</v>
      </c>
      <c r="L3165" s="27">
        <v>121</v>
      </c>
      <c r="M3165" s="27">
        <v>107</v>
      </c>
      <c r="N3165" s="27">
        <v>114</v>
      </c>
      <c r="O3165" s="27">
        <v>85</v>
      </c>
      <c r="P3165" s="27">
        <v>112</v>
      </c>
      <c r="Q3165" s="27">
        <v>87</v>
      </c>
      <c r="R3165" s="27">
        <v>82</v>
      </c>
      <c r="S3165" s="27">
        <v>69</v>
      </c>
      <c r="T3165" s="27">
        <v>78</v>
      </c>
      <c r="U3165" s="27">
        <v>58</v>
      </c>
      <c r="V3165" s="27">
        <v>69</v>
      </c>
      <c r="W3165" s="11"/>
      <c r="X3165" s="11"/>
      <c r="Y3165" s="11"/>
      <c r="Z3165" s="11"/>
      <c r="AA3165" s="11"/>
      <c r="AB3165" s="11"/>
      <c r="AC3165" s="11"/>
      <c r="AD3165" s="11"/>
      <c r="AU3165" s="7"/>
      <c r="AV3165" s="7"/>
    </row>
    <row r="3166" spans="1:48" ht="14.25">
      <c r="A3166">
        <v>3</v>
      </c>
      <c r="B3166" s="26" t="str">
        <f t="shared" si="121"/>
        <v>25436</v>
      </c>
      <c r="C3166" s="26" t="str">
        <f t="shared" si="120"/>
        <v>3_25436</v>
      </c>
      <c r="D3166"/>
      <c r="E3166"/>
      <c r="F3166" s="33"/>
      <c r="G3166" s="26" t="s">
        <v>547</v>
      </c>
      <c r="H3166" s="27">
        <v>1</v>
      </c>
      <c r="I3166" s="27">
        <v>1</v>
      </c>
      <c r="J3166" s="27">
        <v>1</v>
      </c>
      <c r="K3166" s="27">
        <v>1</v>
      </c>
      <c r="L3166" s="27">
        <v>1</v>
      </c>
      <c r="M3166" s="27">
        <v>0</v>
      </c>
      <c r="N3166" s="27">
        <v>3</v>
      </c>
      <c r="O3166" s="27">
        <v>1</v>
      </c>
      <c r="P3166" s="27">
        <v>1</v>
      </c>
      <c r="Q3166" s="27">
        <v>0</v>
      </c>
      <c r="R3166" s="27">
        <v>1</v>
      </c>
      <c r="S3166" s="27">
        <v>1</v>
      </c>
      <c r="T3166" s="27">
        <v>0</v>
      </c>
      <c r="U3166" s="27">
        <v>0</v>
      </c>
      <c r="V3166" s="27">
        <v>0</v>
      </c>
      <c r="W3166" s="11"/>
      <c r="X3166" s="11"/>
      <c r="Y3166" s="11"/>
      <c r="Z3166" s="11"/>
      <c r="AA3166" s="11"/>
      <c r="AB3166" s="11"/>
      <c r="AC3166" s="11"/>
      <c r="AD3166" s="11"/>
      <c r="AU3166" s="7"/>
      <c r="AV3166" s="7"/>
    </row>
    <row r="3167" spans="1:48" ht="14.25">
      <c r="A3167">
        <v>3</v>
      </c>
      <c r="B3167" s="26" t="str">
        <f t="shared" si="121"/>
        <v>25438</v>
      </c>
      <c r="C3167" s="26" t="str">
        <f t="shared" si="120"/>
        <v>3_25438</v>
      </c>
      <c r="D3167"/>
      <c r="E3167"/>
      <c r="F3167" s="33"/>
      <c r="G3167" s="26" t="s">
        <v>548</v>
      </c>
      <c r="H3167" s="27">
        <v>14</v>
      </c>
      <c r="I3167" s="27">
        <v>18</v>
      </c>
      <c r="J3167" s="27">
        <v>20</v>
      </c>
      <c r="K3167" s="27">
        <v>17</v>
      </c>
      <c r="L3167" s="27">
        <v>12</v>
      </c>
      <c r="M3167" s="27">
        <v>11</v>
      </c>
      <c r="N3167" s="27">
        <v>12</v>
      </c>
      <c r="O3167" s="27">
        <v>6</v>
      </c>
      <c r="P3167" s="27">
        <v>10</v>
      </c>
      <c r="Q3167" s="27">
        <v>11</v>
      </c>
      <c r="R3167" s="27">
        <v>5</v>
      </c>
      <c r="S3167" s="27">
        <v>3</v>
      </c>
      <c r="T3167" s="27">
        <v>6</v>
      </c>
      <c r="U3167" s="27">
        <v>7</v>
      </c>
      <c r="V3167" s="27">
        <v>2</v>
      </c>
      <c r="W3167" s="11"/>
      <c r="X3167" s="11"/>
      <c r="Y3167" s="11"/>
      <c r="Z3167" s="11"/>
      <c r="AA3167" s="11"/>
      <c r="AB3167" s="11"/>
      <c r="AC3167" s="11"/>
      <c r="AD3167" s="11"/>
      <c r="AU3167" s="7"/>
      <c r="AV3167" s="7"/>
    </row>
    <row r="3168" spans="1:48" ht="14.25">
      <c r="A3168">
        <v>3</v>
      </c>
      <c r="B3168" s="26" t="str">
        <f t="shared" si="121"/>
        <v>25473</v>
      </c>
      <c r="C3168" s="26" t="str">
        <f t="shared" si="120"/>
        <v>3_25473</v>
      </c>
      <c r="D3168"/>
      <c r="E3168"/>
      <c r="F3168" s="33"/>
      <c r="G3168" s="26" t="s">
        <v>549</v>
      </c>
      <c r="H3168" s="27">
        <v>103</v>
      </c>
      <c r="I3168" s="27">
        <v>116</v>
      </c>
      <c r="J3168" s="27">
        <v>125</v>
      </c>
      <c r="K3168" s="27">
        <v>141</v>
      </c>
      <c r="L3168" s="27">
        <v>113</v>
      </c>
      <c r="M3168" s="27">
        <v>128</v>
      </c>
      <c r="N3168" s="27">
        <v>119</v>
      </c>
      <c r="O3168" s="27">
        <v>116</v>
      </c>
      <c r="P3168" s="27">
        <v>123</v>
      </c>
      <c r="Q3168" s="27">
        <v>105</v>
      </c>
      <c r="R3168" s="27">
        <v>79</v>
      </c>
      <c r="S3168" s="27">
        <v>77</v>
      </c>
      <c r="T3168" s="27">
        <v>101</v>
      </c>
      <c r="U3168" s="27">
        <v>70</v>
      </c>
      <c r="V3168" s="27">
        <v>52</v>
      </c>
      <c r="W3168" s="11"/>
      <c r="X3168" s="11"/>
      <c r="Y3168" s="11"/>
      <c r="Z3168" s="11"/>
      <c r="AA3168" s="11"/>
      <c r="AB3168" s="11"/>
      <c r="AC3168" s="11"/>
      <c r="AD3168" s="11"/>
      <c r="AU3168" s="7"/>
      <c r="AV3168" s="7"/>
    </row>
    <row r="3169" spans="1:48" ht="14.25">
      <c r="A3169">
        <v>3</v>
      </c>
      <c r="B3169" s="26" t="str">
        <f t="shared" si="121"/>
        <v>25483</v>
      </c>
      <c r="C3169" s="26" t="str">
        <f t="shared" si="120"/>
        <v>3_25483</v>
      </c>
      <c r="D3169"/>
      <c r="E3169"/>
      <c r="F3169" s="33"/>
      <c r="G3169" s="26" t="s">
        <v>550</v>
      </c>
      <c r="H3169" s="27">
        <v>4</v>
      </c>
      <c r="I3169" s="27">
        <v>3</v>
      </c>
      <c r="J3169" s="27">
        <v>3</v>
      </c>
      <c r="K3169" s="27">
        <v>2</v>
      </c>
      <c r="L3169" s="27">
        <v>3</v>
      </c>
      <c r="M3169" s="27">
        <v>1</v>
      </c>
      <c r="N3169" s="27">
        <v>2</v>
      </c>
      <c r="O3169" s="27">
        <v>1</v>
      </c>
      <c r="P3169" s="27">
        <v>1</v>
      </c>
      <c r="Q3169" s="27">
        <v>0</v>
      </c>
      <c r="R3169" s="27">
        <v>0</v>
      </c>
      <c r="S3169" s="27">
        <v>0</v>
      </c>
      <c r="T3169" s="27">
        <v>0</v>
      </c>
      <c r="U3169" s="27">
        <v>0</v>
      </c>
      <c r="V3169" s="27">
        <v>0</v>
      </c>
      <c r="W3169" s="11"/>
      <c r="X3169" s="11"/>
      <c r="Y3169" s="11"/>
      <c r="Z3169" s="11"/>
      <c r="AA3169" s="11"/>
      <c r="AB3169" s="11"/>
      <c r="AC3169" s="11"/>
      <c r="AD3169" s="11"/>
      <c r="AU3169" s="7"/>
      <c r="AV3169" s="7"/>
    </row>
    <row r="3170" spans="1:48" ht="14.25">
      <c r="A3170">
        <v>3</v>
      </c>
      <c r="B3170" s="26" t="str">
        <f t="shared" si="121"/>
        <v>25486</v>
      </c>
      <c r="C3170" s="26" t="str">
        <f t="shared" si="120"/>
        <v>3_25486</v>
      </c>
      <c r="D3170"/>
      <c r="E3170"/>
      <c r="F3170" s="33"/>
      <c r="G3170" s="26" t="s">
        <v>551</v>
      </c>
      <c r="H3170" s="27">
        <v>16</v>
      </c>
      <c r="I3170" s="27">
        <v>9</v>
      </c>
      <c r="J3170" s="27">
        <v>9</v>
      </c>
      <c r="K3170" s="27">
        <v>8</v>
      </c>
      <c r="L3170" s="27">
        <v>6</v>
      </c>
      <c r="M3170" s="27">
        <v>14</v>
      </c>
      <c r="N3170" s="27">
        <v>10</v>
      </c>
      <c r="O3170" s="27">
        <v>6</v>
      </c>
      <c r="P3170" s="27">
        <v>5</v>
      </c>
      <c r="Q3170" s="27">
        <v>6</v>
      </c>
      <c r="R3170" s="27">
        <v>4</v>
      </c>
      <c r="S3170" s="27">
        <v>9</v>
      </c>
      <c r="T3170" s="27">
        <v>7</v>
      </c>
      <c r="U3170" s="27">
        <v>5</v>
      </c>
      <c r="V3170" s="27">
        <v>1</v>
      </c>
      <c r="W3170" s="11"/>
      <c r="X3170" s="11"/>
      <c r="Y3170" s="11"/>
      <c r="Z3170" s="11"/>
      <c r="AA3170" s="11"/>
      <c r="AB3170" s="11"/>
      <c r="AC3170" s="11"/>
      <c r="AD3170" s="11"/>
      <c r="AU3170" s="7"/>
      <c r="AV3170" s="7"/>
    </row>
    <row r="3171" spans="1:48" ht="14.25">
      <c r="A3171">
        <v>3</v>
      </c>
      <c r="B3171" s="26" t="str">
        <f t="shared" si="121"/>
        <v>25488</v>
      </c>
      <c r="C3171" s="26" t="str">
        <f t="shared" si="120"/>
        <v>3_25488</v>
      </c>
      <c r="D3171"/>
      <c r="E3171"/>
      <c r="F3171" s="33"/>
      <c r="G3171" s="26" t="s">
        <v>552</v>
      </c>
      <c r="H3171" s="27">
        <v>13</v>
      </c>
      <c r="I3171" s="27">
        <v>11</v>
      </c>
      <c r="J3171" s="27">
        <v>5</v>
      </c>
      <c r="K3171" s="27">
        <v>6</v>
      </c>
      <c r="L3171" s="27">
        <v>5</v>
      </c>
      <c r="M3171" s="27">
        <v>6</v>
      </c>
      <c r="N3171" s="27">
        <v>9</v>
      </c>
      <c r="O3171" s="27">
        <v>8</v>
      </c>
      <c r="P3171" s="27">
        <v>6</v>
      </c>
      <c r="Q3171" s="27">
        <v>3</v>
      </c>
      <c r="R3171" s="27">
        <v>1</v>
      </c>
      <c r="S3171" s="27">
        <v>1</v>
      </c>
      <c r="T3171" s="27">
        <v>0</v>
      </c>
      <c r="U3171" s="27">
        <v>1</v>
      </c>
      <c r="V3171" s="27">
        <v>1</v>
      </c>
      <c r="W3171" s="11"/>
      <c r="X3171" s="11"/>
      <c r="Y3171" s="11"/>
      <c r="Z3171" s="11"/>
      <c r="AA3171" s="11"/>
      <c r="AB3171" s="11"/>
      <c r="AC3171" s="11"/>
      <c r="AD3171" s="11"/>
      <c r="AU3171" s="7"/>
      <c r="AV3171" s="7"/>
    </row>
    <row r="3172" spans="1:48" ht="14.25">
      <c r="A3172">
        <v>3</v>
      </c>
      <c r="B3172" s="26" t="str">
        <f t="shared" si="121"/>
        <v>25489</v>
      </c>
      <c r="C3172" s="26" t="str">
        <f t="shared" si="120"/>
        <v>3_25489</v>
      </c>
      <c r="D3172"/>
      <c r="E3172"/>
      <c r="F3172" s="33"/>
      <c r="G3172" s="26" t="s">
        <v>553</v>
      </c>
      <c r="H3172" s="27">
        <v>3</v>
      </c>
      <c r="I3172" s="27">
        <v>3</v>
      </c>
      <c r="J3172" s="27">
        <v>0</v>
      </c>
      <c r="K3172" s="27">
        <v>1</v>
      </c>
      <c r="L3172" s="27">
        <v>1</v>
      </c>
      <c r="M3172" s="27">
        <v>0</v>
      </c>
      <c r="N3172" s="27">
        <v>1</v>
      </c>
      <c r="O3172" s="27">
        <v>0</v>
      </c>
      <c r="P3172" s="27">
        <v>0</v>
      </c>
      <c r="Q3172" s="27">
        <v>1</v>
      </c>
      <c r="R3172" s="27">
        <v>0</v>
      </c>
      <c r="S3172" s="27">
        <v>0</v>
      </c>
      <c r="T3172" s="27">
        <v>0</v>
      </c>
      <c r="U3172" s="27">
        <v>0</v>
      </c>
      <c r="V3172" s="27">
        <v>0</v>
      </c>
      <c r="W3172" s="11"/>
      <c r="X3172" s="11"/>
      <c r="Y3172" s="11"/>
      <c r="Z3172" s="11"/>
      <c r="AA3172" s="11"/>
      <c r="AB3172" s="11"/>
      <c r="AC3172" s="11"/>
      <c r="AD3172" s="11"/>
      <c r="AU3172" s="7"/>
      <c r="AV3172" s="7"/>
    </row>
    <row r="3173" spans="1:48" ht="14.25">
      <c r="A3173">
        <v>3</v>
      </c>
      <c r="B3173" s="26" t="str">
        <f t="shared" si="121"/>
        <v>25491</v>
      </c>
      <c r="C3173" s="26" t="str">
        <f t="shared" si="120"/>
        <v>3_25491</v>
      </c>
      <c r="D3173"/>
      <c r="E3173"/>
      <c r="F3173" s="33"/>
      <c r="G3173" s="26" t="s">
        <v>554</v>
      </c>
      <c r="H3173" s="27">
        <v>3</v>
      </c>
      <c r="I3173" s="27">
        <v>4</v>
      </c>
      <c r="J3173" s="27">
        <v>2</v>
      </c>
      <c r="K3173" s="27">
        <v>3</v>
      </c>
      <c r="L3173" s="27">
        <v>4</v>
      </c>
      <c r="M3173" s="27">
        <v>5</v>
      </c>
      <c r="N3173" s="27">
        <v>3</v>
      </c>
      <c r="O3173" s="27">
        <v>2</v>
      </c>
      <c r="P3173" s="27">
        <v>1</v>
      </c>
      <c r="Q3173" s="27">
        <v>4</v>
      </c>
      <c r="R3173" s="27">
        <v>0</v>
      </c>
      <c r="S3173" s="27">
        <v>2</v>
      </c>
      <c r="T3173" s="27">
        <v>1</v>
      </c>
      <c r="U3173" s="27">
        <v>0</v>
      </c>
      <c r="V3173" s="27">
        <v>1</v>
      </c>
      <c r="W3173" s="11"/>
      <c r="X3173" s="11"/>
      <c r="Y3173" s="11"/>
      <c r="Z3173" s="11"/>
      <c r="AA3173" s="11"/>
      <c r="AB3173" s="11"/>
      <c r="AC3173" s="11"/>
      <c r="AD3173" s="11"/>
      <c r="AU3173" s="7"/>
      <c r="AV3173" s="7"/>
    </row>
    <row r="3174" spans="1:48" ht="14.25">
      <c r="A3174">
        <v>3</v>
      </c>
      <c r="B3174" s="26" t="str">
        <f t="shared" si="121"/>
        <v>25506</v>
      </c>
      <c r="C3174" s="26" t="str">
        <f t="shared" si="120"/>
        <v>3_25506</v>
      </c>
      <c r="D3174"/>
      <c r="E3174"/>
      <c r="F3174" s="33"/>
      <c r="G3174" s="26" t="s">
        <v>555</v>
      </c>
      <c r="H3174" s="27">
        <v>1</v>
      </c>
      <c r="I3174" s="27">
        <v>2</v>
      </c>
      <c r="J3174" s="27">
        <v>5</v>
      </c>
      <c r="K3174" s="27">
        <v>3</v>
      </c>
      <c r="L3174" s="27">
        <v>0</v>
      </c>
      <c r="M3174" s="27">
        <v>2</v>
      </c>
      <c r="N3174" s="27">
        <v>1</v>
      </c>
      <c r="O3174" s="27">
        <v>1</v>
      </c>
      <c r="P3174" s="27">
        <v>0</v>
      </c>
      <c r="Q3174" s="27">
        <v>1</v>
      </c>
      <c r="R3174" s="27">
        <v>2</v>
      </c>
      <c r="S3174" s="27">
        <v>1</v>
      </c>
      <c r="T3174" s="27">
        <v>0</v>
      </c>
      <c r="U3174" s="27">
        <v>0</v>
      </c>
      <c r="V3174" s="27">
        <v>1</v>
      </c>
      <c r="W3174" s="11"/>
      <c r="X3174" s="11"/>
      <c r="Y3174" s="11"/>
      <c r="Z3174" s="11"/>
      <c r="AA3174" s="11"/>
      <c r="AB3174" s="11"/>
      <c r="AC3174" s="11"/>
      <c r="AD3174" s="11"/>
      <c r="AU3174" s="7"/>
      <c r="AV3174" s="7"/>
    </row>
    <row r="3175" spans="1:48" ht="14.25">
      <c r="A3175">
        <v>3</v>
      </c>
      <c r="B3175" s="26" t="str">
        <f t="shared" si="121"/>
        <v>25513</v>
      </c>
      <c r="C3175" s="26" t="str">
        <f t="shared" si="120"/>
        <v>3_25513</v>
      </c>
      <c r="D3175"/>
      <c r="E3175"/>
      <c r="F3175" s="33"/>
      <c r="G3175" s="26" t="s">
        <v>556</v>
      </c>
      <c r="H3175" s="27">
        <v>2</v>
      </c>
      <c r="I3175" s="27">
        <v>4</v>
      </c>
      <c r="J3175" s="27">
        <v>4</v>
      </c>
      <c r="K3175" s="27">
        <v>7</v>
      </c>
      <c r="L3175" s="27">
        <v>42</v>
      </c>
      <c r="M3175" s="27">
        <v>36</v>
      </c>
      <c r="N3175" s="27">
        <v>55</v>
      </c>
      <c r="O3175" s="27">
        <v>36</v>
      </c>
      <c r="P3175" s="27">
        <v>42</v>
      </c>
      <c r="Q3175" s="27">
        <v>43</v>
      </c>
      <c r="R3175" s="27">
        <v>45</v>
      </c>
      <c r="S3175" s="27">
        <v>61</v>
      </c>
      <c r="T3175" s="27">
        <v>29</v>
      </c>
      <c r="U3175" s="27">
        <v>20</v>
      </c>
      <c r="V3175" s="27">
        <v>19</v>
      </c>
      <c r="W3175" s="11"/>
      <c r="X3175" s="11"/>
      <c r="Y3175" s="11"/>
      <c r="Z3175" s="11"/>
      <c r="AA3175" s="11"/>
      <c r="AB3175" s="11"/>
      <c r="AC3175" s="11"/>
      <c r="AD3175" s="11"/>
      <c r="AU3175" s="7"/>
      <c r="AV3175" s="7"/>
    </row>
    <row r="3176" spans="1:48" ht="14.25">
      <c r="A3176">
        <v>3</v>
      </c>
      <c r="B3176" s="26" t="str">
        <f t="shared" si="121"/>
        <v>25518</v>
      </c>
      <c r="C3176" s="26" t="str">
        <f t="shared" si="120"/>
        <v>3_25518</v>
      </c>
      <c r="D3176"/>
      <c r="E3176"/>
      <c r="F3176" s="33"/>
      <c r="G3176" s="26" t="s">
        <v>557</v>
      </c>
      <c r="H3176" s="27">
        <v>0</v>
      </c>
      <c r="I3176" s="27">
        <v>1</v>
      </c>
      <c r="J3176" s="27">
        <v>0</v>
      </c>
      <c r="K3176" s="27">
        <v>0</v>
      </c>
      <c r="L3176" s="27">
        <v>5</v>
      </c>
      <c r="M3176" s="27">
        <v>4</v>
      </c>
      <c r="N3176" s="27">
        <v>5</v>
      </c>
      <c r="O3176" s="27">
        <v>3</v>
      </c>
      <c r="P3176" s="27">
        <v>3</v>
      </c>
      <c r="Q3176" s="27">
        <v>1</v>
      </c>
      <c r="R3176" s="27">
        <v>1</v>
      </c>
      <c r="S3176" s="27">
        <v>0</v>
      </c>
      <c r="T3176" s="27">
        <v>3</v>
      </c>
      <c r="U3176" s="27">
        <v>1</v>
      </c>
      <c r="V3176" s="27">
        <v>0</v>
      </c>
      <c r="W3176" s="11"/>
      <c r="X3176" s="11"/>
      <c r="Y3176" s="11"/>
      <c r="Z3176" s="11"/>
      <c r="AA3176" s="11"/>
      <c r="AB3176" s="11"/>
      <c r="AC3176" s="11"/>
      <c r="AD3176" s="11"/>
      <c r="AU3176" s="7"/>
      <c r="AV3176" s="7"/>
    </row>
    <row r="3177" spans="1:48" ht="14.25">
      <c r="A3177">
        <v>3</v>
      </c>
      <c r="B3177" s="26" t="str">
        <f t="shared" si="121"/>
        <v>25524</v>
      </c>
      <c r="C3177" s="26" t="str">
        <f t="shared" si="120"/>
        <v>3_25524</v>
      </c>
      <c r="D3177"/>
      <c r="E3177"/>
      <c r="F3177" s="33"/>
      <c r="G3177" s="26" t="s">
        <v>558</v>
      </c>
      <c r="H3177" s="27">
        <v>1</v>
      </c>
      <c r="I3177" s="27">
        <v>0</v>
      </c>
      <c r="J3177" s="27">
        <v>7</v>
      </c>
      <c r="K3177" s="27">
        <v>7</v>
      </c>
      <c r="L3177" s="27">
        <v>3</v>
      </c>
      <c r="M3177" s="27">
        <v>1</v>
      </c>
      <c r="N3177" s="27">
        <v>2</v>
      </c>
      <c r="O3177" s="27">
        <v>1</v>
      </c>
      <c r="P3177" s="27">
        <v>0</v>
      </c>
      <c r="Q3177" s="27">
        <v>0</v>
      </c>
      <c r="R3177" s="27">
        <v>0</v>
      </c>
      <c r="S3177" s="27">
        <v>0</v>
      </c>
      <c r="T3177" s="27">
        <v>1</v>
      </c>
      <c r="U3177" s="27">
        <v>0</v>
      </c>
      <c r="V3177" s="27">
        <v>0</v>
      </c>
      <c r="W3177" s="11"/>
      <c r="X3177" s="11"/>
      <c r="Y3177" s="11"/>
      <c r="Z3177" s="11"/>
      <c r="AA3177" s="11"/>
      <c r="AB3177" s="11"/>
      <c r="AC3177" s="11"/>
      <c r="AD3177" s="11"/>
      <c r="AU3177" s="7"/>
      <c r="AV3177" s="7"/>
    </row>
    <row r="3178" spans="1:48" ht="14.25">
      <c r="A3178">
        <v>3</v>
      </c>
      <c r="B3178" s="26" t="str">
        <f t="shared" si="121"/>
        <v>25530</v>
      </c>
      <c r="C3178" s="26" t="str">
        <f t="shared" si="120"/>
        <v>3_25530</v>
      </c>
      <c r="D3178"/>
      <c r="E3178"/>
      <c r="F3178" s="33"/>
      <c r="G3178" s="26" t="s">
        <v>559</v>
      </c>
      <c r="H3178" s="27">
        <v>13</v>
      </c>
      <c r="I3178" s="27">
        <v>21</v>
      </c>
      <c r="J3178" s="27">
        <v>11</v>
      </c>
      <c r="K3178" s="27">
        <v>15</v>
      </c>
      <c r="L3178" s="27">
        <v>7</v>
      </c>
      <c r="M3178" s="27">
        <v>13</v>
      </c>
      <c r="N3178" s="27">
        <v>13</v>
      </c>
      <c r="O3178" s="27">
        <v>13</v>
      </c>
      <c r="P3178" s="27">
        <v>6</v>
      </c>
      <c r="Q3178" s="27">
        <v>11</v>
      </c>
      <c r="R3178" s="27">
        <v>8</v>
      </c>
      <c r="S3178" s="27">
        <v>10</v>
      </c>
      <c r="T3178" s="27">
        <v>7</v>
      </c>
      <c r="U3178" s="27">
        <v>1</v>
      </c>
      <c r="V3178" s="27">
        <v>7</v>
      </c>
      <c r="W3178" s="11"/>
      <c r="X3178" s="11"/>
      <c r="Y3178" s="11"/>
      <c r="Z3178" s="11"/>
      <c r="AA3178" s="11"/>
      <c r="AB3178" s="11"/>
      <c r="AC3178" s="11"/>
      <c r="AD3178" s="11"/>
      <c r="AU3178" s="7"/>
      <c r="AV3178" s="7"/>
    </row>
    <row r="3179" spans="1:48" ht="14.25">
      <c r="A3179">
        <v>3</v>
      </c>
      <c r="B3179" s="26" t="str">
        <f t="shared" si="121"/>
        <v>25535</v>
      </c>
      <c r="C3179" s="26" t="str">
        <f t="shared" si="120"/>
        <v>3_25535</v>
      </c>
      <c r="D3179"/>
      <c r="E3179"/>
      <c r="F3179" s="33"/>
      <c r="G3179" s="26" t="s">
        <v>560</v>
      </c>
      <c r="H3179" s="27">
        <v>1</v>
      </c>
      <c r="I3179" s="27">
        <v>3</v>
      </c>
      <c r="J3179" s="27">
        <v>12</v>
      </c>
      <c r="K3179" s="27">
        <v>10</v>
      </c>
      <c r="L3179" s="27">
        <v>3</v>
      </c>
      <c r="M3179" s="27">
        <v>5</v>
      </c>
      <c r="N3179" s="27">
        <v>2</v>
      </c>
      <c r="O3179" s="27">
        <v>1</v>
      </c>
      <c r="P3179" s="27">
        <v>2</v>
      </c>
      <c r="Q3179" s="27">
        <v>2</v>
      </c>
      <c r="R3179" s="27">
        <v>3</v>
      </c>
      <c r="S3179" s="27">
        <v>3</v>
      </c>
      <c r="T3179" s="27">
        <v>1</v>
      </c>
      <c r="U3179" s="27">
        <v>3</v>
      </c>
      <c r="V3179" s="27">
        <v>2</v>
      </c>
      <c r="W3179" s="11"/>
      <c r="X3179" s="11"/>
      <c r="Y3179" s="11"/>
      <c r="Z3179" s="11"/>
      <c r="AA3179" s="11"/>
      <c r="AB3179" s="11"/>
      <c r="AC3179" s="11"/>
      <c r="AD3179" s="11"/>
      <c r="AU3179" s="7"/>
      <c r="AV3179" s="7"/>
    </row>
    <row r="3180" spans="1:48" ht="14.25">
      <c r="A3180">
        <v>3</v>
      </c>
      <c r="B3180" s="26" t="str">
        <f t="shared" si="121"/>
        <v>25572</v>
      </c>
      <c r="C3180" s="26" t="str">
        <f t="shared" si="120"/>
        <v>3_25572</v>
      </c>
      <c r="D3180"/>
      <c r="E3180"/>
      <c r="F3180" s="33"/>
      <c r="G3180" s="26" t="s">
        <v>561</v>
      </c>
      <c r="H3180" s="27">
        <v>20</v>
      </c>
      <c r="I3180" s="27">
        <v>16</v>
      </c>
      <c r="J3180" s="27">
        <v>14</v>
      </c>
      <c r="K3180" s="27">
        <v>9</v>
      </c>
      <c r="L3180" s="27">
        <v>12</v>
      </c>
      <c r="M3180" s="27">
        <v>29</v>
      </c>
      <c r="N3180" s="27">
        <v>7</v>
      </c>
      <c r="O3180" s="27">
        <v>3</v>
      </c>
      <c r="P3180" s="27">
        <v>1</v>
      </c>
      <c r="Q3180" s="27">
        <v>2</v>
      </c>
      <c r="R3180" s="27">
        <v>2</v>
      </c>
      <c r="S3180" s="27">
        <v>9</v>
      </c>
      <c r="T3180" s="27">
        <v>2</v>
      </c>
      <c r="U3180" s="27">
        <v>2</v>
      </c>
      <c r="V3180" s="27">
        <v>5</v>
      </c>
      <c r="W3180" s="11"/>
      <c r="X3180" s="11"/>
      <c r="Y3180" s="11"/>
      <c r="Z3180" s="11"/>
      <c r="AA3180" s="11"/>
      <c r="AB3180" s="11"/>
      <c r="AC3180" s="11"/>
      <c r="AD3180" s="11"/>
      <c r="AU3180" s="7"/>
      <c r="AV3180" s="7"/>
    </row>
    <row r="3181" spans="1:48" ht="14.25">
      <c r="A3181">
        <v>3</v>
      </c>
      <c r="B3181" s="26" t="str">
        <f t="shared" si="121"/>
        <v>25580</v>
      </c>
      <c r="C3181" s="26" t="str">
        <f t="shared" si="120"/>
        <v>3_25580</v>
      </c>
      <c r="D3181"/>
      <c r="E3181"/>
      <c r="F3181" s="33"/>
      <c r="G3181" s="26" t="s">
        <v>562</v>
      </c>
      <c r="H3181" s="27">
        <v>2</v>
      </c>
      <c r="I3181" s="27">
        <v>2</v>
      </c>
      <c r="J3181" s="27">
        <v>0</v>
      </c>
      <c r="K3181" s="27">
        <v>0</v>
      </c>
      <c r="L3181" s="27">
        <v>2</v>
      </c>
      <c r="M3181" s="27">
        <v>1</v>
      </c>
      <c r="N3181" s="27">
        <v>1</v>
      </c>
      <c r="O3181" s="27">
        <v>0</v>
      </c>
      <c r="P3181" s="27">
        <v>0</v>
      </c>
      <c r="Q3181" s="27">
        <v>1</v>
      </c>
      <c r="R3181" s="27">
        <v>0</v>
      </c>
      <c r="S3181" s="27">
        <v>1</v>
      </c>
      <c r="T3181" s="27">
        <v>0</v>
      </c>
      <c r="U3181" s="27">
        <v>0</v>
      </c>
      <c r="V3181" s="27">
        <v>0</v>
      </c>
      <c r="W3181" s="11"/>
      <c r="X3181" s="11"/>
      <c r="Y3181" s="11"/>
      <c r="Z3181" s="11"/>
      <c r="AA3181" s="11"/>
      <c r="AB3181" s="11"/>
      <c r="AC3181" s="11"/>
      <c r="AD3181" s="11"/>
      <c r="AU3181" s="7"/>
      <c r="AV3181" s="7"/>
    </row>
    <row r="3182" spans="1:48" ht="14.25">
      <c r="A3182">
        <v>3</v>
      </c>
      <c r="B3182" s="26" t="str">
        <f t="shared" si="121"/>
        <v>25592</v>
      </c>
      <c r="C3182" s="26" t="str">
        <f t="shared" si="120"/>
        <v>3_25592</v>
      </c>
      <c r="D3182"/>
      <c r="E3182"/>
      <c r="F3182" s="33"/>
      <c r="G3182" s="26" t="s">
        <v>563</v>
      </c>
      <c r="H3182" s="27">
        <v>4</v>
      </c>
      <c r="I3182" s="27">
        <v>2</v>
      </c>
      <c r="J3182" s="27">
        <v>1</v>
      </c>
      <c r="K3182" s="27">
        <v>6</v>
      </c>
      <c r="L3182" s="27">
        <v>2</v>
      </c>
      <c r="M3182" s="27">
        <v>2</v>
      </c>
      <c r="N3182" s="27">
        <v>1</v>
      </c>
      <c r="O3182" s="27">
        <v>0</v>
      </c>
      <c r="P3182" s="27">
        <v>1</v>
      </c>
      <c r="Q3182" s="27">
        <v>0</v>
      </c>
      <c r="R3182" s="27">
        <v>2</v>
      </c>
      <c r="S3182" s="27">
        <v>0</v>
      </c>
      <c r="T3182" s="27">
        <v>2</v>
      </c>
      <c r="U3182" s="27">
        <v>1</v>
      </c>
      <c r="V3182" s="27">
        <v>1</v>
      </c>
      <c r="W3182" s="11"/>
      <c r="X3182" s="11"/>
      <c r="Y3182" s="11"/>
      <c r="Z3182" s="11"/>
      <c r="AA3182" s="11"/>
      <c r="AB3182" s="11"/>
      <c r="AC3182" s="11"/>
      <c r="AD3182" s="11"/>
      <c r="AU3182" s="7"/>
      <c r="AV3182" s="7"/>
    </row>
    <row r="3183" spans="1:48" ht="14.25">
      <c r="A3183">
        <v>3</v>
      </c>
      <c r="B3183" s="26" t="str">
        <f t="shared" si="121"/>
        <v>25594</v>
      </c>
      <c r="C3183" s="26" t="str">
        <f t="shared" si="120"/>
        <v>3_25594</v>
      </c>
      <c r="D3183"/>
      <c r="E3183"/>
      <c r="F3183" s="33"/>
      <c r="G3183" s="26" t="s">
        <v>564</v>
      </c>
      <c r="H3183" s="27">
        <v>3</v>
      </c>
      <c r="I3183" s="27">
        <v>2</v>
      </c>
      <c r="J3183" s="27">
        <v>1</v>
      </c>
      <c r="K3183" s="27">
        <v>5</v>
      </c>
      <c r="L3183" s="27">
        <v>11</v>
      </c>
      <c r="M3183" s="27">
        <v>9</v>
      </c>
      <c r="N3183" s="27">
        <v>6</v>
      </c>
      <c r="O3183" s="27">
        <v>9</v>
      </c>
      <c r="P3183" s="27">
        <v>11</v>
      </c>
      <c r="Q3183" s="27">
        <v>10</v>
      </c>
      <c r="R3183" s="27">
        <v>10</v>
      </c>
      <c r="S3183" s="27">
        <v>6</v>
      </c>
      <c r="T3183" s="27">
        <v>5</v>
      </c>
      <c r="U3183" s="27">
        <v>3</v>
      </c>
      <c r="V3183" s="27">
        <v>3</v>
      </c>
      <c r="W3183" s="11"/>
      <c r="X3183" s="11"/>
      <c r="Y3183" s="11"/>
      <c r="Z3183" s="11"/>
      <c r="AA3183" s="11"/>
      <c r="AB3183" s="11"/>
      <c r="AC3183" s="11"/>
      <c r="AD3183" s="11"/>
      <c r="AU3183" s="7"/>
      <c r="AV3183" s="7"/>
    </row>
    <row r="3184" spans="1:48" ht="14.25">
      <c r="A3184">
        <v>3</v>
      </c>
      <c r="B3184" s="26" t="str">
        <f t="shared" si="121"/>
        <v>25596</v>
      </c>
      <c r="C3184" s="26" t="str">
        <f t="shared" si="120"/>
        <v>3_25596</v>
      </c>
      <c r="D3184"/>
      <c r="E3184"/>
      <c r="F3184" s="33"/>
      <c r="G3184" s="26" t="s">
        <v>565</v>
      </c>
      <c r="H3184" s="27">
        <v>9</v>
      </c>
      <c r="I3184" s="27">
        <v>10</v>
      </c>
      <c r="J3184" s="27">
        <v>8</v>
      </c>
      <c r="K3184" s="27">
        <v>7</v>
      </c>
      <c r="L3184" s="27">
        <v>5</v>
      </c>
      <c r="M3184" s="27">
        <v>2</v>
      </c>
      <c r="N3184" s="27">
        <v>2</v>
      </c>
      <c r="O3184" s="27">
        <v>0</v>
      </c>
      <c r="P3184" s="27">
        <v>5</v>
      </c>
      <c r="Q3184" s="27">
        <v>2</v>
      </c>
      <c r="R3184" s="27">
        <v>2</v>
      </c>
      <c r="S3184" s="27">
        <v>0</v>
      </c>
      <c r="T3184" s="27">
        <v>1</v>
      </c>
      <c r="U3184" s="27">
        <v>1</v>
      </c>
      <c r="V3184" s="27">
        <v>0</v>
      </c>
      <c r="W3184" s="11"/>
      <c r="X3184" s="11"/>
      <c r="Y3184" s="11"/>
      <c r="Z3184" s="11"/>
      <c r="AA3184" s="11"/>
      <c r="AB3184" s="11"/>
      <c r="AC3184" s="11"/>
      <c r="AD3184" s="11"/>
      <c r="AU3184" s="7"/>
      <c r="AV3184" s="7"/>
    </row>
    <row r="3185" spans="1:48" ht="14.25">
      <c r="A3185">
        <v>3</v>
      </c>
      <c r="B3185" s="26" t="str">
        <f t="shared" si="121"/>
        <v>25599</v>
      </c>
      <c r="C3185" s="26" t="str">
        <f t="shared" si="120"/>
        <v>3_25599</v>
      </c>
      <c r="D3185"/>
      <c r="E3185"/>
      <c r="F3185" s="33"/>
      <c r="G3185" s="26" t="s">
        <v>566</v>
      </c>
      <c r="H3185" s="27">
        <v>6</v>
      </c>
      <c r="I3185" s="27">
        <v>5</v>
      </c>
      <c r="J3185" s="27">
        <v>9</v>
      </c>
      <c r="K3185" s="27">
        <v>3</v>
      </c>
      <c r="L3185" s="27">
        <v>5</v>
      </c>
      <c r="M3185" s="27">
        <v>2</v>
      </c>
      <c r="N3185" s="27">
        <v>2</v>
      </c>
      <c r="O3185" s="27">
        <v>5</v>
      </c>
      <c r="P3185" s="27">
        <v>2</v>
      </c>
      <c r="Q3185" s="27">
        <v>2</v>
      </c>
      <c r="R3185" s="27">
        <v>0</v>
      </c>
      <c r="S3185" s="27">
        <v>0</v>
      </c>
      <c r="T3185" s="27">
        <v>2</v>
      </c>
      <c r="U3185" s="27">
        <v>1</v>
      </c>
      <c r="V3185" s="27">
        <v>3</v>
      </c>
      <c r="W3185" s="11"/>
      <c r="X3185" s="11"/>
      <c r="Y3185" s="11"/>
      <c r="Z3185" s="11"/>
      <c r="AA3185" s="11"/>
      <c r="AB3185" s="11"/>
      <c r="AC3185" s="11"/>
      <c r="AD3185" s="11"/>
      <c r="AU3185" s="7"/>
      <c r="AV3185" s="7"/>
    </row>
    <row r="3186" spans="1:48" ht="14.25">
      <c r="A3186">
        <v>3</v>
      </c>
      <c r="B3186" s="26" t="str">
        <f t="shared" si="121"/>
        <v>25612</v>
      </c>
      <c r="C3186" s="26" t="str">
        <f t="shared" si="120"/>
        <v>3_25612</v>
      </c>
      <c r="D3186"/>
      <c r="E3186"/>
      <c r="F3186" s="33"/>
      <c r="G3186" s="26" t="s">
        <v>567</v>
      </c>
      <c r="H3186" s="27">
        <v>15</v>
      </c>
      <c r="I3186" s="27">
        <v>14</v>
      </c>
      <c r="J3186" s="27">
        <v>9</v>
      </c>
      <c r="K3186" s="27">
        <v>6</v>
      </c>
      <c r="L3186" s="27">
        <v>11</v>
      </c>
      <c r="M3186" s="27">
        <v>16</v>
      </c>
      <c r="N3186" s="27">
        <v>20</v>
      </c>
      <c r="O3186" s="27">
        <v>6</v>
      </c>
      <c r="P3186" s="27">
        <v>16</v>
      </c>
      <c r="Q3186" s="27">
        <v>6</v>
      </c>
      <c r="R3186" s="27">
        <v>2</v>
      </c>
      <c r="S3186" s="27">
        <v>4</v>
      </c>
      <c r="T3186" s="27">
        <v>2</v>
      </c>
      <c r="U3186" s="27">
        <v>1</v>
      </c>
      <c r="V3186" s="27">
        <v>1</v>
      </c>
      <c r="W3186" s="11"/>
      <c r="X3186" s="11"/>
      <c r="Y3186" s="11"/>
      <c r="Z3186" s="11"/>
      <c r="AA3186" s="11"/>
      <c r="AB3186" s="11"/>
      <c r="AC3186" s="11"/>
      <c r="AD3186" s="11"/>
      <c r="AU3186" s="7"/>
      <c r="AV3186" s="7"/>
    </row>
    <row r="3187" spans="1:48" ht="14.25">
      <c r="A3187">
        <v>3</v>
      </c>
      <c r="B3187" s="26" t="str">
        <f t="shared" si="121"/>
        <v>25645</v>
      </c>
      <c r="C3187" s="26" t="str">
        <f t="shared" si="120"/>
        <v>3_25645</v>
      </c>
      <c r="D3187"/>
      <c r="E3187"/>
      <c r="F3187" s="33"/>
      <c r="G3187" s="26" t="s">
        <v>568</v>
      </c>
      <c r="H3187" s="27">
        <v>5</v>
      </c>
      <c r="I3187" s="27">
        <v>8</v>
      </c>
      <c r="J3187" s="27">
        <v>7</v>
      </c>
      <c r="K3187" s="27">
        <v>5</v>
      </c>
      <c r="L3187" s="27">
        <v>8</v>
      </c>
      <c r="M3187" s="27">
        <v>5</v>
      </c>
      <c r="N3187" s="27">
        <v>5</v>
      </c>
      <c r="O3187" s="27">
        <v>5</v>
      </c>
      <c r="P3187" s="27">
        <v>2</v>
      </c>
      <c r="Q3187" s="27">
        <v>3</v>
      </c>
      <c r="R3187" s="27">
        <v>3</v>
      </c>
      <c r="S3187" s="27">
        <v>4</v>
      </c>
      <c r="T3187" s="27">
        <v>0</v>
      </c>
      <c r="U3187" s="27">
        <v>4</v>
      </c>
      <c r="V3187" s="27">
        <v>5</v>
      </c>
      <c r="W3187" s="11"/>
      <c r="X3187" s="11"/>
      <c r="Y3187" s="11"/>
      <c r="Z3187" s="11"/>
      <c r="AA3187" s="11"/>
      <c r="AB3187" s="11"/>
      <c r="AC3187" s="11"/>
      <c r="AD3187" s="11"/>
      <c r="AU3187" s="7"/>
      <c r="AV3187" s="7"/>
    </row>
    <row r="3188" spans="1:48" ht="14.25">
      <c r="A3188">
        <v>3</v>
      </c>
      <c r="B3188" s="26" t="str">
        <f t="shared" si="121"/>
        <v>25649</v>
      </c>
      <c r="C3188" s="26" t="str">
        <f t="shared" si="120"/>
        <v>3_25649</v>
      </c>
      <c r="D3188"/>
      <c r="E3188"/>
      <c r="F3188" s="33"/>
      <c r="G3188" s="26" t="s">
        <v>569</v>
      </c>
      <c r="H3188" s="27">
        <v>1</v>
      </c>
      <c r="I3188" s="27">
        <v>4</v>
      </c>
      <c r="J3188" s="27">
        <v>11</v>
      </c>
      <c r="K3188" s="27">
        <v>9</v>
      </c>
      <c r="L3188" s="27">
        <v>2</v>
      </c>
      <c r="M3188" s="27">
        <v>3</v>
      </c>
      <c r="N3188" s="27">
        <v>4</v>
      </c>
      <c r="O3188" s="27">
        <v>2</v>
      </c>
      <c r="P3188" s="27">
        <v>1</v>
      </c>
      <c r="Q3188" s="27">
        <v>0</v>
      </c>
      <c r="R3188" s="27">
        <v>0</v>
      </c>
      <c r="S3188" s="27">
        <v>0</v>
      </c>
      <c r="T3188" s="27">
        <v>0</v>
      </c>
      <c r="U3188" s="27">
        <v>0</v>
      </c>
      <c r="V3188" s="27">
        <v>1</v>
      </c>
      <c r="W3188" s="11"/>
      <c r="X3188" s="11"/>
      <c r="Y3188" s="11"/>
      <c r="Z3188" s="11"/>
      <c r="AA3188" s="11"/>
      <c r="AB3188" s="11"/>
      <c r="AC3188" s="11"/>
      <c r="AD3188" s="11"/>
      <c r="AU3188" s="7"/>
      <c r="AV3188" s="7"/>
    </row>
    <row r="3189" spans="1:48" ht="14.25">
      <c r="A3189">
        <v>3</v>
      </c>
      <c r="B3189" s="26" t="str">
        <f t="shared" si="121"/>
        <v>25653</v>
      </c>
      <c r="C3189" s="26" t="str">
        <f t="shared" si="120"/>
        <v>3_25653</v>
      </c>
      <c r="D3189"/>
      <c r="E3189"/>
      <c r="F3189" s="33"/>
      <c r="G3189" s="26" t="s">
        <v>570</v>
      </c>
      <c r="H3189" s="27">
        <v>4</v>
      </c>
      <c r="I3189" s="27">
        <v>0</v>
      </c>
      <c r="J3189" s="27">
        <v>2</v>
      </c>
      <c r="K3189" s="27">
        <v>1</v>
      </c>
      <c r="L3189" s="27">
        <v>3</v>
      </c>
      <c r="M3189" s="27">
        <v>1</v>
      </c>
      <c r="N3189" s="27">
        <v>0</v>
      </c>
      <c r="O3189" s="27">
        <v>0</v>
      </c>
      <c r="P3189" s="27">
        <v>1</v>
      </c>
      <c r="Q3189" s="27">
        <v>0</v>
      </c>
      <c r="R3189" s="27">
        <v>0</v>
      </c>
      <c r="S3189" s="27">
        <v>1</v>
      </c>
      <c r="T3189" s="27">
        <v>0</v>
      </c>
      <c r="U3189" s="27">
        <v>1</v>
      </c>
      <c r="V3189" s="27">
        <v>0</v>
      </c>
      <c r="W3189" s="11"/>
      <c r="X3189" s="11"/>
      <c r="Y3189" s="11"/>
      <c r="Z3189" s="11"/>
      <c r="AA3189" s="11"/>
      <c r="AB3189" s="11"/>
      <c r="AC3189" s="11"/>
      <c r="AD3189" s="11"/>
      <c r="AU3189" s="7"/>
      <c r="AV3189" s="7"/>
    </row>
    <row r="3190" spans="1:48" ht="14.25">
      <c r="A3190">
        <v>3</v>
      </c>
      <c r="B3190" s="26" t="str">
        <f t="shared" si="121"/>
        <v>25658</v>
      </c>
      <c r="C3190" s="26" t="str">
        <f t="shared" si="120"/>
        <v>3_25658</v>
      </c>
      <c r="D3190"/>
      <c r="E3190"/>
      <c r="F3190" s="33"/>
      <c r="G3190" s="26" t="s">
        <v>571</v>
      </c>
      <c r="H3190" s="27">
        <v>12</v>
      </c>
      <c r="I3190" s="27">
        <v>8</v>
      </c>
      <c r="J3190" s="27">
        <v>4</v>
      </c>
      <c r="K3190" s="27">
        <v>7</v>
      </c>
      <c r="L3190" s="27">
        <v>5</v>
      </c>
      <c r="M3190" s="27">
        <v>6</v>
      </c>
      <c r="N3190" s="27">
        <v>7</v>
      </c>
      <c r="O3190" s="27">
        <v>5</v>
      </c>
      <c r="P3190" s="27">
        <v>4</v>
      </c>
      <c r="Q3190" s="27">
        <v>2</v>
      </c>
      <c r="R3190" s="27">
        <v>4</v>
      </c>
      <c r="S3190" s="27">
        <v>3</v>
      </c>
      <c r="T3190" s="27">
        <v>2</v>
      </c>
      <c r="U3190" s="27">
        <v>3</v>
      </c>
      <c r="V3190" s="27">
        <v>0</v>
      </c>
      <c r="W3190" s="11"/>
      <c r="X3190" s="11"/>
      <c r="Y3190" s="11"/>
      <c r="Z3190" s="11"/>
      <c r="AA3190" s="11"/>
      <c r="AB3190" s="11"/>
      <c r="AC3190" s="11"/>
      <c r="AD3190" s="11"/>
      <c r="AU3190" s="7"/>
      <c r="AV3190" s="7"/>
    </row>
    <row r="3191" spans="1:48" ht="14.25">
      <c r="A3191">
        <v>3</v>
      </c>
      <c r="B3191" s="26" t="str">
        <f t="shared" si="121"/>
        <v>25662</v>
      </c>
      <c r="C3191" s="26" t="str">
        <f t="shared" si="120"/>
        <v>3_25662</v>
      </c>
      <c r="D3191"/>
      <c r="E3191"/>
      <c r="F3191" s="33"/>
      <c r="G3191" s="26" t="s">
        <v>1408</v>
      </c>
      <c r="H3191" s="27">
        <v>12</v>
      </c>
      <c r="I3191" s="27">
        <v>5</v>
      </c>
      <c r="J3191" s="27">
        <v>8</v>
      </c>
      <c r="K3191" s="27">
        <v>12</v>
      </c>
      <c r="L3191" s="27">
        <v>6</v>
      </c>
      <c r="M3191" s="27">
        <v>5</v>
      </c>
      <c r="N3191" s="27">
        <v>8</v>
      </c>
      <c r="O3191" s="27">
        <v>3</v>
      </c>
      <c r="P3191" s="27">
        <v>2</v>
      </c>
      <c r="Q3191" s="27">
        <v>4</v>
      </c>
      <c r="R3191" s="27">
        <v>5</v>
      </c>
      <c r="S3191" s="27">
        <v>0</v>
      </c>
      <c r="T3191" s="27">
        <v>1</v>
      </c>
      <c r="U3191" s="27">
        <v>2</v>
      </c>
      <c r="V3191" s="27">
        <v>1</v>
      </c>
      <c r="W3191" s="11"/>
      <c r="X3191" s="11"/>
      <c r="Y3191" s="11"/>
      <c r="Z3191" s="11"/>
      <c r="AA3191" s="11"/>
      <c r="AB3191" s="11"/>
      <c r="AC3191" s="11"/>
      <c r="AD3191" s="11"/>
      <c r="AU3191" s="7"/>
      <c r="AV3191" s="7"/>
    </row>
    <row r="3192" spans="1:48" ht="14.25">
      <c r="A3192">
        <v>3</v>
      </c>
      <c r="B3192" s="26" t="str">
        <f t="shared" si="121"/>
        <v>25718</v>
      </c>
      <c r="C3192" s="26" t="str">
        <f t="shared" si="120"/>
        <v>3_25718</v>
      </c>
      <c r="D3192"/>
      <c r="E3192"/>
      <c r="F3192" s="33"/>
      <c r="G3192" s="26" t="s">
        <v>573</v>
      </c>
      <c r="H3192" s="27">
        <v>9</v>
      </c>
      <c r="I3192" s="27">
        <v>9</v>
      </c>
      <c r="J3192" s="27">
        <v>14</v>
      </c>
      <c r="K3192" s="27">
        <v>12</v>
      </c>
      <c r="L3192" s="27">
        <v>9</v>
      </c>
      <c r="M3192" s="27">
        <v>11</v>
      </c>
      <c r="N3192" s="27">
        <v>7</v>
      </c>
      <c r="O3192" s="27">
        <v>3</v>
      </c>
      <c r="P3192" s="27">
        <v>4</v>
      </c>
      <c r="Q3192" s="27">
        <v>6</v>
      </c>
      <c r="R3192" s="27">
        <v>4</v>
      </c>
      <c r="S3192" s="27">
        <v>5</v>
      </c>
      <c r="T3192" s="27">
        <v>1</v>
      </c>
      <c r="U3192" s="27">
        <v>1</v>
      </c>
      <c r="V3192" s="27">
        <v>3</v>
      </c>
      <c r="W3192" s="11"/>
      <c r="X3192" s="11"/>
      <c r="Y3192" s="11"/>
      <c r="Z3192" s="11"/>
      <c r="AA3192" s="11"/>
      <c r="AB3192" s="11"/>
      <c r="AC3192" s="11"/>
      <c r="AD3192" s="11"/>
      <c r="AU3192" s="7"/>
      <c r="AV3192" s="7"/>
    </row>
    <row r="3193" spans="1:48" ht="14.25">
      <c r="A3193">
        <v>3</v>
      </c>
      <c r="B3193" s="26" t="str">
        <f t="shared" si="121"/>
        <v>25736</v>
      </c>
      <c r="C3193" s="26" t="str">
        <f t="shared" si="120"/>
        <v>3_25736</v>
      </c>
      <c r="D3193"/>
      <c r="E3193"/>
      <c r="F3193" s="33"/>
      <c r="G3193" s="26" t="s">
        <v>574</v>
      </c>
      <c r="H3193" s="27">
        <v>5</v>
      </c>
      <c r="I3193" s="27">
        <v>6</v>
      </c>
      <c r="J3193" s="27">
        <v>5</v>
      </c>
      <c r="K3193" s="27">
        <v>14</v>
      </c>
      <c r="L3193" s="27">
        <v>8</v>
      </c>
      <c r="M3193" s="27">
        <v>5</v>
      </c>
      <c r="N3193" s="27">
        <v>10</v>
      </c>
      <c r="O3193" s="27">
        <v>4</v>
      </c>
      <c r="P3193" s="27">
        <v>12</v>
      </c>
      <c r="Q3193" s="27">
        <v>7</v>
      </c>
      <c r="R3193" s="27">
        <v>6</v>
      </c>
      <c r="S3193" s="27">
        <v>4</v>
      </c>
      <c r="T3193" s="27">
        <v>4</v>
      </c>
      <c r="U3193" s="27">
        <v>3</v>
      </c>
      <c r="V3193" s="27">
        <v>7</v>
      </c>
      <c r="W3193" s="11"/>
      <c r="X3193" s="11"/>
      <c r="Y3193" s="11"/>
      <c r="Z3193" s="11"/>
      <c r="AA3193" s="11"/>
      <c r="AB3193" s="11"/>
      <c r="AC3193" s="11"/>
      <c r="AD3193" s="11"/>
      <c r="AU3193" s="7"/>
      <c r="AV3193" s="7"/>
    </row>
    <row r="3194" spans="1:48" ht="14.25">
      <c r="A3194">
        <v>3</v>
      </c>
      <c r="B3194" s="26" t="str">
        <f t="shared" si="121"/>
        <v>25740</v>
      </c>
      <c r="C3194" s="26" t="str">
        <f t="shared" si="120"/>
        <v>3_25740</v>
      </c>
      <c r="D3194"/>
      <c r="E3194"/>
      <c r="F3194" s="33"/>
      <c r="G3194" s="26" t="s">
        <v>575</v>
      </c>
      <c r="H3194" s="27">
        <v>38</v>
      </c>
      <c r="I3194" s="27">
        <v>43</v>
      </c>
      <c r="J3194" s="27">
        <v>55</v>
      </c>
      <c r="K3194" s="27">
        <v>43</v>
      </c>
      <c r="L3194" s="27">
        <v>41</v>
      </c>
      <c r="M3194" s="27">
        <v>35</v>
      </c>
      <c r="N3194" s="27">
        <v>27</v>
      </c>
      <c r="O3194" s="27">
        <v>26</v>
      </c>
      <c r="P3194" s="27">
        <v>31</v>
      </c>
      <c r="Q3194" s="27">
        <v>47</v>
      </c>
      <c r="R3194" s="27">
        <v>24</v>
      </c>
      <c r="S3194" s="27">
        <v>32</v>
      </c>
      <c r="T3194" s="27">
        <v>20</v>
      </c>
      <c r="U3194" s="27">
        <v>20</v>
      </c>
      <c r="V3194" s="27">
        <v>18</v>
      </c>
      <c r="W3194" s="11"/>
      <c r="X3194" s="11"/>
      <c r="Y3194" s="11"/>
      <c r="Z3194" s="11"/>
      <c r="AA3194" s="11"/>
      <c r="AB3194" s="11"/>
      <c r="AC3194" s="11"/>
      <c r="AD3194" s="11"/>
      <c r="AU3194" s="7"/>
      <c r="AV3194" s="7"/>
    </row>
    <row r="3195" spans="1:48" ht="14.25">
      <c r="A3195">
        <v>3</v>
      </c>
      <c r="B3195" s="26" t="str">
        <f t="shared" si="121"/>
        <v>25743</v>
      </c>
      <c r="C3195" s="26" t="str">
        <f t="shared" si="120"/>
        <v>3_25743</v>
      </c>
      <c r="D3195"/>
      <c r="E3195"/>
      <c r="F3195" s="33"/>
      <c r="G3195" s="26" t="s">
        <v>576</v>
      </c>
      <c r="H3195" s="27">
        <v>3</v>
      </c>
      <c r="I3195" s="27">
        <v>13</v>
      </c>
      <c r="J3195" s="27">
        <v>47</v>
      </c>
      <c r="K3195" s="27">
        <v>21</v>
      </c>
      <c r="L3195" s="27">
        <v>9</v>
      </c>
      <c r="M3195" s="27">
        <v>4</v>
      </c>
      <c r="N3195" s="27">
        <v>7</v>
      </c>
      <c r="O3195" s="27">
        <v>4</v>
      </c>
      <c r="P3195" s="27">
        <v>3</v>
      </c>
      <c r="Q3195" s="27">
        <v>5</v>
      </c>
      <c r="R3195" s="27">
        <v>5</v>
      </c>
      <c r="S3195" s="27">
        <v>2</v>
      </c>
      <c r="T3195" s="27">
        <v>1</v>
      </c>
      <c r="U3195" s="27">
        <v>2</v>
      </c>
      <c r="V3195" s="27">
        <v>2</v>
      </c>
      <c r="W3195" s="11"/>
      <c r="X3195" s="11"/>
      <c r="Y3195" s="11"/>
      <c r="Z3195" s="11"/>
      <c r="AA3195" s="11"/>
      <c r="AB3195" s="11"/>
      <c r="AC3195" s="11"/>
      <c r="AD3195" s="11"/>
      <c r="AU3195" s="7"/>
      <c r="AV3195" s="7"/>
    </row>
    <row r="3196" spans="1:48" ht="14.25">
      <c r="A3196">
        <v>3</v>
      </c>
      <c r="B3196" s="26" t="str">
        <f t="shared" si="121"/>
        <v>25745</v>
      </c>
      <c r="C3196" s="26" t="str">
        <f t="shared" si="120"/>
        <v>3_25745</v>
      </c>
      <c r="D3196"/>
      <c r="E3196"/>
      <c r="F3196" s="33"/>
      <c r="G3196" s="26" t="s">
        <v>577</v>
      </c>
      <c r="H3196" s="27">
        <v>4</v>
      </c>
      <c r="I3196" s="27">
        <v>4</v>
      </c>
      <c r="J3196" s="27">
        <v>4</v>
      </c>
      <c r="K3196" s="27">
        <v>3</v>
      </c>
      <c r="L3196" s="27">
        <v>5</v>
      </c>
      <c r="M3196" s="27">
        <v>16</v>
      </c>
      <c r="N3196" s="27">
        <v>15</v>
      </c>
      <c r="O3196" s="27">
        <v>11</v>
      </c>
      <c r="P3196" s="27">
        <v>14</v>
      </c>
      <c r="Q3196" s="27">
        <v>18</v>
      </c>
      <c r="R3196" s="27">
        <v>12</v>
      </c>
      <c r="S3196" s="27">
        <v>11</v>
      </c>
      <c r="T3196" s="27">
        <v>15</v>
      </c>
      <c r="U3196" s="27">
        <v>11</v>
      </c>
      <c r="V3196" s="27">
        <v>9</v>
      </c>
      <c r="W3196" s="11"/>
      <c r="X3196" s="11"/>
      <c r="Y3196" s="11"/>
      <c r="Z3196" s="11"/>
      <c r="AA3196" s="11"/>
      <c r="AB3196" s="11"/>
      <c r="AC3196" s="11"/>
      <c r="AD3196" s="11"/>
      <c r="AU3196" s="7"/>
      <c r="AV3196" s="7"/>
    </row>
    <row r="3197" spans="1:48" ht="14.25">
      <c r="A3197">
        <v>3</v>
      </c>
      <c r="B3197" s="26" t="str">
        <f t="shared" si="121"/>
        <v>25754</v>
      </c>
      <c r="C3197" s="26" t="str">
        <f t="shared" si="120"/>
        <v>3_25754</v>
      </c>
      <c r="D3197"/>
      <c r="E3197"/>
      <c r="F3197" s="33"/>
      <c r="G3197" s="26" t="s">
        <v>578</v>
      </c>
      <c r="H3197" s="27">
        <v>718</v>
      </c>
      <c r="I3197" s="27">
        <v>659</v>
      </c>
      <c r="J3197" s="27">
        <v>711</v>
      </c>
      <c r="K3197" s="27">
        <v>721</v>
      </c>
      <c r="L3197" s="27">
        <v>767</v>
      </c>
      <c r="M3197" s="27">
        <v>807</v>
      </c>
      <c r="N3197" s="27">
        <v>740</v>
      </c>
      <c r="O3197" s="27">
        <v>672</v>
      </c>
      <c r="P3197" s="27">
        <v>645</v>
      </c>
      <c r="Q3197" s="27">
        <v>715</v>
      </c>
      <c r="R3197" s="27">
        <v>712</v>
      </c>
      <c r="S3197" s="27">
        <v>575</v>
      </c>
      <c r="T3197" s="27">
        <v>472</v>
      </c>
      <c r="U3197" s="27">
        <v>310</v>
      </c>
      <c r="V3197" s="27">
        <v>270</v>
      </c>
      <c r="W3197" s="11"/>
      <c r="X3197" s="11"/>
      <c r="Y3197" s="11"/>
      <c r="Z3197" s="11"/>
      <c r="AA3197" s="11"/>
      <c r="AB3197" s="11"/>
      <c r="AC3197" s="11"/>
      <c r="AD3197" s="11"/>
      <c r="AU3197" s="7"/>
      <c r="AV3197" s="7"/>
    </row>
    <row r="3198" spans="1:48" ht="14.25">
      <c r="A3198">
        <v>3</v>
      </c>
      <c r="B3198" s="26" t="str">
        <f t="shared" si="121"/>
        <v>25758</v>
      </c>
      <c r="C3198" s="26" t="str">
        <f t="shared" si="120"/>
        <v>3_25758</v>
      </c>
      <c r="D3198"/>
      <c r="E3198"/>
      <c r="F3198" s="33"/>
      <c r="G3198" s="26" t="s">
        <v>579</v>
      </c>
      <c r="H3198" s="27">
        <v>8</v>
      </c>
      <c r="I3198" s="27">
        <v>17</v>
      </c>
      <c r="J3198" s="27">
        <v>24</v>
      </c>
      <c r="K3198" s="27">
        <v>18</v>
      </c>
      <c r="L3198" s="27">
        <v>15</v>
      </c>
      <c r="M3198" s="27">
        <v>19</v>
      </c>
      <c r="N3198" s="27">
        <v>20</v>
      </c>
      <c r="O3198" s="27">
        <v>12</v>
      </c>
      <c r="P3198" s="27">
        <v>13</v>
      </c>
      <c r="Q3198" s="27">
        <v>11</v>
      </c>
      <c r="R3198" s="27">
        <v>8</v>
      </c>
      <c r="S3198" s="27">
        <v>8</v>
      </c>
      <c r="T3198" s="27">
        <v>10</v>
      </c>
      <c r="U3198" s="27">
        <v>4</v>
      </c>
      <c r="V3198" s="27">
        <v>6</v>
      </c>
      <c r="W3198" s="11"/>
      <c r="X3198" s="11"/>
      <c r="Y3198" s="11"/>
      <c r="Z3198" s="11"/>
      <c r="AA3198" s="11"/>
      <c r="AB3198" s="11"/>
      <c r="AC3198" s="11"/>
      <c r="AD3198" s="11"/>
      <c r="AU3198" s="7"/>
      <c r="AV3198" s="7"/>
    </row>
    <row r="3199" spans="1:48" ht="14.25">
      <c r="A3199">
        <v>3</v>
      </c>
      <c r="B3199" s="26" t="str">
        <f t="shared" si="121"/>
        <v>25769</v>
      </c>
      <c r="C3199" s="26" t="str">
        <f t="shared" si="120"/>
        <v>3_25769</v>
      </c>
      <c r="D3199"/>
      <c r="E3199"/>
      <c r="F3199" s="33"/>
      <c r="G3199" s="26" t="s">
        <v>580</v>
      </c>
      <c r="H3199" s="27">
        <v>16</v>
      </c>
      <c r="I3199" s="27">
        <v>7</v>
      </c>
      <c r="J3199" s="27">
        <v>14</v>
      </c>
      <c r="K3199" s="27">
        <v>20</v>
      </c>
      <c r="L3199" s="27">
        <v>13</v>
      </c>
      <c r="M3199" s="27">
        <v>19</v>
      </c>
      <c r="N3199" s="27">
        <v>14</v>
      </c>
      <c r="O3199" s="27">
        <v>14</v>
      </c>
      <c r="P3199" s="27">
        <v>10</v>
      </c>
      <c r="Q3199" s="27">
        <v>5</v>
      </c>
      <c r="R3199" s="27">
        <v>10</v>
      </c>
      <c r="S3199" s="27">
        <v>6</v>
      </c>
      <c r="T3199" s="27">
        <v>5</v>
      </c>
      <c r="U3199" s="27">
        <v>2</v>
      </c>
      <c r="V3199" s="27">
        <v>9</v>
      </c>
      <c r="W3199" s="11"/>
      <c r="X3199" s="11"/>
      <c r="Y3199" s="11"/>
      <c r="Z3199" s="11"/>
      <c r="AA3199" s="11"/>
      <c r="AB3199" s="11"/>
      <c r="AC3199" s="11"/>
      <c r="AD3199" s="11"/>
      <c r="AU3199" s="7"/>
      <c r="AV3199" s="7"/>
    </row>
    <row r="3200" spans="1:48" ht="14.25">
      <c r="A3200">
        <v>3</v>
      </c>
      <c r="B3200" s="26" t="str">
        <f t="shared" si="121"/>
        <v>25772</v>
      </c>
      <c r="C3200" s="26" t="str">
        <f t="shared" si="120"/>
        <v>3_25772</v>
      </c>
      <c r="D3200"/>
      <c r="E3200"/>
      <c r="F3200" s="33"/>
      <c r="G3200" s="26" t="s">
        <v>581</v>
      </c>
      <c r="H3200" s="27">
        <v>6</v>
      </c>
      <c r="I3200" s="27">
        <v>7</v>
      </c>
      <c r="J3200" s="27">
        <v>23</v>
      </c>
      <c r="K3200" s="27">
        <v>15</v>
      </c>
      <c r="L3200" s="27">
        <v>10</v>
      </c>
      <c r="M3200" s="27">
        <v>9</v>
      </c>
      <c r="N3200" s="27">
        <v>8</v>
      </c>
      <c r="O3200" s="27">
        <v>4</v>
      </c>
      <c r="P3200" s="27">
        <v>10</v>
      </c>
      <c r="Q3200" s="27">
        <v>8</v>
      </c>
      <c r="R3200" s="27">
        <v>4</v>
      </c>
      <c r="S3200" s="27">
        <v>14</v>
      </c>
      <c r="T3200" s="27">
        <v>4</v>
      </c>
      <c r="U3200" s="27">
        <v>5</v>
      </c>
      <c r="V3200" s="27">
        <v>5</v>
      </c>
      <c r="W3200" s="11"/>
      <c r="X3200" s="11"/>
      <c r="Y3200" s="11"/>
      <c r="Z3200" s="11"/>
      <c r="AA3200" s="11"/>
      <c r="AB3200" s="11"/>
      <c r="AC3200" s="11"/>
      <c r="AD3200" s="11"/>
      <c r="AU3200" s="7"/>
      <c r="AV3200" s="7"/>
    </row>
    <row r="3201" spans="1:48" ht="14.25">
      <c r="A3201">
        <v>3</v>
      </c>
      <c r="B3201" s="26" t="str">
        <f t="shared" si="121"/>
        <v>25777</v>
      </c>
      <c r="C3201" s="26" t="str">
        <f t="shared" si="120"/>
        <v>3_25777</v>
      </c>
      <c r="D3201"/>
      <c r="E3201"/>
      <c r="F3201" s="33"/>
      <c r="G3201" s="26" t="s">
        <v>582</v>
      </c>
      <c r="H3201" s="27">
        <v>1</v>
      </c>
      <c r="I3201" s="27">
        <v>1</v>
      </c>
      <c r="J3201" s="27">
        <v>1</v>
      </c>
      <c r="K3201" s="27">
        <v>1</v>
      </c>
      <c r="L3201" s="27">
        <v>6</v>
      </c>
      <c r="M3201" s="27">
        <v>2</v>
      </c>
      <c r="N3201" s="27">
        <v>3</v>
      </c>
      <c r="O3201" s="27">
        <v>3</v>
      </c>
      <c r="P3201" s="27">
        <v>3</v>
      </c>
      <c r="Q3201" s="27">
        <v>7</v>
      </c>
      <c r="R3201" s="27">
        <v>5</v>
      </c>
      <c r="S3201" s="27">
        <v>0</v>
      </c>
      <c r="T3201" s="27">
        <v>0</v>
      </c>
      <c r="U3201" s="27">
        <v>1</v>
      </c>
      <c r="V3201" s="27">
        <v>1</v>
      </c>
      <c r="W3201" s="11"/>
      <c r="X3201" s="11"/>
      <c r="Y3201" s="11"/>
      <c r="Z3201" s="11"/>
      <c r="AA3201" s="11"/>
      <c r="AB3201" s="11"/>
      <c r="AC3201" s="11"/>
      <c r="AD3201" s="11"/>
      <c r="AU3201" s="7"/>
      <c r="AV3201" s="7"/>
    </row>
    <row r="3202" spans="1:48" ht="14.25">
      <c r="A3202">
        <v>3</v>
      </c>
      <c r="B3202" s="26" t="str">
        <f t="shared" si="121"/>
        <v>25779</v>
      </c>
      <c r="C3202" s="26" t="str">
        <f t="shared" si="120"/>
        <v>3_25779</v>
      </c>
      <c r="D3202"/>
      <c r="E3202"/>
      <c r="F3202" s="33"/>
      <c r="G3202" s="26" t="s">
        <v>583</v>
      </c>
      <c r="H3202" s="27">
        <v>4</v>
      </c>
      <c r="I3202" s="27">
        <v>0</v>
      </c>
      <c r="J3202" s="27">
        <v>3</v>
      </c>
      <c r="K3202" s="27">
        <v>4</v>
      </c>
      <c r="L3202" s="27">
        <v>9</v>
      </c>
      <c r="M3202" s="27">
        <v>6</v>
      </c>
      <c r="N3202" s="27">
        <v>15</v>
      </c>
      <c r="O3202" s="27">
        <v>7</v>
      </c>
      <c r="P3202" s="27">
        <v>6</v>
      </c>
      <c r="Q3202" s="27">
        <v>7</v>
      </c>
      <c r="R3202" s="27">
        <v>2</v>
      </c>
      <c r="S3202" s="27">
        <v>2</v>
      </c>
      <c r="T3202" s="27">
        <v>7</v>
      </c>
      <c r="U3202" s="27">
        <v>1</v>
      </c>
      <c r="V3202" s="27">
        <v>4</v>
      </c>
      <c r="W3202" s="11"/>
      <c r="X3202" s="11"/>
      <c r="Y3202" s="11"/>
      <c r="Z3202" s="11"/>
      <c r="AA3202" s="11"/>
      <c r="AB3202" s="11"/>
      <c r="AC3202" s="11"/>
      <c r="AD3202" s="11"/>
      <c r="AU3202" s="7"/>
      <c r="AV3202" s="7"/>
    </row>
    <row r="3203" spans="1:48" ht="14.25">
      <c r="A3203">
        <v>3</v>
      </c>
      <c r="B3203" s="26" t="str">
        <f t="shared" si="121"/>
        <v>25781</v>
      </c>
      <c r="C3203" s="26" t="str">
        <f t="shared" si="120"/>
        <v>3_25781</v>
      </c>
      <c r="D3203"/>
      <c r="E3203"/>
      <c r="F3203" s="33"/>
      <c r="G3203" s="26" t="s">
        <v>584</v>
      </c>
      <c r="H3203" s="27">
        <v>0</v>
      </c>
      <c r="I3203" s="27">
        <v>1</v>
      </c>
      <c r="J3203" s="27">
        <v>2</v>
      </c>
      <c r="K3203" s="27">
        <v>3</v>
      </c>
      <c r="L3203" s="27">
        <v>8</v>
      </c>
      <c r="M3203" s="27">
        <v>3</v>
      </c>
      <c r="N3203" s="27">
        <v>2</v>
      </c>
      <c r="O3203" s="27">
        <v>6</v>
      </c>
      <c r="P3203" s="27">
        <v>11</v>
      </c>
      <c r="Q3203" s="27">
        <v>12</v>
      </c>
      <c r="R3203" s="27">
        <v>1</v>
      </c>
      <c r="S3203" s="27">
        <v>4</v>
      </c>
      <c r="T3203" s="27">
        <v>5</v>
      </c>
      <c r="U3203" s="27">
        <v>7</v>
      </c>
      <c r="V3203" s="27">
        <v>2</v>
      </c>
      <c r="W3203" s="11"/>
      <c r="X3203" s="11"/>
      <c r="Y3203" s="11"/>
      <c r="Z3203" s="11"/>
      <c r="AA3203" s="11"/>
      <c r="AB3203" s="11"/>
      <c r="AC3203" s="11"/>
      <c r="AD3203" s="11"/>
      <c r="AU3203" s="7"/>
      <c r="AV3203" s="7"/>
    </row>
    <row r="3204" spans="1:48" ht="14.25">
      <c r="A3204">
        <v>3</v>
      </c>
      <c r="B3204" s="26" t="str">
        <f t="shared" si="121"/>
        <v>25785</v>
      </c>
      <c r="C3204" s="26" t="str">
        <f t="shared" si="120"/>
        <v>3_25785</v>
      </c>
      <c r="D3204"/>
      <c r="E3204"/>
      <c r="F3204" s="33"/>
      <c r="G3204" s="26" t="s">
        <v>585</v>
      </c>
      <c r="H3204" s="27">
        <v>7</v>
      </c>
      <c r="I3204" s="27">
        <v>12</v>
      </c>
      <c r="J3204" s="27">
        <v>22</v>
      </c>
      <c r="K3204" s="27">
        <v>13</v>
      </c>
      <c r="L3204" s="27">
        <v>17</v>
      </c>
      <c r="M3204" s="27">
        <v>19</v>
      </c>
      <c r="N3204" s="27">
        <v>12</v>
      </c>
      <c r="O3204" s="27">
        <v>20</v>
      </c>
      <c r="P3204" s="27">
        <v>19</v>
      </c>
      <c r="Q3204" s="27">
        <v>14</v>
      </c>
      <c r="R3204" s="27">
        <v>10</v>
      </c>
      <c r="S3204" s="27">
        <v>17</v>
      </c>
      <c r="T3204" s="27">
        <v>10</v>
      </c>
      <c r="U3204" s="27">
        <v>8</v>
      </c>
      <c r="V3204" s="27">
        <v>6</v>
      </c>
      <c r="W3204" s="11"/>
      <c r="X3204" s="11"/>
      <c r="Y3204" s="11"/>
      <c r="Z3204" s="11"/>
      <c r="AA3204" s="11"/>
      <c r="AB3204" s="11"/>
      <c r="AC3204" s="11"/>
      <c r="AD3204" s="11"/>
      <c r="AU3204" s="7"/>
      <c r="AV3204" s="7"/>
    </row>
    <row r="3205" spans="1:48" ht="14.25">
      <c r="A3205">
        <v>3</v>
      </c>
      <c r="B3205" s="26" t="str">
        <f t="shared" si="121"/>
        <v>25793</v>
      </c>
      <c r="C3205" s="26" t="str">
        <f t="shared" si="120"/>
        <v>3_25793</v>
      </c>
      <c r="D3205"/>
      <c r="E3205"/>
      <c r="F3205" s="33"/>
      <c r="G3205" s="26" t="s">
        <v>586</v>
      </c>
      <c r="H3205" s="27">
        <v>3</v>
      </c>
      <c r="I3205" s="27">
        <v>4</v>
      </c>
      <c r="J3205" s="27">
        <v>3</v>
      </c>
      <c r="K3205" s="27">
        <v>4</v>
      </c>
      <c r="L3205" s="27">
        <v>5</v>
      </c>
      <c r="M3205" s="27">
        <v>12</v>
      </c>
      <c r="N3205" s="27">
        <v>14</v>
      </c>
      <c r="O3205" s="27">
        <v>5</v>
      </c>
      <c r="P3205" s="27">
        <v>5</v>
      </c>
      <c r="Q3205" s="27">
        <v>14</v>
      </c>
      <c r="R3205" s="27">
        <v>4</v>
      </c>
      <c r="S3205" s="27">
        <v>3</v>
      </c>
      <c r="T3205" s="27">
        <v>3</v>
      </c>
      <c r="U3205" s="27">
        <v>5</v>
      </c>
      <c r="V3205" s="27">
        <v>0</v>
      </c>
      <c r="W3205" s="11"/>
      <c r="X3205" s="11"/>
      <c r="Y3205" s="11"/>
      <c r="Z3205" s="11"/>
      <c r="AA3205" s="11"/>
      <c r="AB3205" s="11"/>
      <c r="AC3205" s="11"/>
      <c r="AD3205" s="11"/>
      <c r="AU3205" s="7"/>
      <c r="AV3205" s="7"/>
    </row>
    <row r="3206" spans="1:48" ht="14.25">
      <c r="A3206">
        <v>3</v>
      </c>
      <c r="B3206" s="26" t="str">
        <f t="shared" si="121"/>
        <v>25797</v>
      </c>
      <c r="C3206" s="26" t="str">
        <f t="shared" ref="C3206:C3270" si="122">A3206&amp;"_"&amp;B3206</f>
        <v>3_25797</v>
      </c>
      <c r="D3206"/>
      <c r="E3206"/>
      <c r="F3206" s="33"/>
      <c r="G3206" s="26" t="s">
        <v>587</v>
      </c>
      <c r="H3206" s="27">
        <v>9</v>
      </c>
      <c r="I3206" s="27">
        <v>7</v>
      </c>
      <c r="J3206" s="27">
        <v>7</v>
      </c>
      <c r="K3206" s="27">
        <v>7</v>
      </c>
      <c r="L3206" s="27">
        <v>7</v>
      </c>
      <c r="M3206" s="27">
        <v>10</v>
      </c>
      <c r="N3206" s="27">
        <v>5</v>
      </c>
      <c r="O3206" s="27">
        <v>5</v>
      </c>
      <c r="P3206" s="27">
        <v>9</v>
      </c>
      <c r="Q3206" s="27">
        <v>2</v>
      </c>
      <c r="R3206" s="27">
        <v>4</v>
      </c>
      <c r="S3206" s="27">
        <v>2</v>
      </c>
      <c r="T3206" s="27">
        <v>2</v>
      </c>
      <c r="U3206" s="27">
        <v>1</v>
      </c>
      <c r="V3206" s="27">
        <v>2</v>
      </c>
      <c r="W3206" s="11"/>
      <c r="X3206" s="11"/>
      <c r="Y3206" s="11"/>
      <c r="Z3206" s="11"/>
      <c r="AA3206" s="11"/>
      <c r="AB3206" s="11"/>
      <c r="AC3206" s="11"/>
      <c r="AD3206" s="11"/>
      <c r="AU3206" s="7"/>
      <c r="AV3206" s="7"/>
    </row>
    <row r="3207" spans="1:48" ht="14.25">
      <c r="A3207">
        <v>3</v>
      </c>
      <c r="B3207" s="26" t="str">
        <f t="shared" si="121"/>
        <v>25799</v>
      </c>
      <c r="C3207" s="26" t="str">
        <f t="shared" si="122"/>
        <v>3_25799</v>
      </c>
      <c r="D3207"/>
      <c r="E3207"/>
      <c r="F3207" s="33"/>
      <c r="G3207" s="26" t="s">
        <v>588</v>
      </c>
      <c r="H3207" s="27">
        <v>14</v>
      </c>
      <c r="I3207" s="27">
        <v>6</v>
      </c>
      <c r="J3207" s="27">
        <v>21</v>
      </c>
      <c r="K3207" s="27">
        <v>23</v>
      </c>
      <c r="L3207" s="27">
        <v>23</v>
      </c>
      <c r="M3207" s="27">
        <v>12</v>
      </c>
      <c r="N3207" s="27">
        <v>11</v>
      </c>
      <c r="O3207" s="27">
        <v>10</v>
      </c>
      <c r="P3207" s="27">
        <v>11</v>
      </c>
      <c r="Q3207" s="27">
        <v>10</v>
      </c>
      <c r="R3207" s="27">
        <v>12</v>
      </c>
      <c r="S3207" s="27">
        <v>9</v>
      </c>
      <c r="T3207" s="27">
        <v>11</v>
      </c>
      <c r="U3207" s="27">
        <v>14</v>
      </c>
      <c r="V3207" s="27">
        <v>7</v>
      </c>
      <c r="W3207" s="11"/>
      <c r="X3207" s="11"/>
      <c r="Y3207" s="11"/>
      <c r="Z3207" s="11"/>
      <c r="AA3207" s="11"/>
      <c r="AB3207" s="11"/>
      <c r="AC3207" s="11"/>
      <c r="AD3207" s="11"/>
      <c r="AU3207" s="7"/>
      <c r="AV3207" s="7"/>
    </row>
    <row r="3208" spans="1:48" ht="14.25">
      <c r="A3208">
        <v>3</v>
      </c>
      <c r="B3208" s="26" t="str">
        <f t="shared" si="121"/>
        <v>25805</v>
      </c>
      <c r="C3208" s="26" t="str">
        <f t="shared" si="122"/>
        <v>3_25805</v>
      </c>
      <c r="D3208"/>
      <c r="E3208"/>
      <c r="F3208" s="33"/>
      <c r="G3208" s="26" t="s">
        <v>589</v>
      </c>
      <c r="H3208" s="27">
        <v>0</v>
      </c>
      <c r="I3208" s="27">
        <v>0</v>
      </c>
      <c r="J3208" s="27">
        <v>4</v>
      </c>
      <c r="K3208" s="27">
        <v>2</v>
      </c>
      <c r="L3208" s="27">
        <v>2</v>
      </c>
      <c r="M3208" s="27">
        <v>3</v>
      </c>
      <c r="N3208" s="27">
        <v>0</v>
      </c>
      <c r="O3208" s="27">
        <v>0</v>
      </c>
      <c r="P3208" s="27">
        <v>1</v>
      </c>
      <c r="Q3208" s="27">
        <v>1</v>
      </c>
      <c r="R3208" s="27">
        <v>0</v>
      </c>
      <c r="S3208" s="27">
        <v>0</v>
      </c>
      <c r="T3208" s="27">
        <v>1</v>
      </c>
      <c r="U3208" s="27">
        <v>0</v>
      </c>
      <c r="V3208" s="27">
        <v>0</v>
      </c>
      <c r="W3208" s="11"/>
      <c r="X3208" s="11"/>
      <c r="Y3208" s="11"/>
      <c r="Z3208" s="11"/>
      <c r="AA3208" s="11"/>
      <c r="AB3208" s="11"/>
      <c r="AC3208" s="11"/>
      <c r="AD3208" s="11"/>
      <c r="AU3208" s="7"/>
      <c r="AV3208" s="7"/>
    </row>
    <row r="3209" spans="1:48" ht="14.25">
      <c r="A3209">
        <v>3</v>
      </c>
      <c r="B3209" s="26" t="str">
        <f t="shared" ref="B3209:B3273" si="123">IF(G3209="Total",CONCATENATE(MID(G3210,1,2),"000"),MID(G3209,1,5))</f>
        <v>25807</v>
      </c>
      <c r="C3209" s="26" t="str">
        <f t="shared" si="122"/>
        <v>3_25807</v>
      </c>
      <c r="D3209"/>
      <c r="E3209"/>
      <c r="F3209" s="33"/>
      <c r="G3209" s="26" t="s">
        <v>590</v>
      </c>
      <c r="H3209" s="27">
        <v>0</v>
      </c>
      <c r="I3209" s="27">
        <v>1</v>
      </c>
      <c r="J3209" s="27">
        <v>2</v>
      </c>
      <c r="K3209" s="27">
        <v>1</v>
      </c>
      <c r="L3209" s="27">
        <v>2</v>
      </c>
      <c r="M3209" s="27">
        <v>0</v>
      </c>
      <c r="N3209" s="27">
        <v>1</v>
      </c>
      <c r="O3209" s="27">
        <v>1</v>
      </c>
      <c r="P3209" s="27">
        <v>1</v>
      </c>
      <c r="Q3209" s="27">
        <v>1</v>
      </c>
      <c r="R3209" s="27">
        <v>0</v>
      </c>
      <c r="S3209" s="27">
        <v>1</v>
      </c>
      <c r="T3209" s="27">
        <v>0</v>
      </c>
      <c r="U3209" s="27">
        <v>1</v>
      </c>
      <c r="V3209" s="27">
        <v>0</v>
      </c>
      <c r="W3209" s="11"/>
      <c r="X3209" s="11"/>
      <c r="Y3209" s="11"/>
      <c r="Z3209" s="11"/>
      <c r="AA3209" s="11"/>
      <c r="AB3209" s="11"/>
      <c r="AC3209" s="11"/>
      <c r="AD3209" s="11"/>
      <c r="AU3209" s="7"/>
      <c r="AV3209" s="7"/>
    </row>
    <row r="3210" spans="1:48" ht="14.25">
      <c r="A3210">
        <v>3</v>
      </c>
      <c r="B3210" s="26" t="str">
        <f t="shared" si="123"/>
        <v>25815</v>
      </c>
      <c r="C3210" s="26" t="str">
        <f t="shared" si="122"/>
        <v>3_25815</v>
      </c>
      <c r="D3210"/>
      <c r="E3210"/>
      <c r="F3210" s="33"/>
      <c r="G3210" s="26" t="s">
        <v>591</v>
      </c>
      <c r="H3210" s="27">
        <v>17</v>
      </c>
      <c r="I3210" s="27">
        <v>18</v>
      </c>
      <c r="J3210" s="27">
        <v>21</v>
      </c>
      <c r="K3210" s="27">
        <v>14</v>
      </c>
      <c r="L3210" s="27">
        <v>20</v>
      </c>
      <c r="M3210" s="27">
        <v>9</v>
      </c>
      <c r="N3210" s="27">
        <v>6</v>
      </c>
      <c r="O3210" s="27">
        <v>10</v>
      </c>
      <c r="P3210" s="27">
        <v>5</v>
      </c>
      <c r="Q3210" s="27">
        <v>7</v>
      </c>
      <c r="R3210" s="27">
        <v>4</v>
      </c>
      <c r="S3210" s="27">
        <v>0</v>
      </c>
      <c r="T3210" s="27">
        <v>2</v>
      </c>
      <c r="U3210" s="27">
        <v>4</v>
      </c>
      <c r="V3210" s="27">
        <v>0</v>
      </c>
      <c r="W3210" s="11"/>
      <c r="X3210" s="11"/>
      <c r="Y3210" s="11"/>
      <c r="Z3210" s="11"/>
      <c r="AA3210" s="11"/>
      <c r="AB3210" s="11"/>
      <c r="AC3210" s="11"/>
      <c r="AD3210" s="11"/>
      <c r="AU3210" s="7"/>
      <c r="AV3210" s="7"/>
    </row>
    <row r="3211" spans="1:48" ht="14.25">
      <c r="A3211">
        <v>3</v>
      </c>
      <c r="B3211" s="26" t="str">
        <f t="shared" si="123"/>
        <v>25817</v>
      </c>
      <c r="C3211" s="26" t="str">
        <f t="shared" si="122"/>
        <v>3_25817</v>
      </c>
      <c r="D3211"/>
      <c r="E3211"/>
      <c r="F3211" s="33"/>
      <c r="G3211" s="26" t="s">
        <v>592</v>
      </c>
      <c r="H3211" s="27">
        <v>16</v>
      </c>
      <c r="I3211" s="27">
        <v>19</v>
      </c>
      <c r="J3211" s="27">
        <v>45</v>
      </c>
      <c r="K3211" s="27">
        <v>25</v>
      </c>
      <c r="L3211" s="27">
        <v>21</v>
      </c>
      <c r="M3211" s="27">
        <v>33</v>
      </c>
      <c r="N3211" s="27">
        <v>21</v>
      </c>
      <c r="O3211" s="27">
        <v>17</v>
      </c>
      <c r="P3211" s="27">
        <v>17</v>
      </c>
      <c r="Q3211" s="27">
        <v>15</v>
      </c>
      <c r="R3211" s="27">
        <v>17</v>
      </c>
      <c r="S3211" s="27">
        <v>30</v>
      </c>
      <c r="T3211" s="27">
        <v>29</v>
      </c>
      <c r="U3211" s="27">
        <v>22</v>
      </c>
      <c r="V3211" s="27">
        <v>25</v>
      </c>
      <c r="W3211" s="11"/>
      <c r="X3211" s="11"/>
      <c r="Y3211" s="11"/>
      <c r="Z3211" s="11"/>
      <c r="AA3211" s="11"/>
      <c r="AB3211" s="11"/>
      <c r="AC3211" s="11"/>
      <c r="AD3211" s="11"/>
      <c r="AU3211" s="7"/>
      <c r="AV3211" s="7"/>
    </row>
    <row r="3212" spans="1:48" ht="14.25">
      <c r="A3212">
        <v>3</v>
      </c>
      <c r="B3212" s="26" t="str">
        <f t="shared" si="123"/>
        <v>25823</v>
      </c>
      <c r="C3212" s="26" t="str">
        <f t="shared" si="122"/>
        <v>3_25823</v>
      </c>
      <c r="D3212"/>
      <c r="E3212"/>
      <c r="F3212" s="33"/>
      <c r="G3212" s="26" t="s">
        <v>593</v>
      </c>
      <c r="H3212" s="27">
        <v>0</v>
      </c>
      <c r="I3212" s="27">
        <v>0</v>
      </c>
      <c r="J3212" s="27">
        <v>0</v>
      </c>
      <c r="K3212" s="27">
        <v>3</v>
      </c>
      <c r="L3212" s="27">
        <v>2</v>
      </c>
      <c r="M3212" s="27">
        <v>3</v>
      </c>
      <c r="N3212" s="27">
        <v>4</v>
      </c>
      <c r="O3212" s="27">
        <v>0</v>
      </c>
      <c r="P3212" s="27">
        <v>6</v>
      </c>
      <c r="Q3212" s="27">
        <v>3</v>
      </c>
      <c r="R3212" s="27">
        <v>3</v>
      </c>
      <c r="S3212" s="27">
        <v>3</v>
      </c>
      <c r="T3212" s="27">
        <v>4</v>
      </c>
      <c r="U3212" s="27">
        <v>1</v>
      </c>
      <c r="V3212" s="27">
        <v>1</v>
      </c>
      <c r="W3212" s="11"/>
      <c r="X3212" s="11"/>
      <c r="Y3212" s="11"/>
      <c r="Z3212" s="11"/>
      <c r="AA3212" s="11"/>
      <c r="AB3212" s="11"/>
      <c r="AC3212" s="11"/>
      <c r="AD3212" s="11"/>
      <c r="AU3212" s="7"/>
      <c r="AV3212" s="7"/>
    </row>
    <row r="3213" spans="1:48" ht="14.25">
      <c r="A3213">
        <v>3</v>
      </c>
      <c r="B3213" s="26" t="str">
        <f t="shared" si="123"/>
        <v>25839</v>
      </c>
      <c r="C3213" s="26" t="str">
        <f t="shared" si="122"/>
        <v>3_25839</v>
      </c>
      <c r="D3213"/>
      <c r="E3213"/>
      <c r="F3213" s="33"/>
      <c r="G3213" s="26" t="s">
        <v>594</v>
      </c>
      <c r="H3213" s="27">
        <v>4</v>
      </c>
      <c r="I3213" s="27">
        <v>5</v>
      </c>
      <c r="J3213" s="27">
        <v>3</v>
      </c>
      <c r="K3213" s="27">
        <v>5</v>
      </c>
      <c r="L3213" s="27">
        <v>4</v>
      </c>
      <c r="M3213" s="27">
        <v>3</v>
      </c>
      <c r="N3213" s="27">
        <v>2</v>
      </c>
      <c r="O3213" s="27">
        <v>1</v>
      </c>
      <c r="P3213" s="27">
        <v>3</v>
      </c>
      <c r="Q3213" s="27">
        <v>0</v>
      </c>
      <c r="R3213" s="27">
        <v>1</v>
      </c>
      <c r="S3213" s="27">
        <v>1</v>
      </c>
      <c r="T3213" s="27">
        <v>3</v>
      </c>
      <c r="U3213" s="27">
        <v>2</v>
      </c>
      <c r="V3213" s="27">
        <v>0</v>
      </c>
      <c r="W3213" s="11"/>
      <c r="X3213" s="11"/>
      <c r="Y3213" s="11"/>
      <c r="Z3213" s="11"/>
      <c r="AA3213" s="11"/>
      <c r="AB3213" s="11"/>
      <c r="AC3213" s="11"/>
      <c r="AD3213" s="11"/>
      <c r="AU3213" s="7"/>
      <c r="AV3213" s="7"/>
    </row>
    <row r="3214" spans="1:48" ht="14.25">
      <c r="A3214">
        <v>3</v>
      </c>
      <c r="B3214" s="26" t="str">
        <f t="shared" si="123"/>
        <v>25841</v>
      </c>
      <c r="C3214" s="26" t="str">
        <f t="shared" si="122"/>
        <v>3_25841</v>
      </c>
      <c r="D3214"/>
      <c r="E3214"/>
      <c r="F3214" s="33"/>
      <c r="G3214" s="26" t="s">
        <v>595</v>
      </c>
      <c r="H3214" s="27">
        <v>2</v>
      </c>
      <c r="I3214" s="27">
        <v>4</v>
      </c>
      <c r="J3214" s="27">
        <v>7</v>
      </c>
      <c r="K3214" s="27">
        <v>5</v>
      </c>
      <c r="L3214" s="27">
        <v>5</v>
      </c>
      <c r="M3214" s="27">
        <v>8</v>
      </c>
      <c r="N3214" s="27">
        <v>7</v>
      </c>
      <c r="O3214" s="27">
        <v>6</v>
      </c>
      <c r="P3214" s="27">
        <v>6</v>
      </c>
      <c r="Q3214" s="27">
        <v>8</v>
      </c>
      <c r="R3214" s="27">
        <v>9</v>
      </c>
      <c r="S3214" s="27">
        <v>9</v>
      </c>
      <c r="T3214" s="27">
        <v>5</v>
      </c>
      <c r="U3214" s="27">
        <v>5</v>
      </c>
      <c r="V3214" s="27">
        <v>4</v>
      </c>
      <c r="W3214" s="11"/>
      <c r="X3214" s="11"/>
      <c r="Y3214" s="11"/>
      <c r="Z3214" s="11"/>
      <c r="AA3214" s="11"/>
      <c r="AB3214" s="11"/>
      <c r="AC3214" s="11"/>
      <c r="AD3214" s="11"/>
      <c r="AU3214" s="7"/>
      <c r="AV3214" s="7"/>
    </row>
    <row r="3215" spans="1:48" ht="14.25">
      <c r="A3215">
        <v>3</v>
      </c>
      <c r="B3215" s="26" t="str">
        <f t="shared" si="123"/>
        <v>25843</v>
      </c>
      <c r="C3215" s="26" t="str">
        <f t="shared" si="122"/>
        <v>3_25843</v>
      </c>
      <c r="D3215"/>
      <c r="E3215"/>
      <c r="F3215" s="33"/>
      <c r="G3215" s="26" t="s">
        <v>1409</v>
      </c>
      <c r="H3215" s="27">
        <v>2</v>
      </c>
      <c r="I3215" s="27">
        <v>6</v>
      </c>
      <c r="J3215" s="27">
        <v>16</v>
      </c>
      <c r="K3215" s="27">
        <v>68</v>
      </c>
      <c r="L3215" s="27">
        <v>118</v>
      </c>
      <c r="M3215" s="27">
        <v>106</v>
      </c>
      <c r="N3215" s="27">
        <v>127</v>
      </c>
      <c r="O3215" s="27">
        <v>117</v>
      </c>
      <c r="P3215" s="27">
        <v>133</v>
      </c>
      <c r="Q3215" s="27">
        <v>91</v>
      </c>
      <c r="R3215" s="27">
        <v>104</v>
      </c>
      <c r="S3215" s="27">
        <v>90</v>
      </c>
      <c r="T3215" s="27">
        <v>102</v>
      </c>
      <c r="U3215" s="27">
        <v>79</v>
      </c>
      <c r="V3215" s="27">
        <v>14</v>
      </c>
      <c r="W3215" s="11"/>
      <c r="X3215" s="11"/>
      <c r="Y3215" s="11"/>
      <c r="Z3215" s="11"/>
      <c r="AA3215" s="11"/>
      <c r="AB3215" s="11"/>
      <c r="AC3215" s="11"/>
      <c r="AD3215" s="11"/>
      <c r="AU3215" s="7"/>
      <c r="AV3215" s="7"/>
    </row>
    <row r="3216" spans="1:48" ht="14.25">
      <c r="A3216">
        <v>3</v>
      </c>
      <c r="B3216" s="26" t="str">
        <f t="shared" si="123"/>
        <v>25845</v>
      </c>
      <c r="C3216" s="26" t="str">
        <f t="shared" si="122"/>
        <v>3_25845</v>
      </c>
      <c r="D3216"/>
      <c r="E3216"/>
      <c r="F3216" s="33"/>
      <c r="G3216" s="26" t="s">
        <v>597</v>
      </c>
      <c r="H3216" s="27">
        <v>0</v>
      </c>
      <c r="I3216" s="27">
        <v>3</v>
      </c>
      <c r="J3216" s="27">
        <v>3</v>
      </c>
      <c r="K3216" s="27">
        <v>9</v>
      </c>
      <c r="L3216" s="27">
        <v>8</v>
      </c>
      <c r="M3216" s="27">
        <v>11</v>
      </c>
      <c r="N3216" s="27">
        <v>9</v>
      </c>
      <c r="O3216" s="27">
        <v>19</v>
      </c>
      <c r="P3216" s="27">
        <v>11</v>
      </c>
      <c r="Q3216" s="27">
        <v>9</v>
      </c>
      <c r="R3216" s="27">
        <v>12</v>
      </c>
      <c r="S3216" s="27">
        <v>4</v>
      </c>
      <c r="T3216" s="27">
        <v>9</v>
      </c>
      <c r="U3216" s="27">
        <v>3</v>
      </c>
      <c r="V3216" s="27">
        <v>1</v>
      </c>
      <c r="W3216" s="11"/>
      <c r="X3216" s="11"/>
      <c r="Y3216" s="11"/>
      <c r="Z3216" s="11"/>
      <c r="AA3216" s="11"/>
      <c r="AB3216" s="11"/>
      <c r="AC3216" s="11"/>
      <c r="AD3216" s="11"/>
      <c r="AU3216" s="7"/>
      <c r="AV3216" s="7"/>
    </row>
    <row r="3217" spans="1:48" ht="14.25">
      <c r="A3217">
        <v>3</v>
      </c>
      <c r="B3217" s="26" t="str">
        <f t="shared" si="123"/>
        <v>25851</v>
      </c>
      <c r="C3217" s="26" t="str">
        <f t="shared" si="122"/>
        <v>3_25851</v>
      </c>
      <c r="D3217"/>
      <c r="E3217"/>
      <c r="F3217" s="33"/>
      <c r="G3217" s="26" t="s">
        <v>598</v>
      </c>
      <c r="H3217" s="27">
        <v>2</v>
      </c>
      <c r="I3217" s="27">
        <v>3</v>
      </c>
      <c r="J3217" s="27">
        <v>2</v>
      </c>
      <c r="K3217" s="27">
        <v>3</v>
      </c>
      <c r="L3217" s="27">
        <v>1</v>
      </c>
      <c r="M3217" s="27">
        <v>2</v>
      </c>
      <c r="N3217" s="27">
        <v>1</v>
      </c>
      <c r="O3217" s="27">
        <v>0</v>
      </c>
      <c r="P3217" s="27">
        <v>5</v>
      </c>
      <c r="Q3217" s="27">
        <v>0</v>
      </c>
      <c r="R3217" s="27">
        <v>0</v>
      </c>
      <c r="S3217" s="27">
        <v>1</v>
      </c>
      <c r="T3217" s="27">
        <v>0</v>
      </c>
      <c r="U3217" s="27">
        <v>2</v>
      </c>
      <c r="V3217" s="27">
        <v>0</v>
      </c>
      <c r="W3217" s="11"/>
      <c r="X3217" s="11"/>
      <c r="Y3217" s="11"/>
      <c r="Z3217" s="11"/>
      <c r="AA3217" s="11"/>
      <c r="AB3217" s="11"/>
      <c r="AC3217" s="11"/>
      <c r="AD3217" s="11"/>
      <c r="AU3217" s="7"/>
      <c r="AV3217" s="7"/>
    </row>
    <row r="3218" spans="1:48" ht="14.25">
      <c r="A3218">
        <v>3</v>
      </c>
      <c r="B3218" s="26" t="str">
        <f t="shared" si="123"/>
        <v>25862</v>
      </c>
      <c r="C3218" s="26" t="str">
        <f t="shared" si="122"/>
        <v>3_25862</v>
      </c>
      <c r="D3218"/>
      <c r="E3218"/>
      <c r="F3218" s="33"/>
      <c r="G3218" s="26" t="s">
        <v>599</v>
      </c>
      <c r="H3218" s="27">
        <v>6</v>
      </c>
      <c r="I3218" s="27">
        <v>9</v>
      </c>
      <c r="J3218" s="27">
        <v>4</v>
      </c>
      <c r="K3218" s="27">
        <v>2</v>
      </c>
      <c r="L3218" s="27">
        <v>2</v>
      </c>
      <c r="M3218" s="27">
        <v>5</v>
      </c>
      <c r="N3218" s="27">
        <v>5</v>
      </c>
      <c r="O3218" s="27">
        <v>3</v>
      </c>
      <c r="P3218" s="27">
        <v>4</v>
      </c>
      <c r="Q3218" s="27">
        <v>5</v>
      </c>
      <c r="R3218" s="27">
        <v>5</v>
      </c>
      <c r="S3218" s="27">
        <v>1</v>
      </c>
      <c r="T3218" s="27">
        <v>4</v>
      </c>
      <c r="U3218" s="27">
        <v>2</v>
      </c>
      <c r="V3218" s="27">
        <v>0</v>
      </c>
      <c r="W3218" s="11"/>
      <c r="X3218" s="11"/>
      <c r="Y3218" s="11"/>
      <c r="Z3218" s="11"/>
      <c r="AA3218" s="11"/>
      <c r="AB3218" s="11"/>
      <c r="AC3218" s="11"/>
      <c r="AD3218" s="11"/>
      <c r="AU3218" s="7"/>
      <c r="AV3218" s="7"/>
    </row>
    <row r="3219" spans="1:48" ht="14.25">
      <c r="A3219">
        <v>3</v>
      </c>
      <c r="B3219" s="26" t="str">
        <f t="shared" si="123"/>
        <v>25867</v>
      </c>
      <c r="C3219" s="26" t="str">
        <f t="shared" si="122"/>
        <v>3_25867</v>
      </c>
      <c r="D3219"/>
      <c r="E3219"/>
      <c r="F3219" s="33"/>
      <c r="G3219" s="26" t="s">
        <v>600</v>
      </c>
      <c r="H3219" s="27">
        <v>2</v>
      </c>
      <c r="I3219" s="27">
        <v>3</v>
      </c>
      <c r="J3219" s="27">
        <v>5</v>
      </c>
      <c r="K3219" s="27">
        <v>4</v>
      </c>
      <c r="L3219" s="27">
        <v>5</v>
      </c>
      <c r="M3219" s="27">
        <v>2</v>
      </c>
      <c r="N3219" s="27">
        <v>0</v>
      </c>
      <c r="O3219" s="27">
        <v>2</v>
      </c>
      <c r="P3219" s="27">
        <v>3</v>
      </c>
      <c r="Q3219" s="27">
        <v>1</v>
      </c>
      <c r="R3219" s="27">
        <v>1</v>
      </c>
      <c r="S3219" s="27">
        <v>0</v>
      </c>
      <c r="T3219" s="27">
        <v>1</v>
      </c>
      <c r="U3219" s="27">
        <v>1</v>
      </c>
      <c r="V3219" s="27">
        <v>0</v>
      </c>
      <c r="W3219" s="11"/>
      <c r="X3219" s="11"/>
      <c r="Y3219" s="11"/>
      <c r="Z3219" s="11"/>
      <c r="AA3219" s="11"/>
      <c r="AB3219" s="11"/>
      <c r="AC3219" s="11"/>
      <c r="AD3219" s="11"/>
      <c r="AU3219" s="7"/>
      <c r="AV3219" s="7"/>
    </row>
    <row r="3220" spans="1:48" ht="14.25">
      <c r="A3220">
        <v>3</v>
      </c>
      <c r="B3220" s="26" t="str">
        <f t="shared" si="123"/>
        <v>25871</v>
      </c>
      <c r="C3220" s="26" t="str">
        <f t="shared" si="122"/>
        <v>3_25871</v>
      </c>
      <c r="D3220"/>
      <c r="E3220"/>
      <c r="F3220" s="33"/>
      <c r="G3220" s="26" t="s">
        <v>601</v>
      </c>
      <c r="H3220" s="27">
        <v>0</v>
      </c>
      <c r="I3220" s="27">
        <v>0</v>
      </c>
      <c r="J3220" s="27">
        <v>0</v>
      </c>
      <c r="K3220" s="27">
        <v>0</v>
      </c>
      <c r="L3220" s="27">
        <v>2</v>
      </c>
      <c r="M3220" s="27">
        <v>3</v>
      </c>
      <c r="N3220" s="27">
        <v>2</v>
      </c>
      <c r="O3220" s="27">
        <v>0</v>
      </c>
      <c r="P3220" s="27">
        <v>1</v>
      </c>
      <c r="Q3220" s="27">
        <v>2</v>
      </c>
      <c r="R3220" s="27">
        <v>0</v>
      </c>
      <c r="S3220" s="27">
        <v>4</v>
      </c>
      <c r="T3220" s="27">
        <v>1</v>
      </c>
      <c r="U3220" s="27">
        <v>0</v>
      </c>
      <c r="V3220" s="27">
        <v>0</v>
      </c>
      <c r="W3220" s="11"/>
      <c r="X3220" s="11"/>
      <c r="Y3220" s="11"/>
      <c r="Z3220" s="11"/>
      <c r="AA3220" s="11"/>
      <c r="AB3220" s="11"/>
      <c r="AC3220" s="11"/>
      <c r="AD3220" s="11"/>
      <c r="AU3220" s="7"/>
      <c r="AV3220" s="7"/>
    </row>
    <row r="3221" spans="1:48" ht="14.25">
      <c r="A3221">
        <v>3</v>
      </c>
      <c r="B3221" s="26" t="str">
        <f t="shared" si="123"/>
        <v>25873</v>
      </c>
      <c r="C3221" s="26" t="str">
        <f t="shared" si="122"/>
        <v>3_25873</v>
      </c>
      <c r="D3221"/>
      <c r="E3221"/>
      <c r="F3221" s="33"/>
      <c r="G3221" s="26" t="s">
        <v>602</v>
      </c>
      <c r="H3221" s="27">
        <v>1</v>
      </c>
      <c r="I3221" s="27">
        <v>9</v>
      </c>
      <c r="J3221" s="27">
        <v>15</v>
      </c>
      <c r="K3221" s="27">
        <v>21</v>
      </c>
      <c r="L3221" s="27">
        <v>18</v>
      </c>
      <c r="M3221" s="27">
        <v>9</v>
      </c>
      <c r="N3221" s="27">
        <v>2</v>
      </c>
      <c r="O3221" s="27">
        <v>9</v>
      </c>
      <c r="P3221" s="27">
        <v>12</v>
      </c>
      <c r="Q3221" s="27">
        <v>9</v>
      </c>
      <c r="R3221" s="27">
        <v>10</v>
      </c>
      <c r="S3221" s="27">
        <v>10</v>
      </c>
      <c r="T3221" s="27">
        <v>6</v>
      </c>
      <c r="U3221" s="27">
        <v>1</v>
      </c>
      <c r="V3221" s="27">
        <v>4</v>
      </c>
      <c r="W3221" s="11"/>
      <c r="X3221" s="11"/>
      <c r="Y3221" s="11"/>
      <c r="Z3221" s="11"/>
      <c r="AA3221" s="11"/>
      <c r="AB3221" s="11"/>
      <c r="AC3221" s="11"/>
      <c r="AD3221" s="11"/>
      <c r="AU3221" s="7"/>
      <c r="AV3221" s="7"/>
    </row>
    <row r="3222" spans="1:48" ht="14.25">
      <c r="A3222">
        <v>3</v>
      </c>
      <c r="B3222" s="26" t="str">
        <f t="shared" si="123"/>
        <v>25875</v>
      </c>
      <c r="C3222" s="26" t="str">
        <f t="shared" si="122"/>
        <v>3_25875</v>
      </c>
      <c r="D3222"/>
      <c r="E3222"/>
      <c r="F3222" s="33"/>
      <c r="G3222" s="26" t="s">
        <v>603</v>
      </c>
      <c r="H3222" s="27">
        <v>36</v>
      </c>
      <c r="I3222" s="27">
        <v>25</v>
      </c>
      <c r="J3222" s="27">
        <v>42</v>
      </c>
      <c r="K3222" s="27">
        <v>46</v>
      </c>
      <c r="L3222" s="27">
        <v>32</v>
      </c>
      <c r="M3222" s="27">
        <v>26</v>
      </c>
      <c r="N3222" s="27">
        <v>26</v>
      </c>
      <c r="O3222" s="27">
        <v>22</v>
      </c>
      <c r="P3222" s="27">
        <v>30</v>
      </c>
      <c r="Q3222" s="27">
        <v>26</v>
      </c>
      <c r="R3222" s="27">
        <v>25</v>
      </c>
      <c r="S3222" s="27">
        <v>6</v>
      </c>
      <c r="T3222" s="27">
        <v>8</v>
      </c>
      <c r="U3222" s="27">
        <v>10</v>
      </c>
      <c r="V3222" s="27">
        <v>9</v>
      </c>
      <c r="W3222" s="11"/>
      <c r="X3222" s="11"/>
      <c r="Y3222" s="11"/>
      <c r="Z3222" s="11"/>
      <c r="AA3222" s="11"/>
      <c r="AB3222" s="11"/>
      <c r="AC3222" s="11"/>
      <c r="AD3222" s="11"/>
      <c r="AU3222" s="7"/>
      <c r="AV3222" s="7"/>
    </row>
    <row r="3223" spans="1:48" ht="14.25">
      <c r="A3223">
        <v>3</v>
      </c>
      <c r="B3223" s="26" t="str">
        <f t="shared" si="123"/>
        <v>25878</v>
      </c>
      <c r="C3223" s="26" t="str">
        <f t="shared" si="122"/>
        <v>3_25878</v>
      </c>
      <c r="D3223"/>
      <c r="E3223"/>
      <c r="F3223" s="33"/>
      <c r="G3223" s="26" t="s">
        <v>604</v>
      </c>
      <c r="H3223" s="27">
        <v>16</v>
      </c>
      <c r="I3223" s="27">
        <v>11</v>
      </c>
      <c r="J3223" s="27">
        <v>13</v>
      </c>
      <c r="K3223" s="27">
        <v>12</v>
      </c>
      <c r="L3223" s="27">
        <v>12</v>
      </c>
      <c r="M3223" s="27">
        <v>8</v>
      </c>
      <c r="N3223" s="27">
        <v>8</v>
      </c>
      <c r="O3223" s="27">
        <v>4</v>
      </c>
      <c r="P3223" s="27">
        <v>6</v>
      </c>
      <c r="Q3223" s="27">
        <v>3</v>
      </c>
      <c r="R3223" s="27">
        <v>4</v>
      </c>
      <c r="S3223" s="27">
        <v>4</v>
      </c>
      <c r="T3223" s="27">
        <v>1</v>
      </c>
      <c r="U3223" s="27">
        <v>3</v>
      </c>
      <c r="V3223" s="27">
        <v>0</v>
      </c>
      <c r="W3223" s="11"/>
      <c r="X3223" s="11"/>
      <c r="Y3223" s="11"/>
      <c r="Z3223" s="11"/>
      <c r="AA3223" s="11"/>
      <c r="AB3223" s="11"/>
      <c r="AC3223" s="11"/>
      <c r="AD3223" s="11"/>
      <c r="AU3223" s="7"/>
      <c r="AV3223" s="7"/>
    </row>
    <row r="3224" spans="1:48" ht="14.25">
      <c r="A3224">
        <v>3</v>
      </c>
      <c r="B3224" s="26" t="str">
        <f t="shared" si="123"/>
        <v>25885</v>
      </c>
      <c r="C3224" s="26" t="str">
        <f t="shared" si="122"/>
        <v>3_25885</v>
      </c>
      <c r="D3224"/>
      <c r="E3224"/>
      <c r="F3224" s="33"/>
      <c r="G3224" s="26" t="s">
        <v>605</v>
      </c>
      <c r="H3224" s="27">
        <v>3</v>
      </c>
      <c r="I3224" s="27">
        <v>4</v>
      </c>
      <c r="J3224" s="27">
        <v>3</v>
      </c>
      <c r="K3224" s="27">
        <v>2</v>
      </c>
      <c r="L3224" s="27">
        <v>11</v>
      </c>
      <c r="M3224" s="27">
        <v>8</v>
      </c>
      <c r="N3224" s="27">
        <v>7</v>
      </c>
      <c r="O3224" s="27">
        <v>7</v>
      </c>
      <c r="P3224" s="27">
        <v>11</v>
      </c>
      <c r="Q3224" s="27">
        <v>11</v>
      </c>
      <c r="R3224" s="27">
        <v>11</v>
      </c>
      <c r="S3224" s="27">
        <v>4</v>
      </c>
      <c r="T3224" s="27">
        <v>7</v>
      </c>
      <c r="U3224" s="27">
        <v>5</v>
      </c>
      <c r="V3224" s="27">
        <v>4</v>
      </c>
      <c r="W3224" s="11"/>
      <c r="X3224" s="11"/>
      <c r="Y3224" s="11"/>
      <c r="Z3224" s="11"/>
      <c r="AA3224" s="11"/>
      <c r="AB3224" s="11"/>
      <c r="AC3224" s="11"/>
      <c r="AD3224" s="11"/>
      <c r="AU3224" s="7"/>
      <c r="AV3224" s="7"/>
    </row>
    <row r="3225" spans="1:48" ht="14.25">
      <c r="A3225">
        <v>3</v>
      </c>
      <c r="B3225" s="26" t="str">
        <f t="shared" si="123"/>
        <v>25898</v>
      </c>
      <c r="C3225" s="26" t="str">
        <f t="shared" si="122"/>
        <v>3_25898</v>
      </c>
      <c r="D3225"/>
      <c r="E3225"/>
      <c r="F3225" s="33"/>
      <c r="G3225" s="26" t="s">
        <v>606</v>
      </c>
      <c r="H3225" s="27">
        <v>4</v>
      </c>
      <c r="I3225" s="27">
        <v>2</v>
      </c>
      <c r="J3225" s="27">
        <v>5</v>
      </c>
      <c r="K3225" s="27">
        <v>8</v>
      </c>
      <c r="L3225" s="27">
        <v>1</v>
      </c>
      <c r="M3225" s="27">
        <v>5</v>
      </c>
      <c r="N3225" s="27">
        <v>4</v>
      </c>
      <c r="O3225" s="27">
        <v>1</v>
      </c>
      <c r="P3225" s="27">
        <v>2</v>
      </c>
      <c r="Q3225" s="27">
        <v>1</v>
      </c>
      <c r="R3225" s="27">
        <v>2</v>
      </c>
      <c r="S3225" s="27">
        <v>1</v>
      </c>
      <c r="T3225" s="27">
        <v>1</v>
      </c>
      <c r="U3225" s="27">
        <v>0</v>
      </c>
      <c r="V3225" s="27">
        <v>4</v>
      </c>
      <c r="W3225" s="11"/>
      <c r="X3225" s="11"/>
      <c r="Y3225" s="11"/>
      <c r="Z3225" s="11"/>
      <c r="AA3225" s="11"/>
      <c r="AB3225" s="11"/>
      <c r="AC3225" s="11"/>
      <c r="AD3225" s="11"/>
      <c r="AU3225" s="7"/>
      <c r="AV3225" s="7"/>
    </row>
    <row r="3226" spans="1:48" ht="14.25">
      <c r="A3226">
        <v>3</v>
      </c>
      <c r="B3226" s="26" t="str">
        <f t="shared" si="123"/>
        <v>25899</v>
      </c>
      <c r="C3226" s="26" t="str">
        <f t="shared" si="122"/>
        <v>3_25899</v>
      </c>
      <c r="D3226"/>
      <c r="E3226"/>
      <c r="F3226" s="33"/>
      <c r="G3226" s="26" t="s">
        <v>607</v>
      </c>
      <c r="H3226" s="27">
        <v>202</v>
      </c>
      <c r="I3226" s="27">
        <v>159</v>
      </c>
      <c r="J3226" s="27">
        <v>141</v>
      </c>
      <c r="K3226" s="27">
        <v>86</v>
      </c>
      <c r="L3226" s="27">
        <v>51</v>
      </c>
      <c r="M3226" s="27">
        <v>71</v>
      </c>
      <c r="N3226" s="27">
        <v>63</v>
      </c>
      <c r="O3226" s="27">
        <v>43</v>
      </c>
      <c r="P3226" s="27">
        <v>47</v>
      </c>
      <c r="Q3226" s="27">
        <v>139</v>
      </c>
      <c r="R3226" s="27">
        <v>57</v>
      </c>
      <c r="S3226" s="27">
        <v>90</v>
      </c>
      <c r="T3226" s="27">
        <v>38</v>
      </c>
      <c r="U3226" s="27">
        <v>31</v>
      </c>
      <c r="V3226" s="27">
        <v>23</v>
      </c>
      <c r="W3226" s="11"/>
      <c r="X3226" s="11"/>
      <c r="Y3226" s="11"/>
      <c r="Z3226" s="11"/>
      <c r="AA3226" s="11"/>
      <c r="AB3226" s="11"/>
      <c r="AC3226" s="11"/>
      <c r="AD3226" s="11"/>
      <c r="AU3226" s="7"/>
      <c r="AV3226" s="7"/>
    </row>
    <row r="3227" spans="1:48" ht="14.25">
      <c r="A3227">
        <v>3</v>
      </c>
      <c r="B3227" s="26" t="str">
        <f t="shared" si="123"/>
        <v>25999</v>
      </c>
      <c r="C3227" s="26" t="str">
        <f t="shared" si="122"/>
        <v>3_25999</v>
      </c>
      <c r="D3227"/>
      <c r="E3227"/>
      <c r="F3227" s="33"/>
      <c r="G3227" s="26" t="s">
        <v>608</v>
      </c>
      <c r="H3227" s="27">
        <v>2</v>
      </c>
      <c r="I3227" s="27">
        <v>0</v>
      </c>
      <c r="J3227" s="27">
        <v>0</v>
      </c>
      <c r="K3227" s="27">
        <v>1</v>
      </c>
      <c r="L3227" s="27">
        <v>1</v>
      </c>
      <c r="M3227" s="27">
        <v>0</v>
      </c>
      <c r="N3227" s="27">
        <v>1</v>
      </c>
      <c r="O3227" s="27">
        <v>0</v>
      </c>
      <c r="P3227" s="27">
        <v>0</v>
      </c>
      <c r="Q3227" s="27">
        <v>0</v>
      </c>
      <c r="R3227" s="27">
        <v>0</v>
      </c>
      <c r="S3227" s="27">
        <v>0</v>
      </c>
      <c r="T3227" s="27">
        <v>0</v>
      </c>
      <c r="U3227" s="27">
        <v>0</v>
      </c>
      <c r="V3227" s="27">
        <v>0</v>
      </c>
      <c r="W3227" s="11"/>
      <c r="X3227" s="11"/>
      <c r="Y3227" s="11"/>
      <c r="Z3227" s="11"/>
      <c r="AA3227" s="11"/>
      <c r="AB3227" s="11"/>
      <c r="AC3227" s="11"/>
      <c r="AD3227" s="11"/>
      <c r="AU3227" s="7"/>
      <c r="AV3227" s="7"/>
    </row>
    <row r="3228" spans="1:48" ht="14.25">
      <c r="A3228">
        <v>3</v>
      </c>
      <c r="B3228" s="26" t="str">
        <f t="shared" si="123"/>
        <v>27000</v>
      </c>
      <c r="C3228" s="26" t="str">
        <f t="shared" si="122"/>
        <v>3_27000</v>
      </c>
      <c r="D3228"/>
      <c r="E3228"/>
      <c r="F3228" s="33" t="s">
        <v>1410</v>
      </c>
      <c r="G3228" s="147" t="s">
        <v>13</v>
      </c>
      <c r="H3228" s="27">
        <v>137</v>
      </c>
      <c r="I3228" s="27">
        <v>98</v>
      </c>
      <c r="J3228" s="27">
        <v>112</v>
      </c>
      <c r="K3228" s="27">
        <v>151</v>
      </c>
      <c r="L3228" s="27">
        <v>174</v>
      </c>
      <c r="M3228" s="27">
        <v>231</v>
      </c>
      <c r="N3228" s="27">
        <v>190</v>
      </c>
      <c r="O3228" s="27">
        <v>164</v>
      </c>
      <c r="P3228" s="27">
        <v>143</v>
      </c>
      <c r="Q3228" s="27">
        <v>164</v>
      </c>
      <c r="R3228" s="27">
        <v>182</v>
      </c>
      <c r="S3228" s="27">
        <v>211</v>
      </c>
      <c r="T3228" s="27">
        <v>188</v>
      </c>
      <c r="U3228" s="27">
        <v>155</v>
      </c>
      <c r="V3228" s="27">
        <v>119</v>
      </c>
      <c r="W3228" s="11"/>
      <c r="X3228" s="11"/>
      <c r="Y3228" s="11"/>
      <c r="Z3228" s="11"/>
      <c r="AA3228" s="11"/>
      <c r="AB3228" s="11"/>
      <c r="AC3228" s="11"/>
      <c r="AD3228" s="11"/>
      <c r="AU3228" s="7"/>
      <c r="AV3228" s="7"/>
    </row>
    <row r="3229" spans="1:48" ht="14.25">
      <c r="A3229">
        <v>3</v>
      </c>
      <c r="B3229" s="26" t="str">
        <f t="shared" si="123"/>
        <v>27001</v>
      </c>
      <c r="C3229" s="26" t="str">
        <f t="shared" si="122"/>
        <v>3_27001</v>
      </c>
      <c r="D3229"/>
      <c r="E3229"/>
      <c r="F3229" s="33"/>
      <c r="G3229" s="26" t="s">
        <v>610</v>
      </c>
      <c r="H3229" s="27">
        <v>56</v>
      </c>
      <c r="I3229" s="27">
        <v>35</v>
      </c>
      <c r="J3229" s="27">
        <v>49</v>
      </c>
      <c r="K3229" s="27">
        <v>67</v>
      </c>
      <c r="L3229" s="27">
        <v>69</v>
      </c>
      <c r="M3229" s="27">
        <v>114</v>
      </c>
      <c r="N3229" s="27">
        <v>86</v>
      </c>
      <c r="O3229" s="27">
        <v>62</v>
      </c>
      <c r="P3229" s="27">
        <v>41</v>
      </c>
      <c r="Q3229" s="27">
        <v>69</v>
      </c>
      <c r="R3229" s="27">
        <v>62</v>
      </c>
      <c r="S3229" s="27">
        <v>62</v>
      </c>
      <c r="T3229" s="27">
        <v>62</v>
      </c>
      <c r="U3229" s="27">
        <v>42</v>
      </c>
      <c r="V3229" s="27">
        <v>34</v>
      </c>
      <c r="W3229" s="11"/>
      <c r="X3229" s="11"/>
      <c r="Y3229" s="11"/>
      <c r="Z3229" s="11"/>
      <c r="AA3229" s="11"/>
      <c r="AB3229" s="11"/>
      <c r="AC3229" s="11"/>
      <c r="AD3229" s="11"/>
      <c r="AU3229" s="7"/>
      <c r="AV3229" s="7"/>
    </row>
    <row r="3230" spans="1:48" ht="14.25">
      <c r="A3230">
        <v>3</v>
      </c>
      <c r="B3230" s="26" t="str">
        <f t="shared" si="123"/>
        <v>27006</v>
      </c>
      <c r="C3230" s="26" t="str">
        <f t="shared" si="122"/>
        <v>3_27006</v>
      </c>
      <c r="D3230"/>
      <c r="E3230"/>
      <c r="F3230" s="33"/>
      <c r="G3230" s="26" t="s">
        <v>611</v>
      </c>
      <c r="H3230" s="27">
        <v>4</v>
      </c>
      <c r="I3230" s="27">
        <v>6</v>
      </c>
      <c r="J3230" s="27">
        <v>6</v>
      </c>
      <c r="K3230" s="27">
        <v>8</v>
      </c>
      <c r="L3230" s="27">
        <v>7</v>
      </c>
      <c r="M3230" s="27">
        <v>7</v>
      </c>
      <c r="N3230" s="27">
        <v>19</v>
      </c>
      <c r="O3230" s="27">
        <v>4</v>
      </c>
      <c r="P3230" s="27">
        <v>7</v>
      </c>
      <c r="Q3230" s="27">
        <v>7</v>
      </c>
      <c r="R3230" s="27">
        <v>6</v>
      </c>
      <c r="S3230" s="27">
        <v>7</v>
      </c>
      <c r="T3230" s="27">
        <v>7</v>
      </c>
      <c r="U3230" s="27">
        <v>3</v>
      </c>
      <c r="V3230" s="27">
        <v>6</v>
      </c>
      <c r="W3230" s="11"/>
      <c r="X3230" s="11"/>
      <c r="Y3230" s="11"/>
      <c r="Z3230" s="11"/>
      <c r="AA3230" s="11"/>
      <c r="AB3230" s="11"/>
      <c r="AC3230" s="11"/>
      <c r="AD3230" s="11"/>
      <c r="AU3230" s="7"/>
      <c r="AV3230" s="7"/>
    </row>
    <row r="3231" spans="1:48" ht="14.25">
      <c r="A3231">
        <v>3</v>
      </c>
      <c r="B3231" s="26" t="str">
        <f t="shared" si="123"/>
        <v>27025</v>
      </c>
      <c r="C3231" s="26" t="str">
        <f t="shared" si="122"/>
        <v>3_27025</v>
      </c>
      <c r="D3231"/>
      <c r="E3231"/>
      <c r="F3231" s="33"/>
      <c r="G3231" s="26" t="s">
        <v>1411</v>
      </c>
      <c r="H3231" s="27">
        <v>2</v>
      </c>
      <c r="I3231" s="27">
        <v>1</v>
      </c>
      <c r="J3231" s="27">
        <v>3</v>
      </c>
      <c r="K3231" s="27">
        <v>2</v>
      </c>
      <c r="L3231" s="27">
        <v>1</v>
      </c>
      <c r="M3231" s="27">
        <v>1</v>
      </c>
      <c r="N3231" s="27">
        <v>1</v>
      </c>
      <c r="O3231" s="27">
        <v>4</v>
      </c>
      <c r="P3231" s="27">
        <v>5</v>
      </c>
      <c r="Q3231" s="27">
        <v>1</v>
      </c>
      <c r="R3231" s="27">
        <v>2</v>
      </c>
      <c r="S3231" s="27">
        <v>8</v>
      </c>
      <c r="T3231" s="27">
        <v>8</v>
      </c>
      <c r="U3231" s="27">
        <v>1</v>
      </c>
      <c r="V3231" s="27">
        <v>7</v>
      </c>
      <c r="W3231" s="11"/>
      <c r="X3231" s="11"/>
      <c r="Y3231" s="11"/>
      <c r="Z3231" s="11"/>
      <c r="AA3231" s="11"/>
      <c r="AB3231" s="11"/>
      <c r="AC3231" s="11"/>
      <c r="AD3231" s="11"/>
      <c r="AU3231" s="7"/>
      <c r="AV3231" s="7"/>
    </row>
    <row r="3232" spans="1:48" ht="14.25">
      <c r="A3232">
        <v>3</v>
      </c>
      <c r="B3232" s="26" t="str">
        <f t="shared" si="123"/>
        <v>27050</v>
      </c>
      <c r="C3232" s="26" t="str">
        <f t="shared" si="122"/>
        <v>3_27050</v>
      </c>
      <c r="D3232"/>
      <c r="E3232"/>
      <c r="F3232" s="33"/>
      <c r="G3232" s="26" t="s">
        <v>613</v>
      </c>
      <c r="H3232" s="27">
        <v>2</v>
      </c>
      <c r="I3232" s="27">
        <v>0</v>
      </c>
      <c r="J3232" s="27">
        <v>2</v>
      </c>
      <c r="K3232" s="27">
        <v>3</v>
      </c>
      <c r="L3232" s="27">
        <v>1</v>
      </c>
      <c r="M3232" s="27">
        <v>3</v>
      </c>
      <c r="N3232" s="27">
        <v>1</v>
      </c>
      <c r="O3232" s="27">
        <v>1</v>
      </c>
      <c r="P3232" s="27">
        <v>3</v>
      </c>
      <c r="Q3232" s="27">
        <v>2</v>
      </c>
      <c r="R3232" s="27">
        <v>2</v>
      </c>
      <c r="S3232" s="27">
        <v>3</v>
      </c>
      <c r="T3232" s="27">
        <v>3</v>
      </c>
      <c r="U3232" s="27">
        <v>2</v>
      </c>
      <c r="V3232" s="27">
        <v>1</v>
      </c>
      <c r="W3232" s="11"/>
      <c r="X3232" s="11"/>
      <c r="Y3232" s="11"/>
      <c r="Z3232" s="11"/>
      <c r="AA3232" s="11"/>
      <c r="AB3232" s="11"/>
      <c r="AC3232" s="11"/>
      <c r="AD3232" s="11"/>
      <c r="AU3232" s="7"/>
      <c r="AV3232" s="7"/>
    </row>
    <row r="3233" spans="1:48" ht="14.25">
      <c r="A3233">
        <v>3</v>
      </c>
      <c r="B3233" s="26" t="str">
        <f t="shared" si="123"/>
        <v>27073</v>
      </c>
      <c r="C3233" s="26" t="str">
        <f t="shared" si="122"/>
        <v>3_27073</v>
      </c>
      <c r="D3233"/>
      <c r="E3233"/>
      <c r="F3233" s="33"/>
      <c r="G3233" s="26" t="s">
        <v>614</v>
      </c>
      <c r="H3233" s="27">
        <v>5</v>
      </c>
      <c r="I3233" s="27">
        <v>4</v>
      </c>
      <c r="J3233" s="27">
        <v>2</v>
      </c>
      <c r="K3233" s="27">
        <v>2</v>
      </c>
      <c r="L3233" s="27">
        <v>1</v>
      </c>
      <c r="M3233" s="27">
        <v>2</v>
      </c>
      <c r="N3233" s="27">
        <v>0</v>
      </c>
      <c r="O3233" s="27">
        <v>1</v>
      </c>
      <c r="P3233" s="27">
        <v>3</v>
      </c>
      <c r="Q3233" s="27">
        <v>3</v>
      </c>
      <c r="R3233" s="27">
        <v>2</v>
      </c>
      <c r="S3233" s="27">
        <v>6</v>
      </c>
      <c r="T3233" s="27">
        <v>5</v>
      </c>
      <c r="U3233" s="27">
        <v>4</v>
      </c>
      <c r="V3233" s="27">
        <v>1</v>
      </c>
      <c r="W3233" s="11"/>
      <c r="X3233" s="11"/>
      <c r="Y3233" s="11"/>
      <c r="Z3233" s="11"/>
      <c r="AA3233" s="11"/>
      <c r="AB3233" s="11"/>
      <c r="AC3233" s="11"/>
      <c r="AD3233" s="11"/>
      <c r="AU3233" s="7"/>
      <c r="AV3233" s="7"/>
    </row>
    <row r="3234" spans="1:48" ht="14.25">
      <c r="A3234">
        <v>3</v>
      </c>
      <c r="B3234" s="26" t="str">
        <f t="shared" si="123"/>
        <v>27075</v>
      </c>
      <c r="C3234" s="26" t="str">
        <f t="shared" si="122"/>
        <v>3_27075</v>
      </c>
      <c r="D3234"/>
      <c r="E3234"/>
      <c r="F3234" s="33"/>
      <c r="G3234" s="26" t="s">
        <v>615</v>
      </c>
      <c r="H3234" s="27">
        <v>3</v>
      </c>
      <c r="I3234" s="27">
        <v>2</v>
      </c>
      <c r="J3234" s="27">
        <v>0</v>
      </c>
      <c r="K3234" s="27">
        <v>5</v>
      </c>
      <c r="L3234" s="27">
        <v>6</v>
      </c>
      <c r="M3234" s="27">
        <v>5</v>
      </c>
      <c r="N3234" s="27">
        <v>2</v>
      </c>
      <c r="O3234" s="27">
        <v>8</v>
      </c>
      <c r="P3234" s="27">
        <v>2</v>
      </c>
      <c r="Q3234" s="27">
        <v>3</v>
      </c>
      <c r="R3234" s="27">
        <v>3</v>
      </c>
      <c r="S3234" s="27">
        <v>3</v>
      </c>
      <c r="T3234" s="27">
        <v>1</v>
      </c>
      <c r="U3234" s="27">
        <v>3</v>
      </c>
      <c r="V3234" s="27">
        <v>2</v>
      </c>
      <c r="W3234" s="11"/>
      <c r="X3234" s="11"/>
      <c r="Y3234" s="11"/>
      <c r="Z3234" s="11"/>
      <c r="AA3234" s="11"/>
      <c r="AB3234" s="11"/>
      <c r="AC3234" s="11"/>
      <c r="AD3234" s="11"/>
      <c r="AU3234" s="7"/>
      <c r="AV3234" s="7"/>
    </row>
    <row r="3235" spans="1:48" ht="14.25">
      <c r="A3235">
        <v>3</v>
      </c>
      <c r="B3235" s="26" t="str">
        <f t="shared" si="123"/>
        <v>27077</v>
      </c>
      <c r="C3235" s="26" t="str">
        <f t="shared" si="122"/>
        <v>3_27077</v>
      </c>
      <c r="D3235"/>
      <c r="E3235"/>
      <c r="F3235" s="33"/>
      <c r="G3235" s="26" t="s">
        <v>616</v>
      </c>
      <c r="H3235" s="27">
        <v>5</v>
      </c>
      <c r="I3235" s="27">
        <v>1</v>
      </c>
      <c r="J3235" s="27">
        <v>1</v>
      </c>
      <c r="K3235" s="27">
        <v>1</v>
      </c>
      <c r="L3235" s="27">
        <v>3</v>
      </c>
      <c r="M3235" s="27">
        <v>3</v>
      </c>
      <c r="N3235" s="27">
        <v>2</v>
      </c>
      <c r="O3235" s="27">
        <v>1</v>
      </c>
      <c r="P3235" s="27">
        <v>3</v>
      </c>
      <c r="Q3235" s="27">
        <v>2</v>
      </c>
      <c r="R3235" s="27">
        <v>5</v>
      </c>
      <c r="S3235" s="27">
        <v>2</v>
      </c>
      <c r="T3235" s="27">
        <v>4</v>
      </c>
      <c r="U3235" s="27">
        <v>4</v>
      </c>
      <c r="V3235" s="27">
        <v>0</v>
      </c>
      <c r="W3235" s="11"/>
      <c r="X3235" s="11"/>
      <c r="Y3235" s="11"/>
      <c r="Z3235" s="11"/>
      <c r="AA3235" s="11"/>
      <c r="AB3235" s="11"/>
      <c r="AC3235" s="11"/>
      <c r="AD3235" s="11"/>
      <c r="AU3235" s="7"/>
      <c r="AV3235" s="7"/>
    </row>
    <row r="3236" spans="1:48" ht="14.25">
      <c r="A3236">
        <v>3</v>
      </c>
      <c r="B3236" s="26" t="str">
        <f t="shared" si="123"/>
        <v>27099</v>
      </c>
      <c r="C3236" s="26" t="str">
        <f t="shared" si="122"/>
        <v>3_27099</v>
      </c>
      <c r="D3236"/>
      <c r="E3236"/>
      <c r="F3236" s="33"/>
      <c r="G3236" s="26" t="s">
        <v>1412</v>
      </c>
      <c r="H3236" s="27">
        <v>3</v>
      </c>
      <c r="I3236" s="27">
        <v>0</v>
      </c>
      <c r="J3236" s="27">
        <v>0</v>
      </c>
      <c r="K3236" s="27">
        <v>2</v>
      </c>
      <c r="L3236" s="27">
        <v>6</v>
      </c>
      <c r="M3236" s="27">
        <v>5</v>
      </c>
      <c r="N3236" s="27">
        <v>3</v>
      </c>
      <c r="O3236" s="27">
        <v>2</v>
      </c>
      <c r="P3236" s="27">
        <v>4</v>
      </c>
      <c r="Q3236" s="27">
        <v>5</v>
      </c>
      <c r="R3236" s="27">
        <v>2</v>
      </c>
      <c r="S3236" s="27">
        <v>2</v>
      </c>
      <c r="T3236" s="27">
        <v>2</v>
      </c>
      <c r="U3236" s="27">
        <v>5</v>
      </c>
      <c r="V3236" s="27">
        <v>3</v>
      </c>
      <c r="W3236" s="11"/>
      <c r="X3236" s="11"/>
      <c r="Y3236" s="11"/>
      <c r="Z3236" s="11"/>
      <c r="AA3236" s="11"/>
      <c r="AB3236" s="11"/>
      <c r="AC3236" s="11"/>
      <c r="AD3236" s="11"/>
      <c r="AU3236" s="7"/>
      <c r="AV3236" s="7"/>
    </row>
    <row r="3237" spans="1:48" ht="14.25">
      <c r="A3237">
        <v>3</v>
      </c>
      <c r="B3237" s="26" t="str">
        <f t="shared" si="123"/>
        <v>27135</v>
      </c>
      <c r="C3237" s="26" t="str">
        <f t="shared" si="122"/>
        <v>3_27135</v>
      </c>
      <c r="D3237"/>
      <c r="E3237"/>
      <c r="F3237" s="33"/>
      <c r="G3237" s="26" t="s">
        <v>618</v>
      </c>
      <c r="H3237" s="27">
        <v>0</v>
      </c>
      <c r="I3237" s="27">
        <v>2</v>
      </c>
      <c r="J3237" s="27">
        <v>0</v>
      </c>
      <c r="K3237" s="27">
        <v>0</v>
      </c>
      <c r="L3237" s="27">
        <v>3</v>
      </c>
      <c r="M3237" s="27">
        <v>2</v>
      </c>
      <c r="N3237" s="27">
        <v>0</v>
      </c>
      <c r="O3237" s="27">
        <v>1</v>
      </c>
      <c r="P3237" s="27">
        <v>2</v>
      </c>
      <c r="Q3237" s="27">
        <v>1</v>
      </c>
      <c r="R3237" s="27">
        <v>2</v>
      </c>
      <c r="S3237" s="27">
        <v>5</v>
      </c>
      <c r="T3237" s="27">
        <v>2</v>
      </c>
      <c r="U3237" s="27">
        <v>2</v>
      </c>
      <c r="V3237" s="27">
        <v>2</v>
      </c>
      <c r="W3237" s="11"/>
      <c r="X3237" s="11"/>
      <c r="Y3237" s="11"/>
      <c r="Z3237" s="11"/>
      <c r="AA3237" s="11"/>
      <c r="AB3237" s="11"/>
      <c r="AC3237" s="11"/>
      <c r="AD3237" s="11"/>
      <c r="AU3237" s="7"/>
      <c r="AV3237" s="7"/>
    </row>
    <row r="3238" spans="1:48" ht="14.25">
      <c r="A3238">
        <v>3</v>
      </c>
      <c r="B3238" s="26" t="str">
        <f t="shared" si="123"/>
        <v>27150</v>
      </c>
      <c r="C3238" s="26" t="str">
        <f t="shared" si="122"/>
        <v>3_27150</v>
      </c>
      <c r="D3238"/>
      <c r="E3238"/>
      <c r="F3238" s="33"/>
      <c r="G3238" s="26" t="s">
        <v>1413</v>
      </c>
      <c r="H3238" s="27">
        <v>3</v>
      </c>
      <c r="I3238" s="27">
        <v>3</v>
      </c>
      <c r="J3238" s="27">
        <v>1</v>
      </c>
      <c r="K3238" s="27">
        <v>1</v>
      </c>
      <c r="L3238" s="27">
        <v>0</v>
      </c>
      <c r="M3238" s="27">
        <v>9</v>
      </c>
      <c r="N3238" s="27">
        <v>5</v>
      </c>
      <c r="O3238" s="27">
        <v>9</v>
      </c>
      <c r="P3238" s="27">
        <v>10</v>
      </c>
      <c r="Q3238" s="27">
        <v>7</v>
      </c>
      <c r="R3238" s="27">
        <v>5</v>
      </c>
      <c r="S3238" s="27">
        <v>10</v>
      </c>
      <c r="T3238" s="27">
        <v>10</v>
      </c>
      <c r="U3238" s="27">
        <v>3</v>
      </c>
      <c r="V3238" s="27">
        <v>3</v>
      </c>
      <c r="W3238" s="11"/>
      <c r="X3238" s="11"/>
      <c r="Y3238" s="11"/>
      <c r="Z3238" s="11"/>
      <c r="AA3238" s="11"/>
      <c r="AB3238" s="11"/>
      <c r="AC3238" s="11"/>
      <c r="AD3238" s="11"/>
      <c r="AU3238" s="7"/>
      <c r="AV3238" s="7"/>
    </row>
    <row r="3239" spans="1:48" ht="14.25">
      <c r="A3239">
        <v>3</v>
      </c>
      <c r="B3239" s="26" t="str">
        <f t="shared" si="123"/>
        <v>27160</v>
      </c>
      <c r="C3239" s="26" t="str">
        <f t="shared" si="122"/>
        <v>3_27160</v>
      </c>
      <c r="D3239"/>
      <c r="E3239"/>
      <c r="F3239" s="33"/>
      <c r="G3239" s="26" t="s">
        <v>620</v>
      </c>
      <c r="H3239" s="27">
        <v>0</v>
      </c>
      <c r="I3239" s="27">
        <v>1</v>
      </c>
      <c r="J3239" s="27">
        <v>0</v>
      </c>
      <c r="K3239" s="27">
        <v>1</v>
      </c>
      <c r="L3239" s="27">
        <v>2</v>
      </c>
      <c r="M3239" s="27">
        <v>1</v>
      </c>
      <c r="N3239" s="27">
        <v>0</v>
      </c>
      <c r="O3239" s="27">
        <v>0</v>
      </c>
      <c r="P3239" s="27">
        <v>0</v>
      </c>
      <c r="Q3239" s="27">
        <v>2</v>
      </c>
      <c r="R3239" s="27">
        <v>3</v>
      </c>
      <c r="S3239" s="27">
        <v>2</v>
      </c>
      <c r="T3239" s="27">
        <v>1</v>
      </c>
      <c r="U3239" s="27">
        <v>1</v>
      </c>
      <c r="V3239" s="27">
        <v>1</v>
      </c>
      <c r="W3239" s="11"/>
      <c r="X3239" s="11"/>
      <c r="Y3239" s="11"/>
      <c r="Z3239" s="11"/>
      <c r="AA3239" s="11"/>
      <c r="AB3239" s="11"/>
      <c r="AC3239" s="11"/>
      <c r="AD3239" s="11"/>
      <c r="AU3239" s="7"/>
      <c r="AV3239" s="7"/>
    </row>
    <row r="3240" spans="1:48" ht="14.25">
      <c r="A3240">
        <v>3</v>
      </c>
      <c r="B3240" s="26" t="str">
        <f t="shared" si="123"/>
        <v>27205</v>
      </c>
      <c r="C3240" s="26" t="str">
        <f t="shared" si="122"/>
        <v>3_27205</v>
      </c>
      <c r="D3240"/>
      <c r="E3240"/>
      <c r="F3240" s="33"/>
      <c r="G3240" s="26" t="s">
        <v>621</v>
      </c>
      <c r="H3240" s="27">
        <v>7</v>
      </c>
      <c r="I3240" s="27">
        <v>6</v>
      </c>
      <c r="J3240" s="27">
        <v>7</v>
      </c>
      <c r="K3240" s="27">
        <v>5</v>
      </c>
      <c r="L3240" s="27">
        <v>5</v>
      </c>
      <c r="M3240" s="27">
        <v>7</v>
      </c>
      <c r="N3240" s="27">
        <v>6</v>
      </c>
      <c r="O3240" s="27">
        <v>2</v>
      </c>
      <c r="P3240" s="27">
        <v>2</v>
      </c>
      <c r="Q3240" s="27">
        <v>3</v>
      </c>
      <c r="R3240" s="27">
        <v>4</v>
      </c>
      <c r="S3240" s="27">
        <v>5</v>
      </c>
      <c r="T3240" s="27">
        <v>7</v>
      </c>
      <c r="U3240" s="27">
        <v>3</v>
      </c>
      <c r="V3240" s="27">
        <v>2</v>
      </c>
      <c r="W3240" s="11"/>
      <c r="X3240" s="11"/>
      <c r="Y3240" s="11"/>
      <c r="Z3240" s="11"/>
      <c r="AA3240" s="11"/>
      <c r="AB3240" s="11"/>
      <c r="AC3240" s="11"/>
      <c r="AD3240" s="11"/>
      <c r="AU3240" s="7"/>
      <c r="AV3240" s="7"/>
    </row>
    <row r="3241" spans="1:48" ht="14.25">
      <c r="A3241">
        <v>3</v>
      </c>
      <c r="B3241" s="26" t="str">
        <f t="shared" si="123"/>
        <v>27245</v>
      </c>
      <c r="C3241" s="26" t="str">
        <f t="shared" si="122"/>
        <v>3_27245</v>
      </c>
      <c r="D3241"/>
      <c r="E3241"/>
      <c r="F3241" s="33"/>
      <c r="G3241" s="26" t="s">
        <v>622</v>
      </c>
      <c r="H3241" s="27">
        <v>4</v>
      </c>
      <c r="I3241" s="27">
        <v>4</v>
      </c>
      <c r="J3241" s="27">
        <v>0</v>
      </c>
      <c r="K3241" s="27">
        <v>3</v>
      </c>
      <c r="L3241" s="27">
        <v>2</v>
      </c>
      <c r="M3241" s="27">
        <v>2</v>
      </c>
      <c r="N3241" s="27">
        <v>2</v>
      </c>
      <c r="O3241" s="27">
        <v>4</v>
      </c>
      <c r="P3241" s="27">
        <v>2</v>
      </c>
      <c r="Q3241" s="27">
        <v>1</v>
      </c>
      <c r="R3241" s="27">
        <v>6</v>
      </c>
      <c r="S3241" s="27">
        <v>5</v>
      </c>
      <c r="T3241" s="27">
        <v>7</v>
      </c>
      <c r="U3241" s="27">
        <v>1</v>
      </c>
      <c r="V3241" s="27">
        <v>0</v>
      </c>
      <c r="W3241" s="11"/>
      <c r="X3241" s="11"/>
      <c r="Y3241" s="11"/>
      <c r="Z3241" s="11"/>
      <c r="AA3241" s="11"/>
      <c r="AB3241" s="11"/>
      <c r="AC3241" s="11"/>
      <c r="AD3241" s="11"/>
      <c r="AU3241" s="7"/>
      <c r="AV3241" s="7"/>
    </row>
    <row r="3242" spans="1:48" ht="14.25">
      <c r="A3242">
        <v>3</v>
      </c>
      <c r="B3242" s="26" t="str">
        <f t="shared" si="123"/>
        <v>27250</v>
      </c>
      <c r="C3242" s="26" t="str">
        <f t="shared" si="122"/>
        <v>3_27250</v>
      </c>
      <c r="D3242"/>
      <c r="E3242"/>
      <c r="F3242" s="33"/>
      <c r="G3242" s="26" t="s">
        <v>623</v>
      </c>
      <c r="H3242" s="27">
        <v>1</v>
      </c>
      <c r="I3242" s="27">
        <v>0</v>
      </c>
      <c r="J3242" s="27">
        <v>0</v>
      </c>
      <c r="K3242" s="27">
        <v>0</v>
      </c>
      <c r="L3242" s="27">
        <v>5</v>
      </c>
      <c r="M3242" s="27">
        <v>1</v>
      </c>
      <c r="N3242" s="27">
        <v>0</v>
      </c>
      <c r="O3242" s="27">
        <v>1</v>
      </c>
      <c r="P3242" s="27">
        <v>0</v>
      </c>
      <c r="Q3242" s="27">
        <v>3</v>
      </c>
      <c r="R3242" s="27">
        <v>3</v>
      </c>
      <c r="S3242" s="27">
        <v>2</v>
      </c>
      <c r="T3242" s="27">
        <v>2</v>
      </c>
      <c r="U3242" s="27">
        <v>1</v>
      </c>
      <c r="V3242" s="27">
        <v>3</v>
      </c>
      <c r="W3242" s="11"/>
      <c r="X3242" s="11"/>
      <c r="Y3242" s="11"/>
      <c r="Z3242" s="11"/>
      <c r="AA3242" s="11"/>
      <c r="AB3242" s="11"/>
      <c r="AC3242" s="11"/>
      <c r="AD3242" s="11"/>
      <c r="AU3242" s="7"/>
      <c r="AV3242" s="7"/>
    </row>
    <row r="3243" spans="1:48" ht="14.25">
      <c r="A3243">
        <v>3</v>
      </c>
      <c r="B3243" s="26" t="str">
        <f t="shared" si="123"/>
        <v>27361</v>
      </c>
      <c r="C3243" s="26" t="str">
        <f t="shared" si="122"/>
        <v>3_27361</v>
      </c>
      <c r="D3243"/>
      <c r="E3243"/>
      <c r="F3243" s="33"/>
      <c r="G3243" s="26" t="s">
        <v>624</v>
      </c>
      <c r="H3243" s="27">
        <v>13</v>
      </c>
      <c r="I3243" s="27">
        <v>7</v>
      </c>
      <c r="J3243" s="27">
        <v>11</v>
      </c>
      <c r="K3243" s="27">
        <v>12</v>
      </c>
      <c r="L3243" s="27">
        <v>9</v>
      </c>
      <c r="M3243" s="27">
        <v>19</v>
      </c>
      <c r="N3243" s="27">
        <v>9</v>
      </c>
      <c r="O3243" s="27">
        <v>9</v>
      </c>
      <c r="P3243" s="27">
        <v>11</v>
      </c>
      <c r="Q3243" s="27">
        <v>8</v>
      </c>
      <c r="R3243" s="27">
        <v>17</v>
      </c>
      <c r="S3243" s="27">
        <v>18</v>
      </c>
      <c r="T3243" s="27">
        <v>14</v>
      </c>
      <c r="U3243" s="27">
        <v>18</v>
      </c>
      <c r="V3243" s="27">
        <v>12</v>
      </c>
      <c r="W3243" s="11"/>
      <c r="X3243" s="11"/>
      <c r="Y3243" s="11"/>
      <c r="Z3243" s="11"/>
      <c r="AA3243" s="11"/>
      <c r="AB3243" s="11"/>
      <c r="AC3243" s="11"/>
      <c r="AD3243" s="11"/>
      <c r="AU3243" s="7"/>
      <c r="AV3243" s="7"/>
    </row>
    <row r="3244" spans="1:48" ht="14.25">
      <c r="A3244">
        <v>3</v>
      </c>
      <c r="B3244" s="26" t="str">
        <f t="shared" si="123"/>
        <v>27372</v>
      </c>
      <c r="C3244" s="26" t="str">
        <f t="shared" si="122"/>
        <v>3_27372</v>
      </c>
      <c r="D3244"/>
      <c r="E3244"/>
      <c r="F3244" s="33"/>
      <c r="G3244" s="26" t="s">
        <v>625</v>
      </c>
      <c r="H3244" s="27">
        <v>2</v>
      </c>
      <c r="I3244" s="27">
        <v>1</v>
      </c>
      <c r="J3244" s="27">
        <v>1</v>
      </c>
      <c r="K3244" s="27">
        <v>1</v>
      </c>
      <c r="L3244" s="27">
        <v>1</v>
      </c>
      <c r="M3244" s="27">
        <v>1</v>
      </c>
      <c r="N3244" s="27">
        <v>0</v>
      </c>
      <c r="O3244" s="27">
        <v>1</v>
      </c>
      <c r="P3244" s="27">
        <v>2</v>
      </c>
      <c r="Q3244" s="27">
        <v>1</v>
      </c>
      <c r="R3244" s="27">
        <v>0</v>
      </c>
      <c r="S3244" s="27">
        <v>1</v>
      </c>
      <c r="T3244" s="27">
        <v>1</v>
      </c>
      <c r="U3244" s="27">
        <v>0</v>
      </c>
      <c r="V3244" s="27">
        <v>2</v>
      </c>
      <c r="W3244" s="11"/>
      <c r="X3244" s="11"/>
      <c r="Y3244" s="11"/>
      <c r="Z3244" s="11"/>
      <c r="AA3244" s="11"/>
      <c r="AB3244" s="11"/>
      <c r="AC3244" s="11"/>
      <c r="AD3244" s="11"/>
      <c r="AU3244" s="7"/>
      <c r="AV3244" s="7"/>
    </row>
    <row r="3245" spans="1:48" ht="14.25">
      <c r="A3245">
        <v>3</v>
      </c>
      <c r="B3245" s="26" t="str">
        <f t="shared" si="123"/>
        <v>27413</v>
      </c>
      <c r="C3245" s="26" t="str">
        <f t="shared" si="122"/>
        <v>3_27413</v>
      </c>
      <c r="D3245"/>
      <c r="E3245"/>
      <c r="F3245" s="33"/>
      <c r="G3245" s="26" t="s">
        <v>626</v>
      </c>
      <c r="H3245" s="27">
        <v>1</v>
      </c>
      <c r="I3245" s="27">
        <v>0</v>
      </c>
      <c r="J3245" s="27">
        <v>1</v>
      </c>
      <c r="K3245" s="27">
        <v>3</v>
      </c>
      <c r="L3245" s="27">
        <v>5</v>
      </c>
      <c r="M3245" s="27">
        <v>4</v>
      </c>
      <c r="N3245" s="27">
        <v>2</v>
      </c>
      <c r="O3245" s="27">
        <v>1</v>
      </c>
      <c r="P3245" s="27">
        <v>2</v>
      </c>
      <c r="Q3245" s="27">
        <v>2</v>
      </c>
      <c r="R3245" s="27">
        <v>3</v>
      </c>
      <c r="S3245" s="27">
        <v>4</v>
      </c>
      <c r="T3245" s="27">
        <v>5</v>
      </c>
      <c r="U3245" s="27">
        <v>2</v>
      </c>
      <c r="V3245" s="27">
        <v>0</v>
      </c>
      <c r="W3245" s="11"/>
      <c r="X3245" s="11"/>
      <c r="Y3245" s="11"/>
      <c r="Z3245" s="11"/>
      <c r="AA3245" s="11"/>
      <c r="AB3245" s="11"/>
      <c r="AC3245" s="11"/>
      <c r="AD3245" s="11"/>
      <c r="AU3245" s="7"/>
      <c r="AV3245" s="7"/>
    </row>
    <row r="3246" spans="1:48" ht="14.25">
      <c r="A3246">
        <v>3</v>
      </c>
      <c r="B3246" s="26" t="str">
        <f t="shared" si="123"/>
        <v>27425</v>
      </c>
      <c r="C3246" s="26" t="str">
        <f t="shared" si="122"/>
        <v>3_27425</v>
      </c>
      <c r="D3246"/>
      <c r="E3246"/>
      <c r="F3246" s="33"/>
      <c r="G3246" s="26" t="s">
        <v>627</v>
      </c>
      <c r="H3246" s="27">
        <v>3</v>
      </c>
      <c r="I3246" s="27">
        <v>0</v>
      </c>
      <c r="J3246" s="27">
        <v>1</v>
      </c>
      <c r="K3246" s="27">
        <v>2</v>
      </c>
      <c r="L3246" s="27">
        <v>4</v>
      </c>
      <c r="M3246" s="27">
        <v>1</v>
      </c>
      <c r="N3246" s="27">
        <v>0</v>
      </c>
      <c r="O3246" s="27">
        <v>0</v>
      </c>
      <c r="P3246" s="27">
        <v>0</v>
      </c>
      <c r="Q3246" s="27">
        <v>0</v>
      </c>
      <c r="R3246" s="27">
        <v>1</v>
      </c>
      <c r="S3246" s="27">
        <v>0</v>
      </c>
      <c r="T3246" s="27">
        <v>3</v>
      </c>
      <c r="U3246" s="27">
        <v>0</v>
      </c>
      <c r="V3246" s="27">
        <v>1</v>
      </c>
      <c r="W3246" s="11"/>
      <c r="X3246" s="11"/>
      <c r="Y3246" s="11"/>
      <c r="Z3246" s="11"/>
      <c r="AA3246" s="11"/>
      <c r="AB3246" s="11"/>
      <c r="AC3246" s="11"/>
      <c r="AD3246" s="11"/>
      <c r="AU3246" s="7"/>
      <c r="AV3246" s="7"/>
    </row>
    <row r="3247" spans="1:48" ht="14.25">
      <c r="A3247">
        <v>3</v>
      </c>
      <c r="B3247" s="26" t="str">
        <f t="shared" si="123"/>
        <v>27430</v>
      </c>
      <c r="C3247" s="26" t="str">
        <f t="shared" si="122"/>
        <v>3_27430</v>
      </c>
      <c r="D3247"/>
      <c r="E3247"/>
      <c r="F3247" s="33"/>
      <c r="G3247" s="26" t="s">
        <v>628</v>
      </c>
      <c r="H3247" s="27">
        <v>5</v>
      </c>
      <c r="I3247" s="27">
        <v>0</v>
      </c>
      <c r="J3247" s="27">
        <v>1</v>
      </c>
      <c r="K3247" s="27">
        <v>6</v>
      </c>
      <c r="L3247" s="27">
        <v>3</v>
      </c>
      <c r="M3247" s="27">
        <v>3</v>
      </c>
      <c r="N3247" s="27">
        <v>0</v>
      </c>
      <c r="O3247" s="27">
        <v>3</v>
      </c>
      <c r="P3247" s="27">
        <v>3</v>
      </c>
      <c r="Q3247" s="27">
        <v>2</v>
      </c>
      <c r="R3247" s="27">
        <v>1</v>
      </c>
      <c r="S3247" s="27">
        <v>3</v>
      </c>
      <c r="T3247" s="27">
        <v>1</v>
      </c>
      <c r="U3247" s="27">
        <v>3</v>
      </c>
      <c r="V3247" s="27">
        <v>2</v>
      </c>
      <c r="W3247" s="11"/>
      <c r="X3247" s="11"/>
      <c r="Y3247" s="11"/>
      <c r="Z3247" s="11"/>
      <c r="AA3247" s="11"/>
      <c r="AB3247" s="11"/>
      <c r="AC3247" s="11"/>
      <c r="AD3247" s="11"/>
      <c r="AU3247" s="7"/>
      <c r="AV3247" s="7"/>
    </row>
    <row r="3248" spans="1:48" ht="14.25">
      <c r="A3248">
        <v>3</v>
      </c>
      <c r="B3248" s="26" t="str">
        <f t="shared" si="123"/>
        <v>27450</v>
      </c>
      <c r="C3248" s="26" t="str">
        <f t="shared" si="122"/>
        <v>3_27450</v>
      </c>
      <c r="D3248"/>
      <c r="E3248"/>
      <c r="F3248" s="33"/>
      <c r="G3248" s="26" t="s">
        <v>629</v>
      </c>
      <c r="H3248" s="27">
        <v>1</v>
      </c>
      <c r="I3248" s="27">
        <v>0</v>
      </c>
      <c r="J3248" s="27">
        <v>0</v>
      </c>
      <c r="K3248" s="27">
        <v>1</v>
      </c>
      <c r="L3248" s="27">
        <v>5</v>
      </c>
      <c r="M3248" s="27">
        <v>1</v>
      </c>
      <c r="N3248" s="27">
        <v>3</v>
      </c>
      <c r="O3248" s="27">
        <v>3</v>
      </c>
      <c r="P3248" s="27">
        <v>4</v>
      </c>
      <c r="Q3248" s="27">
        <v>3</v>
      </c>
      <c r="R3248" s="27">
        <v>5</v>
      </c>
      <c r="S3248" s="27">
        <v>2</v>
      </c>
      <c r="T3248" s="27">
        <v>1</v>
      </c>
      <c r="U3248" s="27">
        <v>2</v>
      </c>
      <c r="V3248" s="27">
        <v>0</v>
      </c>
      <c r="W3248" s="11"/>
      <c r="X3248" s="11"/>
      <c r="Y3248" s="11"/>
      <c r="Z3248" s="11"/>
      <c r="AA3248" s="11"/>
      <c r="AB3248" s="11"/>
      <c r="AC3248" s="11"/>
      <c r="AD3248" s="11"/>
      <c r="AU3248" s="7"/>
      <c r="AV3248" s="7"/>
    </row>
    <row r="3249" spans="1:48" ht="14.25">
      <c r="A3249">
        <v>3</v>
      </c>
      <c r="B3249" s="26" t="str">
        <f>IF(G3249="Total",CONCATENATE(MID(G3251,1,2),"000"),MID(G3249,1,5))</f>
        <v>27491</v>
      </c>
      <c r="C3249" s="26" t="str">
        <f t="shared" si="122"/>
        <v>3_27491</v>
      </c>
      <c r="D3249"/>
      <c r="E3249"/>
      <c r="F3249" s="33"/>
      <c r="G3249" s="26" t="s">
        <v>630</v>
      </c>
      <c r="H3249" s="27">
        <v>0</v>
      </c>
      <c r="I3249" s="27">
        <v>0</v>
      </c>
      <c r="J3249" s="27">
        <v>1</v>
      </c>
      <c r="K3249" s="27">
        <v>3</v>
      </c>
      <c r="L3249" s="27">
        <v>3</v>
      </c>
      <c r="M3249" s="27">
        <v>1</v>
      </c>
      <c r="N3249" s="27">
        <v>1</v>
      </c>
      <c r="O3249" s="27">
        <v>4</v>
      </c>
      <c r="P3249" s="27">
        <v>3</v>
      </c>
      <c r="Q3249" s="27">
        <v>0</v>
      </c>
      <c r="R3249" s="27">
        <v>2</v>
      </c>
      <c r="S3249" s="27">
        <v>0</v>
      </c>
      <c r="T3249" s="27">
        <v>0</v>
      </c>
      <c r="U3249" s="27">
        <v>1</v>
      </c>
      <c r="V3249" s="27">
        <v>2</v>
      </c>
      <c r="W3249" s="11"/>
      <c r="X3249" s="11"/>
      <c r="Y3249" s="11"/>
      <c r="Z3249" s="11"/>
      <c r="AA3249" s="11"/>
      <c r="AB3249" s="11"/>
      <c r="AC3249" s="11"/>
      <c r="AD3249" s="11"/>
      <c r="AU3249" s="7"/>
      <c r="AV3249" s="7"/>
    </row>
    <row r="3250" spans="1:48" ht="14.25">
      <c r="A3250">
        <v>3</v>
      </c>
      <c r="B3250" s="26" t="str">
        <f>IF(G3250="Total",CONCATENATE(MID(G3252,1,2),"000"),MID(G3250,1,5))</f>
        <v>27493</v>
      </c>
      <c r="C3250" s="26" t="str">
        <f t="shared" si="122"/>
        <v>3_27493</v>
      </c>
      <c r="D3250"/>
      <c r="E3250"/>
      <c r="F3250" s="33"/>
      <c r="G3250" s="26" t="s">
        <v>4545</v>
      </c>
      <c r="H3250" s="27">
        <v>0</v>
      </c>
      <c r="I3250" s="27">
        <v>0</v>
      </c>
      <c r="J3250" s="27">
        <v>0</v>
      </c>
      <c r="K3250" s="27">
        <v>0</v>
      </c>
      <c r="L3250" s="27">
        <v>0</v>
      </c>
      <c r="M3250" s="27">
        <v>0</v>
      </c>
      <c r="N3250" s="27">
        <v>0</v>
      </c>
      <c r="O3250" s="27">
        <v>0</v>
      </c>
      <c r="P3250" s="27">
        <v>0</v>
      </c>
      <c r="Q3250" s="27">
        <v>0</v>
      </c>
      <c r="R3250" s="27">
        <v>0</v>
      </c>
      <c r="S3250" s="27">
        <v>0</v>
      </c>
      <c r="T3250" s="27">
        <v>0</v>
      </c>
      <c r="U3250" s="27">
        <v>0</v>
      </c>
      <c r="V3250" s="27">
        <v>9</v>
      </c>
      <c r="W3250" s="11"/>
      <c r="X3250" s="11"/>
      <c r="Y3250" s="11"/>
      <c r="Z3250" s="11"/>
      <c r="AA3250" s="11"/>
      <c r="AB3250" s="11"/>
      <c r="AC3250" s="11"/>
      <c r="AD3250" s="11"/>
      <c r="AU3250" s="7"/>
      <c r="AV3250" s="7"/>
    </row>
    <row r="3251" spans="1:48" ht="14.25">
      <c r="A3251">
        <v>3</v>
      </c>
      <c r="B3251" s="26" t="str">
        <f t="shared" si="123"/>
        <v>27495</v>
      </c>
      <c r="C3251" s="26" t="str">
        <f t="shared" si="122"/>
        <v>3_27495</v>
      </c>
      <c r="D3251"/>
      <c r="E3251"/>
      <c r="F3251" s="33"/>
      <c r="G3251" s="26" t="s">
        <v>631</v>
      </c>
      <c r="H3251" s="27">
        <v>1</v>
      </c>
      <c r="I3251" s="27">
        <v>1</v>
      </c>
      <c r="J3251" s="27">
        <v>0</v>
      </c>
      <c r="K3251" s="27">
        <v>2</v>
      </c>
      <c r="L3251" s="27">
        <v>1</v>
      </c>
      <c r="M3251" s="27">
        <v>1</v>
      </c>
      <c r="N3251" s="27">
        <v>2</v>
      </c>
      <c r="O3251" s="27">
        <v>2</v>
      </c>
      <c r="P3251" s="27">
        <v>2</v>
      </c>
      <c r="Q3251" s="27">
        <v>0</v>
      </c>
      <c r="R3251" s="27">
        <v>1</v>
      </c>
      <c r="S3251" s="27">
        <v>3</v>
      </c>
      <c r="T3251" s="27">
        <v>6</v>
      </c>
      <c r="U3251" s="27">
        <v>2</v>
      </c>
      <c r="V3251" s="27">
        <v>0</v>
      </c>
      <c r="W3251" s="11"/>
      <c r="X3251" s="11"/>
      <c r="Y3251" s="11"/>
      <c r="Z3251" s="11"/>
      <c r="AA3251" s="11"/>
      <c r="AB3251" s="11"/>
      <c r="AC3251" s="11"/>
      <c r="AD3251" s="11"/>
      <c r="AU3251" s="7"/>
      <c r="AV3251" s="7"/>
    </row>
    <row r="3252" spans="1:48" ht="14.25">
      <c r="A3252">
        <v>3</v>
      </c>
      <c r="B3252" s="26" t="str">
        <f t="shared" si="123"/>
        <v>27580</v>
      </c>
      <c r="C3252" s="26" t="str">
        <f t="shared" si="122"/>
        <v>3_27580</v>
      </c>
      <c r="D3252"/>
      <c r="E3252"/>
      <c r="F3252" s="33"/>
      <c r="G3252" s="26" t="s">
        <v>1414</v>
      </c>
      <c r="H3252" s="27">
        <v>0</v>
      </c>
      <c r="I3252" s="27">
        <v>3</v>
      </c>
      <c r="J3252" s="27">
        <v>1</v>
      </c>
      <c r="K3252" s="27">
        <v>1</v>
      </c>
      <c r="L3252" s="27">
        <v>1</v>
      </c>
      <c r="M3252" s="27">
        <v>1</v>
      </c>
      <c r="N3252" s="27">
        <v>5</v>
      </c>
      <c r="O3252" s="27">
        <v>1</v>
      </c>
      <c r="P3252" s="27">
        <v>0</v>
      </c>
      <c r="Q3252" s="27">
        <v>1</v>
      </c>
      <c r="R3252" s="27">
        <v>0</v>
      </c>
      <c r="S3252" s="27">
        <v>4</v>
      </c>
      <c r="T3252" s="27">
        <v>1</v>
      </c>
      <c r="U3252" s="27">
        <v>1</v>
      </c>
      <c r="V3252" s="27">
        <v>1</v>
      </c>
      <c r="W3252" s="11"/>
      <c r="X3252" s="11"/>
      <c r="Y3252" s="11"/>
      <c r="Z3252" s="11"/>
      <c r="AA3252" s="11"/>
      <c r="AB3252" s="11"/>
      <c r="AC3252" s="11"/>
      <c r="AD3252" s="11"/>
      <c r="AU3252" s="7"/>
      <c r="AV3252" s="7"/>
    </row>
    <row r="3253" spans="1:48" ht="14.25">
      <c r="A3253">
        <v>3</v>
      </c>
      <c r="B3253" s="26" t="str">
        <f t="shared" si="123"/>
        <v>27600</v>
      </c>
      <c r="C3253" s="26" t="str">
        <f t="shared" si="122"/>
        <v>3_27600</v>
      </c>
      <c r="D3253"/>
      <c r="E3253"/>
      <c r="F3253" s="33"/>
      <c r="G3253" s="26" t="s">
        <v>633</v>
      </c>
      <c r="H3253" s="27">
        <v>1</v>
      </c>
      <c r="I3253" s="27">
        <v>0</v>
      </c>
      <c r="J3253" s="27">
        <v>1</v>
      </c>
      <c r="K3253" s="27">
        <v>2</v>
      </c>
      <c r="L3253" s="27">
        <v>3</v>
      </c>
      <c r="M3253" s="27">
        <v>1</v>
      </c>
      <c r="N3253" s="27">
        <v>2</v>
      </c>
      <c r="O3253" s="27">
        <v>2</v>
      </c>
      <c r="P3253" s="27">
        <v>1</v>
      </c>
      <c r="Q3253" s="27">
        <v>0</v>
      </c>
      <c r="R3253" s="27">
        <v>1</v>
      </c>
      <c r="S3253" s="27">
        <v>6</v>
      </c>
      <c r="T3253" s="27">
        <v>3</v>
      </c>
      <c r="U3253" s="27">
        <v>1</v>
      </c>
      <c r="V3253" s="27">
        <v>0</v>
      </c>
      <c r="W3253" s="11"/>
      <c r="X3253" s="11"/>
      <c r="Y3253" s="11"/>
      <c r="Z3253" s="11"/>
      <c r="AA3253" s="11"/>
      <c r="AB3253" s="11"/>
      <c r="AC3253" s="11"/>
      <c r="AD3253" s="11"/>
      <c r="AU3253" s="7"/>
      <c r="AV3253" s="7"/>
    </row>
    <row r="3254" spans="1:48" ht="14.25">
      <c r="A3254">
        <v>3</v>
      </c>
      <c r="B3254" s="26" t="str">
        <f t="shared" si="123"/>
        <v>27615</v>
      </c>
      <c r="C3254" s="26" t="str">
        <f t="shared" si="122"/>
        <v>3_27615</v>
      </c>
      <c r="D3254"/>
      <c r="E3254"/>
      <c r="F3254" s="33"/>
      <c r="G3254" s="26" t="s">
        <v>634</v>
      </c>
      <c r="H3254" s="27">
        <v>9</v>
      </c>
      <c r="I3254" s="27">
        <v>7</v>
      </c>
      <c r="J3254" s="27">
        <v>7</v>
      </c>
      <c r="K3254" s="27">
        <v>7</v>
      </c>
      <c r="L3254" s="27">
        <v>5</v>
      </c>
      <c r="M3254" s="27">
        <v>17</v>
      </c>
      <c r="N3254" s="27">
        <v>26</v>
      </c>
      <c r="O3254" s="27">
        <v>24</v>
      </c>
      <c r="P3254" s="27">
        <v>16</v>
      </c>
      <c r="Q3254" s="27">
        <v>17</v>
      </c>
      <c r="R3254" s="27">
        <v>27</v>
      </c>
      <c r="S3254" s="27">
        <v>29</v>
      </c>
      <c r="T3254" s="27">
        <v>17</v>
      </c>
      <c r="U3254" s="27">
        <v>25</v>
      </c>
      <c r="V3254" s="27">
        <v>14</v>
      </c>
      <c r="W3254" s="11"/>
      <c r="X3254" s="11"/>
      <c r="Y3254" s="11"/>
      <c r="Z3254" s="11"/>
      <c r="AA3254" s="11"/>
      <c r="AB3254" s="11"/>
      <c r="AC3254" s="11"/>
      <c r="AD3254" s="11"/>
      <c r="AU3254" s="7"/>
      <c r="AV3254" s="7"/>
    </row>
    <row r="3255" spans="1:48" ht="14.25">
      <c r="A3255">
        <v>3</v>
      </c>
      <c r="B3255" s="26" t="str">
        <f t="shared" si="123"/>
        <v>27660</v>
      </c>
      <c r="C3255" s="26" t="str">
        <f t="shared" si="122"/>
        <v>3_27660</v>
      </c>
      <c r="D3255"/>
      <c r="E3255"/>
      <c r="F3255" s="33"/>
      <c r="G3255" s="26" t="s">
        <v>635</v>
      </c>
      <c r="H3255" s="27">
        <v>0</v>
      </c>
      <c r="I3255" s="27">
        <v>1</v>
      </c>
      <c r="J3255" s="27">
        <v>0</v>
      </c>
      <c r="K3255" s="27">
        <v>2</v>
      </c>
      <c r="L3255" s="27">
        <v>2</v>
      </c>
      <c r="M3255" s="27">
        <v>2</v>
      </c>
      <c r="N3255" s="27">
        <v>0</v>
      </c>
      <c r="O3255" s="27">
        <v>0</v>
      </c>
      <c r="P3255" s="27">
        <v>3</v>
      </c>
      <c r="Q3255" s="27">
        <v>6</v>
      </c>
      <c r="R3255" s="27">
        <v>5</v>
      </c>
      <c r="S3255" s="27">
        <v>4</v>
      </c>
      <c r="T3255" s="27">
        <v>4</v>
      </c>
      <c r="U3255" s="27">
        <v>1</v>
      </c>
      <c r="V3255" s="27">
        <v>0</v>
      </c>
      <c r="W3255" s="11"/>
      <c r="X3255" s="11"/>
      <c r="Y3255" s="11"/>
      <c r="Z3255" s="11"/>
      <c r="AA3255" s="11"/>
      <c r="AB3255" s="11"/>
      <c r="AC3255" s="11"/>
      <c r="AD3255" s="11"/>
      <c r="AU3255" s="7"/>
      <c r="AV3255" s="7"/>
    </row>
    <row r="3256" spans="1:48" ht="14.25">
      <c r="A3256">
        <v>3</v>
      </c>
      <c r="B3256" s="26" t="str">
        <f t="shared" si="123"/>
        <v>27745</v>
      </c>
      <c r="C3256" s="26" t="str">
        <f t="shared" si="122"/>
        <v>3_27745</v>
      </c>
      <c r="D3256"/>
      <c r="E3256"/>
      <c r="F3256" s="33"/>
      <c r="G3256" s="26" t="s">
        <v>636</v>
      </c>
      <c r="H3256" s="27">
        <v>0</v>
      </c>
      <c r="I3256" s="27">
        <v>1</v>
      </c>
      <c r="J3256" s="27">
        <v>0</v>
      </c>
      <c r="K3256" s="27">
        <v>0</v>
      </c>
      <c r="L3256" s="27">
        <v>2</v>
      </c>
      <c r="M3256" s="27">
        <v>2</v>
      </c>
      <c r="N3256" s="27">
        <v>2</v>
      </c>
      <c r="O3256" s="27">
        <v>1</v>
      </c>
      <c r="P3256" s="27">
        <v>0</v>
      </c>
      <c r="Q3256" s="27">
        <v>0</v>
      </c>
      <c r="R3256" s="27">
        <v>1</v>
      </c>
      <c r="S3256" s="27">
        <v>0</v>
      </c>
      <c r="T3256" s="27">
        <v>0</v>
      </c>
      <c r="U3256" s="27">
        <v>0</v>
      </c>
      <c r="V3256" s="27">
        <v>0</v>
      </c>
      <c r="W3256" s="11"/>
      <c r="X3256" s="11"/>
      <c r="Y3256" s="11"/>
      <c r="Z3256" s="11"/>
      <c r="AA3256" s="11"/>
      <c r="AB3256" s="11"/>
      <c r="AC3256" s="11"/>
      <c r="AD3256" s="11"/>
      <c r="AU3256" s="7"/>
      <c r="AV3256" s="7"/>
    </row>
    <row r="3257" spans="1:48" ht="14.25">
      <c r="A3257">
        <v>3</v>
      </c>
      <c r="B3257" s="26" t="str">
        <f t="shared" si="123"/>
        <v>27787</v>
      </c>
      <c r="C3257" s="26" t="str">
        <f t="shared" si="122"/>
        <v>3_27787</v>
      </c>
      <c r="D3257"/>
      <c r="E3257"/>
      <c r="F3257" s="33"/>
      <c r="G3257" s="26" t="s">
        <v>637</v>
      </c>
      <c r="H3257" s="27">
        <v>2</v>
      </c>
      <c r="I3257" s="27">
        <v>5</v>
      </c>
      <c r="J3257" s="27">
        <v>9</v>
      </c>
      <c r="K3257" s="27">
        <v>5</v>
      </c>
      <c r="L3257" s="27">
        <v>11</v>
      </c>
      <c r="M3257" s="27">
        <v>9</v>
      </c>
      <c r="N3257" s="27">
        <v>7</v>
      </c>
      <c r="O3257" s="27">
        <v>7</v>
      </c>
      <c r="P3257" s="27">
        <v>7</v>
      </c>
      <c r="Q3257" s="27">
        <v>5</v>
      </c>
      <c r="R3257" s="27">
        <v>4</v>
      </c>
      <c r="S3257" s="27">
        <v>6</v>
      </c>
      <c r="T3257" s="27">
        <v>4</v>
      </c>
      <c r="U3257" s="27">
        <v>12</v>
      </c>
      <c r="V3257" s="27">
        <v>5</v>
      </c>
      <c r="W3257" s="11"/>
      <c r="X3257" s="11"/>
      <c r="Y3257" s="11"/>
      <c r="Z3257" s="11"/>
      <c r="AA3257" s="11"/>
      <c r="AB3257" s="11"/>
      <c r="AC3257" s="11"/>
      <c r="AD3257" s="11"/>
      <c r="AU3257" s="7"/>
      <c r="AV3257" s="7"/>
    </row>
    <row r="3258" spans="1:48" ht="14.25">
      <c r="A3258">
        <v>3</v>
      </c>
      <c r="B3258" s="26" t="str">
        <f t="shared" si="123"/>
        <v>27800</v>
      </c>
      <c r="C3258" s="26" t="str">
        <f t="shared" si="122"/>
        <v>3_27800</v>
      </c>
      <c r="D3258"/>
      <c r="E3258"/>
      <c r="F3258" s="33"/>
      <c r="G3258" s="26" t="s">
        <v>638</v>
      </c>
      <c r="H3258" s="27">
        <v>3</v>
      </c>
      <c r="I3258" s="27">
        <v>4</v>
      </c>
      <c r="J3258" s="27">
        <v>6</v>
      </c>
      <c r="K3258" s="27">
        <v>3</v>
      </c>
      <c r="L3258" s="27">
        <v>5</v>
      </c>
      <c r="M3258" s="27">
        <v>3</v>
      </c>
      <c r="N3258" s="27">
        <v>4</v>
      </c>
      <c r="O3258" s="27">
        <v>6</v>
      </c>
      <c r="P3258" s="27">
        <v>4</v>
      </c>
      <c r="Q3258" s="27">
        <v>9</v>
      </c>
      <c r="R3258" s="27">
        <v>4</v>
      </c>
      <c r="S3258" s="27">
        <v>4</v>
      </c>
      <c r="T3258" s="27">
        <v>6</v>
      </c>
      <c r="U3258" s="27">
        <v>9</v>
      </c>
      <c r="V3258" s="27">
        <v>4</v>
      </c>
      <c r="W3258" s="11"/>
      <c r="X3258" s="11"/>
      <c r="Y3258" s="11"/>
      <c r="Z3258" s="11"/>
      <c r="AA3258" s="11"/>
      <c r="AB3258" s="11"/>
      <c r="AC3258" s="11"/>
      <c r="AD3258" s="11"/>
      <c r="AU3258" s="7"/>
      <c r="AV3258" s="7"/>
    </row>
    <row r="3259" spans="1:48" ht="14.25">
      <c r="A3259">
        <v>3</v>
      </c>
      <c r="B3259" s="26" t="str">
        <f t="shared" si="123"/>
        <v>27810</v>
      </c>
      <c r="C3259" s="26" t="str">
        <f t="shared" si="122"/>
        <v>3_27810</v>
      </c>
      <c r="D3259"/>
      <c r="E3259"/>
      <c r="F3259" s="33"/>
      <c r="G3259" s="26" t="s">
        <v>639</v>
      </c>
      <c r="H3259" s="27">
        <v>0</v>
      </c>
      <c r="I3259" s="27">
        <v>1</v>
      </c>
      <c r="J3259" s="27">
        <v>1</v>
      </c>
      <c r="K3259" s="27">
        <v>1</v>
      </c>
      <c r="L3259" s="27">
        <v>3</v>
      </c>
      <c r="M3259" s="27">
        <v>3</v>
      </c>
      <c r="N3259" s="27">
        <v>0</v>
      </c>
      <c r="O3259" s="27">
        <v>0</v>
      </c>
      <c r="P3259" s="27">
        <v>1</v>
      </c>
      <c r="Q3259" s="27">
        <v>1</v>
      </c>
      <c r="R3259" s="27">
        <v>3</v>
      </c>
      <c r="S3259" s="27">
        <v>5</v>
      </c>
      <c r="T3259" s="27">
        <v>1</v>
      </c>
      <c r="U3259" s="27">
        <v>3</v>
      </c>
      <c r="V3259" s="27">
        <v>2</v>
      </c>
      <c r="W3259" s="11"/>
      <c r="X3259" s="11"/>
      <c r="Y3259" s="11"/>
      <c r="Z3259" s="11"/>
      <c r="AA3259" s="11"/>
      <c r="AB3259" s="11"/>
      <c r="AC3259" s="11"/>
      <c r="AD3259" s="11"/>
      <c r="AU3259" s="7"/>
      <c r="AV3259" s="7"/>
    </row>
    <row r="3260" spans="1:48" ht="14.25">
      <c r="A3260">
        <v>3</v>
      </c>
      <c r="B3260" s="26" t="str">
        <f t="shared" si="123"/>
        <v>27999</v>
      </c>
      <c r="C3260" s="26" t="str">
        <f t="shared" si="122"/>
        <v>3_27999</v>
      </c>
      <c r="D3260"/>
      <c r="E3260"/>
      <c r="F3260" s="33"/>
      <c r="G3260" s="26" t="s">
        <v>640</v>
      </c>
      <c r="H3260" s="27">
        <v>1</v>
      </c>
      <c r="I3260" s="27">
        <v>2</v>
      </c>
      <c r="J3260" s="27">
        <v>0</v>
      </c>
      <c r="K3260" s="27">
        <v>0</v>
      </c>
      <c r="L3260" s="27">
        <v>0</v>
      </c>
      <c r="M3260" s="27">
        <v>0</v>
      </c>
      <c r="N3260" s="27">
        <v>0</v>
      </c>
      <c r="O3260" s="27">
        <v>0</v>
      </c>
      <c r="P3260" s="27">
        <v>0</v>
      </c>
      <c r="Q3260" s="27">
        <v>0</v>
      </c>
      <c r="R3260" s="27">
        <v>0</v>
      </c>
      <c r="S3260" s="27">
        <v>0</v>
      </c>
      <c r="T3260" s="27">
        <v>0</v>
      </c>
      <c r="U3260" s="27">
        <v>0</v>
      </c>
      <c r="V3260" s="27">
        <v>0</v>
      </c>
      <c r="W3260" s="11"/>
      <c r="X3260" s="11"/>
      <c r="Y3260" s="11"/>
      <c r="Z3260" s="11"/>
      <c r="AA3260" s="11"/>
      <c r="AB3260" s="11"/>
      <c r="AC3260" s="11"/>
      <c r="AD3260" s="11"/>
      <c r="AU3260" s="7"/>
      <c r="AV3260" s="7"/>
    </row>
    <row r="3261" spans="1:48" ht="14.25">
      <c r="A3261">
        <v>3</v>
      </c>
      <c r="B3261" s="26" t="str">
        <f t="shared" si="123"/>
        <v>41000</v>
      </c>
      <c r="C3261" s="26" t="str">
        <f t="shared" si="122"/>
        <v>3_41000</v>
      </c>
      <c r="D3261"/>
      <c r="E3261"/>
      <c r="F3261" s="33" t="s">
        <v>1415</v>
      </c>
      <c r="G3261" s="147" t="s">
        <v>13</v>
      </c>
      <c r="H3261" s="27">
        <v>2009</v>
      </c>
      <c r="I3261" s="27">
        <v>2577</v>
      </c>
      <c r="J3261" s="27">
        <v>2411</v>
      </c>
      <c r="K3261" s="27">
        <v>2770</v>
      </c>
      <c r="L3261" s="27">
        <v>2648</v>
      </c>
      <c r="M3261" s="27">
        <v>2497</v>
      </c>
      <c r="N3261" s="27">
        <v>2664</v>
      </c>
      <c r="O3261" s="27">
        <v>2493</v>
      </c>
      <c r="P3261" s="27">
        <v>2183</v>
      </c>
      <c r="Q3261" s="27">
        <v>1828</v>
      </c>
      <c r="R3261" s="27">
        <v>1560</v>
      </c>
      <c r="S3261" s="27">
        <v>1538</v>
      </c>
      <c r="T3261" s="27">
        <v>1135</v>
      </c>
      <c r="U3261" s="27">
        <v>770</v>
      </c>
      <c r="V3261" s="27">
        <v>548</v>
      </c>
      <c r="W3261" s="11"/>
      <c r="X3261" s="11"/>
      <c r="Y3261" s="11"/>
      <c r="Z3261" s="11"/>
      <c r="AA3261" s="11"/>
      <c r="AB3261" s="11"/>
      <c r="AC3261" s="11"/>
      <c r="AD3261" s="11"/>
      <c r="AU3261" s="7"/>
      <c r="AV3261" s="7"/>
    </row>
    <row r="3262" spans="1:48" ht="14.25">
      <c r="A3262">
        <v>3</v>
      </c>
      <c r="B3262" s="26" t="str">
        <f t="shared" si="123"/>
        <v>41001</v>
      </c>
      <c r="C3262" s="26" t="str">
        <f t="shared" si="122"/>
        <v>3_41001</v>
      </c>
      <c r="D3262"/>
      <c r="E3262"/>
      <c r="F3262" s="33"/>
      <c r="G3262" s="26" t="s">
        <v>642</v>
      </c>
      <c r="H3262" s="27">
        <v>981</v>
      </c>
      <c r="I3262" s="27">
        <v>1263</v>
      </c>
      <c r="J3262" s="27">
        <v>1124</v>
      </c>
      <c r="K3262" s="27">
        <v>1051</v>
      </c>
      <c r="L3262" s="27">
        <v>1038</v>
      </c>
      <c r="M3262" s="27">
        <v>1019</v>
      </c>
      <c r="N3262" s="27">
        <v>1034</v>
      </c>
      <c r="O3262" s="27">
        <v>942</v>
      </c>
      <c r="P3262" s="27">
        <v>792</v>
      </c>
      <c r="Q3262" s="27">
        <v>616</v>
      </c>
      <c r="R3262" s="27">
        <v>470</v>
      </c>
      <c r="S3262" s="27">
        <v>509</v>
      </c>
      <c r="T3262" s="27">
        <v>336</v>
      </c>
      <c r="U3262" s="27">
        <v>154</v>
      </c>
      <c r="V3262" s="27">
        <v>85</v>
      </c>
      <c r="W3262" s="11"/>
      <c r="X3262" s="11"/>
      <c r="Y3262" s="11"/>
      <c r="Z3262" s="11"/>
      <c r="AA3262" s="11"/>
      <c r="AB3262" s="11"/>
      <c r="AC3262" s="11"/>
      <c r="AD3262" s="11"/>
      <c r="AU3262" s="7"/>
      <c r="AV3262" s="7"/>
    </row>
    <row r="3263" spans="1:48" ht="14.25">
      <c r="A3263">
        <v>3</v>
      </c>
      <c r="B3263" s="26" t="str">
        <f t="shared" si="123"/>
        <v>41006</v>
      </c>
      <c r="C3263" s="26" t="str">
        <f t="shared" si="122"/>
        <v>3_41006</v>
      </c>
      <c r="D3263"/>
      <c r="E3263"/>
      <c r="F3263" s="33"/>
      <c r="G3263" s="26" t="s">
        <v>643</v>
      </c>
      <c r="H3263" s="27">
        <v>13</v>
      </c>
      <c r="I3263" s="27">
        <v>24</v>
      </c>
      <c r="J3263" s="27">
        <v>20</v>
      </c>
      <c r="K3263" s="27">
        <v>54</v>
      </c>
      <c r="L3263" s="27">
        <v>54</v>
      </c>
      <c r="M3263" s="27">
        <v>59</v>
      </c>
      <c r="N3263" s="27">
        <v>71</v>
      </c>
      <c r="O3263" s="27">
        <v>51</v>
      </c>
      <c r="P3263" s="27">
        <v>49</v>
      </c>
      <c r="Q3263" s="27">
        <v>38</v>
      </c>
      <c r="R3263" s="27">
        <v>35</v>
      </c>
      <c r="S3263" s="27">
        <v>52</v>
      </c>
      <c r="T3263" s="27">
        <v>45</v>
      </c>
      <c r="U3263" s="27">
        <v>24</v>
      </c>
      <c r="V3263" s="27">
        <v>26</v>
      </c>
      <c r="W3263" s="11"/>
      <c r="X3263" s="11"/>
      <c r="Y3263" s="11"/>
      <c r="Z3263" s="11"/>
      <c r="AA3263" s="11"/>
      <c r="AB3263" s="11"/>
      <c r="AC3263" s="11"/>
      <c r="AD3263" s="11"/>
      <c r="AU3263" s="7"/>
      <c r="AV3263" s="7"/>
    </row>
    <row r="3264" spans="1:48" ht="14.25">
      <c r="A3264">
        <v>3</v>
      </c>
      <c r="B3264" s="26" t="str">
        <f t="shared" si="123"/>
        <v>41013</v>
      </c>
      <c r="C3264" s="26" t="str">
        <f t="shared" si="122"/>
        <v>3_41013</v>
      </c>
      <c r="D3264"/>
      <c r="E3264"/>
      <c r="F3264" s="33"/>
      <c r="G3264" s="26" t="s">
        <v>644</v>
      </c>
      <c r="H3264" s="27">
        <v>13</v>
      </c>
      <c r="I3264" s="27">
        <v>15</v>
      </c>
      <c r="J3264" s="27">
        <v>21</v>
      </c>
      <c r="K3264" s="27">
        <v>17</v>
      </c>
      <c r="L3264" s="27">
        <v>25</v>
      </c>
      <c r="M3264" s="27">
        <v>26</v>
      </c>
      <c r="N3264" s="27">
        <v>18</v>
      </c>
      <c r="O3264" s="27">
        <v>19</v>
      </c>
      <c r="P3264" s="27">
        <v>8</v>
      </c>
      <c r="Q3264" s="27">
        <v>10</v>
      </c>
      <c r="R3264" s="27">
        <v>19</v>
      </c>
      <c r="S3264" s="27">
        <v>12</v>
      </c>
      <c r="T3264" s="27">
        <v>10</v>
      </c>
      <c r="U3264" s="27">
        <v>8</v>
      </c>
      <c r="V3264" s="27">
        <v>2</v>
      </c>
      <c r="W3264" s="11"/>
      <c r="X3264" s="11"/>
      <c r="Y3264" s="11"/>
      <c r="Z3264" s="11"/>
      <c r="AA3264" s="11"/>
      <c r="AB3264" s="11"/>
      <c r="AC3264" s="11"/>
      <c r="AD3264" s="11"/>
      <c r="AU3264" s="7"/>
      <c r="AV3264" s="7"/>
    </row>
    <row r="3265" spans="1:48" ht="14.25">
      <c r="A3265">
        <v>3</v>
      </c>
      <c r="B3265" s="26" t="str">
        <f t="shared" si="123"/>
        <v>41016</v>
      </c>
      <c r="C3265" s="26" t="str">
        <f t="shared" si="122"/>
        <v>3_41016</v>
      </c>
      <c r="D3265"/>
      <c r="E3265"/>
      <c r="F3265" s="33"/>
      <c r="G3265" s="26" t="s">
        <v>645</v>
      </c>
      <c r="H3265" s="27">
        <v>26</v>
      </c>
      <c r="I3265" s="27">
        <v>26</v>
      </c>
      <c r="J3265" s="27">
        <v>32</v>
      </c>
      <c r="K3265" s="27">
        <v>45</v>
      </c>
      <c r="L3265" s="27">
        <v>32</v>
      </c>
      <c r="M3265" s="27">
        <v>32</v>
      </c>
      <c r="N3265" s="27">
        <v>26</v>
      </c>
      <c r="O3265" s="27">
        <v>28</v>
      </c>
      <c r="P3265" s="27">
        <v>16</v>
      </c>
      <c r="Q3265" s="27">
        <v>25</v>
      </c>
      <c r="R3265" s="27">
        <v>24</v>
      </c>
      <c r="S3265" s="27">
        <v>23</v>
      </c>
      <c r="T3265" s="27">
        <v>10</v>
      </c>
      <c r="U3265" s="27">
        <v>14</v>
      </c>
      <c r="V3265" s="27">
        <v>6</v>
      </c>
      <c r="W3265" s="11"/>
      <c r="X3265" s="11"/>
      <c r="Y3265" s="11"/>
      <c r="Z3265" s="11"/>
      <c r="AA3265" s="11"/>
      <c r="AB3265" s="11"/>
      <c r="AC3265" s="11"/>
      <c r="AD3265" s="11"/>
      <c r="AU3265" s="7"/>
      <c r="AV3265" s="7"/>
    </row>
    <row r="3266" spans="1:48" ht="14.25">
      <c r="A3266">
        <v>3</v>
      </c>
      <c r="B3266" s="26" t="str">
        <f t="shared" si="123"/>
        <v>41020</v>
      </c>
      <c r="C3266" s="26" t="str">
        <f t="shared" si="122"/>
        <v>3_41020</v>
      </c>
      <c r="D3266"/>
      <c r="E3266"/>
      <c r="F3266" s="33"/>
      <c r="G3266" s="26" t="s">
        <v>646</v>
      </c>
      <c r="H3266" s="27">
        <v>51</v>
      </c>
      <c r="I3266" s="27">
        <v>48</v>
      </c>
      <c r="J3266" s="27">
        <v>49</v>
      </c>
      <c r="K3266" s="27">
        <v>35</v>
      </c>
      <c r="L3266" s="27">
        <v>35</v>
      </c>
      <c r="M3266" s="27">
        <v>35</v>
      </c>
      <c r="N3266" s="27">
        <v>36</v>
      </c>
      <c r="O3266" s="27">
        <v>27</v>
      </c>
      <c r="P3266" s="27">
        <v>31</v>
      </c>
      <c r="Q3266" s="27">
        <v>35</v>
      </c>
      <c r="R3266" s="27">
        <v>31</v>
      </c>
      <c r="S3266" s="27">
        <v>24</v>
      </c>
      <c r="T3266" s="27">
        <v>13</v>
      </c>
      <c r="U3266" s="27">
        <v>15</v>
      </c>
      <c r="V3266" s="27">
        <v>5</v>
      </c>
      <c r="W3266" s="11"/>
      <c r="X3266" s="11"/>
      <c r="Y3266" s="11"/>
      <c r="Z3266" s="11"/>
      <c r="AA3266" s="11"/>
      <c r="AB3266" s="11"/>
      <c r="AC3266" s="11"/>
      <c r="AD3266" s="11"/>
      <c r="AU3266" s="7"/>
      <c r="AV3266" s="7"/>
    </row>
    <row r="3267" spans="1:48" ht="14.25">
      <c r="A3267">
        <v>3</v>
      </c>
      <c r="B3267" s="26" t="str">
        <f t="shared" si="123"/>
        <v>41026</v>
      </c>
      <c r="C3267" s="26" t="str">
        <f t="shared" si="122"/>
        <v>3_41026</v>
      </c>
      <c r="D3267"/>
      <c r="E3267"/>
      <c r="F3267" s="33"/>
      <c r="G3267" s="26" t="s">
        <v>647</v>
      </c>
      <c r="H3267" s="27">
        <v>4</v>
      </c>
      <c r="I3267" s="27">
        <v>10</v>
      </c>
      <c r="J3267" s="27">
        <v>2</v>
      </c>
      <c r="K3267" s="27">
        <v>8</v>
      </c>
      <c r="L3267" s="27">
        <v>5</v>
      </c>
      <c r="M3267" s="27">
        <v>7</v>
      </c>
      <c r="N3267" s="27">
        <v>4</v>
      </c>
      <c r="O3267" s="27">
        <v>6</v>
      </c>
      <c r="P3267" s="27">
        <v>7</v>
      </c>
      <c r="Q3267" s="27">
        <v>2</v>
      </c>
      <c r="R3267" s="27">
        <v>8</v>
      </c>
      <c r="S3267" s="27">
        <v>5</v>
      </c>
      <c r="T3267" s="27">
        <v>7</v>
      </c>
      <c r="U3267" s="27">
        <v>2</v>
      </c>
      <c r="V3267" s="27">
        <v>1</v>
      </c>
      <c r="W3267" s="11"/>
      <c r="X3267" s="11"/>
      <c r="Y3267" s="11"/>
      <c r="Z3267" s="11"/>
      <c r="AA3267" s="11"/>
      <c r="AB3267" s="11"/>
      <c r="AC3267" s="11"/>
      <c r="AD3267" s="11"/>
      <c r="AU3267" s="7"/>
      <c r="AV3267" s="7"/>
    </row>
    <row r="3268" spans="1:48" ht="14.25">
      <c r="A3268">
        <v>3</v>
      </c>
      <c r="B3268" s="26" t="str">
        <f t="shared" si="123"/>
        <v>41078</v>
      </c>
      <c r="C3268" s="26" t="str">
        <f t="shared" si="122"/>
        <v>3_41078</v>
      </c>
      <c r="D3268"/>
      <c r="E3268"/>
      <c r="F3268" s="33"/>
      <c r="G3268" s="26" t="s">
        <v>648</v>
      </c>
      <c r="H3268" s="27">
        <v>11</v>
      </c>
      <c r="I3268" s="27">
        <v>4</v>
      </c>
      <c r="J3268" s="27">
        <v>14</v>
      </c>
      <c r="K3268" s="27">
        <v>17</v>
      </c>
      <c r="L3268" s="27">
        <v>4</v>
      </c>
      <c r="M3268" s="27">
        <v>8</v>
      </c>
      <c r="N3268" s="27">
        <v>6</v>
      </c>
      <c r="O3268" s="27">
        <v>5</v>
      </c>
      <c r="P3268" s="27">
        <v>8</v>
      </c>
      <c r="Q3268" s="27">
        <v>5</v>
      </c>
      <c r="R3268" s="27">
        <v>5</v>
      </c>
      <c r="S3268" s="27">
        <v>4</v>
      </c>
      <c r="T3268" s="27">
        <v>4</v>
      </c>
      <c r="U3268" s="27">
        <v>3</v>
      </c>
      <c r="V3268" s="27">
        <v>1</v>
      </c>
      <c r="W3268" s="11"/>
      <c r="X3268" s="11"/>
      <c r="Y3268" s="11"/>
      <c r="Z3268" s="11"/>
      <c r="AA3268" s="11"/>
      <c r="AB3268" s="11"/>
      <c r="AC3268" s="11"/>
      <c r="AD3268" s="11"/>
      <c r="AU3268" s="7"/>
      <c r="AV3268" s="7"/>
    </row>
    <row r="3269" spans="1:48" ht="14.25">
      <c r="A3269">
        <v>3</v>
      </c>
      <c r="B3269" s="26" t="str">
        <f t="shared" si="123"/>
        <v>41132</v>
      </c>
      <c r="C3269" s="26" t="str">
        <f t="shared" si="122"/>
        <v>3_41132</v>
      </c>
      <c r="D3269"/>
      <c r="E3269"/>
      <c r="F3269" s="33"/>
      <c r="G3269" s="26" t="s">
        <v>649</v>
      </c>
      <c r="H3269" s="27">
        <v>43</v>
      </c>
      <c r="I3269" s="27">
        <v>64</v>
      </c>
      <c r="J3269" s="27">
        <v>62</v>
      </c>
      <c r="K3269" s="27">
        <v>65</v>
      </c>
      <c r="L3269" s="27">
        <v>58</v>
      </c>
      <c r="M3269" s="27">
        <v>46</v>
      </c>
      <c r="N3269" s="27">
        <v>47</v>
      </c>
      <c r="O3269" s="27">
        <v>44</v>
      </c>
      <c r="P3269" s="27">
        <v>44</v>
      </c>
      <c r="Q3269" s="27">
        <v>38</v>
      </c>
      <c r="R3269" s="27">
        <v>40</v>
      </c>
      <c r="S3269" s="27">
        <v>27</v>
      </c>
      <c r="T3269" s="27">
        <v>19</v>
      </c>
      <c r="U3269" s="27">
        <v>14</v>
      </c>
      <c r="V3269" s="27">
        <v>12</v>
      </c>
      <c r="W3269" s="11"/>
      <c r="X3269" s="11"/>
      <c r="Y3269" s="11"/>
      <c r="Z3269" s="11"/>
      <c r="AA3269" s="11"/>
      <c r="AB3269" s="11"/>
      <c r="AC3269" s="11"/>
      <c r="AD3269" s="11"/>
      <c r="AU3269" s="7"/>
      <c r="AV3269" s="7"/>
    </row>
    <row r="3270" spans="1:48" ht="14.25">
      <c r="A3270">
        <v>3</v>
      </c>
      <c r="B3270" s="26" t="str">
        <f t="shared" si="123"/>
        <v>41206</v>
      </c>
      <c r="C3270" s="26" t="str">
        <f t="shared" si="122"/>
        <v>3_41206</v>
      </c>
      <c r="D3270"/>
      <c r="E3270"/>
      <c r="F3270" s="33"/>
      <c r="G3270" s="26" t="s">
        <v>650</v>
      </c>
      <c r="H3270" s="27">
        <v>12</v>
      </c>
      <c r="I3270" s="27">
        <v>9</v>
      </c>
      <c r="J3270" s="27">
        <v>12</v>
      </c>
      <c r="K3270" s="27">
        <v>17</v>
      </c>
      <c r="L3270" s="27">
        <v>6</v>
      </c>
      <c r="M3270" s="27">
        <v>13</v>
      </c>
      <c r="N3270" s="27">
        <v>9</v>
      </c>
      <c r="O3270" s="27">
        <v>9</v>
      </c>
      <c r="P3270" s="27">
        <v>9</v>
      </c>
      <c r="Q3270" s="27">
        <v>9</v>
      </c>
      <c r="R3270" s="27">
        <v>9</v>
      </c>
      <c r="S3270" s="27">
        <v>6</v>
      </c>
      <c r="T3270" s="27">
        <v>4</v>
      </c>
      <c r="U3270" s="27">
        <v>4</v>
      </c>
      <c r="V3270" s="27">
        <v>1</v>
      </c>
      <c r="W3270" s="11"/>
      <c r="X3270" s="11"/>
      <c r="Y3270" s="11"/>
      <c r="Z3270" s="11"/>
      <c r="AA3270" s="11"/>
      <c r="AB3270" s="11"/>
      <c r="AC3270" s="11"/>
      <c r="AD3270" s="11"/>
      <c r="AU3270" s="7"/>
      <c r="AV3270" s="7"/>
    </row>
    <row r="3271" spans="1:48" ht="14.25">
      <c r="A3271">
        <v>3</v>
      </c>
      <c r="B3271" s="26" t="str">
        <f t="shared" si="123"/>
        <v>41244</v>
      </c>
      <c r="C3271" s="26" t="str">
        <f t="shared" ref="C3271:C3334" si="124">A3271&amp;"_"&amp;B3271</f>
        <v>3_41244</v>
      </c>
      <c r="D3271"/>
      <c r="E3271"/>
      <c r="F3271" s="33"/>
      <c r="G3271" s="26" t="s">
        <v>651</v>
      </c>
      <c r="H3271" s="27">
        <v>0</v>
      </c>
      <c r="I3271" s="27">
        <v>2</v>
      </c>
      <c r="J3271" s="27">
        <v>2</v>
      </c>
      <c r="K3271" s="27">
        <v>3</v>
      </c>
      <c r="L3271" s="27">
        <v>11</v>
      </c>
      <c r="M3271" s="27">
        <v>6</v>
      </c>
      <c r="N3271" s="27">
        <v>5</v>
      </c>
      <c r="O3271" s="27">
        <v>9</v>
      </c>
      <c r="P3271" s="27">
        <v>5</v>
      </c>
      <c r="Q3271" s="27">
        <v>5</v>
      </c>
      <c r="R3271" s="27">
        <v>2</v>
      </c>
      <c r="S3271" s="27">
        <v>4</v>
      </c>
      <c r="T3271" s="27">
        <v>4</v>
      </c>
      <c r="U3271" s="27">
        <v>1</v>
      </c>
      <c r="V3271" s="27">
        <v>0</v>
      </c>
      <c r="W3271" s="11"/>
      <c r="X3271" s="11"/>
      <c r="Y3271" s="11"/>
      <c r="Z3271" s="11"/>
      <c r="AA3271" s="11"/>
      <c r="AB3271" s="11"/>
      <c r="AC3271" s="11"/>
      <c r="AD3271" s="11"/>
      <c r="AU3271" s="7"/>
      <c r="AV3271" s="7"/>
    </row>
    <row r="3272" spans="1:48" ht="14.25">
      <c r="A3272">
        <v>3</v>
      </c>
      <c r="B3272" s="26" t="str">
        <f t="shared" si="123"/>
        <v>41298</v>
      </c>
      <c r="C3272" s="26" t="str">
        <f t="shared" si="124"/>
        <v>3_41298</v>
      </c>
      <c r="D3272"/>
      <c r="E3272"/>
      <c r="F3272" s="33"/>
      <c r="G3272" s="26" t="s">
        <v>652</v>
      </c>
      <c r="H3272" s="27">
        <v>233</v>
      </c>
      <c r="I3272" s="27">
        <v>263</v>
      </c>
      <c r="J3272" s="27">
        <v>270</v>
      </c>
      <c r="K3272" s="27">
        <v>257</v>
      </c>
      <c r="L3272" s="27">
        <v>256</v>
      </c>
      <c r="M3272" s="27">
        <v>237</v>
      </c>
      <c r="N3272" s="27">
        <v>213</v>
      </c>
      <c r="O3272" s="27">
        <v>170</v>
      </c>
      <c r="P3272" s="27">
        <v>133</v>
      </c>
      <c r="Q3272" s="27">
        <v>143</v>
      </c>
      <c r="R3272" s="27">
        <v>131</v>
      </c>
      <c r="S3272" s="27">
        <v>88</v>
      </c>
      <c r="T3272" s="27">
        <v>67</v>
      </c>
      <c r="U3272" s="27">
        <v>65</v>
      </c>
      <c r="V3272" s="27">
        <v>48</v>
      </c>
      <c r="W3272" s="11"/>
      <c r="X3272" s="11"/>
      <c r="Y3272" s="11"/>
      <c r="Z3272" s="11"/>
      <c r="AA3272" s="11"/>
      <c r="AB3272" s="11"/>
      <c r="AC3272" s="11"/>
      <c r="AD3272" s="11"/>
      <c r="AU3272" s="7"/>
      <c r="AV3272" s="7"/>
    </row>
    <row r="3273" spans="1:48" ht="14.25">
      <c r="A3273">
        <v>3</v>
      </c>
      <c r="B3273" s="26" t="str">
        <f t="shared" si="123"/>
        <v>41306</v>
      </c>
      <c r="C3273" s="26" t="str">
        <f t="shared" si="124"/>
        <v>3_41306</v>
      </c>
      <c r="D3273"/>
      <c r="E3273"/>
      <c r="F3273" s="33"/>
      <c r="G3273" s="26" t="s">
        <v>653</v>
      </c>
      <c r="H3273" s="27">
        <v>45</v>
      </c>
      <c r="I3273" s="27">
        <v>60</v>
      </c>
      <c r="J3273" s="27">
        <v>61</v>
      </c>
      <c r="K3273" s="27">
        <v>66</v>
      </c>
      <c r="L3273" s="27">
        <v>65</v>
      </c>
      <c r="M3273" s="27">
        <v>48</v>
      </c>
      <c r="N3273" s="27">
        <v>52</v>
      </c>
      <c r="O3273" s="27">
        <v>36</v>
      </c>
      <c r="P3273" s="27">
        <v>19</v>
      </c>
      <c r="Q3273" s="27">
        <v>29</v>
      </c>
      <c r="R3273" s="27">
        <v>44</v>
      </c>
      <c r="S3273" s="27">
        <v>21</v>
      </c>
      <c r="T3273" s="27">
        <v>26</v>
      </c>
      <c r="U3273" s="27">
        <v>20</v>
      </c>
      <c r="V3273" s="27">
        <v>14</v>
      </c>
      <c r="W3273" s="11"/>
      <c r="X3273" s="11"/>
      <c r="Y3273" s="11"/>
      <c r="Z3273" s="11"/>
      <c r="AA3273" s="11"/>
      <c r="AB3273" s="11"/>
      <c r="AC3273" s="11"/>
      <c r="AD3273" s="11"/>
      <c r="AU3273" s="7"/>
      <c r="AV3273" s="7"/>
    </row>
    <row r="3274" spans="1:48" ht="14.25">
      <c r="A3274">
        <v>3</v>
      </c>
      <c r="B3274" s="26" t="str">
        <f t="shared" ref="B3274:B3337" si="125">IF(G3274="Total",CONCATENATE(MID(G3275,1,2),"000"),MID(G3274,1,5))</f>
        <v>41319</v>
      </c>
      <c r="C3274" s="26" t="str">
        <f t="shared" si="124"/>
        <v>3_41319</v>
      </c>
      <c r="D3274"/>
      <c r="E3274"/>
      <c r="F3274" s="33"/>
      <c r="G3274" s="26" t="s">
        <v>654</v>
      </c>
      <c r="H3274" s="27">
        <v>37</v>
      </c>
      <c r="I3274" s="27">
        <v>33</v>
      </c>
      <c r="J3274" s="27">
        <v>56</v>
      </c>
      <c r="K3274" s="27">
        <v>36</v>
      </c>
      <c r="L3274" s="27">
        <v>49</v>
      </c>
      <c r="M3274" s="27">
        <v>34</v>
      </c>
      <c r="N3274" s="27">
        <v>37</v>
      </c>
      <c r="O3274" s="27">
        <v>29</v>
      </c>
      <c r="P3274" s="27">
        <v>23</v>
      </c>
      <c r="Q3274" s="27">
        <v>25</v>
      </c>
      <c r="R3274" s="27">
        <v>29</v>
      </c>
      <c r="S3274" s="27">
        <v>24</v>
      </c>
      <c r="T3274" s="27">
        <v>22</v>
      </c>
      <c r="U3274" s="27">
        <v>27</v>
      </c>
      <c r="V3274" s="27">
        <v>7</v>
      </c>
      <c r="W3274" s="11"/>
      <c r="X3274" s="11"/>
      <c r="Y3274" s="11"/>
      <c r="Z3274" s="11"/>
      <c r="AA3274" s="11"/>
      <c r="AB3274" s="11"/>
      <c r="AC3274" s="11"/>
      <c r="AD3274" s="11"/>
      <c r="AU3274" s="7"/>
      <c r="AV3274" s="7"/>
    </row>
    <row r="3275" spans="1:48" ht="14.25">
      <c r="A3275">
        <v>3</v>
      </c>
      <c r="B3275" s="26" t="str">
        <f t="shared" si="125"/>
        <v>41349</v>
      </c>
      <c r="C3275" s="26" t="str">
        <f t="shared" si="124"/>
        <v>3_41349</v>
      </c>
      <c r="D3275"/>
      <c r="E3275"/>
      <c r="F3275" s="33"/>
      <c r="G3275" s="26" t="s">
        <v>655</v>
      </c>
      <c r="H3275" s="27">
        <v>9</v>
      </c>
      <c r="I3275" s="27">
        <v>12</v>
      </c>
      <c r="J3275" s="27">
        <v>15</v>
      </c>
      <c r="K3275" s="27">
        <v>14</v>
      </c>
      <c r="L3275" s="27">
        <v>15</v>
      </c>
      <c r="M3275" s="27">
        <v>10</v>
      </c>
      <c r="N3275" s="27">
        <v>20</v>
      </c>
      <c r="O3275" s="27">
        <v>16</v>
      </c>
      <c r="P3275" s="27">
        <v>18</v>
      </c>
      <c r="Q3275" s="27">
        <v>8</v>
      </c>
      <c r="R3275" s="27">
        <v>13</v>
      </c>
      <c r="S3275" s="27">
        <v>9</v>
      </c>
      <c r="T3275" s="27">
        <v>7</v>
      </c>
      <c r="U3275" s="27">
        <v>2</v>
      </c>
      <c r="V3275" s="27">
        <v>3</v>
      </c>
      <c r="W3275" s="11"/>
      <c r="X3275" s="11"/>
      <c r="Y3275" s="11"/>
      <c r="Z3275" s="11"/>
      <c r="AA3275" s="11"/>
      <c r="AB3275" s="11"/>
      <c r="AC3275" s="11"/>
      <c r="AD3275" s="11"/>
      <c r="AU3275" s="7"/>
      <c r="AV3275" s="7"/>
    </row>
    <row r="3276" spans="1:48" ht="14.25">
      <c r="A3276">
        <v>3</v>
      </c>
      <c r="B3276" s="26" t="str">
        <f t="shared" si="125"/>
        <v>41357</v>
      </c>
      <c r="C3276" s="26" t="str">
        <f t="shared" si="124"/>
        <v>3_41357</v>
      </c>
      <c r="D3276"/>
      <c r="E3276"/>
      <c r="F3276" s="33"/>
      <c r="G3276" s="26" t="s">
        <v>1416</v>
      </c>
      <c r="H3276" s="27">
        <v>15</v>
      </c>
      <c r="I3276" s="27">
        <v>14</v>
      </c>
      <c r="J3276" s="27">
        <v>15</v>
      </c>
      <c r="K3276" s="27">
        <v>17</v>
      </c>
      <c r="L3276" s="27">
        <v>15</v>
      </c>
      <c r="M3276" s="27">
        <v>20</v>
      </c>
      <c r="N3276" s="27">
        <v>17</v>
      </c>
      <c r="O3276" s="27">
        <v>11</v>
      </c>
      <c r="P3276" s="27">
        <v>13</v>
      </c>
      <c r="Q3276" s="27">
        <v>17</v>
      </c>
      <c r="R3276" s="27">
        <v>11</v>
      </c>
      <c r="S3276" s="27">
        <v>15</v>
      </c>
      <c r="T3276" s="27">
        <v>5</v>
      </c>
      <c r="U3276" s="27">
        <v>3</v>
      </c>
      <c r="V3276" s="27">
        <v>4</v>
      </c>
      <c r="W3276" s="11"/>
      <c r="X3276" s="11"/>
      <c r="Y3276" s="11"/>
      <c r="Z3276" s="11"/>
      <c r="AA3276" s="11"/>
      <c r="AB3276" s="11"/>
      <c r="AC3276" s="11"/>
      <c r="AD3276" s="11"/>
      <c r="AU3276" s="7"/>
      <c r="AV3276" s="7"/>
    </row>
    <row r="3277" spans="1:48" ht="14.25">
      <c r="A3277">
        <v>3</v>
      </c>
      <c r="B3277" s="26" t="str">
        <f t="shared" si="125"/>
        <v>41359</v>
      </c>
      <c r="C3277" s="26" t="str">
        <f t="shared" si="124"/>
        <v>3_41359</v>
      </c>
      <c r="D3277"/>
      <c r="E3277"/>
      <c r="F3277" s="33"/>
      <c r="G3277" s="26" t="s">
        <v>657</v>
      </c>
      <c r="H3277" s="27">
        <v>6</v>
      </c>
      <c r="I3277" s="27">
        <v>12</v>
      </c>
      <c r="J3277" s="27">
        <v>13</v>
      </c>
      <c r="K3277" s="27">
        <v>58</v>
      </c>
      <c r="L3277" s="27">
        <v>46</v>
      </c>
      <c r="M3277" s="27">
        <v>45</v>
      </c>
      <c r="N3277" s="27">
        <v>36</v>
      </c>
      <c r="O3277" s="27">
        <v>57</v>
      </c>
      <c r="P3277" s="27">
        <v>49</v>
      </c>
      <c r="Q3277" s="27">
        <v>29</v>
      </c>
      <c r="R3277" s="27">
        <v>26</v>
      </c>
      <c r="S3277" s="27">
        <v>27</v>
      </c>
      <c r="T3277" s="27">
        <v>32</v>
      </c>
      <c r="U3277" s="27">
        <v>29</v>
      </c>
      <c r="V3277" s="27">
        <v>21</v>
      </c>
      <c r="W3277" s="11"/>
      <c r="X3277" s="11"/>
      <c r="Y3277" s="11"/>
      <c r="Z3277" s="11"/>
      <c r="AA3277" s="11"/>
      <c r="AB3277" s="11"/>
      <c r="AC3277" s="11"/>
      <c r="AD3277" s="11"/>
      <c r="AU3277" s="7"/>
      <c r="AV3277" s="7"/>
    </row>
    <row r="3278" spans="1:48" ht="14.25">
      <c r="A3278">
        <v>3</v>
      </c>
      <c r="B3278" s="26" t="str">
        <f t="shared" si="125"/>
        <v>41378</v>
      </c>
      <c r="C3278" s="26" t="str">
        <f t="shared" si="124"/>
        <v>3_41378</v>
      </c>
      <c r="D3278"/>
      <c r="E3278"/>
      <c r="F3278" s="33"/>
      <c r="G3278" s="26" t="s">
        <v>658</v>
      </c>
      <c r="H3278" s="27">
        <v>31</v>
      </c>
      <c r="I3278" s="27">
        <v>40</v>
      </c>
      <c r="J3278" s="27">
        <v>28</v>
      </c>
      <c r="K3278" s="27">
        <v>18</v>
      </c>
      <c r="L3278" s="27">
        <v>30</v>
      </c>
      <c r="M3278" s="27">
        <v>13</v>
      </c>
      <c r="N3278" s="27">
        <v>19</v>
      </c>
      <c r="O3278" s="27">
        <v>21</v>
      </c>
      <c r="P3278" s="27">
        <v>27</v>
      </c>
      <c r="Q3278" s="27">
        <v>14</v>
      </c>
      <c r="R3278" s="27">
        <v>15</v>
      </c>
      <c r="S3278" s="27">
        <v>12</v>
      </c>
      <c r="T3278" s="27">
        <v>8</v>
      </c>
      <c r="U3278" s="27">
        <v>6</v>
      </c>
      <c r="V3278" s="27">
        <v>7</v>
      </c>
      <c r="W3278" s="11"/>
      <c r="X3278" s="11"/>
      <c r="Y3278" s="11"/>
      <c r="Z3278" s="11"/>
      <c r="AA3278" s="11"/>
      <c r="AB3278" s="11"/>
      <c r="AC3278" s="11"/>
      <c r="AD3278" s="11"/>
      <c r="AU3278" s="7"/>
      <c r="AV3278" s="7"/>
    </row>
    <row r="3279" spans="1:48" ht="14.25">
      <c r="A3279">
        <v>3</v>
      </c>
      <c r="B3279" s="26" t="str">
        <f t="shared" si="125"/>
        <v>41396</v>
      </c>
      <c r="C3279" s="26" t="str">
        <f t="shared" si="124"/>
        <v>3_41396</v>
      </c>
      <c r="D3279"/>
      <c r="E3279"/>
      <c r="F3279" s="33"/>
      <c r="G3279" s="26" t="s">
        <v>659</v>
      </c>
      <c r="H3279" s="27">
        <v>169</v>
      </c>
      <c r="I3279" s="27">
        <v>184</v>
      </c>
      <c r="J3279" s="27">
        <v>119</v>
      </c>
      <c r="K3279" s="27">
        <v>166</v>
      </c>
      <c r="L3279" s="27">
        <v>136</v>
      </c>
      <c r="M3279" s="27">
        <v>88</v>
      </c>
      <c r="N3279" s="27">
        <v>152</v>
      </c>
      <c r="O3279" s="27">
        <v>183</v>
      </c>
      <c r="P3279" s="27">
        <v>151</v>
      </c>
      <c r="Q3279" s="27">
        <v>129</v>
      </c>
      <c r="R3279" s="27">
        <v>94</v>
      </c>
      <c r="S3279" s="27">
        <v>99</v>
      </c>
      <c r="T3279" s="27">
        <v>67</v>
      </c>
      <c r="U3279" s="27">
        <v>36</v>
      </c>
      <c r="V3279" s="27">
        <v>31</v>
      </c>
      <c r="W3279" s="11"/>
      <c r="X3279" s="11"/>
      <c r="Y3279" s="11"/>
      <c r="Z3279" s="11"/>
      <c r="AA3279" s="11"/>
      <c r="AB3279" s="11"/>
      <c r="AC3279" s="11"/>
      <c r="AD3279" s="11"/>
      <c r="AU3279" s="7"/>
      <c r="AV3279" s="7"/>
    </row>
    <row r="3280" spans="1:48" ht="14.25">
      <c r="A3280">
        <v>3</v>
      </c>
      <c r="B3280" s="26" t="str">
        <f t="shared" si="125"/>
        <v>41483</v>
      </c>
      <c r="C3280" s="26" t="str">
        <f t="shared" si="124"/>
        <v>3_41483</v>
      </c>
      <c r="D3280"/>
      <c r="E3280"/>
      <c r="F3280" s="33"/>
      <c r="G3280" s="26" t="s">
        <v>660</v>
      </c>
      <c r="H3280" s="27">
        <v>17</v>
      </c>
      <c r="I3280" s="27">
        <v>20</v>
      </c>
      <c r="J3280" s="27">
        <v>16</v>
      </c>
      <c r="K3280" s="27">
        <v>8</v>
      </c>
      <c r="L3280" s="27">
        <v>13</v>
      </c>
      <c r="M3280" s="27">
        <v>7</v>
      </c>
      <c r="N3280" s="27">
        <v>10</v>
      </c>
      <c r="O3280" s="27">
        <v>8</v>
      </c>
      <c r="P3280" s="27">
        <v>13</v>
      </c>
      <c r="Q3280" s="27">
        <v>13</v>
      </c>
      <c r="R3280" s="27">
        <v>2</v>
      </c>
      <c r="S3280" s="27">
        <v>3</v>
      </c>
      <c r="T3280" s="27">
        <v>10</v>
      </c>
      <c r="U3280" s="27">
        <v>4</v>
      </c>
      <c r="V3280" s="27">
        <v>2</v>
      </c>
      <c r="W3280" s="11"/>
      <c r="X3280" s="11"/>
      <c r="Y3280" s="11"/>
      <c r="Z3280" s="11"/>
      <c r="AA3280" s="11"/>
      <c r="AB3280" s="11"/>
      <c r="AC3280" s="11"/>
      <c r="AD3280" s="11"/>
      <c r="AU3280" s="7"/>
      <c r="AV3280" s="7"/>
    </row>
    <row r="3281" spans="1:48" ht="14.25">
      <c r="A3281">
        <v>3</v>
      </c>
      <c r="B3281" s="26" t="str">
        <f t="shared" si="125"/>
        <v>41503</v>
      </c>
      <c r="C3281" s="26" t="str">
        <f t="shared" si="124"/>
        <v>3_41503</v>
      </c>
      <c r="D3281"/>
      <c r="E3281"/>
      <c r="F3281" s="33"/>
      <c r="G3281" s="26" t="s">
        <v>661</v>
      </c>
      <c r="H3281" s="27">
        <v>1</v>
      </c>
      <c r="I3281" s="27">
        <v>13</v>
      </c>
      <c r="J3281" s="27">
        <v>7</v>
      </c>
      <c r="K3281" s="27">
        <v>22</v>
      </c>
      <c r="L3281" s="27">
        <v>26</v>
      </c>
      <c r="M3281" s="27">
        <v>18</v>
      </c>
      <c r="N3281" s="27">
        <v>21</v>
      </c>
      <c r="O3281" s="27">
        <v>20</v>
      </c>
      <c r="P3281" s="27">
        <v>15</v>
      </c>
      <c r="Q3281" s="27">
        <v>25</v>
      </c>
      <c r="R3281" s="27">
        <v>14</v>
      </c>
      <c r="S3281" s="27">
        <v>18</v>
      </c>
      <c r="T3281" s="27">
        <v>16</v>
      </c>
      <c r="U3281" s="27">
        <v>5</v>
      </c>
      <c r="V3281" s="27">
        <v>10</v>
      </c>
      <c r="W3281" s="11"/>
      <c r="X3281" s="11"/>
      <c r="Y3281" s="11"/>
      <c r="Z3281" s="11"/>
      <c r="AA3281" s="11"/>
      <c r="AB3281" s="11"/>
      <c r="AC3281" s="11"/>
      <c r="AD3281" s="11"/>
      <c r="AU3281" s="7"/>
      <c r="AV3281" s="7"/>
    </row>
    <row r="3282" spans="1:48" ht="14.25">
      <c r="A3282">
        <v>3</v>
      </c>
      <c r="B3282" s="26" t="str">
        <f t="shared" si="125"/>
        <v>41518</v>
      </c>
      <c r="C3282" s="26" t="str">
        <f t="shared" si="124"/>
        <v>3_41518</v>
      </c>
      <c r="D3282"/>
      <c r="E3282"/>
      <c r="F3282" s="33"/>
      <c r="G3282" s="26" t="s">
        <v>662</v>
      </c>
      <c r="H3282" s="27">
        <v>10</v>
      </c>
      <c r="I3282" s="27">
        <v>14</v>
      </c>
      <c r="J3282" s="27">
        <v>13</v>
      </c>
      <c r="K3282" s="27">
        <v>9</v>
      </c>
      <c r="L3282" s="27">
        <v>10</v>
      </c>
      <c r="M3282" s="27">
        <v>3</v>
      </c>
      <c r="N3282" s="27">
        <v>3</v>
      </c>
      <c r="O3282" s="27">
        <v>7</v>
      </c>
      <c r="P3282" s="27">
        <v>9</v>
      </c>
      <c r="Q3282" s="27">
        <v>8</v>
      </c>
      <c r="R3282" s="27">
        <v>1</v>
      </c>
      <c r="S3282" s="27">
        <v>2</v>
      </c>
      <c r="T3282" s="27">
        <v>1</v>
      </c>
      <c r="U3282" s="27">
        <v>4</v>
      </c>
      <c r="V3282" s="27">
        <v>1</v>
      </c>
      <c r="W3282" s="11"/>
      <c r="X3282" s="11"/>
      <c r="Y3282" s="11"/>
      <c r="Z3282" s="11"/>
      <c r="AA3282" s="11"/>
      <c r="AB3282" s="11"/>
      <c r="AC3282" s="11"/>
      <c r="AD3282" s="11"/>
      <c r="AU3282" s="7"/>
      <c r="AV3282" s="7"/>
    </row>
    <row r="3283" spans="1:48" ht="14.25">
      <c r="A3283">
        <v>3</v>
      </c>
      <c r="B3283" s="26" t="str">
        <f t="shared" si="125"/>
        <v>41524</v>
      </c>
      <c r="C3283" s="26" t="str">
        <f t="shared" si="124"/>
        <v>3_41524</v>
      </c>
      <c r="D3283"/>
      <c r="E3283"/>
      <c r="F3283" s="33"/>
      <c r="G3283" s="26" t="s">
        <v>663</v>
      </c>
      <c r="H3283" s="27">
        <v>23</v>
      </c>
      <c r="I3283" s="27">
        <v>55</v>
      </c>
      <c r="J3283" s="27">
        <v>51</v>
      </c>
      <c r="K3283" s="27">
        <v>35</v>
      </c>
      <c r="L3283" s="27">
        <v>43</v>
      </c>
      <c r="M3283" s="27">
        <v>38</v>
      </c>
      <c r="N3283" s="27">
        <v>40</v>
      </c>
      <c r="O3283" s="27">
        <v>33</v>
      </c>
      <c r="P3283" s="27">
        <v>32</v>
      </c>
      <c r="Q3283" s="27">
        <v>28</v>
      </c>
      <c r="R3283" s="27">
        <v>18</v>
      </c>
      <c r="S3283" s="27">
        <v>27</v>
      </c>
      <c r="T3283" s="27">
        <v>7</v>
      </c>
      <c r="U3283" s="27">
        <v>7</v>
      </c>
      <c r="V3283" s="27">
        <v>7</v>
      </c>
      <c r="W3283" s="11"/>
      <c r="X3283" s="11"/>
      <c r="Y3283" s="11"/>
      <c r="Z3283" s="11"/>
      <c r="AA3283" s="11"/>
      <c r="AB3283" s="11"/>
      <c r="AC3283" s="11"/>
      <c r="AD3283" s="11"/>
      <c r="AU3283" s="7"/>
      <c r="AV3283" s="7"/>
    </row>
    <row r="3284" spans="1:48" ht="14.25">
      <c r="A3284">
        <v>3</v>
      </c>
      <c r="B3284" s="26" t="str">
        <f t="shared" si="125"/>
        <v>41530</v>
      </c>
      <c r="C3284" s="26" t="str">
        <f t="shared" si="124"/>
        <v>3_41530</v>
      </c>
      <c r="D3284"/>
      <c r="E3284"/>
      <c r="F3284" s="33"/>
      <c r="G3284" s="26" t="s">
        <v>664</v>
      </c>
      <c r="H3284" s="27">
        <v>4</v>
      </c>
      <c r="I3284" s="27">
        <v>9</v>
      </c>
      <c r="J3284" s="27">
        <v>5</v>
      </c>
      <c r="K3284" s="27">
        <v>23</v>
      </c>
      <c r="L3284" s="27">
        <v>24</v>
      </c>
      <c r="M3284" s="27">
        <v>22</v>
      </c>
      <c r="N3284" s="27">
        <v>23</v>
      </c>
      <c r="O3284" s="27">
        <v>20</v>
      </c>
      <c r="P3284" s="27">
        <v>20</v>
      </c>
      <c r="Q3284" s="27">
        <v>14</v>
      </c>
      <c r="R3284" s="27">
        <v>11</v>
      </c>
      <c r="S3284" s="27">
        <v>18</v>
      </c>
      <c r="T3284" s="27">
        <v>19</v>
      </c>
      <c r="U3284" s="27">
        <v>8</v>
      </c>
      <c r="V3284" s="27">
        <v>16</v>
      </c>
      <c r="W3284" s="11"/>
      <c r="X3284" s="11"/>
      <c r="Y3284" s="11"/>
      <c r="Z3284" s="11"/>
      <c r="AA3284" s="11"/>
      <c r="AB3284" s="11"/>
      <c r="AC3284" s="11"/>
      <c r="AD3284" s="11"/>
      <c r="AU3284" s="7"/>
      <c r="AV3284" s="7"/>
    </row>
    <row r="3285" spans="1:48" ht="14.25">
      <c r="A3285">
        <v>3</v>
      </c>
      <c r="B3285" s="26" t="str">
        <f t="shared" si="125"/>
        <v>41548</v>
      </c>
      <c r="C3285" s="26" t="str">
        <f t="shared" si="124"/>
        <v>3_41548</v>
      </c>
      <c r="D3285"/>
      <c r="E3285"/>
      <c r="F3285" s="33"/>
      <c r="G3285" s="26" t="s">
        <v>665</v>
      </c>
      <c r="H3285" s="27">
        <v>22</v>
      </c>
      <c r="I3285" s="27">
        <v>32</v>
      </c>
      <c r="J3285" s="27">
        <v>29</v>
      </c>
      <c r="K3285" s="27">
        <v>37</v>
      </c>
      <c r="L3285" s="27">
        <v>33</v>
      </c>
      <c r="M3285" s="27">
        <v>30</v>
      </c>
      <c r="N3285" s="27">
        <v>31</v>
      </c>
      <c r="O3285" s="27">
        <v>25</v>
      </c>
      <c r="P3285" s="27">
        <v>27</v>
      </c>
      <c r="Q3285" s="27">
        <v>20</v>
      </c>
      <c r="R3285" s="27">
        <v>22</v>
      </c>
      <c r="S3285" s="27">
        <v>15</v>
      </c>
      <c r="T3285" s="27">
        <v>11</v>
      </c>
      <c r="U3285" s="27">
        <v>4</v>
      </c>
      <c r="V3285" s="27">
        <v>9</v>
      </c>
      <c r="W3285" s="11"/>
      <c r="X3285" s="11"/>
      <c r="Y3285" s="11"/>
      <c r="Z3285" s="11"/>
      <c r="AA3285" s="11"/>
      <c r="AB3285" s="11"/>
      <c r="AC3285" s="11"/>
      <c r="AD3285" s="11"/>
      <c r="AU3285" s="7"/>
      <c r="AV3285" s="7"/>
    </row>
    <row r="3286" spans="1:48" ht="14.25">
      <c r="A3286">
        <v>3</v>
      </c>
      <c r="B3286" s="26" t="str">
        <f t="shared" si="125"/>
        <v>41551</v>
      </c>
      <c r="C3286" s="26" t="str">
        <f t="shared" si="124"/>
        <v>3_41551</v>
      </c>
      <c r="D3286"/>
      <c r="E3286"/>
      <c r="F3286" s="33"/>
      <c r="G3286" s="26" t="s">
        <v>666</v>
      </c>
      <c r="H3286" s="27">
        <v>35</v>
      </c>
      <c r="I3286" s="27">
        <v>102</v>
      </c>
      <c r="J3286" s="27">
        <v>106</v>
      </c>
      <c r="K3286" s="27">
        <v>355</v>
      </c>
      <c r="L3286" s="27">
        <v>311</v>
      </c>
      <c r="M3286" s="27">
        <v>303</v>
      </c>
      <c r="N3286" s="27">
        <v>427</v>
      </c>
      <c r="O3286" s="27">
        <v>430</v>
      </c>
      <c r="P3286" s="27">
        <v>402</v>
      </c>
      <c r="Q3286" s="27">
        <v>315</v>
      </c>
      <c r="R3286" s="27">
        <v>289</v>
      </c>
      <c r="S3286" s="27">
        <v>287</v>
      </c>
      <c r="T3286" s="27">
        <v>205</v>
      </c>
      <c r="U3286" s="27">
        <v>178</v>
      </c>
      <c r="V3286" s="27">
        <v>123</v>
      </c>
      <c r="W3286" s="11"/>
      <c r="X3286" s="11"/>
      <c r="Y3286" s="11"/>
      <c r="Z3286" s="11"/>
      <c r="AA3286" s="11"/>
      <c r="AB3286" s="11"/>
      <c r="AC3286" s="11"/>
      <c r="AD3286" s="11"/>
      <c r="AU3286" s="7"/>
      <c r="AV3286" s="7"/>
    </row>
    <row r="3287" spans="1:48" ht="14.25">
      <c r="A3287">
        <v>3</v>
      </c>
      <c r="B3287" s="26" t="str">
        <f t="shared" si="125"/>
        <v>41615</v>
      </c>
      <c r="C3287" s="26" t="str">
        <f t="shared" si="124"/>
        <v>3_41615</v>
      </c>
      <c r="D3287"/>
      <c r="E3287"/>
      <c r="F3287" s="33"/>
      <c r="G3287" s="26" t="s">
        <v>667</v>
      </c>
      <c r="H3287" s="27">
        <v>30</v>
      </c>
      <c r="I3287" s="27">
        <v>29</v>
      </c>
      <c r="J3287" s="27">
        <v>44</v>
      </c>
      <c r="K3287" s="27">
        <v>31</v>
      </c>
      <c r="L3287" s="27">
        <v>25</v>
      </c>
      <c r="M3287" s="27">
        <v>31</v>
      </c>
      <c r="N3287" s="27">
        <v>32</v>
      </c>
      <c r="O3287" s="27">
        <v>26</v>
      </c>
      <c r="P3287" s="27">
        <v>25</v>
      </c>
      <c r="Q3287" s="27">
        <v>27</v>
      </c>
      <c r="R3287" s="27">
        <v>28</v>
      </c>
      <c r="S3287" s="27">
        <v>20</v>
      </c>
      <c r="T3287" s="27">
        <v>14</v>
      </c>
      <c r="U3287" s="27">
        <v>10</v>
      </c>
      <c r="V3287" s="27">
        <v>7</v>
      </c>
      <c r="W3287" s="11"/>
      <c r="X3287" s="11"/>
      <c r="Y3287" s="11"/>
      <c r="Z3287" s="11"/>
      <c r="AA3287" s="11"/>
      <c r="AB3287" s="11"/>
      <c r="AC3287" s="11"/>
      <c r="AD3287" s="11"/>
      <c r="AU3287" s="7"/>
      <c r="AV3287" s="7"/>
    </row>
    <row r="3288" spans="1:48" ht="14.25">
      <c r="A3288">
        <v>3</v>
      </c>
      <c r="B3288" s="26" t="str">
        <f t="shared" si="125"/>
        <v>41660</v>
      </c>
      <c r="C3288" s="26" t="str">
        <f t="shared" si="124"/>
        <v>3_41660</v>
      </c>
      <c r="D3288"/>
      <c r="E3288"/>
      <c r="F3288" s="33"/>
      <c r="G3288" s="26" t="s">
        <v>668</v>
      </c>
      <c r="H3288" s="27">
        <v>2</v>
      </c>
      <c r="I3288" s="27">
        <v>2</v>
      </c>
      <c r="J3288" s="27">
        <v>13</v>
      </c>
      <c r="K3288" s="27">
        <v>25</v>
      </c>
      <c r="L3288" s="27">
        <v>24</v>
      </c>
      <c r="M3288" s="27">
        <v>32</v>
      </c>
      <c r="N3288" s="27">
        <v>19</v>
      </c>
      <c r="O3288" s="27">
        <v>28</v>
      </c>
      <c r="P3288" s="27">
        <v>12</v>
      </c>
      <c r="Q3288" s="27">
        <v>18</v>
      </c>
      <c r="R3288" s="27">
        <v>13</v>
      </c>
      <c r="S3288" s="27">
        <v>17</v>
      </c>
      <c r="T3288" s="27">
        <v>17</v>
      </c>
      <c r="U3288" s="27">
        <v>15</v>
      </c>
      <c r="V3288" s="27">
        <v>14</v>
      </c>
      <c r="W3288" s="11"/>
      <c r="X3288" s="11"/>
      <c r="Y3288" s="11"/>
      <c r="Z3288" s="11"/>
      <c r="AA3288" s="11"/>
      <c r="AB3288" s="11"/>
      <c r="AC3288" s="11"/>
      <c r="AD3288" s="11"/>
      <c r="AU3288" s="7"/>
      <c r="AV3288" s="7"/>
    </row>
    <row r="3289" spans="1:48" ht="14.25">
      <c r="A3289">
        <v>3</v>
      </c>
      <c r="B3289" s="26" t="str">
        <f t="shared" si="125"/>
        <v>41668</v>
      </c>
      <c r="C3289" s="26" t="str">
        <f t="shared" si="124"/>
        <v>3_41668</v>
      </c>
      <c r="D3289"/>
      <c r="E3289"/>
      <c r="F3289" s="33"/>
      <c r="G3289" s="26" t="s">
        <v>669</v>
      </c>
      <c r="H3289" s="27">
        <v>3</v>
      </c>
      <c r="I3289" s="27">
        <v>16</v>
      </c>
      <c r="J3289" s="27">
        <v>26</v>
      </c>
      <c r="K3289" s="27">
        <v>72</v>
      </c>
      <c r="L3289" s="27">
        <v>49</v>
      </c>
      <c r="M3289" s="27">
        <v>63</v>
      </c>
      <c r="N3289" s="27">
        <v>58</v>
      </c>
      <c r="O3289" s="27">
        <v>46</v>
      </c>
      <c r="P3289" s="27">
        <v>62</v>
      </c>
      <c r="Q3289" s="27">
        <v>44</v>
      </c>
      <c r="R3289" s="27">
        <v>38</v>
      </c>
      <c r="S3289" s="27">
        <v>37</v>
      </c>
      <c r="T3289" s="27">
        <v>34</v>
      </c>
      <c r="U3289" s="27">
        <v>28</v>
      </c>
      <c r="V3289" s="27">
        <v>24</v>
      </c>
      <c r="W3289" s="11"/>
      <c r="X3289" s="11"/>
      <c r="Y3289" s="11"/>
      <c r="Z3289" s="11"/>
      <c r="AA3289" s="11"/>
      <c r="AB3289" s="11"/>
      <c r="AC3289" s="11"/>
      <c r="AD3289" s="11"/>
      <c r="AU3289" s="7"/>
      <c r="AV3289" s="7"/>
    </row>
    <row r="3290" spans="1:48" ht="14.25">
      <c r="A3290">
        <v>3</v>
      </c>
      <c r="B3290" s="26" t="str">
        <f t="shared" si="125"/>
        <v>41676</v>
      </c>
      <c r="C3290" s="26" t="str">
        <f t="shared" si="124"/>
        <v>3_41676</v>
      </c>
      <c r="D3290"/>
      <c r="E3290"/>
      <c r="F3290" s="33"/>
      <c r="G3290" s="26" t="s">
        <v>670</v>
      </c>
      <c r="H3290" s="27">
        <v>15</v>
      </c>
      <c r="I3290" s="27">
        <v>25</v>
      </c>
      <c r="J3290" s="27">
        <v>12</v>
      </c>
      <c r="K3290" s="27">
        <v>17</v>
      </c>
      <c r="L3290" s="27">
        <v>19</v>
      </c>
      <c r="M3290" s="27">
        <v>20</v>
      </c>
      <c r="N3290" s="27">
        <v>21</v>
      </c>
      <c r="O3290" s="27">
        <v>16</v>
      </c>
      <c r="P3290" s="27">
        <v>7</v>
      </c>
      <c r="Q3290" s="27">
        <v>19</v>
      </c>
      <c r="R3290" s="27">
        <v>17</v>
      </c>
      <c r="S3290" s="27">
        <v>13</v>
      </c>
      <c r="T3290" s="27">
        <v>9</v>
      </c>
      <c r="U3290" s="27">
        <v>3</v>
      </c>
      <c r="V3290" s="27">
        <v>1</v>
      </c>
      <c r="W3290" s="11"/>
      <c r="X3290" s="11"/>
      <c r="Y3290" s="11"/>
      <c r="Z3290" s="11"/>
      <c r="AA3290" s="11"/>
      <c r="AB3290" s="11"/>
      <c r="AC3290" s="11"/>
      <c r="AD3290" s="11"/>
      <c r="AU3290" s="7"/>
      <c r="AV3290" s="7"/>
    </row>
    <row r="3291" spans="1:48" ht="14.25">
      <c r="A3291">
        <v>3</v>
      </c>
      <c r="B3291" s="26" t="str">
        <f t="shared" si="125"/>
        <v>41770</v>
      </c>
      <c r="C3291" s="26" t="str">
        <f t="shared" si="124"/>
        <v>3_41770</v>
      </c>
      <c r="D3291"/>
      <c r="E3291"/>
      <c r="F3291" s="33"/>
      <c r="G3291" s="26" t="s">
        <v>671</v>
      </c>
      <c r="H3291" s="27">
        <v>37</v>
      </c>
      <c r="I3291" s="27">
        <v>38</v>
      </c>
      <c r="J3291" s="27">
        <v>42</v>
      </c>
      <c r="K3291" s="27">
        <v>46</v>
      </c>
      <c r="L3291" s="27">
        <v>46</v>
      </c>
      <c r="M3291" s="27">
        <v>43</v>
      </c>
      <c r="N3291" s="27">
        <v>37</v>
      </c>
      <c r="O3291" s="27">
        <v>36</v>
      </c>
      <c r="P3291" s="27">
        <v>37</v>
      </c>
      <c r="Q3291" s="27">
        <v>22</v>
      </c>
      <c r="R3291" s="27">
        <v>24</v>
      </c>
      <c r="S3291" s="27">
        <v>31</v>
      </c>
      <c r="T3291" s="27">
        <v>29</v>
      </c>
      <c r="U3291" s="27">
        <v>20</v>
      </c>
      <c r="V3291" s="27">
        <v>25</v>
      </c>
      <c r="W3291" s="11"/>
      <c r="X3291" s="11"/>
      <c r="Y3291" s="11"/>
      <c r="Z3291" s="11"/>
      <c r="AA3291" s="11"/>
      <c r="AB3291" s="11"/>
      <c r="AC3291" s="11"/>
      <c r="AD3291" s="11"/>
      <c r="AU3291" s="7"/>
      <c r="AV3291" s="7"/>
    </row>
    <row r="3292" spans="1:48" ht="14.25">
      <c r="A3292">
        <v>3</v>
      </c>
      <c r="B3292" s="26" t="str">
        <f t="shared" si="125"/>
        <v>41791</v>
      </c>
      <c r="C3292" s="26" t="str">
        <f t="shared" si="124"/>
        <v>3_41791</v>
      </c>
      <c r="D3292"/>
      <c r="E3292"/>
      <c r="F3292" s="33"/>
      <c r="G3292" s="26" t="s">
        <v>672</v>
      </c>
      <c r="H3292" s="27">
        <v>29</v>
      </c>
      <c r="I3292" s="27">
        <v>44</v>
      </c>
      <c r="J3292" s="27">
        <v>37</v>
      </c>
      <c r="K3292" s="27">
        <v>33</v>
      </c>
      <c r="L3292" s="27">
        <v>45</v>
      </c>
      <c r="M3292" s="27">
        <v>45</v>
      </c>
      <c r="N3292" s="27">
        <v>31</v>
      </c>
      <c r="O3292" s="27">
        <v>39</v>
      </c>
      <c r="P3292" s="27">
        <v>30</v>
      </c>
      <c r="Q3292" s="27">
        <v>21</v>
      </c>
      <c r="R3292" s="27">
        <v>22</v>
      </c>
      <c r="S3292" s="27">
        <v>27</v>
      </c>
      <c r="T3292" s="27">
        <v>17</v>
      </c>
      <c r="U3292" s="27">
        <v>16</v>
      </c>
      <c r="V3292" s="27">
        <v>8</v>
      </c>
      <c r="W3292" s="11"/>
      <c r="X3292" s="11"/>
      <c r="Y3292" s="11"/>
      <c r="Z3292" s="11"/>
      <c r="AA3292" s="11"/>
      <c r="AB3292" s="11"/>
      <c r="AC3292" s="11"/>
      <c r="AD3292" s="11"/>
      <c r="AU3292" s="7"/>
      <c r="AV3292" s="7"/>
    </row>
    <row r="3293" spans="1:48" ht="14.25">
      <c r="A3293">
        <v>3</v>
      </c>
      <c r="B3293" s="26" t="str">
        <f t="shared" si="125"/>
        <v>41797</v>
      </c>
      <c r="C3293" s="26" t="str">
        <f t="shared" si="124"/>
        <v>3_41797</v>
      </c>
      <c r="D3293"/>
      <c r="E3293"/>
      <c r="F3293" s="33"/>
      <c r="G3293" s="26" t="s">
        <v>673</v>
      </c>
      <c r="H3293" s="27">
        <v>31</v>
      </c>
      <c r="I3293" s="27">
        <v>32</v>
      </c>
      <c r="J3293" s="27">
        <v>17</v>
      </c>
      <c r="K3293" s="27">
        <v>19</v>
      </c>
      <c r="L3293" s="27">
        <v>14</v>
      </c>
      <c r="M3293" s="27">
        <v>14</v>
      </c>
      <c r="N3293" s="27">
        <v>14</v>
      </c>
      <c r="O3293" s="27">
        <v>16</v>
      </c>
      <c r="P3293" s="27">
        <v>18</v>
      </c>
      <c r="Q3293" s="27">
        <v>9</v>
      </c>
      <c r="R3293" s="27">
        <v>5</v>
      </c>
      <c r="S3293" s="27">
        <v>8</v>
      </c>
      <c r="T3293" s="27">
        <v>5</v>
      </c>
      <c r="U3293" s="27">
        <v>4</v>
      </c>
      <c r="V3293" s="27">
        <v>4</v>
      </c>
      <c r="W3293" s="11"/>
      <c r="X3293" s="11"/>
      <c r="Y3293" s="11"/>
      <c r="Z3293" s="11"/>
      <c r="AA3293" s="11"/>
      <c r="AB3293" s="11"/>
      <c r="AC3293" s="11"/>
      <c r="AD3293" s="11"/>
      <c r="AU3293" s="7"/>
      <c r="AV3293" s="7"/>
    </row>
    <row r="3294" spans="1:48" ht="14.25">
      <c r="A3294">
        <v>3</v>
      </c>
      <c r="B3294" s="26" t="str">
        <f t="shared" si="125"/>
        <v>41799</v>
      </c>
      <c r="C3294" s="26" t="str">
        <f t="shared" si="124"/>
        <v>3_41799</v>
      </c>
      <c r="D3294"/>
      <c r="E3294"/>
      <c r="F3294" s="33"/>
      <c r="G3294" s="26" t="s">
        <v>674</v>
      </c>
      <c r="H3294" s="27">
        <v>12</v>
      </c>
      <c r="I3294" s="27">
        <v>16</v>
      </c>
      <c r="J3294" s="27">
        <v>16</v>
      </c>
      <c r="K3294" s="27">
        <v>12</v>
      </c>
      <c r="L3294" s="27">
        <v>19</v>
      </c>
      <c r="M3294" s="27">
        <v>14</v>
      </c>
      <c r="N3294" s="27">
        <v>26</v>
      </c>
      <c r="O3294" s="27">
        <v>9</v>
      </c>
      <c r="P3294" s="27">
        <v>13</v>
      </c>
      <c r="Q3294" s="27">
        <v>15</v>
      </c>
      <c r="R3294" s="27">
        <v>9</v>
      </c>
      <c r="S3294" s="27">
        <v>12</v>
      </c>
      <c r="T3294" s="27">
        <v>8</v>
      </c>
      <c r="U3294" s="27">
        <v>5</v>
      </c>
      <c r="V3294" s="27">
        <v>7</v>
      </c>
      <c r="W3294" s="11"/>
      <c r="X3294" s="11"/>
      <c r="Y3294" s="11"/>
      <c r="Z3294" s="11"/>
      <c r="AA3294" s="11"/>
      <c r="AB3294" s="11"/>
      <c r="AC3294" s="11"/>
      <c r="AD3294" s="11"/>
      <c r="AU3294" s="7"/>
      <c r="AV3294" s="7"/>
    </row>
    <row r="3295" spans="1:48" ht="14.25">
      <c r="A3295">
        <v>3</v>
      </c>
      <c r="B3295" s="26" t="str">
        <f t="shared" si="125"/>
        <v>41801</v>
      </c>
      <c r="C3295" s="26" t="str">
        <f t="shared" si="124"/>
        <v>3_41801</v>
      </c>
      <c r="D3295"/>
      <c r="E3295"/>
      <c r="F3295" s="33"/>
      <c r="G3295" s="26" t="s">
        <v>675</v>
      </c>
      <c r="H3295" s="27">
        <v>15</v>
      </c>
      <c r="I3295" s="27">
        <v>17</v>
      </c>
      <c r="J3295" s="27">
        <v>20</v>
      </c>
      <c r="K3295" s="27">
        <v>24</v>
      </c>
      <c r="L3295" s="27">
        <v>10</v>
      </c>
      <c r="M3295" s="27">
        <v>14</v>
      </c>
      <c r="N3295" s="27">
        <v>10</v>
      </c>
      <c r="O3295" s="27">
        <v>10</v>
      </c>
      <c r="P3295" s="27">
        <v>11</v>
      </c>
      <c r="Q3295" s="27">
        <v>15</v>
      </c>
      <c r="R3295" s="27">
        <v>10</v>
      </c>
      <c r="S3295" s="27">
        <v>9</v>
      </c>
      <c r="T3295" s="27">
        <v>10</v>
      </c>
      <c r="U3295" s="27">
        <v>1</v>
      </c>
      <c r="V3295" s="27">
        <v>1</v>
      </c>
      <c r="W3295" s="11"/>
      <c r="X3295" s="11"/>
      <c r="Y3295" s="11"/>
      <c r="Z3295" s="11"/>
      <c r="AA3295" s="11"/>
      <c r="AB3295" s="11"/>
      <c r="AC3295" s="11"/>
      <c r="AD3295" s="11"/>
      <c r="AU3295" s="7"/>
      <c r="AV3295" s="7"/>
    </row>
    <row r="3296" spans="1:48" ht="14.25">
      <c r="A3296">
        <v>3</v>
      </c>
      <c r="B3296" s="26" t="str">
        <f t="shared" si="125"/>
        <v>41807</v>
      </c>
      <c r="C3296" s="26" t="str">
        <f t="shared" si="124"/>
        <v>3_41807</v>
      </c>
      <c r="D3296"/>
      <c r="E3296"/>
      <c r="F3296" s="33"/>
      <c r="G3296" s="26" t="s">
        <v>676</v>
      </c>
      <c r="H3296" s="27">
        <v>6</v>
      </c>
      <c r="I3296" s="27">
        <v>14</v>
      </c>
      <c r="J3296" s="27">
        <v>8</v>
      </c>
      <c r="K3296" s="27">
        <v>33</v>
      </c>
      <c r="L3296" s="27">
        <v>40</v>
      </c>
      <c r="M3296" s="27">
        <v>41</v>
      </c>
      <c r="N3296" s="27">
        <v>36</v>
      </c>
      <c r="O3296" s="27">
        <v>47</v>
      </c>
      <c r="P3296" s="27">
        <v>32</v>
      </c>
      <c r="Q3296" s="27">
        <v>25</v>
      </c>
      <c r="R3296" s="27">
        <v>21</v>
      </c>
      <c r="S3296" s="27">
        <v>23</v>
      </c>
      <c r="T3296" s="27">
        <v>29</v>
      </c>
      <c r="U3296" s="27">
        <v>23</v>
      </c>
      <c r="V3296" s="27">
        <v>11</v>
      </c>
      <c r="W3296" s="11"/>
      <c r="X3296" s="11"/>
      <c r="Y3296" s="11"/>
      <c r="Z3296" s="11"/>
      <c r="AA3296" s="11"/>
      <c r="AB3296" s="11"/>
      <c r="AC3296" s="11"/>
      <c r="AD3296" s="11"/>
      <c r="AU3296" s="7"/>
      <c r="AV3296" s="7"/>
    </row>
    <row r="3297" spans="1:48" ht="14.25">
      <c r="A3297">
        <v>3</v>
      </c>
      <c r="B3297" s="26" t="str">
        <f t="shared" si="125"/>
        <v>41872</v>
      </c>
      <c r="C3297" s="26" t="str">
        <f t="shared" si="124"/>
        <v>3_41872</v>
      </c>
      <c r="D3297"/>
      <c r="E3297"/>
      <c r="F3297" s="33"/>
      <c r="G3297" s="26" t="s">
        <v>677</v>
      </c>
      <c r="H3297" s="27">
        <v>6</v>
      </c>
      <c r="I3297" s="27">
        <v>6</v>
      </c>
      <c r="J3297" s="27">
        <v>14</v>
      </c>
      <c r="K3297" s="27">
        <v>12</v>
      </c>
      <c r="L3297" s="27">
        <v>8</v>
      </c>
      <c r="M3297" s="27">
        <v>1</v>
      </c>
      <c r="N3297" s="27">
        <v>11</v>
      </c>
      <c r="O3297" s="27">
        <v>11</v>
      </c>
      <c r="P3297" s="27">
        <v>5</v>
      </c>
      <c r="Q3297" s="27">
        <v>4</v>
      </c>
      <c r="R3297" s="27">
        <v>4</v>
      </c>
      <c r="S3297" s="27">
        <v>5</v>
      </c>
      <c r="T3297" s="27">
        <v>2</v>
      </c>
      <c r="U3297" s="27">
        <v>5</v>
      </c>
      <c r="V3297" s="27">
        <v>0</v>
      </c>
      <c r="W3297" s="11"/>
      <c r="X3297" s="11"/>
      <c r="Y3297" s="11"/>
      <c r="Z3297" s="11"/>
      <c r="AA3297" s="11"/>
      <c r="AB3297" s="11"/>
      <c r="AC3297" s="11"/>
      <c r="AD3297" s="11"/>
      <c r="AU3297" s="7"/>
      <c r="AV3297" s="7"/>
    </row>
    <row r="3298" spans="1:48" ht="14.25">
      <c r="A3298">
        <v>3</v>
      </c>
      <c r="B3298" s="26" t="str">
        <f t="shared" si="125"/>
        <v>41885</v>
      </c>
      <c r="C3298" s="26" t="str">
        <f t="shared" si="124"/>
        <v>3_41885</v>
      </c>
      <c r="D3298"/>
      <c r="E3298"/>
      <c r="F3298" s="33"/>
      <c r="G3298" s="26" t="s">
        <v>678</v>
      </c>
      <c r="H3298" s="27">
        <v>11</v>
      </c>
      <c r="I3298" s="27">
        <v>10</v>
      </c>
      <c r="J3298" s="27">
        <v>20</v>
      </c>
      <c r="K3298" s="27">
        <v>13</v>
      </c>
      <c r="L3298" s="27">
        <v>9</v>
      </c>
      <c r="M3298" s="27">
        <v>12</v>
      </c>
      <c r="N3298" s="27">
        <v>12</v>
      </c>
      <c r="O3298" s="27">
        <v>3</v>
      </c>
      <c r="P3298" s="27">
        <v>11</v>
      </c>
      <c r="Q3298" s="27">
        <v>9</v>
      </c>
      <c r="R3298" s="27">
        <v>6</v>
      </c>
      <c r="S3298" s="27">
        <v>5</v>
      </c>
      <c r="T3298" s="27">
        <v>6</v>
      </c>
      <c r="U3298" s="27">
        <v>3</v>
      </c>
      <c r="V3298" s="27">
        <v>4</v>
      </c>
      <c r="W3298" s="11"/>
      <c r="X3298" s="11"/>
      <c r="Y3298" s="11"/>
      <c r="Z3298" s="11"/>
      <c r="AA3298" s="11"/>
      <c r="AB3298" s="11"/>
      <c r="AC3298" s="11"/>
      <c r="AD3298" s="11"/>
      <c r="AU3298" s="7"/>
      <c r="AV3298" s="7"/>
    </row>
    <row r="3299" spans="1:48" ht="14.25">
      <c r="A3299">
        <v>3</v>
      </c>
      <c r="B3299" s="26" t="str">
        <f t="shared" si="125"/>
        <v>41999</v>
      </c>
      <c r="C3299" s="26" t="str">
        <f t="shared" si="124"/>
        <v>3_41999</v>
      </c>
      <c r="D3299"/>
      <c r="E3299"/>
      <c r="F3299" s="33"/>
      <c r="G3299" s="26" t="s">
        <v>1417</v>
      </c>
      <c r="H3299" s="27">
        <v>1</v>
      </c>
      <c r="I3299" s="27">
        <v>0</v>
      </c>
      <c r="J3299" s="27">
        <v>0</v>
      </c>
      <c r="K3299" s="27">
        <v>0</v>
      </c>
      <c r="L3299" s="27">
        <v>0</v>
      </c>
      <c r="M3299" s="27">
        <v>0</v>
      </c>
      <c r="N3299" s="27">
        <v>0</v>
      </c>
      <c r="O3299" s="27">
        <v>0</v>
      </c>
      <c r="P3299" s="27">
        <v>0</v>
      </c>
      <c r="Q3299" s="27">
        <v>0</v>
      </c>
      <c r="R3299" s="27">
        <v>0</v>
      </c>
      <c r="S3299" s="27">
        <v>0</v>
      </c>
      <c r="T3299" s="27">
        <v>0</v>
      </c>
      <c r="U3299" s="27">
        <v>0</v>
      </c>
      <c r="V3299" s="27">
        <v>0</v>
      </c>
      <c r="W3299" s="11"/>
      <c r="X3299" s="11"/>
      <c r="Y3299" s="11"/>
      <c r="Z3299" s="11"/>
      <c r="AA3299" s="11"/>
      <c r="AB3299" s="11"/>
      <c r="AC3299" s="11"/>
      <c r="AD3299" s="11"/>
      <c r="AU3299" s="7"/>
      <c r="AV3299" s="7"/>
    </row>
    <row r="3300" spans="1:48" ht="14.25">
      <c r="A3300">
        <v>3</v>
      </c>
      <c r="B3300" s="26" t="str">
        <f t="shared" si="125"/>
        <v>44000</v>
      </c>
      <c r="C3300" s="26" t="str">
        <f t="shared" si="124"/>
        <v>3_44000</v>
      </c>
      <c r="D3300"/>
      <c r="E3300"/>
      <c r="F3300" s="33" t="s">
        <v>1418</v>
      </c>
      <c r="G3300" s="147" t="s">
        <v>13</v>
      </c>
      <c r="H3300" s="27">
        <v>152</v>
      </c>
      <c r="I3300" s="27">
        <v>284</v>
      </c>
      <c r="J3300" s="27">
        <v>210</v>
      </c>
      <c r="K3300" s="27">
        <v>147</v>
      </c>
      <c r="L3300" s="27">
        <v>149</v>
      </c>
      <c r="M3300" s="27">
        <v>189</v>
      </c>
      <c r="N3300" s="27">
        <v>215</v>
      </c>
      <c r="O3300" s="27">
        <v>232</v>
      </c>
      <c r="P3300" s="27">
        <v>326</v>
      </c>
      <c r="Q3300" s="27">
        <v>380</v>
      </c>
      <c r="R3300" s="27">
        <v>335</v>
      </c>
      <c r="S3300" s="27">
        <v>338</v>
      </c>
      <c r="T3300" s="27">
        <v>328</v>
      </c>
      <c r="U3300" s="27">
        <v>279</v>
      </c>
      <c r="V3300" s="27">
        <v>189</v>
      </c>
      <c r="W3300" s="11"/>
      <c r="X3300" s="11"/>
      <c r="Y3300" s="11"/>
      <c r="Z3300" s="11"/>
      <c r="AA3300" s="11"/>
      <c r="AB3300" s="11"/>
      <c r="AC3300" s="11"/>
      <c r="AD3300" s="11"/>
      <c r="AU3300" s="7"/>
      <c r="AV3300" s="7"/>
    </row>
    <row r="3301" spans="1:48" ht="14.25">
      <c r="A3301">
        <v>3</v>
      </c>
      <c r="B3301" s="26" t="str">
        <f t="shared" si="125"/>
        <v>44001</v>
      </c>
      <c r="C3301" s="26" t="str">
        <f t="shared" si="124"/>
        <v>3_44001</v>
      </c>
      <c r="D3301"/>
      <c r="E3301"/>
      <c r="F3301" s="33"/>
      <c r="G3301" s="26" t="s">
        <v>681</v>
      </c>
      <c r="H3301" s="27">
        <v>32</v>
      </c>
      <c r="I3301" s="27">
        <v>150</v>
      </c>
      <c r="J3301" s="27">
        <v>94</v>
      </c>
      <c r="K3301" s="27">
        <v>61</v>
      </c>
      <c r="L3301" s="27">
        <v>48</v>
      </c>
      <c r="M3301" s="27">
        <v>48</v>
      </c>
      <c r="N3301" s="27">
        <v>75</v>
      </c>
      <c r="O3301" s="27">
        <v>92</v>
      </c>
      <c r="P3301" s="27">
        <v>104</v>
      </c>
      <c r="Q3301" s="27">
        <v>102</v>
      </c>
      <c r="R3301" s="27">
        <v>81</v>
      </c>
      <c r="S3301" s="27">
        <v>64</v>
      </c>
      <c r="T3301" s="27">
        <v>90</v>
      </c>
      <c r="U3301" s="27">
        <v>56</v>
      </c>
      <c r="V3301" s="27">
        <v>58</v>
      </c>
      <c r="W3301" s="11"/>
      <c r="X3301" s="11"/>
      <c r="Y3301" s="11"/>
      <c r="Z3301" s="11"/>
      <c r="AA3301" s="11"/>
      <c r="AB3301" s="11"/>
      <c r="AC3301" s="11"/>
      <c r="AD3301" s="11"/>
      <c r="AU3301" s="7"/>
      <c r="AV3301" s="7"/>
    </row>
    <row r="3302" spans="1:48" ht="14.25">
      <c r="A3302">
        <v>3</v>
      </c>
      <c r="B3302" s="26" t="str">
        <f t="shared" si="125"/>
        <v>44035</v>
      </c>
      <c r="C3302" s="26" t="str">
        <f t="shared" si="124"/>
        <v>3_44035</v>
      </c>
      <c r="D3302"/>
      <c r="E3302"/>
      <c r="F3302" s="33"/>
      <c r="G3302" s="26" t="s">
        <v>682</v>
      </c>
      <c r="H3302" s="27">
        <v>2</v>
      </c>
      <c r="I3302" s="27">
        <v>6</v>
      </c>
      <c r="J3302" s="27">
        <v>2</v>
      </c>
      <c r="K3302" s="27">
        <v>1</v>
      </c>
      <c r="L3302" s="27">
        <v>0</v>
      </c>
      <c r="M3302" s="27">
        <v>3</v>
      </c>
      <c r="N3302" s="27">
        <v>4</v>
      </c>
      <c r="O3302" s="27">
        <v>5</v>
      </c>
      <c r="P3302" s="27">
        <v>7</v>
      </c>
      <c r="Q3302" s="27">
        <v>4</v>
      </c>
      <c r="R3302" s="27">
        <v>5</v>
      </c>
      <c r="S3302" s="27">
        <v>6</v>
      </c>
      <c r="T3302" s="27">
        <v>1</v>
      </c>
      <c r="U3302" s="27">
        <v>8</v>
      </c>
      <c r="V3302" s="27">
        <v>3</v>
      </c>
      <c r="W3302" s="11"/>
      <c r="X3302" s="11"/>
      <c r="Y3302" s="11"/>
      <c r="Z3302" s="11"/>
      <c r="AA3302" s="11"/>
      <c r="AB3302" s="11"/>
      <c r="AC3302" s="11"/>
      <c r="AD3302" s="11"/>
      <c r="AU3302" s="7"/>
      <c r="AV3302" s="7"/>
    </row>
    <row r="3303" spans="1:48" ht="14.25">
      <c r="A3303">
        <v>3</v>
      </c>
      <c r="B3303" s="26" t="str">
        <f t="shared" si="125"/>
        <v>44078</v>
      </c>
      <c r="C3303" s="26" t="str">
        <f t="shared" si="124"/>
        <v>3_44078</v>
      </c>
      <c r="D3303"/>
      <c r="E3303"/>
      <c r="F3303" s="33"/>
      <c r="G3303" s="26" t="s">
        <v>683</v>
      </c>
      <c r="H3303" s="27">
        <v>7</v>
      </c>
      <c r="I3303" s="27">
        <v>6</v>
      </c>
      <c r="J3303" s="27">
        <v>11</v>
      </c>
      <c r="K3303" s="27">
        <v>7</v>
      </c>
      <c r="L3303" s="27">
        <v>7</v>
      </c>
      <c r="M3303" s="27">
        <v>8</v>
      </c>
      <c r="N3303" s="27">
        <v>15</v>
      </c>
      <c r="O3303" s="27">
        <v>11</v>
      </c>
      <c r="P3303" s="27">
        <v>8</v>
      </c>
      <c r="Q3303" s="27">
        <v>7</v>
      </c>
      <c r="R3303" s="27">
        <v>15</v>
      </c>
      <c r="S3303" s="27">
        <v>11</v>
      </c>
      <c r="T3303" s="27">
        <v>11</v>
      </c>
      <c r="U3303" s="27">
        <v>7</v>
      </c>
      <c r="V3303" s="27">
        <v>3</v>
      </c>
      <c r="W3303" s="11"/>
      <c r="X3303" s="11"/>
      <c r="Y3303" s="11"/>
      <c r="Z3303" s="11"/>
      <c r="AA3303" s="11"/>
      <c r="AB3303" s="11"/>
      <c r="AC3303" s="11"/>
      <c r="AD3303" s="11"/>
      <c r="AU3303" s="7"/>
      <c r="AV3303" s="7"/>
    </row>
    <row r="3304" spans="1:48" ht="14.25">
      <c r="A3304">
        <v>3</v>
      </c>
      <c r="B3304" s="26" t="str">
        <f t="shared" si="125"/>
        <v>44090</v>
      </c>
      <c r="C3304" s="26" t="str">
        <f t="shared" si="124"/>
        <v>3_44090</v>
      </c>
      <c r="D3304"/>
      <c r="E3304"/>
      <c r="F3304" s="33"/>
      <c r="G3304" s="26" t="s">
        <v>684</v>
      </c>
      <c r="H3304" s="27">
        <v>4</v>
      </c>
      <c r="I3304" s="27">
        <v>5</v>
      </c>
      <c r="J3304" s="27">
        <v>8</v>
      </c>
      <c r="K3304" s="27">
        <v>3</v>
      </c>
      <c r="L3304" s="27">
        <v>4</v>
      </c>
      <c r="M3304" s="27">
        <v>5</v>
      </c>
      <c r="N3304" s="27">
        <v>4</v>
      </c>
      <c r="O3304" s="27">
        <v>8</v>
      </c>
      <c r="P3304" s="27">
        <v>7</v>
      </c>
      <c r="Q3304" s="27">
        <v>5</v>
      </c>
      <c r="R3304" s="27">
        <v>10</v>
      </c>
      <c r="S3304" s="27">
        <v>6</v>
      </c>
      <c r="T3304" s="27">
        <v>8</v>
      </c>
      <c r="U3304" s="27">
        <v>5</v>
      </c>
      <c r="V3304" s="27">
        <v>2</v>
      </c>
      <c r="W3304" s="11"/>
      <c r="X3304" s="11"/>
      <c r="Y3304" s="11"/>
      <c r="Z3304" s="11"/>
      <c r="AA3304" s="11"/>
      <c r="AB3304" s="11"/>
      <c r="AC3304" s="11"/>
      <c r="AD3304" s="11"/>
      <c r="AU3304" s="7"/>
      <c r="AV3304" s="7"/>
    </row>
    <row r="3305" spans="1:48" ht="14.25">
      <c r="A3305">
        <v>3</v>
      </c>
      <c r="B3305" s="26" t="str">
        <f t="shared" si="125"/>
        <v>44098</v>
      </c>
      <c r="C3305" s="26" t="str">
        <f t="shared" si="124"/>
        <v>3_44098</v>
      </c>
      <c r="D3305"/>
      <c r="E3305"/>
      <c r="F3305" s="33"/>
      <c r="G3305" s="26" t="s">
        <v>685</v>
      </c>
      <c r="H3305" s="27">
        <v>7</v>
      </c>
      <c r="I3305" s="27">
        <v>7</v>
      </c>
      <c r="J3305" s="27">
        <v>4</v>
      </c>
      <c r="K3305" s="27">
        <v>3</v>
      </c>
      <c r="L3305" s="27">
        <v>3</v>
      </c>
      <c r="M3305" s="27">
        <v>2</v>
      </c>
      <c r="N3305" s="27">
        <v>3</v>
      </c>
      <c r="O3305" s="27">
        <v>2</v>
      </c>
      <c r="P3305" s="27">
        <v>0</v>
      </c>
      <c r="Q3305" s="27">
        <v>3</v>
      </c>
      <c r="R3305" s="27">
        <v>3</v>
      </c>
      <c r="S3305" s="27">
        <v>5</v>
      </c>
      <c r="T3305" s="27">
        <v>2</v>
      </c>
      <c r="U3305" s="27">
        <v>5</v>
      </c>
      <c r="V3305" s="27">
        <v>2</v>
      </c>
      <c r="W3305" s="11"/>
      <c r="X3305" s="11"/>
      <c r="Y3305" s="11"/>
      <c r="Z3305" s="11"/>
      <c r="AA3305" s="11"/>
      <c r="AB3305" s="11"/>
      <c r="AC3305" s="11"/>
      <c r="AD3305" s="11"/>
      <c r="AU3305" s="7"/>
      <c r="AV3305" s="7"/>
    </row>
    <row r="3306" spans="1:48" ht="14.25">
      <c r="A3306">
        <v>3</v>
      </c>
      <c r="B3306" s="26" t="str">
        <f t="shared" si="125"/>
        <v>44110</v>
      </c>
      <c r="C3306" s="26" t="str">
        <f t="shared" si="124"/>
        <v>3_44110</v>
      </c>
      <c r="D3306"/>
      <c r="E3306"/>
      <c r="F3306" s="33"/>
      <c r="G3306" s="26" t="s">
        <v>686</v>
      </c>
      <c r="H3306" s="27">
        <v>0</v>
      </c>
      <c r="I3306" s="27">
        <v>1</v>
      </c>
      <c r="J3306" s="27">
        <v>1</v>
      </c>
      <c r="K3306" s="27">
        <v>2</v>
      </c>
      <c r="L3306" s="27">
        <v>0</v>
      </c>
      <c r="M3306" s="27">
        <v>1</v>
      </c>
      <c r="N3306" s="27">
        <v>0</v>
      </c>
      <c r="O3306" s="27">
        <v>1</v>
      </c>
      <c r="P3306" s="27">
        <v>2</v>
      </c>
      <c r="Q3306" s="27">
        <v>1</v>
      </c>
      <c r="R3306" s="27">
        <v>1</v>
      </c>
      <c r="S3306" s="27">
        <v>2</v>
      </c>
      <c r="T3306" s="27">
        <v>2</v>
      </c>
      <c r="U3306" s="27">
        <v>3</v>
      </c>
      <c r="V3306" s="27">
        <v>2</v>
      </c>
      <c r="W3306" s="11"/>
      <c r="X3306" s="11"/>
      <c r="Y3306" s="11"/>
      <c r="Z3306" s="11"/>
      <c r="AA3306" s="11"/>
      <c r="AB3306" s="11"/>
      <c r="AC3306" s="11"/>
      <c r="AD3306" s="11"/>
      <c r="AU3306" s="7"/>
      <c r="AV3306" s="7"/>
    </row>
    <row r="3307" spans="1:48" ht="14.25">
      <c r="A3307">
        <v>3</v>
      </c>
      <c r="B3307" s="26" t="str">
        <f t="shared" si="125"/>
        <v>44279</v>
      </c>
      <c r="C3307" s="26" t="str">
        <f t="shared" si="124"/>
        <v>3_44279</v>
      </c>
      <c r="D3307"/>
      <c r="E3307"/>
      <c r="F3307" s="33"/>
      <c r="G3307" s="26" t="s">
        <v>687</v>
      </c>
      <c r="H3307" s="27">
        <v>14</v>
      </c>
      <c r="I3307" s="27">
        <v>9</v>
      </c>
      <c r="J3307" s="27">
        <v>8</v>
      </c>
      <c r="K3307" s="27">
        <v>8</v>
      </c>
      <c r="L3307" s="27">
        <v>9</v>
      </c>
      <c r="M3307" s="27">
        <v>11</v>
      </c>
      <c r="N3307" s="27">
        <v>7</v>
      </c>
      <c r="O3307" s="27">
        <v>14</v>
      </c>
      <c r="P3307" s="27">
        <v>11</v>
      </c>
      <c r="Q3307" s="27">
        <v>15</v>
      </c>
      <c r="R3307" s="27">
        <v>16</v>
      </c>
      <c r="S3307" s="27">
        <v>12</v>
      </c>
      <c r="T3307" s="27">
        <v>12</v>
      </c>
      <c r="U3307" s="27">
        <v>9</v>
      </c>
      <c r="V3307" s="27">
        <v>5</v>
      </c>
      <c r="W3307" s="11"/>
      <c r="X3307" s="11"/>
      <c r="Y3307" s="11"/>
      <c r="Z3307" s="11"/>
      <c r="AA3307" s="11"/>
      <c r="AB3307" s="11"/>
      <c r="AC3307" s="11"/>
      <c r="AD3307" s="11"/>
      <c r="AU3307" s="7"/>
      <c r="AV3307" s="7"/>
    </row>
    <row r="3308" spans="1:48" ht="14.25">
      <c r="A3308">
        <v>3</v>
      </c>
      <c r="B3308" s="26" t="str">
        <f t="shared" si="125"/>
        <v>44378</v>
      </c>
      <c r="C3308" s="26" t="str">
        <f t="shared" si="124"/>
        <v>3_44378</v>
      </c>
      <c r="D3308"/>
      <c r="E3308"/>
      <c r="F3308" s="33"/>
      <c r="G3308" s="26" t="s">
        <v>688</v>
      </c>
      <c r="H3308" s="27">
        <v>4</v>
      </c>
      <c r="I3308" s="27">
        <v>9</v>
      </c>
      <c r="J3308" s="27">
        <v>1</v>
      </c>
      <c r="K3308" s="27">
        <v>2</v>
      </c>
      <c r="L3308" s="27">
        <v>2</v>
      </c>
      <c r="M3308" s="27">
        <v>4</v>
      </c>
      <c r="N3308" s="27">
        <v>5</v>
      </c>
      <c r="O3308" s="27">
        <v>5</v>
      </c>
      <c r="P3308" s="27">
        <v>6</v>
      </c>
      <c r="Q3308" s="27">
        <v>9</v>
      </c>
      <c r="R3308" s="27">
        <v>4</v>
      </c>
      <c r="S3308" s="27">
        <v>4</v>
      </c>
      <c r="T3308" s="27">
        <v>1</v>
      </c>
      <c r="U3308" s="27">
        <v>5</v>
      </c>
      <c r="V3308" s="27">
        <v>2</v>
      </c>
      <c r="W3308" s="11"/>
      <c r="X3308" s="11"/>
      <c r="Y3308" s="11"/>
      <c r="Z3308" s="11"/>
      <c r="AA3308" s="11"/>
      <c r="AB3308" s="11"/>
      <c r="AC3308" s="11"/>
      <c r="AD3308" s="11"/>
      <c r="AU3308" s="7"/>
      <c r="AV3308" s="7"/>
    </row>
    <row r="3309" spans="1:48" ht="14.25">
      <c r="A3309">
        <v>3</v>
      </c>
      <c r="B3309" s="26" t="str">
        <f t="shared" si="125"/>
        <v>44420</v>
      </c>
      <c r="C3309" s="26" t="str">
        <f t="shared" si="124"/>
        <v>3_44420</v>
      </c>
      <c r="D3309"/>
      <c r="E3309"/>
      <c r="F3309" s="33"/>
      <c r="G3309" s="26" t="s">
        <v>689</v>
      </c>
      <c r="H3309" s="27">
        <v>1</v>
      </c>
      <c r="I3309" s="27">
        <v>0</v>
      </c>
      <c r="J3309" s="27">
        <v>0</v>
      </c>
      <c r="K3309" s="27">
        <v>0</v>
      </c>
      <c r="L3309" s="27">
        <v>0</v>
      </c>
      <c r="M3309" s="27">
        <v>2</v>
      </c>
      <c r="N3309" s="27">
        <v>0</v>
      </c>
      <c r="O3309" s="27">
        <v>0</v>
      </c>
      <c r="P3309" s="27">
        <v>0</v>
      </c>
      <c r="Q3309" s="27">
        <v>0</v>
      </c>
      <c r="R3309" s="27">
        <v>0</v>
      </c>
      <c r="S3309" s="27">
        <v>2</v>
      </c>
      <c r="T3309" s="27">
        <v>0</v>
      </c>
      <c r="U3309" s="27">
        <v>0</v>
      </c>
      <c r="V3309" s="27">
        <v>1</v>
      </c>
      <c r="W3309" s="11"/>
      <c r="X3309" s="11"/>
      <c r="Y3309" s="11"/>
      <c r="Z3309" s="11"/>
      <c r="AA3309" s="11"/>
      <c r="AB3309" s="11"/>
      <c r="AC3309" s="11"/>
      <c r="AD3309" s="11"/>
      <c r="AU3309" s="7"/>
      <c r="AV3309" s="7"/>
    </row>
    <row r="3310" spans="1:48" ht="14.25">
      <c r="A3310">
        <v>3</v>
      </c>
      <c r="B3310" s="26" t="str">
        <f t="shared" si="125"/>
        <v>44430</v>
      </c>
      <c r="C3310" s="26" t="str">
        <f t="shared" si="124"/>
        <v>3_44430</v>
      </c>
      <c r="D3310"/>
      <c r="E3310"/>
      <c r="F3310" s="33"/>
      <c r="G3310" s="26" t="s">
        <v>690</v>
      </c>
      <c r="H3310" s="27">
        <v>20</v>
      </c>
      <c r="I3310" s="27">
        <v>34</v>
      </c>
      <c r="J3310" s="27">
        <v>38</v>
      </c>
      <c r="K3310" s="27">
        <v>23</v>
      </c>
      <c r="L3310" s="27">
        <v>29</v>
      </c>
      <c r="M3310" s="27">
        <v>36</v>
      </c>
      <c r="N3310" s="27">
        <v>55</v>
      </c>
      <c r="O3310" s="27">
        <v>44</v>
      </c>
      <c r="P3310" s="27">
        <v>90</v>
      </c>
      <c r="Q3310" s="27">
        <v>107</v>
      </c>
      <c r="R3310" s="27">
        <v>87</v>
      </c>
      <c r="S3310" s="27">
        <v>91</v>
      </c>
      <c r="T3310" s="27">
        <v>79</v>
      </c>
      <c r="U3310" s="27">
        <v>65</v>
      </c>
      <c r="V3310" s="27">
        <v>46</v>
      </c>
      <c r="W3310" s="11"/>
      <c r="X3310" s="11"/>
      <c r="Y3310" s="11"/>
      <c r="Z3310" s="11"/>
      <c r="AA3310" s="11"/>
      <c r="AB3310" s="11"/>
      <c r="AC3310" s="11"/>
      <c r="AD3310" s="11"/>
      <c r="AU3310" s="7"/>
      <c r="AV3310" s="7"/>
    </row>
    <row r="3311" spans="1:48" ht="14.25">
      <c r="A3311">
        <v>3</v>
      </c>
      <c r="B3311" s="26" t="str">
        <f t="shared" si="125"/>
        <v>44560</v>
      </c>
      <c r="C3311" s="26" t="str">
        <f t="shared" si="124"/>
        <v>3_44560</v>
      </c>
      <c r="D3311"/>
      <c r="E3311"/>
      <c r="F3311" s="33"/>
      <c r="G3311" s="26" t="s">
        <v>691</v>
      </c>
      <c r="H3311" s="27">
        <v>4</v>
      </c>
      <c r="I3311" s="27">
        <v>9</v>
      </c>
      <c r="J3311" s="27">
        <v>14</v>
      </c>
      <c r="K3311" s="27">
        <v>8</v>
      </c>
      <c r="L3311" s="27">
        <v>9</v>
      </c>
      <c r="M3311" s="27">
        <v>17</v>
      </c>
      <c r="N3311" s="27">
        <v>7</v>
      </c>
      <c r="O3311" s="27">
        <v>7</v>
      </c>
      <c r="P3311" s="27">
        <v>8</v>
      </c>
      <c r="Q3311" s="27">
        <v>13</v>
      </c>
      <c r="R3311" s="27">
        <v>20</v>
      </c>
      <c r="S3311" s="27">
        <v>24</v>
      </c>
      <c r="T3311" s="27">
        <v>24</v>
      </c>
      <c r="U3311" s="27">
        <v>25</v>
      </c>
      <c r="V3311" s="27">
        <v>8</v>
      </c>
      <c r="W3311" s="11"/>
      <c r="X3311" s="11"/>
      <c r="Y3311" s="11"/>
      <c r="Z3311" s="11"/>
      <c r="AA3311" s="11"/>
      <c r="AB3311" s="11"/>
      <c r="AC3311" s="11"/>
      <c r="AD3311" s="11"/>
      <c r="AU3311" s="7"/>
      <c r="AV3311" s="7"/>
    </row>
    <row r="3312" spans="1:48" ht="14.25">
      <c r="A3312">
        <v>3</v>
      </c>
      <c r="B3312" s="26" t="str">
        <f t="shared" si="125"/>
        <v>44650</v>
      </c>
      <c r="C3312" s="26" t="str">
        <f t="shared" si="124"/>
        <v>3_44650</v>
      </c>
      <c r="D3312"/>
      <c r="E3312"/>
      <c r="F3312" s="33"/>
      <c r="G3312" s="26" t="s">
        <v>692</v>
      </c>
      <c r="H3312" s="27">
        <v>19</v>
      </c>
      <c r="I3312" s="27">
        <v>17</v>
      </c>
      <c r="J3312" s="27">
        <v>16</v>
      </c>
      <c r="K3312" s="27">
        <v>10</v>
      </c>
      <c r="L3312" s="27">
        <v>11</v>
      </c>
      <c r="M3312" s="27">
        <v>12</v>
      </c>
      <c r="N3312" s="27">
        <v>20</v>
      </c>
      <c r="O3312" s="27">
        <v>9</v>
      </c>
      <c r="P3312" s="27">
        <v>24</v>
      </c>
      <c r="Q3312" s="27">
        <v>22</v>
      </c>
      <c r="R3312" s="27">
        <v>17</v>
      </c>
      <c r="S3312" s="27">
        <v>17</v>
      </c>
      <c r="T3312" s="27">
        <v>14</v>
      </c>
      <c r="U3312" s="27">
        <v>7</v>
      </c>
      <c r="V3312" s="27">
        <v>5</v>
      </c>
      <c r="W3312" s="11"/>
      <c r="X3312" s="11"/>
      <c r="Y3312" s="11"/>
      <c r="Z3312" s="11"/>
      <c r="AA3312" s="11"/>
      <c r="AB3312" s="11"/>
      <c r="AC3312" s="11"/>
      <c r="AD3312" s="11"/>
      <c r="AU3312" s="7"/>
      <c r="AV3312" s="7"/>
    </row>
    <row r="3313" spans="1:48" ht="14.25">
      <c r="A3313">
        <v>3</v>
      </c>
      <c r="B3313" s="26" t="str">
        <f t="shared" si="125"/>
        <v>44847</v>
      </c>
      <c r="C3313" s="26" t="str">
        <f t="shared" si="124"/>
        <v>3_44847</v>
      </c>
      <c r="D3313"/>
      <c r="E3313"/>
      <c r="F3313" s="33"/>
      <c r="G3313" s="26" t="s">
        <v>693</v>
      </c>
      <c r="H3313" s="27">
        <v>26</v>
      </c>
      <c r="I3313" s="27">
        <v>25</v>
      </c>
      <c r="J3313" s="27">
        <v>6</v>
      </c>
      <c r="K3313" s="27">
        <v>17</v>
      </c>
      <c r="L3313" s="27">
        <v>22</v>
      </c>
      <c r="M3313" s="27">
        <v>35</v>
      </c>
      <c r="N3313" s="27">
        <v>16</v>
      </c>
      <c r="O3313" s="27">
        <v>26</v>
      </c>
      <c r="P3313" s="27">
        <v>47</v>
      </c>
      <c r="Q3313" s="27">
        <v>83</v>
      </c>
      <c r="R3313" s="27">
        <v>66</v>
      </c>
      <c r="S3313" s="27">
        <v>90</v>
      </c>
      <c r="T3313" s="27">
        <v>79</v>
      </c>
      <c r="U3313" s="27">
        <v>79</v>
      </c>
      <c r="V3313" s="27">
        <v>45</v>
      </c>
      <c r="W3313" s="11"/>
      <c r="X3313" s="11"/>
      <c r="Y3313" s="11"/>
      <c r="Z3313" s="11"/>
      <c r="AA3313" s="11"/>
      <c r="AB3313" s="11"/>
      <c r="AC3313" s="11"/>
      <c r="AD3313" s="11"/>
      <c r="AU3313" s="7"/>
      <c r="AV3313" s="7"/>
    </row>
    <row r="3314" spans="1:48" ht="14.25">
      <c r="A3314">
        <v>3</v>
      </c>
      <c r="B3314" s="26" t="str">
        <f t="shared" si="125"/>
        <v>44855</v>
      </c>
      <c r="C3314" s="26" t="str">
        <f t="shared" si="124"/>
        <v>3_44855</v>
      </c>
      <c r="D3314"/>
      <c r="E3314"/>
      <c r="F3314" s="33"/>
      <c r="G3314" s="26" t="s">
        <v>694</v>
      </c>
      <c r="H3314" s="27">
        <v>2</v>
      </c>
      <c r="I3314" s="27">
        <v>2</v>
      </c>
      <c r="J3314" s="27">
        <v>1</v>
      </c>
      <c r="K3314" s="27">
        <v>0</v>
      </c>
      <c r="L3314" s="27">
        <v>1</v>
      </c>
      <c r="M3314" s="27">
        <v>1</v>
      </c>
      <c r="N3314" s="27">
        <v>1</v>
      </c>
      <c r="O3314" s="27">
        <v>1</v>
      </c>
      <c r="P3314" s="27">
        <v>3</v>
      </c>
      <c r="Q3314" s="27">
        <v>2</v>
      </c>
      <c r="R3314" s="27">
        <v>3</v>
      </c>
      <c r="S3314" s="27">
        <v>1</v>
      </c>
      <c r="T3314" s="27">
        <v>2</v>
      </c>
      <c r="U3314" s="27">
        <v>2</v>
      </c>
      <c r="V3314" s="27">
        <v>2</v>
      </c>
      <c r="W3314" s="11"/>
      <c r="X3314" s="11"/>
      <c r="Y3314" s="11"/>
      <c r="Z3314" s="11"/>
      <c r="AA3314" s="11"/>
      <c r="AB3314" s="11"/>
      <c r="AC3314" s="11"/>
      <c r="AD3314" s="11"/>
      <c r="AU3314" s="7"/>
      <c r="AV3314" s="7"/>
    </row>
    <row r="3315" spans="1:48" ht="14.25">
      <c r="A3315">
        <v>3</v>
      </c>
      <c r="B3315" s="26" t="str">
        <f t="shared" si="125"/>
        <v>44874</v>
      </c>
      <c r="C3315" s="26" t="str">
        <f t="shared" si="124"/>
        <v>3_44874</v>
      </c>
      <c r="D3315"/>
      <c r="E3315"/>
      <c r="F3315" s="33"/>
      <c r="G3315" s="26" t="s">
        <v>695</v>
      </c>
      <c r="H3315" s="27">
        <v>8</v>
      </c>
      <c r="I3315" s="27">
        <v>4</v>
      </c>
      <c r="J3315" s="27">
        <v>6</v>
      </c>
      <c r="K3315" s="27">
        <v>2</v>
      </c>
      <c r="L3315" s="27">
        <v>4</v>
      </c>
      <c r="M3315" s="27">
        <v>4</v>
      </c>
      <c r="N3315" s="27">
        <v>3</v>
      </c>
      <c r="O3315" s="27">
        <v>7</v>
      </c>
      <c r="P3315" s="27">
        <v>9</v>
      </c>
      <c r="Q3315" s="27">
        <v>7</v>
      </c>
      <c r="R3315" s="27">
        <v>7</v>
      </c>
      <c r="S3315" s="27">
        <v>3</v>
      </c>
      <c r="T3315" s="27">
        <v>3</v>
      </c>
      <c r="U3315" s="27">
        <v>3</v>
      </c>
      <c r="V3315" s="27">
        <v>5</v>
      </c>
      <c r="W3315" s="11"/>
      <c r="X3315" s="11"/>
      <c r="Y3315" s="11"/>
      <c r="Z3315" s="11"/>
      <c r="AA3315" s="11"/>
      <c r="AB3315" s="11"/>
      <c r="AC3315" s="11"/>
      <c r="AD3315" s="11"/>
      <c r="AU3315" s="7"/>
      <c r="AV3315" s="7"/>
    </row>
    <row r="3316" spans="1:48" ht="14.25">
      <c r="A3316">
        <v>3</v>
      </c>
      <c r="B3316" s="26" t="str">
        <f t="shared" si="125"/>
        <v>44999</v>
      </c>
      <c r="C3316" s="26" t="str">
        <f t="shared" si="124"/>
        <v>3_44999</v>
      </c>
      <c r="D3316"/>
      <c r="E3316"/>
      <c r="F3316" s="33"/>
      <c r="G3316" s="26" t="s">
        <v>696</v>
      </c>
      <c r="H3316" s="27">
        <v>2</v>
      </c>
      <c r="I3316" s="27">
        <v>0</v>
      </c>
      <c r="J3316" s="27">
        <v>0</v>
      </c>
      <c r="K3316" s="27">
        <v>0</v>
      </c>
      <c r="L3316" s="27">
        <v>0</v>
      </c>
      <c r="M3316" s="27">
        <v>0</v>
      </c>
      <c r="N3316" s="27">
        <v>0</v>
      </c>
      <c r="O3316" s="27">
        <v>0</v>
      </c>
      <c r="P3316" s="27">
        <v>0</v>
      </c>
      <c r="Q3316" s="27">
        <v>0</v>
      </c>
      <c r="R3316" s="27">
        <v>0</v>
      </c>
      <c r="S3316" s="27">
        <v>0</v>
      </c>
      <c r="T3316" s="27">
        <v>0</v>
      </c>
      <c r="U3316" s="27">
        <v>0</v>
      </c>
      <c r="V3316" s="27">
        <v>0</v>
      </c>
      <c r="W3316" s="11"/>
      <c r="X3316" s="11"/>
      <c r="Y3316" s="11"/>
      <c r="Z3316" s="11"/>
      <c r="AA3316" s="11"/>
      <c r="AB3316" s="11"/>
      <c r="AC3316" s="11"/>
      <c r="AD3316" s="11"/>
      <c r="AU3316" s="7"/>
      <c r="AV3316" s="7"/>
    </row>
    <row r="3317" spans="1:48" ht="14.25">
      <c r="A3317">
        <v>3</v>
      </c>
      <c r="B3317" s="26" t="str">
        <f t="shared" si="125"/>
        <v>47000</v>
      </c>
      <c r="C3317" s="26" t="str">
        <f t="shared" si="124"/>
        <v>3_47000</v>
      </c>
      <c r="D3317"/>
      <c r="E3317"/>
      <c r="F3317" s="33" t="s">
        <v>1419</v>
      </c>
      <c r="G3317" s="147" t="s">
        <v>13</v>
      </c>
      <c r="H3317" s="27">
        <v>182</v>
      </c>
      <c r="I3317" s="27">
        <v>324</v>
      </c>
      <c r="J3317" s="27">
        <v>563</v>
      </c>
      <c r="K3317" s="27">
        <v>819</v>
      </c>
      <c r="L3317" s="27">
        <v>951</v>
      </c>
      <c r="M3317" s="27">
        <v>959</v>
      </c>
      <c r="N3317" s="27">
        <v>1009</v>
      </c>
      <c r="O3317" s="27">
        <v>1126</v>
      </c>
      <c r="P3317" s="27">
        <v>1068</v>
      </c>
      <c r="Q3317" s="27">
        <v>1081</v>
      </c>
      <c r="R3317" s="27">
        <v>911</v>
      </c>
      <c r="S3317" s="27">
        <v>944</v>
      </c>
      <c r="T3317" s="27">
        <v>839</v>
      </c>
      <c r="U3317" s="27">
        <v>555</v>
      </c>
      <c r="V3317" s="27">
        <v>490</v>
      </c>
      <c r="W3317" s="11"/>
      <c r="X3317" s="11"/>
      <c r="Y3317" s="11"/>
      <c r="Z3317" s="11"/>
      <c r="AA3317" s="11"/>
      <c r="AB3317" s="11"/>
      <c r="AC3317" s="11"/>
      <c r="AD3317" s="11"/>
      <c r="AU3317" s="7"/>
      <c r="AV3317" s="7"/>
    </row>
    <row r="3318" spans="1:48" ht="14.25">
      <c r="A3318">
        <v>3</v>
      </c>
      <c r="B3318" s="26" t="str">
        <f t="shared" si="125"/>
        <v>47001</v>
      </c>
      <c r="C3318" s="26" t="str">
        <f t="shared" si="124"/>
        <v>3_47001</v>
      </c>
      <c r="D3318"/>
      <c r="E3318"/>
      <c r="F3318" s="33"/>
      <c r="G3318" s="26" t="s">
        <v>698</v>
      </c>
      <c r="H3318" s="27">
        <v>67</v>
      </c>
      <c r="I3318" s="27">
        <v>145</v>
      </c>
      <c r="J3318" s="27">
        <v>319</v>
      </c>
      <c r="K3318" s="27">
        <v>458</v>
      </c>
      <c r="L3318" s="27">
        <v>305</v>
      </c>
      <c r="M3318" s="27">
        <v>270</v>
      </c>
      <c r="N3318" s="27">
        <v>201</v>
      </c>
      <c r="O3318" s="27">
        <v>463</v>
      </c>
      <c r="P3318" s="27">
        <v>363</v>
      </c>
      <c r="Q3318" s="27">
        <v>350</v>
      </c>
      <c r="R3318" s="27">
        <v>278</v>
      </c>
      <c r="S3318" s="27">
        <v>279</v>
      </c>
      <c r="T3318" s="27">
        <v>271</v>
      </c>
      <c r="U3318" s="27">
        <v>204</v>
      </c>
      <c r="V3318" s="27">
        <v>165</v>
      </c>
      <c r="W3318" s="11"/>
      <c r="X3318" s="11"/>
      <c r="Y3318" s="11"/>
      <c r="Z3318" s="11"/>
      <c r="AA3318" s="11"/>
      <c r="AB3318" s="11"/>
      <c r="AC3318" s="11"/>
      <c r="AD3318" s="11"/>
      <c r="AU3318" s="7"/>
      <c r="AV3318" s="7"/>
    </row>
    <row r="3319" spans="1:48" ht="14.25">
      <c r="A3319">
        <v>3</v>
      </c>
      <c r="B3319" s="26" t="str">
        <f t="shared" si="125"/>
        <v>47030</v>
      </c>
      <c r="C3319" s="26" t="str">
        <f t="shared" si="124"/>
        <v>3_47030</v>
      </c>
      <c r="D3319"/>
      <c r="E3319"/>
      <c r="F3319" s="33"/>
      <c r="G3319" s="26" t="s">
        <v>699</v>
      </c>
      <c r="H3319" s="27">
        <v>1</v>
      </c>
      <c r="I3319" s="27">
        <v>3</v>
      </c>
      <c r="J3319" s="27">
        <v>3</v>
      </c>
      <c r="K3319" s="27">
        <v>2</v>
      </c>
      <c r="L3319" s="27">
        <v>29</v>
      </c>
      <c r="M3319" s="27">
        <v>46</v>
      </c>
      <c r="N3319" s="27">
        <v>43</v>
      </c>
      <c r="O3319" s="27">
        <v>30</v>
      </c>
      <c r="P3319" s="27">
        <v>25</v>
      </c>
      <c r="Q3319" s="27">
        <v>36</v>
      </c>
      <c r="R3319" s="27">
        <v>38</v>
      </c>
      <c r="S3319" s="27">
        <v>34</v>
      </c>
      <c r="T3319" s="27">
        <v>35</v>
      </c>
      <c r="U3319" s="27">
        <v>13</v>
      </c>
      <c r="V3319" s="27">
        <v>16</v>
      </c>
      <c r="W3319" s="11"/>
      <c r="X3319" s="11"/>
      <c r="Y3319" s="11"/>
      <c r="Z3319" s="11"/>
      <c r="AA3319" s="11"/>
      <c r="AB3319" s="11"/>
      <c r="AC3319" s="11"/>
      <c r="AD3319" s="11"/>
      <c r="AU3319" s="7"/>
      <c r="AV3319" s="7"/>
    </row>
    <row r="3320" spans="1:48" ht="14.25">
      <c r="A3320">
        <v>3</v>
      </c>
      <c r="B3320" s="26" t="str">
        <f t="shared" si="125"/>
        <v>47053</v>
      </c>
      <c r="C3320" s="26" t="str">
        <f t="shared" si="124"/>
        <v>3_47053</v>
      </c>
      <c r="D3320"/>
      <c r="E3320"/>
      <c r="F3320" s="33"/>
      <c r="G3320" s="26" t="s">
        <v>700</v>
      </c>
      <c r="H3320" s="27">
        <v>1</v>
      </c>
      <c r="I3320" s="27">
        <v>3</v>
      </c>
      <c r="J3320" s="27">
        <v>4</v>
      </c>
      <c r="K3320" s="27">
        <v>4</v>
      </c>
      <c r="L3320" s="27">
        <v>66</v>
      </c>
      <c r="M3320" s="27">
        <v>74</v>
      </c>
      <c r="N3320" s="27">
        <v>132</v>
      </c>
      <c r="O3320" s="27">
        <v>94</v>
      </c>
      <c r="P3320" s="27">
        <v>110</v>
      </c>
      <c r="Q3320" s="27">
        <v>87</v>
      </c>
      <c r="R3320" s="27">
        <v>97</v>
      </c>
      <c r="S3320" s="27">
        <v>91</v>
      </c>
      <c r="T3320" s="27">
        <v>42</v>
      </c>
      <c r="U3320" s="27">
        <v>30</v>
      </c>
      <c r="V3320" s="27">
        <v>24</v>
      </c>
      <c r="W3320" s="11"/>
      <c r="X3320" s="11"/>
      <c r="Y3320" s="11"/>
      <c r="Z3320" s="11"/>
      <c r="AA3320" s="11"/>
      <c r="AB3320" s="11"/>
      <c r="AC3320" s="11"/>
      <c r="AD3320" s="11"/>
      <c r="AU3320" s="7"/>
      <c r="AV3320" s="7"/>
    </row>
    <row r="3321" spans="1:48" ht="14.25">
      <c r="A3321">
        <v>3</v>
      </c>
      <c r="B3321" s="26" t="str">
        <f t="shared" si="125"/>
        <v>47058</v>
      </c>
      <c r="C3321" s="26" t="str">
        <f t="shared" si="124"/>
        <v>3_47058</v>
      </c>
      <c r="D3321"/>
      <c r="E3321"/>
      <c r="F3321" s="33"/>
      <c r="G3321" s="26" t="s">
        <v>701</v>
      </c>
      <c r="H3321" s="27">
        <v>8</v>
      </c>
      <c r="I3321" s="27">
        <v>12</v>
      </c>
      <c r="J3321" s="27">
        <v>4</v>
      </c>
      <c r="K3321" s="27">
        <v>7</v>
      </c>
      <c r="L3321" s="27">
        <v>11</v>
      </c>
      <c r="M3321" s="27">
        <v>3</v>
      </c>
      <c r="N3321" s="27">
        <v>13</v>
      </c>
      <c r="O3321" s="27">
        <v>5</v>
      </c>
      <c r="P3321" s="27">
        <v>5</v>
      </c>
      <c r="Q3321" s="27">
        <v>8</v>
      </c>
      <c r="R3321" s="27">
        <v>11</v>
      </c>
      <c r="S3321" s="27">
        <v>6</v>
      </c>
      <c r="T3321" s="27">
        <v>3</v>
      </c>
      <c r="U3321" s="27">
        <v>2</v>
      </c>
      <c r="V3321" s="27">
        <v>1</v>
      </c>
      <c r="W3321" s="11"/>
      <c r="X3321" s="11"/>
      <c r="Y3321" s="11"/>
      <c r="Z3321" s="11"/>
      <c r="AA3321" s="11"/>
      <c r="AB3321" s="11"/>
      <c r="AC3321" s="11"/>
      <c r="AD3321" s="11"/>
      <c r="AU3321" s="7"/>
      <c r="AV3321" s="7"/>
    </row>
    <row r="3322" spans="1:48" ht="14.25">
      <c r="A3322">
        <v>3</v>
      </c>
      <c r="B3322" s="26" t="str">
        <f t="shared" si="125"/>
        <v>47161</v>
      </c>
      <c r="C3322" s="26" t="str">
        <f t="shared" si="124"/>
        <v>3_47161</v>
      </c>
      <c r="D3322"/>
      <c r="E3322"/>
      <c r="F3322" s="33"/>
      <c r="G3322" s="26" t="s">
        <v>1420</v>
      </c>
      <c r="H3322" s="27">
        <v>0</v>
      </c>
      <c r="I3322" s="27">
        <v>3</v>
      </c>
      <c r="J3322" s="27">
        <v>0</v>
      </c>
      <c r="K3322" s="27">
        <v>3</v>
      </c>
      <c r="L3322" s="27">
        <v>0</v>
      </c>
      <c r="M3322" s="27">
        <v>2</v>
      </c>
      <c r="N3322" s="27">
        <v>4</v>
      </c>
      <c r="O3322" s="27">
        <v>3</v>
      </c>
      <c r="P3322" s="27">
        <v>1</v>
      </c>
      <c r="Q3322" s="27">
        <v>4</v>
      </c>
      <c r="R3322" s="27">
        <v>1</v>
      </c>
      <c r="S3322" s="27">
        <v>4</v>
      </c>
      <c r="T3322" s="27">
        <v>0</v>
      </c>
      <c r="U3322" s="27">
        <v>2</v>
      </c>
      <c r="V3322" s="27">
        <v>0</v>
      </c>
      <c r="W3322" s="11"/>
      <c r="X3322" s="11"/>
      <c r="Y3322" s="11"/>
      <c r="Z3322" s="11"/>
      <c r="AA3322" s="11"/>
      <c r="AB3322" s="11"/>
      <c r="AC3322" s="11"/>
      <c r="AD3322" s="11"/>
      <c r="AU3322" s="7"/>
      <c r="AV3322" s="7"/>
    </row>
    <row r="3323" spans="1:48" ht="14.25">
      <c r="A3323">
        <v>3</v>
      </c>
      <c r="B3323" s="26" t="str">
        <f t="shared" si="125"/>
        <v>47170</v>
      </c>
      <c r="C3323" s="26" t="str">
        <f t="shared" si="124"/>
        <v>3_47170</v>
      </c>
      <c r="D3323"/>
      <c r="E3323"/>
      <c r="F3323" s="33"/>
      <c r="G3323" s="26" t="s">
        <v>703</v>
      </c>
      <c r="H3323" s="27">
        <v>4</v>
      </c>
      <c r="I3323" s="27">
        <v>6</v>
      </c>
      <c r="J3323" s="27">
        <v>4</v>
      </c>
      <c r="K3323" s="27">
        <v>2</v>
      </c>
      <c r="L3323" s="27">
        <v>2</v>
      </c>
      <c r="M3323" s="27">
        <v>4</v>
      </c>
      <c r="N3323" s="27">
        <v>8</v>
      </c>
      <c r="O3323" s="27">
        <v>5</v>
      </c>
      <c r="P3323" s="27">
        <v>4</v>
      </c>
      <c r="Q3323" s="27">
        <v>5</v>
      </c>
      <c r="R3323" s="27">
        <v>3</v>
      </c>
      <c r="S3323" s="27">
        <v>6</v>
      </c>
      <c r="T3323" s="27">
        <v>5</v>
      </c>
      <c r="U3323" s="27">
        <v>7</v>
      </c>
      <c r="V3323" s="27">
        <v>3</v>
      </c>
      <c r="W3323" s="11"/>
      <c r="X3323" s="11"/>
      <c r="Y3323" s="11"/>
      <c r="Z3323" s="11"/>
      <c r="AA3323" s="11"/>
      <c r="AB3323" s="11"/>
      <c r="AC3323" s="11"/>
      <c r="AD3323" s="11"/>
      <c r="AU3323" s="7"/>
      <c r="AV3323" s="7"/>
    </row>
    <row r="3324" spans="1:48" ht="14.25">
      <c r="A3324">
        <v>3</v>
      </c>
      <c r="B3324" s="26" t="str">
        <f t="shared" si="125"/>
        <v>47189</v>
      </c>
      <c r="C3324" s="26" t="str">
        <f t="shared" si="124"/>
        <v>3_47189</v>
      </c>
      <c r="D3324"/>
      <c r="E3324"/>
      <c r="F3324" s="33"/>
      <c r="G3324" s="26" t="s">
        <v>704</v>
      </c>
      <c r="H3324" s="27">
        <v>22</v>
      </c>
      <c r="I3324" s="27">
        <v>29</v>
      </c>
      <c r="J3324" s="27">
        <v>60</v>
      </c>
      <c r="K3324" s="27">
        <v>136</v>
      </c>
      <c r="L3324" s="27">
        <v>127</v>
      </c>
      <c r="M3324" s="27">
        <v>49</v>
      </c>
      <c r="N3324" s="27">
        <v>38</v>
      </c>
      <c r="O3324" s="27">
        <v>42</v>
      </c>
      <c r="P3324" s="27">
        <v>86</v>
      </c>
      <c r="Q3324" s="27">
        <v>93</v>
      </c>
      <c r="R3324" s="27">
        <v>39</v>
      </c>
      <c r="S3324" s="27">
        <v>39</v>
      </c>
      <c r="T3324" s="27">
        <v>35</v>
      </c>
      <c r="U3324" s="27">
        <v>31</v>
      </c>
      <c r="V3324" s="27">
        <v>22</v>
      </c>
      <c r="W3324" s="11"/>
      <c r="X3324" s="11"/>
      <c r="Y3324" s="11"/>
      <c r="Z3324" s="11"/>
      <c r="AA3324" s="11"/>
      <c r="AB3324" s="11"/>
      <c r="AC3324" s="11"/>
      <c r="AD3324" s="11"/>
      <c r="AU3324" s="7"/>
      <c r="AV3324" s="7"/>
    </row>
    <row r="3325" spans="1:48" ht="14.25">
      <c r="A3325">
        <v>3</v>
      </c>
      <c r="B3325" s="26" t="str">
        <f t="shared" si="125"/>
        <v>47205</v>
      </c>
      <c r="C3325" s="26" t="str">
        <f t="shared" si="124"/>
        <v>3_47205</v>
      </c>
      <c r="D3325"/>
      <c r="E3325"/>
      <c r="F3325" s="33"/>
      <c r="G3325" s="26" t="s">
        <v>705</v>
      </c>
      <c r="H3325" s="27">
        <v>2</v>
      </c>
      <c r="I3325" s="27">
        <v>1</v>
      </c>
      <c r="J3325" s="27">
        <v>3</v>
      </c>
      <c r="K3325" s="27">
        <v>5</v>
      </c>
      <c r="L3325" s="27">
        <v>1</v>
      </c>
      <c r="M3325" s="27">
        <v>1</v>
      </c>
      <c r="N3325" s="27">
        <v>1</v>
      </c>
      <c r="O3325" s="27">
        <v>1</v>
      </c>
      <c r="P3325" s="27">
        <v>1</v>
      </c>
      <c r="Q3325" s="27">
        <v>1</v>
      </c>
      <c r="R3325" s="27">
        <v>2</v>
      </c>
      <c r="S3325" s="27">
        <v>1</v>
      </c>
      <c r="T3325" s="27">
        <v>1</v>
      </c>
      <c r="U3325" s="27">
        <v>2</v>
      </c>
      <c r="V3325" s="27">
        <v>1</v>
      </c>
      <c r="W3325" s="11"/>
      <c r="X3325" s="11"/>
      <c r="Y3325" s="11"/>
      <c r="Z3325" s="11"/>
      <c r="AA3325" s="11"/>
      <c r="AB3325" s="11"/>
      <c r="AC3325" s="11"/>
      <c r="AD3325" s="11"/>
      <c r="AU3325" s="7"/>
      <c r="AV3325" s="7"/>
    </row>
    <row r="3326" spans="1:48" ht="14.25">
      <c r="A3326">
        <v>3</v>
      </c>
      <c r="B3326" s="26" t="str">
        <f t="shared" si="125"/>
        <v>47245</v>
      </c>
      <c r="C3326" s="26" t="str">
        <f t="shared" si="124"/>
        <v>3_47245</v>
      </c>
      <c r="D3326"/>
      <c r="E3326"/>
      <c r="F3326" s="33"/>
      <c r="G3326" s="26" t="s">
        <v>706</v>
      </c>
      <c r="H3326" s="27">
        <v>11</v>
      </c>
      <c r="I3326" s="27">
        <v>29</v>
      </c>
      <c r="J3326" s="27">
        <v>47</v>
      </c>
      <c r="K3326" s="27">
        <v>14</v>
      </c>
      <c r="L3326" s="27">
        <v>13</v>
      </c>
      <c r="M3326" s="27">
        <v>7</v>
      </c>
      <c r="N3326" s="27">
        <v>2</v>
      </c>
      <c r="O3326" s="27">
        <v>10</v>
      </c>
      <c r="P3326" s="27">
        <v>13</v>
      </c>
      <c r="Q3326" s="27">
        <v>11</v>
      </c>
      <c r="R3326" s="27">
        <v>12</v>
      </c>
      <c r="S3326" s="27">
        <v>16</v>
      </c>
      <c r="T3326" s="27">
        <v>11</v>
      </c>
      <c r="U3326" s="27">
        <v>8</v>
      </c>
      <c r="V3326" s="27">
        <v>9</v>
      </c>
      <c r="W3326" s="11"/>
      <c r="X3326" s="11"/>
      <c r="Y3326" s="11"/>
      <c r="Z3326" s="11"/>
      <c r="AA3326" s="11"/>
      <c r="AB3326" s="11"/>
      <c r="AC3326" s="11"/>
      <c r="AD3326" s="11"/>
      <c r="AU3326" s="7"/>
      <c r="AV3326" s="7"/>
    </row>
    <row r="3327" spans="1:48" ht="14.25">
      <c r="A3327">
        <v>3</v>
      </c>
      <c r="B3327" s="26" t="str">
        <f t="shared" si="125"/>
        <v>47258</v>
      </c>
      <c r="C3327" s="26" t="str">
        <f t="shared" si="124"/>
        <v>3_47258</v>
      </c>
      <c r="D3327"/>
      <c r="E3327"/>
      <c r="F3327" s="33"/>
      <c r="G3327" s="26" t="s">
        <v>1421</v>
      </c>
      <c r="H3327" s="27">
        <v>2</v>
      </c>
      <c r="I3327" s="27">
        <v>1</v>
      </c>
      <c r="J3327" s="27">
        <v>1</v>
      </c>
      <c r="K3327" s="27">
        <v>1</v>
      </c>
      <c r="L3327" s="27">
        <v>1</v>
      </c>
      <c r="M3327" s="27">
        <v>3</v>
      </c>
      <c r="N3327" s="27">
        <v>1</v>
      </c>
      <c r="O3327" s="27">
        <v>2</v>
      </c>
      <c r="P3327" s="27">
        <v>2</v>
      </c>
      <c r="Q3327" s="27">
        <v>4</v>
      </c>
      <c r="R3327" s="27">
        <v>2</v>
      </c>
      <c r="S3327" s="27">
        <v>4</v>
      </c>
      <c r="T3327" s="27">
        <v>7</v>
      </c>
      <c r="U3327" s="27">
        <v>2</v>
      </c>
      <c r="V3327" s="27">
        <v>2</v>
      </c>
      <c r="W3327" s="11"/>
      <c r="X3327" s="11"/>
      <c r="Y3327" s="11"/>
      <c r="Z3327" s="11"/>
      <c r="AA3327" s="11"/>
      <c r="AB3327" s="11"/>
      <c r="AC3327" s="11"/>
      <c r="AD3327" s="11"/>
      <c r="AU3327" s="7"/>
      <c r="AV3327" s="7"/>
    </row>
    <row r="3328" spans="1:48" ht="14.25">
      <c r="A3328">
        <v>3</v>
      </c>
      <c r="B3328" s="26" t="str">
        <f t="shared" si="125"/>
        <v>47268</v>
      </c>
      <c r="C3328" s="26" t="str">
        <f t="shared" si="124"/>
        <v>3_47268</v>
      </c>
      <c r="D3328"/>
      <c r="E3328"/>
      <c r="F3328" s="33"/>
      <c r="G3328" s="26" t="s">
        <v>708</v>
      </c>
      <c r="H3328" s="27">
        <v>2</v>
      </c>
      <c r="I3328" s="27">
        <v>6</v>
      </c>
      <c r="J3328" s="27">
        <v>7</v>
      </c>
      <c r="K3328" s="27">
        <v>3</v>
      </c>
      <c r="L3328" s="27">
        <v>46</v>
      </c>
      <c r="M3328" s="27">
        <v>43</v>
      </c>
      <c r="N3328" s="27">
        <v>52</v>
      </c>
      <c r="O3328" s="27">
        <v>35</v>
      </c>
      <c r="P3328" s="27">
        <v>55</v>
      </c>
      <c r="Q3328" s="27">
        <v>50</v>
      </c>
      <c r="R3328" s="27">
        <v>45</v>
      </c>
      <c r="S3328" s="27">
        <v>50</v>
      </c>
      <c r="T3328" s="27">
        <v>36</v>
      </c>
      <c r="U3328" s="27">
        <v>18</v>
      </c>
      <c r="V3328" s="27">
        <v>24</v>
      </c>
      <c r="W3328" s="11"/>
      <c r="X3328" s="11"/>
      <c r="Y3328" s="11"/>
      <c r="Z3328" s="11"/>
      <c r="AA3328" s="11"/>
      <c r="AB3328" s="11"/>
      <c r="AC3328" s="11"/>
      <c r="AD3328" s="11"/>
      <c r="AU3328" s="7"/>
      <c r="AV3328" s="7"/>
    </row>
    <row r="3329" spans="1:48" ht="14.25">
      <c r="A3329">
        <v>3</v>
      </c>
      <c r="B3329" s="26" t="str">
        <f t="shared" si="125"/>
        <v>47288</v>
      </c>
      <c r="C3329" s="26" t="str">
        <f t="shared" si="124"/>
        <v>3_47288</v>
      </c>
      <c r="D3329"/>
      <c r="E3329"/>
      <c r="F3329" s="33"/>
      <c r="G3329" s="26" t="s">
        <v>709</v>
      </c>
      <c r="H3329" s="27">
        <v>10</v>
      </c>
      <c r="I3329" s="27">
        <v>14</v>
      </c>
      <c r="J3329" s="27">
        <v>19</v>
      </c>
      <c r="K3329" s="27">
        <v>16</v>
      </c>
      <c r="L3329" s="27">
        <v>165</v>
      </c>
      <c r="M3329" s="27">
        <v>303</v>
      </c>
      <c r="N3329" s="27">
        <v>297</v>
      </c>
      <c r="O3329" s="27">
        <v>325</v>
      </c>
      <c r="P3329" s="27">
        <v>243</v>
      </c>
      <c r="Q3329" s="27">
        <v>231</v>
      </c>
      <c r="R3329" s="27">
        <v>214</v>
      </c>
      <c r="S3329" s="27">
        <v>262</v>
      </c>
      <c r="T3329" s="27">
        <v>264</v>
      </c>
      <c r="U3329" s="27">
        <v>159</v>
      </c>
      <c r="V3329" s="27">
        <v>141</v>
      </c>
      <c r="W3329" s="11"/>
      <c r="X3329" s="11"/>
      <c r="Y3329" s="11"/>
      <c r="Z3329" s="11"/>
      <c r="AA3329" s="11"/>
      <c r="AB3329" s="11"/>
      <c r="AC3329" s="11"/>
      <c r="AD3329" s="11"/>
      <c r="AU3329" s="7"/>
      <c r="AV3329" s="7"/>
    </row>
    <row r="3330" spans="1:48" ht="14.25">
      <c r="A3330">
        <v>3</v>
      </c>
      <c r="B3330" s="26" t="str">
        <f t="shared" si="125"/>
        <v>47318</v>
      </c>
      <c r="C3330" s="26" t="str">
        <f t="shared" si="124"/>
        <v>3_47318</v>
      </c>
      <c r="D3330"/>
      <c r="E3330"/>
      <c r="F3330" s="33"/>
      <c r="G3330" s="26" t="s">
        <v>710</v>
      </c>
      <c r="H3330" s="27">
        <v>4</v>
      </c>
      <c r="I3330" s="27">
        <v>6</v>
      </c>
      <c r="J3330" s="27">
        <v>3</v>
      </c>
      <c r="K3330" s="27">
        <v>3</v>
      </c>
      <c r="L3330" s="27">
        <v>3</v>
      </c>
      <c r="M3330" s="27">
        <v>0</v>
      </c>
      <c r="N3330" s="27">
        <v>7</v>
      </c>
      <c r="O3330" s="27">
        <v>5</v>
      </c>
      <c r="P3330" s="27">
        <v>4</v>
      </c>
      <c r="Q3330" s="27">
        <v>2</v>
      </c>
      <c r="R3330" s="27">
        <v>4</v>
      </c>
      <c r="S3330" s="27">
        <v>8</v>
      </c>
      <c r="T3330" s="27">
        <v>4</v>
      </c>
      <c r="U3330" s="27">
        <v>2</v>
      </c>
      <c r="V3330" s="27">
        <v>3</v>
      </c>
      <c r="W3330" s="11"/>
      <c r="X3330" s="11"/>
      <c r="Y3330" s="11"/>
      <c r="Z3330" s="11"/>
      <c r="AA3330" s="11"/>
      <c r="AB3330" s="11"/>
      <c r="AC3330" s="11"/>
      <c r="AD3330" s="11"/>
      <c r="AU3330" s="7"/>
      <c r="AV3330" s="7"/>
    </row>
    <row r="3331" spans="1:48" ht="14.25">
      <c r="A3331">
        <v>3</v>
      </c>
      <c r="B3331" s="26" t="str">
        <f t="shared" si="125"/>
        <v>47460</v>
      </c>
      <c r="C3331" s="26" t="str">
        <f t="shared" si="124"/>
        <v>3_47460</v>
      </c>
      <c r="D3331"/>
      <c r="E3331"/>
      <c r="F3331" s="33"/>
      <c r="G3331" s="26" t="s">
        <v>711</v>
      </c>
      <c r="H3331" s="27">
        <v>1</v>
      </c>
      <c r="I3331" s="27">
        <v>4</v>
      </c>
      <c r="J3331" s="27">
        <v>7</v>
      </c>
      <c r="K3331" s="27">
        <v>2</v>
      </c>
      <c r="L3331" s="27">
        <v>3</v>
      </c>
      <c r="M3331" s="27">
        <v>6</v>
      </c>
      <c r="N3331" s="27">
        <v>2</v>
      </c>
      <c r="O3331" s="27">
        <v>3</v>
      </c>
      <c r="P3331" s="27">
        <v>2</v>
      </c>
      <c r="Q3331" s="27">
        <v>0</v>
      </c>
      <c r="R3331" s="27">
        <v>11</v>
      </c>
      <c r="S3331" s="27">
        <v>6</v>
      </c>
      <c r="T3331" s="27">
        <v>6</v>
      </c>
      <c r="U3331" s="27">
        <v>3</v>
      </c>
      <c r="V3331" s="27">
        <v>4</v>
      </c>
      <c r="W3331" s="11"/>
      <c r="X3331" s="11"/>
      <c r="Y3331" s="11"/>
      <c r="Z3331" s="11"/>
      <c r="AA3331" s="11"/>
      <c r="AB3331" s="11"/>
      <c r="AC3331" s="11"/>
      <c r="AD3331" s="11"/>
      <c r="AU3331" s="7"/>
      <c r="AV3331" s="7"/>
    </row>
    <row r="3332" spans="1:48" ht="14.25">
      <c r="A3332">
        <v>3</v>
      </c>
      <c r="B3332" s="26" t="str">
        <f t="shared" si="125"/>
        <v>47541</v>
      </c>
      <c r="C3332" s="26" t="str">
        <f t="shared" si="124"/>
        <v>3_47541</v>
      </c>
      <c r="D3332"/>
      <c r="E3332"/>
      <c r="F3332" s="33"/>
      <c r="G3332" s="26" t="s">
        <v>712</v>
      </c>
      <c r="H3332" s="27">
        <v>1</v>
      </c>
      <c r="I3332" s="27">
        <v>0</v>
      </c>
      <c r="J3332" s="27">
        <v>1</v>
      </c>
      <c r="K3332" s="27">
        <v>1</v>
      </c>
      <c r="L3332" s="27">
        <v>3</v>
      </c>
      <c r="M3332" s="27">
        <v>2</v>
      </c>
      <c r="N3332" s="27">
        <v>2</v>
      </c>
      <c r="O3332" s="27">
        <v>0</v>
      </c>
      <c r="P3332" s="27">
        <v>5</v>
      </c>
      <c r="Q3332" s="27">
        <v>1</v>
      </c>
      <c r="R3332" s="27">
        <v>0</v>
      </c>
      <c r="S3332" s="27">
        <v>1</v>
      </c>
      <c r="T3332" s="27">
        <v>1</v>
      </c>
      <c r="U3332" s="27">
        <v>0</v>
      </c>
      <c r="V3332" s="27">
        <v>3</v>
      </c>
      <c r="W3332" s="11"/>
      <c r="X3332" s="11"/>
      <c r="Y3332" s="11"/>
      <c r="Z3332" s="11"/>
      <c r="AA3332" s="11"/>
      <c r="AB3332" s="11"/>
      <c r="AC3332" s="11"/>
      <c r="AD3332" s="11"/>
      <c r="AU3332" s="7"/>
      <c r="AV3332" s="7"/>
    </row>
    <row r="3333" spans="1:48" ht="14.25">
      <c r="A3333">
        <v>3</v>
      </c>
      <c r="B3333" s="26" t="str">
        <f t="shared" si="125"/>
        <v>47545</v>
      </c>
      <c r="C3333" s="26" t="str">
        <f t="shared" si="124"/>
        <v>3_47545</v>
      </c>
      <c r="D3333"/>
      <c r="E3333"/>
      <c r="F3333" s="33"/>
      <c r="G3333" s="26" t="s">
        <v>713</v>
      </c>
      <c r="H3333" s="27">
        <v>1</v>
      </c>
      <c r="I3333" s="27">
        <v>4</v>
      </c>
      <c r="J3333" s="27">
        <v>0</v>
      </c>
      <c r="K3333" s="27">
        <v>4</v>
      </c>
      <c r="L3333" s="27">
        <v>3</v>
      </c>
      <c r="M3333" s="27">
        <v>1</v>
      </c>
      <c r="N3333" s="27">
        <v>1</v>
      </c>
      <c r="O3333" s="27">
        <v>2</v>
      </c>
      <c r="P3333" s="27">
        <v>2</v>
      </c>
      <c r="Q3333" s="27">
        <v>2</v>
      </c>
      <c r="R3333" s="27">
        <v>1</v>
      </c>
      <c r="S3333" s="27">
        <v>2</v>
      </c>
      <c r="T3333" s="27">
        <v>3</v>
      </c>
      <c r="U3333" s="27">
        <v>0</v>
      </c>
      <c r="V3333" s="27">
        <v>2</v>
      </c>
      <c r="W3333" s="11"/>
      <c r="X3333" s="11"/>
      <c r="Y3333" s="11"/>
      <c r="Z3333" s="11"/>
      <c r="AA3333" s="11"/>
      <c r="AB3333" s="11"/>
      <c r="AC3333" s="11"/>
      <c r="AD3333" s="11"/>
      <c r="AU3333" s="7"/>
      <c r="AV3333" s="7"/>
    </row>
    <row r="3334" spans="1:48" ht="14.25">
      <c r="A3334">
        <v>3</v>
      </c>
      <c r="B3334" s="26" t="str">
        <f t="shared" si="125"/>
        <v>47551</v>
      </c>
      <c r="C3334" s="26" t="str">
        <f t="shared" si="124"/>
        <v>3_47551</v>
      </c>
      <c r="D3334"/>
      <c r="E3334"/>
      <c r="F3334" s="33"/>
      <c r="G3334" s="26" t="s">
        <v>714</v>
      </c>
      <c r="H3334" s="27">
        <v>6</v>
      </c>
      <c r="I3334" s="27">
        <v>5</v>
      </c>
      <c r="J3334" s="27">
        <v>9</v>
      </c>
      <c r="K3334" s="27">
        <v>13</v>
      </c>
      <c r="L3334" s="27">
        <v>7</v>
      </c>
      <c r="M3334" s="27">
        <v>10</v>
      </c>
      <c r="N3334" s="27">
        <v>20</v>
      </c>
      <c r="O3334" s="27">
        <v>14</v>
      </c>
      <c r="P3334" s="27">
        <v>12</v>
      </c>
      <c r="Q3334" s="27">
        <v>10</v>
      </c>
      <c r="R3334" s="27">
        <v>15</v>
      </c>
      <c r="S3334" s="27">
        <v>7</v>
      </c>
      <c r="T3334" s="27">
        <v>11</v>
      </c>
      <c r="U3334" s="27">
        <v>4</v>
      </c>
      <c r="V3334" s="27">
        <v>3</v>
      </c>
      <c r="W3334" s="11"/>
      <c r="X3334" s="11"/>
      <c r="Y3334" s="11"/>
      <c r="Z3334" s="11"/>
      <c r="AA3334" s="11"/>
      <c r="AB3334" s="11"/>
      <c r="AC3334" s="11"/>
      <c r="AD3334" s="11"/>
      <c r="AU3334" s="7"/>
      <c r="AV3334" s="7"/>
    </row>
    <row r="3335" spans="1:48" ht="14.25">
      <c r="A3335">
        <v>3</v>
      </c>
      <c r="B3335" s="26" t="str">
        <f t="shared" si="125"/>
        <v>47555</v>
      </c>
      <c r="C3335" s="26" t="str">
        <f t="shared" ref="C3335:C3398" si="126">A3335&amp;"_"&amp;B3335</f>
        <v>3_47555</v>
      </c>
      <c r="D3335"/>
      <c r="E3335"/>
      <c r="F3335" s="33"/>
      <c r="G3335" s="26" t="s">
        <v>715</v>
      </c>
      <c r="H3335" s="27">
        <v>7</v>
      </c>
      <c r="I3335" s="27">
        <v>16</v>
      </c>
      <c r="J3335" s="27">
        <v>11</v>
      </c>
      <c r="K3335" s="27">
        <v>11</v>
      </c>
      <c r="L3335" s="27">
        <v>16</v>
      </c>
      <c r="M3335" s="27">
        <v>14</v>
      </c>
      <c r="N3335" s="27">
        <v>81</v>
      </c>
      <c r="O3335" s="27">
        <v>9</v>
      </c>
      <c r="P3335" s="27">
        <v>9</v>
      </c>
      <c r="Q3335" s="27">
        <v>16</v>
      </c>
      <c r="R3335" s="27">
        <v>15</v>
      </c>
      <c r="S3335" s="27">
        <v>10</v>
      </c>
      <c r="T3335" s="27">
        <v>13</v>
      </c>
      <c r="U3335" s="27">
        <v>7</v>
      </c>
      <c r="V3335" s="27">
        <v>6</v>
      </c>
      <c r="W3335" s="11"/>
      <c r="X3335" s="11"/>
      <c r="Y3335" s="11"/>
      <c r="Z3335" s="11"/>
      <c r="AA3335" s="11"/>
      <c r="AB3335" s="11"/>
      <c r="AC3335" s="11"/>
      <c r="AD3335" s="11"/>
      <c r="AU3335" s="7"/>
      <c r="AV3335" s="7"/>
    </row>
    <row r="3336" spans="1:48" ht="14.25">
      <c r="A3336">
        <v>3</v>
      </c>
      <c r="B3336" s="26" t="str">
        <f t="shared" si="125"/>
        <v>47570</v>
      </c>
      <c r="C3336" s="26" t="str">
        <f t="shared" si="126"/>
        <v>3_47570</v>
      </c>
      <c r="D3336"/>
      <c r="E3336"/>
      <c r="F3336" s="33"/>
      <c r="G3336" s="26" t="s">
        <v>716</v>
      </c>
      <c r="H3336" s="27">
        <v>4</v>
      </c>
      <c r="I3336" s="27">
        <v>4</v>
      </c>
      <c r="J3336" s="27">
        <v>15</v>
      </c>
      <c r="K3336" s="27">
        <v>35</v>
      </c>
      <c r="L3336" s="27">
        <v>28</v>
      </c>
      <c r="M3336" s="27">
        <v>11</v>
      </c>
      <c r="N3336" s="27">
        <v>5</v>
      </c>
      <c r="O3336" s="27">
        <v>4</v>
      </c>
      <c r="P3336" s="27">
        <v>14</v>
      </c>
      <c r="Q3336" s="27">
        <v>29</v>
      </c>
      <c r="R3336" s="27">
        <v>11</v>
      </c>
      <c r="S3336" s="27">
        <v>9</v>
      </c>
      <c r="T3336" s="27">
        <v>7</v>
      </c>
      <c r="U3336" s="27">
        <v>4</v>
      </c>
      <c r="V3336" s="27">
        <v>5</v>
      </c>
      <c r="W3336" s="11"/>
      <c r="X3336" s="11"/>
      <c r="Y3336" s="11"/>
      <c r="Z3336" s="11"/>
      <c r="AA3336" s="11"/>
      <c r="AB3336" s="11"/>
      <c r="AC3336" s="11"/>
      <c r="AD3336" s="11"/>
      <c r="AU3336" s="7"/>
      <c r="AV3336" s="7"/>
    </row>
    <row r="3337" spans="1:48" ht="14.25">
      <c r="A3337">
        <v>3</v>
      </c>
      <c r="B3337" s="26" t="str">
        <f t="shared" si="125"/>
        <v>47605</v>
      </c>
      <c r="C3337" s="26" t="str">
        <f t="shared" si="126"/>
        <v>3_47605</v>
      </c>
      <c r="D3337"/>
      <c r="E3337"/>
      <c r="F3337" s="33"/>
      <c r="G3337" s="26" t="s">
        <v>717</v>
      </c>
      <c r="H3337" s="27">
        <v>1</v>
      </c>
      <c r="I3337" s="27">
        <v>0</v>
      </c>
      <c r="J3337" s="27">
        <v>0</v>
      </c>
      <c r="K3337" s="27">
        <v>0</v>
      </c>
      <c r="L3337" s="27">
        <v>2</v>
      </c>
      <c r="M3337" s="27">
        <v>2</v>
      </c>
      <c r="N3337" s="27">
        <v>1</v>
      </c>
      <c r="O3337" s="27">
        <v>0</v>
      </c>
      <c r="P3337" s="27">
        <v>1</v>
      </c>
      <c r="Q3337" s="27">
        <v>2</v>
      </c>
      <c r="R3337" s="27">
        <v>0</v>
      </c>
      <c r="S3337" s="27">
        <v>0</v>
      </c>
      <c r="T3337" s="27">
        <v>1</v>
      </c>
      <c r="U3337" s="27">
        <v>0</v>
      </c>
      <c r="V3337" s="27">
        <v>1</v>
      </c>
      <c r="W3337" s="11"/>
      <c r="X3337" s="11"/>
      <c r="Y3337" s="11"/>
      <c r="Z3337" s="11"/>
      <c r="AA3337" s="11"/>
      <c r="AB3337" s="11"/>
      <c r="AC3337" s="11"/>
      <c r="AD3337" s="11"/>
      <c r="AU3337" s="7"/>
      <c r="AV3337" s="7"/>
    </row>
    <row r="3338" spans="1:48" ht="14.25">
      <c r="A3338">
        <v>3</v>
      </c>
      <c r="B3338" s="26" t="str">
        <f t="shared" ref="B3338:B3401" si="127">IF(G3338="Total",CONCATENATE(MID(G3339,1,2),"000"),MID(G3338,1,5))</f>
        <v>47660</v>
      </c>
      <c r="C3338" s="26" t="str">
        <f t="shared" si="126"/>
        <v>3_47660</v>
      </c>
      <c r="D3338"/>
      <c r="E3338"/>
      <c r="F3338" s="33"/>
      <c r="G3338" s="26" t="s">
        <v>1422</v>
      </c>
      <c r="H3338" s="27">
        <v>2</v>
      </c>
      <c r="I3338" s="27">
        <v>4</v>
      </c>
      <c r="J3338" s="27">
        <v>2</v>
      </c>
      <c r="K3338" s="27">
        <v>5</v>
      </c>
      <c r="L3338" s="27">
        <v>21</v>
      </c>
      <c r="M3338" s="27">
        <v>21</v>
      </c>
      <c r="N3338" s="27">
        <v>26</v>
      </c>
      <c r="O3338" s="27">
        <v>17</v>
      </c>
      <c r="P3338" s="27">
        <v>26</v>
      </c>
      <c r="Q3338" s="27">
        <v>37</v>
      </c>
      <c r="R3338" s="27">
        <v>20</v>
      </c>
      <c r="S3338" s="27">
        <v>30</v>
      </c>
      <c r="T3338" s="27">
        <v>22</v>
      </c>
      <c r="U3338" s="27">
        <v>11</v>
      </c>
      <c r="V3338" s="27">
        <v>9</v>
      </c>
      <c r="W3338" s="11"/>
      <c r="X3338" s="11"/>
      <c r="Y3338" s="11"/>
      <c r="Z3338" s="11"/>
      <c r="AA3338" s="11"/>
      <c r="AB3338" s="11"/>
      <c r="AC3338" s="11"/>
      <c r="AD3338" s="11"/>
      <c r="AU3338" s="7"/>
      <c r="AV3338" s="7"/>
    </row>
    <row r="3339" spans="1:48" ht="14.25">
      <c r="A3339">
        <v>3</v>
      </c>
      <c r="B3339" s="26" t="str">
        <f t="shared" si="127"/>
        <v>47675</v>
      </c>
      <c r="C3339" s="26" t="str">
        <f t="shared" si="126"/>
        <v>3_47675</v>
      </c>
      <c r="D3339"/>
      <c r="E3339"/>
      <c r="F3339" s="33"/>
      <c r="G3339" s="26" t="s">
        <v>719</v>
      </c>
      <c r="H3339" s="27">
        <v>1</v>
      </c>
      <c r="I3339" s="27">
        <v>0</v>
      </c>
      <c r="J3339" s="27">
        <v>1</v>
      </c>
      <c r="K3339" s="27">
        <v>3</v>
      </c>
      <c r="L3339" s="27">
        <v>4</v>
      </c>
      <c r="M3339" s="27">
        <v>1</v>
      </c>
      <c r="N3339" s="27">
        <v>1</v>
      </c>
      <c r="O3339" s="27">
        <v>1</v>
      </c>
      <c r="P3339" s="27">
        <v>1</v>
      </c>
      <c r="Q3339" s="27">
        <v>1</v>
      </c>
      <c r="R3339" s="27">
        <v>0</v>
      </c>
      <c r="S3339" s="27">
        <v>0</v>
      </c>
      <c r="T3339" s="27">
        <v>5</v>
      </c>
      <c r="U3339" s="27">
        <v>1</v>
      </c>
      <c r="V3339" s="27">
        <v>2</v>
      </c>
      <c r="W3339" s="11"/>
      <c r="X3339" s="11"/>
      <c r="Y3339" s="11"/>
      <c r="Z3339" s="11"/>
      <c r="AA3339" s="11"/>
      <c r="AB3339" s="11"/>
      <c r="AC3339" s="11"/>
      <c r="AD3339" s="11"/>
      <c r="AU3339" s="7"/>
      <c r="AV3339" s="7"/>
    </row>
    <row r="3340" spans="1:48" ht="14.25">
      <c r="A3340">
        <v>3</v>
      </c>
      <c r="B3340" s="26" t="str">
        <f t="shared" si="127"/>
        <v>47692</v>
      </c>
      <c r="C3340" s="26" t="str">
        <f t="shared" si="126"/>
        <v>3_47692</v>
      </c>
      <c r="D3340"/>
      <c r="E3340"/>
      <c r="F3340" s="33"/>
      <c r="G3340" s="26" t="s">
        <v>720</v>
      </c>
      <c r="H3340" s="27">
        <v>1</v>
      </c>
      <c r="I3340" s="27">
        <v>3</v>
      </c>
      <c r="J3340" s="27">
        <v>3</v>
      </c>
      <c r="K3340" s="27">
        <v>6</v>
      </c>
      <c r="L3340" s="27">
        <v>3</v>
      </c>
      <c r="M3340" s="27">
        <v>0</v>
      </c>
      <c r="N3340" s="27">
        <v>2</v>
      </c>
      <c r="O3340" s="27">
        <v>0</v>
      </c>
      <c r="P3340" s="27">
        <v>3</v>
      </c>
      <c r="Q3340" s="27">
        <v>2</v>
      </c>
      <c r="R3340" s="27">
        <v>2</v>
      </c>
      <c r="S3340" s="27">
        <v>2</v>
      </c>
      <c r="T3340" s="27">
        <v>2</v>
      </c>
      <c r="U3340" s="27">
        <v>0</v>
      </c>
      <c r="V3340" s="27">
        <v>2</v>
      </c>
      <c r="W3340" s="11"/>
      <c r="X3340" s="11"/>
      <c r="Y3340" s="11"/>
      <c r="Z3340" s="11"/>
      <c r="AA3340" s="11"/>
      <c r="AB3340" s="11"/>
      <c r="AC3340" s="11"/>
      <c r="AD3340" s="11"/>
      <c r="AU3340" s="7"/>
      <c r="AV3340" s="7"/>
    </row>
    <row r="3341" spans="1:48" ht="14.25">
      <c r="A3341">
        <v>3</v>
      </c>
      <c r="B3341" s="26" t="str">
        <f t="shared" si="127"/>
        <v>47703</v>
      </c>
      <c r="C3341" s="26" t="str">
        <f t="shared" si="126"/>
        <v>3_47703</v>
      </c>
      <c r="D3341"/>
      <c r="E3341"/>
      <c r="F3341" s="33"/>
      <c r="G3341" s="26" t="s">
        <v>721</v>
      </c>
      <c r="H3341" s="27">
        <v>1</v>
      </c>
      <c r="I3341" s="27">
        <v>1</v>
      </c>
      <c r="J3341" s="27">
        <v>2</v>
      </c>
      <c r="K3341" s="27">
        <v>1</v>
      </c>
      <c r="L3341" s="27">
        <v>3</v>
      </c>
      <c r="M3341" s="27">
        <v>2</v>
      </c>
      <c r="N3341" s="27">
        <v>0</v>
      </c>
      <c r="O3341" s="27">
        <v>1</v>
      </c>
      <c r="P3341" s="27">
        <v>1</v>
      </c>
      <c r="Q3341" s="27">
        <v>1</v>
      </c>
      <c r="R3341" s="27">
        <v>1</v>
      </c>
      <c r="S3341" s="27">
        <v>0</v>
      </c>
      <c r="T3341" s="27">
        <v>1</v>
      </c>
      <c r="U3341" s="27">
        <v>1</v>
      </c>
      <c r="V3341" s="27">
        <v>0</v>
      </c>
      <c r="W3341" s="11"/>
      <c r="X3341" s="11"/>
      <c r="Y3341" s="11"/>
      <c r="Z3341" s="11"/>
      <c r="AA3341" s="11"/>
      <c r="AB3341" s="11"/>
      <c r="AC3341" s="11"/>
      <c r="AD3341" s="11"/>
      <c r="AU3341" s="7"/>
      <c r="AV3341" s="7"/>
    </row>
    <row r="3342" spans="1:48" ht="14.25">
      <c r="A3342">
        <v>3</v>
      </c>
      <c r="B3342" s="26" t="str">
        <f t="shared" si="127"/>
        <v>47707</v>
      </c>
      <c r="C3342" s="26" t="str">
        <f t="shared" si="126"/>
        <v>3_47707</v>
      </c>
      <c r="D3342"/>
      <c r="E3342"/>
      <c r="F3342" s="33"/>
      <c r="G3342" s="26" t="s">
        <v>722</v>
      </c>
      <c r="H3342" s="27">
        <v>3</v>
      </c>
      <c r="I3342" s="27">
        <v>3</v>
      </c>
      <c r="J3342" s="27">
        <v>5</v>
      </c>
      <c r="K3342" s="27">
        <v>2</v>
      </c>
      <c r="L3342" s="27">
        <v>0</v>
      </c>
      <c r="M3342" s="27">
        <v>6</v>
      </c>
      <c r="N3342" s="27">
        <v>5</v>
      </c>
      <c r="O3342" s="27">
        <v>3</v>
      </c>
      <c r="P3342" s="27">
        <v>4</v>
      </c>
      <c r="Q3342" s="27">
        <v>5</v>
      </c>
      <c r="R3342" s="27">
        <v>6</v>
      </c>
      <c r="S3342" s="27">
        <v>7</v>
      </c>
      <c r="T3342" s="27">
        <v>3</v>
      </c>
      <c r="U3342" s="27">
        <v>7</v>
      </c>
      <c r="V3342" s="27">
        <v>1</v>
      </c>
      <c r="W3342" s="11"/>
      <c r="X3342" s="11"/>
      <c r="Y3342" s="11"/>
      <c r="Z3342" s="11"/>
      <c r="AA3342" s="11"/>
      <c r="AB3342" s="11"/>
      <c r="AC3342" s="11"/>
      <c r="AD3342" s="11"/>
      <c r="AU3342" s="7"/>
      <c r="AV3342" s="7"/>
    </row>
    <row r="3343" spans="1:48" ht="14.25">
      <c r="A3343">
        <v>3</v>
      </c>
      <c r="B3343" s="26" t="str">
        <f t="shared" si="127"/>
        <v>47720</v>
      </c>
      <c r="C3343" s="26" t="str">
        <f t="shared" si="126"/>
        <v>3_47720</v>
      </c>
      <c r="D3343"/>
      <c r="E3343"/>
      <c r="F3343" s="33"/>
      <c r="G3343" s="26" t="s">
        <v>723</v>
      </c>
      <c r="H3343" s="27">
        <v>0</v>
      </c>
      <c r="I3343" s="27">
        <v>1</v>
      </c>
      <c r="J3343" s="27">
        <v>7</v>
      </c>
      <c r="K3343" s="27">
        <v>1</v>
      </c>
      <c r="L3343" s="27">
        <v>1</v>
      </c>
      <c r="M3343" s="27">
        <v>1</v>
      </c>
      <c r="N3343" s="27">
        <v>1</v>
      </c>
      <c r="O3343" s="27">
        <v>2</v>
      </c>
      <c r="P3343" s="27">
        <v>1</v>
      </c>
      <c r="Q3343" s="27">
        <v>2</v>
      </c>
      <c r="R3343" s="27">
        <v>0</v>
      </c>
      <c r="S3343" s="27">
        <v>2</v>
      </c>
      <c r="T3343" s="27">
        <v>0</v>
      </c>
      <c r="U3343" s="27">
        <v>2</v>
      </c>
      <c r="V3343" s="27">
        <v>2</v>
      </c>
      <c r="W3343" s="11"/>
      <c r="X3343" s="11"/>
      <c r="Y3343" s="11"/>
      <c r="Z3343" s="11"/>
      <c r="AA3343" s="11"/>
      <c r="AB3343" s="11"/>
      <c r="AC3343" s="11"/>
      <c r="AD3343" s="11"/>
      <c r="AU3343" s="7"/>
      <c r="AV3343" s="7"/>
    </row>
    <row r="3344" spans="1:48" ht="14.25">
      <c r="A3344">
        <v>3</v>
      </c>
      <c r="B3344" s="26" t="str">
        <f t="shared" si="127"/>
        <v>47745</v>
      </c>
      <c r="C3344" s="26" t="str">
        <f t="shared" si="126"/>
        <v>3_47745</v>
      </c>
      <c r="D3344"/>
      <c r="E3344"/>
      <c r="F3344" s="33"/>
      <c r="G3344" s="26" t="s">
        <v>724</v>
      </c>
      <c r="H3344" s="27">
        <v>0</v>
      </c>
      <c r="I3344" s="27">
        <v>0</v>
      </c>
      <c r="J3344" s="27">
        <v>2</v>
      </c>
      <c r="K3344" s="27">
        <v>3</v>
      </c>
      <c r="L3344" s="27">
        <v>6</v>
      </c>
      <c r="M3344" s="27">
        <v>3</v>
      </c>
      <c r="N3344" s="27">
        <v>7</v>
      </c>
      <c r="O3344" s="27">
        <v>5</v>
      </c>
      <c r="P3344" s="27">
        <v>14</v>
      </c>
      <c r="Q3344" s="27">
        <v>8</v>
      </c>
      <c r="R3344" s="27">
        <v>3</v>
      </c>
      <c r="S3344" s="27">
        <v>4</v>
      </c>
      <c r="T3344" s="27">
        <v>3</v>
      </c>
      <c r="U3344" s="27">
        <v>5</v>
      </c>
      <c r="V3344" s="27">
        <v>4</v>
      </c>
      <c r="W3344" s="11"/>
      <c r="X3344" s="11"/>
      <c r="Y3344" s="11"/>
      <c r="Z3344" s="11"/>
      <c r="AA3344" s="11"/>
      <c r="AB3344" s="11"/>
      <c r="AC3344" s="11"/>
      <c r="AD3344" s="11"/>
      <c r="AU3344" s="7"/>
      <c r="AV3344" s="7"/>
    </row>
    <row r="3345" spans="1:48" ht="14.25">
      <c r="A3345">
        <v>3</v>
      </c>
      <c r="B3345" s="26" t="str">
        <f t="shared" si="127"/>
        <v>47798</v>
      </c>
      <c r="C3345" s="26" t="str">
        <f t="shared" si="126"/>
        <v>3_47798</v>
      </c>
      <c r="D3345"/>
      <c r="E3345"/>
      <c r="F3345" s="33"/>
      <c r="G3345" s="26" t="s">
        <v>725</v>
      </c>
      <c r="H3345" s="27">
        <v>0</v>
      </c>
      <c r="I3345" s="27">
        <v>6</v>
      </c>
      <c r="J3345" s="27">
        <v>2</v>
      </c>
      <c r="K3345" s="27">
        <v>1</v>
      </c>
      <c r="L3345" s="27">
        <v>1</v>
      </c>
      <c r="M3345" s="27">
        <v>8</v>
      </c>
      <c r="N3345" s="27">
        <v>1</v>
      </c>
      <c r="O3345" s="27">
        <v>1</v>
      </c>
      <c r="P3345" s="27">
        <v>2</v>
      </c>
      <c r="Q3345" s="27">
        <v>0</v>
      </c>
      <c r="R3345" s="27">
        <v>0</v>
      </c>
      <c r="S3345" s="27">
        <v>0</v>
      </c>
      <c r="T3345" s="27">
        <v>0</v>
      </c>
      <c r="U3345" s="27">
        <v>4</v>
      </c>
      <c r="V3345" s="27">
        <v>2</v>
      </c>
      <c r="W3345" s="11"/>
      <c r="X3345" s="11"/>
      <c r="Y3345" s="11"/>
      <c r="Z3345" s="11"/>
      <c r="AA3345" s="11"/>
      <c r="AB3345" s="11"/>
      <c r="AC3345" s="11"/>
      <c r="AD3345" s="11"/>
      <c r="AU3345" s="7"/>
      <c r="AV3345" s="7"/>
    </row>
    <row r="3346" spans="1:48" ht="14.25">
      <c r="A3346">
        <v>3</v>
      </c>
      <c r="B3346" s="26" t="str">
        <f t="shared" si="127"/>
        <v>47960</v>
      </c>
      <c r="C3346" s="26" t="str">
        <f t="shared" si="126"/>
        <v>3_47960</v>
      </c>
      <c r="D3346"/>
      <c r="E3346"/>
      <c r="F3346" s="33"/>
      <c r="G3346" s="26" t="s">
        <v>726</v>
      </c>
      <c r="H3346" s="27">
        <v>2</v>
      </c>
      <c r="I3346" s="27">
        <v>1</v>
      </c>
      <c r="J3346" s="27">
        <v>0</v>
      </c>
      <c r="K3346" s="27">
        <v>0</v>
      </c>
      <c r="L3346" s="27">
        <v>0</v>
      </c>
      <c r="M3346" s="27">
        <v>2</v>
      </c>
      <c r="N3346" s="27">
        <v>4</v>
      </c>
      <c r="O3346" s="27">
        <v>0</v>
      </c>
      <c r="P3346" s="27">
        <v>1</v>
      </c>
      <c r="Q3346" s="27">
        <v>2</v>
      </c>
      <c r="R3346" s="27">
        <v>2</v>
      </c>
      <c r="S3346" s="27">
        <v>2</v>
      </c>
      <c r="T3346" s="27">
        <v>1</v>
      </c>
      <c r="U3346" s="27">
        <v>1</v>
      </c>
      <c r="V3346" s="27">
        <v>0</v>
      </c>
      <c r="W3346" s="11"/>
      <c r="X3346" s="11"/>
      <c r="Y3346" s="11"/>
      <c r="Z3346" s="11"/>
      <c r="AA3346" s="11"/>
      <c r="AB3346" s="11"/>
      <c r="AC3346" s="11"/>
      <c r="AD3346" s="11"/>
      <c r="AU3346" s="7"/>
      <c r="AV3346" s="7"/>
    </row>
    <row r="3347" spans="1:48" ht="14.25">
      <c r="A3347">
        <v>3</v>
      </c>
      <c r="B3347" s="26" t="str">
        <f t="shared" si="127"/>
        <v>47980</v>
      </c>
      <c r="C3347" s="26" t="str">
        <f t="shared" si="126"/>
        <v>3_47980</v>
      </c>
      <c r="D3347"/>
      <c r="E3347"/>
      <c r="F3347" s="33"/>
      <c r="G3347" s="26" t="s">
        <v>727</v>
      </c>
      <c r="H3347" s="27">
        <v>16</v>
      </c>
      <c r="I3347" s="27">
        <v>14</v>
      </c>
      <c r="J3347" s="27">
        <v>22</v>
      </c>
      <c r="K3347" s="27">
        <v>77</v>
      </c>
      <c r="L3347" s="27">
        <v>81</v>
      </c>
      <c r="M3347" s="27">
        <v>64</v>
      </c>
      <c r="N3347" s="27">
        <v>51</v>
      </c>
      <c r="O3347" s="27">
        <v>44</v>
      </c>
      <c r="P3347" s="27">
        <v>58</v>
      </c>
      <c r="Q3347" s="27">
        <v>81</v>
      </c>
      <c r="R3347" s="27">
        <v>78</v>
      </c>
      <c r="S3347" s="27">
        <v>62</v>
      </c>
      <c r="T3347" s="27">
        <v>46</v>
      </c>
      <c r="U3347" s="27">
        <v>25</v>
      </c>
      <c r="V3347" s="27">
        <v>33</v>
      </c>
      <c r="W3347" s="11"/>
      <c r="X3347" s="11"/>
      <c r="Y3347" s="11"/>
      <c r="Z3347" s="11"/>
      <c r="AA3347" s="11"/>
      <c r="AB3347" s="11"/>
      <c r="AC3347" s="11"/>
      <c r="AD3347" s="11"/>
      <c r="AU3347" s="7"/>
      <c r="AV3347" s="7"/>
    </row>
    <row r="3348" spans="1:48" ht="14.25">
      <c r="A3348">
        <v>3</v>
      </c>
      <c r="B3348" s="26" t="str">
        <f t="shared" si="127"/>
        <v>47999</v>
      </c>
      <c r="C3348" s="26" t="str">
        <f t="shared" si="126"/>
        <v>3_47999</v>
      </c>
      <c r="D3348"/>
      <c r="E3348"/>
      <c r="F3348" s="33"/>
      <c r="G3348" s="26" t="s">
        <v>728</v>
      </c>
      <c r="H3348" s="27">
        <v>1</v>
      </c>
      <c r="I3348" s="27">
        <v>0</v>
      </c>
      <c r="J3348" s="27">
        <v>0</v>
      </c>
      <c r="K3348" s="27">
        <v>0</v>
      </c>
      <c r="L3348" s="27">
        <v>0</v>
      </c>
      <c r="M3348" s="27">
        <v>0</v>
      </c>
      <c r="N3348" s="27">
        <v>0</v>
      </c>
      <c r="O3348" s="27">
        <v>0</v>
      </c>
      <c r="P3348" s="27">
        <v>0</v>
      </c>
      <c r="Q3348" s="27">
        <v>0</v>
      </c>
      <c r="R3348" s="27">
        <v>0</v>
      </c>
      <c r="S3348" s="27">
        <v>0</v>
      </c>
      <c r="T3348" s="27">
        <v>0</v>
      </c>
      <c r="U3348" s="27">
        <v>0</v>
      </c>
      <c r="V3348" s="27">
        <v>0</v>
      </c>
      <c r="W3348" s="11"/>
      <c r="X3348" s="11"/>
      <c r="Y3348" s="11"/>
      <c r="Z3348" s="11"/>
      <c r="AA3348" s="11"/>
      <c r="AB3348" s="11"/>
      <c r="AC3348" s="11"/>
      <c r="AD3348" s="11"/>
      <c r="AU3348" s="7"/>
      <c r="AV3348" s="7"/>
    </row>
    <row r="3349" spans="1:48" ht="14.25">
      <c r="A3349">
        <v>3</v>
      </c>
      <c r="B3349" s="26" t="str">
        <f t="shared" si="127"/>
        <v>50000</v>
      </c>
      <c r="C3349" s="26" t="str">
        <f t="shared" si="126"/>
        <v>3_50000</v>
      </c>
      <c r="D3349"/>
      <c r="E3349"/>
      <c r="F3349" s="33" t="s">
        <v>1423</v>
      </c>
      <c r="G3349" s="147" t="s">
        <v>13</v>
      </c>
      <c r="H3349" s="27">
        <v>1731</v>
      </c>
      <c r="I3349" s="27">
        <v>2207</v>
      </c>
      <c r="J3349" s="27">
        <v>2414</v>
      </c>
      <c r="K3349" s="27">
        <v>2081</v>
      </c>
      <c r="L3349" s="27">
        <v>2167</v>
      </c>
      <c r="M3349" s="27">
        <v>2095</v>
      </c>
      <c r="N3349" s="27">
        <v>1954</v>
      </c>
      <c r="O3349" s="27">
        <v>1633</v>
      </c>
      <c r="P3349" s="27">
        <v>1632</v>
      </c>
      <c r="Q3349" s="27">
        <v>1280</v>
      </c>
      <c r="R3349" s="27">
        <v>947</v>
      </c>
      <c r="S3349" s="27">
        <v>836</v>
      </c>
      <c r="T3349" s="27">
        <v>631</v>
      </c>
      <c r="U3349" s="27">
        <v>481</v>
      </c>
      <c r="V3349" s="27">
        <v>398</v>
      </c>
      <c r="W3349" s="11"/>
      <c r="X3349" s="11"/>
      <c r="Y3349" s="11"/>
      <c r="Z3349" s="11"/>
      <c r="AA3349" s="11"/>
      <c r="AB3349" s="11"/>
      <c r="AC3349" s="11"/>
      <c r="AD3349" s="11"/>
      <c r="AU3349" s="7"/>
      <c r="AV3349" s="7"/>
    </row>
    <row r="3350" spans="1:48" ht="14.25">
      <c r="A3350">
        <v>3</v>
      </c>
      <c r="B3350" s="26" t="str">
        <f t="shared" si="127"/>
        <v>50001</v>
      </c>
      <c r="C3350" s="26" t="str">
        <f t="shared" si="126"/>
        <v>3_50001</v>
      </c>
      <c r="D3350"/>
      <c r="E3350"/>
      <c r="F3350" s="33"/>
      <c r="G3350" s="26" t="s">
        <v>730</v>
      </c>
      <c r="H3350" s="27">
        <v>1355</v>
      </c>
      <c r="I3350" s="27">
        <v>1442</v>
      </c>
      <c r="J3350" s="27">
        <v>1553</v>
      </c>
      <c r="K3350" s="27">
        <v>1349</v>
      </c>
      <c r="L3350" s="27">
        <v>1368</v>
      </c>
      <c r="M3350" s="27">
        <v>1261</v>
      </c>
      <c r="N3350" s="27">
        <v>1092</v>
      </c>
      <c r="O3350" s="27">
        <v>967</v>
      </c>
      <c r="P3350" s="27">
        <v>981</v>
      </c>
      <c r="Q3350" s="27">
        <v>710</v>
      </c>
      <c r="R3350" s="27">
        <v>568</v>
      </c>
      <c r="S3350" s="27">
        <v>545</v>
      </c>
      <c r="T3350" s="27">
        <v>391</v>
      </c>
      <c r="U3350" s="27">
        <v>291</v>
      </c>
      <c r="V3350" s="27">
        <v>237</v>
      </c>
      <c r="W3350" s="11"/>
      <c r="X3350" s="11"/>
      <c r="Y3350" s="11"/>
      <c r="Z3350" s="11"/>
      <c r="AA3350" s="11"/>
      <c r="AB3350" s="11"/>
      <c r="AC3350" s="11"/>
      <c r="AD3350" s="11"/>
      <c r="AU3350" s="7"/>
      <c r="AV3350" s="7"/>
    </row>
    <row r="3351" spans="1:48" ht="14.25">
      <c r="A3351">
        <v>3</v>
      </c>
      <c r="B3351" s="26" t="str">
        <f t="shared" si="127"/>
        <v>50006</v>
      </c>
      <c r="C3351" s="26" t="str">
        <f t="shared" si="126"/>
        <v>3_50006</v>
      </c>
      <c r="D3351"/>
      <c r="E3351"/>
      <c r="F3351" s="33"/>
      <c r="G3351" s="26" t="s">
        <v>731</v>
      </c>
      <c r="H3351" s="27">
        <v>75</v>
      </c>
      <c r="I3351" s="27">
        <v>148</v>
      </c>
      <c r="J3351" s="27">
        <v>160</v>
      </c>
      <c r="K3351" s="27">
        <v>152</v>
      </c>
      <c r="L3351" s="27">
        <v>147</v>
      </c>
      <c r="M3351" s="27">
        <v>152</v>
      </c>
      <c r="N3351" s="27">
        <v>141</v>
      </c>
      <c r="O3351" s="27">
        <v>102</v>
      </c>
      <c r="P3351" s="27">
        <v>95</v>
      </c>
      <c r="Q3351" s="27">
        <v>94</v>
      </c>
      <c r="R3351" s="27">
        <v>64</v>
      </c>
      <c r="S3351" s="27">
        <v>69</v>
      </c>
      <c r="T3351" s="27">
        <v>44</v>
      </c>
      <c r="U3351" s="27">
        <v>37</v>
      </c>
      <c r="V3351" s="27">
        <v>23</v>
      </c>
      <c r="W3351" s="11"/>
      <c r="X3351" s="11"/>
      <c r="Y3351" s="11"/>
      <c r="Z3351" s="11"/>
      <c r="AA3351" s="11"/>
      <c r="AB3351" s="11"/>
      <c r="AC3351" s="11"/>
      <c r="AD3351" s="11"/>
      <c r="AU3351" s="7"/>
      <c r="AV3351" s="7"/>
    </row>
    <row r="3352" spans="1:48" ht="14.25">
      <c r="A3352">
        <v>3</v>
      </c>
      <c r="B3352" s="26" t="str">
        <f t="shared" si="127"/>
        <v>50110</v>
      </c>
      <c r="C3352" s="26" t="str">
        <f t="shared" si="126"/>
        <v>3_50110</v>
      </c>
      <c r="D3352"/>
      <c r="E3352"/>
      <c r="F3352" s="33"/>
      <c r="G3352" s="26" t="s">
        <v>732</v>
      </c>
      <c r="H3352" s="27">
        <v>3</v>
      </c>
      <c r="I3352" s="27">
        <v>13</v>
      </c>
      <c r="J3352" s="27">
        <v>9</v>
      </c>
      <c r="K3352" s="27">
        <v>11</v>
      </c>
      <c r="L3352" s="27">
        <v>14</v>
      </c>
      <c r="M3352" s="27">
        <v>9</v>
      </c>
      <c r="N3352" s="27">
        <v>4</v>
      </c>
      <c r="O3352" s="27">
        <v>5</v>
      </c>
      <c r="P3352" s="27">
        <v>7</v>
      </c>
      <c r="Q3352" s="27">
        <v>6</v>
      </c>
      <c r="R3352" s="27">
        <v>6</v>
      </c>
      <c r="S3352" s="27">
        <v>5</v>
      </c>
      <c r="T3352" s="27">
        <v>8</v>
      </c>
      <c r="U3352" s="27">
        <v>2</v>
      </c>
      <c r="V3352" s="27">
        <v>2</v>
      </c>
      <c r="W3352" s="11"/>
      <c r="X3352" s="11"/>
      <c r="Y3352" s="11"/>
      <c r="Z3352" s="11"/>
      <c r="AA3352" s="11"/>
      <c r="AB3352" s="11"/>
      <c r="AC3352" s="11"/>
      <c r="AD3352" s="11"/>
      <c r="AU3352" s="7"/>
      <c r="AV3352" s="7"/>
    </row>
    <row r="3353" spans="1:48" ht="14.25">
      <c r="A3353">
        <v>3</v>
      </c>
      <c r="B3353" s="26" t="str">
        <f t="shared" si="127"/>
        <v>50124</v>
      </c>
      <c r="C3353" s="26" t="str">
        <f t="shared" si="126"/>
        <v>3_50124</v>
      </c>
      <c r="D3353"/>
      <c r="E3353"/>
      <c r="F3353" s="33"/>
      <c r="G3353" s="26" t="s">
        <v>733</v>
      </c>
      <c r="H3353" s="27">
        <v>5</v>
      </c>
      <c r="I3353" s="27">
        <v>8</v>
      </c>
      <c r="J3353" s="27">
        <v>6</v>
      </c>
      <c r="K3353" s="27">
        <v>11</v>
      </c>
      <c r="L3353" s="27">
        <v>8</v>
      </c>
      <c r="M3353" s="27">
        <v>4</v>
      </c>
      <c r="N3353" s="27">
        <v>4</v>
      </c>
      <c r="O3353" s="27">
        <v>5</v>
      </c>
      <c r="P3353" s="27">
        <v>5</v>
      </c>
      <c r="Q3353" s="27">
        <v>7</v>
      </c>
      <c r="R3353" s="27">
        <v>3</v>
      </c>
      <c r="S3353" s="27">
        <v>4</v>
      </c>
      <c r="T3353" s="27">
        <v>3</v>
      </c>
      <c r="U3353" s="27">
        <v>5</v>
      </c>
      <c r="V3353" s="27">
        <v>6</v>
      </c>
      <c r="W3353" s="11"/>
      <c r="X3353" s="11"/>
      <c r="Y3353" s="11"/>
      <c r="Z3353" s="11"/>
      <c r="AA3353" s="11"/>
      <c r="AB3353" s="11"/>
      <c r="AC3353" s="11"/>
      <c r="AD3353" s="11"/>
      <c r="AU3353" s="7"/>
      <c r="AV3353" s="7"/>
    </row>
    <row r="3354" spans="1:48" ht="14.25">
      <c r="A3354">
        <v>3</v>
      </c>
      <c r="B3354" s="26" t="str">
        <f t="shared" si="127"/>
        <v>50150</v>
      </c>
      <c r="C3354" s="26" t="str">
        <f t="shared" si="126"/>
        <v>3_50150</v>
      </c>
      <c r="D3354"/>
      <c r="E3354"/>
      <c r="F3354" s="33"/>
      <c r="G3354" s="26" t="s">
        <v>1424</v>
      </c>
      <c r="H3354" s="27">
        <v>10</v>
      </c>
      <c r="I3354" s="27">
        <v>18</v>
      </c>
      <c r="J3354" s="27">
        <v>26</v>
      </c>
      <c r="K3354" s="27">
        <v>16</v>
      </c>
      <c r="L3354" s="27">
        <v>21</v>
      </c>
      <c r="M3354" s="27">
        <v>15</v>
      </c>
      <c r="N3354" s="27">
        <v>30</v>
      </c>
      <c r="O3354" s="27">
        <v>15</v>
      </c>
      <c r="P3354" s="27">
        <v>14</v>
      </c>
      <c r="Q3354" s="27">
        <v>16</v>
      </c>
      <c r="R3354" s="27">
        <v>10</v>
      </c>
      <c r="S3354" s="27">
        <v>10</v>
      </c>
      <c r="T3354" s="27">
        <v>6</v>
      </c>
      <c r="U3354" s="27">
        <v>1</v>
      </c>
      <c r="V3354" s="27">
        <v>1</v>
      </c>
      <c r="W3354" s="11"/>
      <c r="X3354" s="11"/>
      <c r="Y3354" s="11"/>
      <c r="Z3354" s="11"/>
      <c r="AA3354" s="11"/>
      <c r="AB3354" s="11"/>
      <c r="AC3354" s="11"/>
      <c r="AD3354" s="11"/>
      <c r="AU3354" s="7"/>
      <c r="AV3354" s="7"/>
    </row>
    <row r="3355" spans="1:48" ht="14.25">
      <c r="A3355">
        <v>3</v>
      </c>
      <c r="B3355" s="26" t="str">
        <f t="shared" si="127"/>
        <v>50223</v>
      </c>
      <c r="C3355" s="26" t="str">
        <f t="shared" si="126"/>
        <v>3_50223</v>
      </c>
      <c r="D3355"/>
      <c r="E3355"/>
      <c r="F3355" s="33"/>
      <c r="G3355" s="26" t="s">
        <v>735</v>
      </c>
      <c r="H3355" s="27">
        <v>4</v>
      </c>
      <c r="I3355" s="27">
        <v>3</v>
      </c>
      <c r="J3355" s="27">
        <v>9</v>
      </c>
      <c r="K3355" s="27">
        <v>6</v>
      </c>
      <c r="L3355" s="27">
        <v>14</v>
      </c>
      <c r="M3355" s="27">
        <v>14</v>
      </c>
      <c r="N3355" s="27">
        <v>12</v>
      </c>
      <c r="O3355" s="27">
        <v>4</v>
      </c>
      <c r="P3355" s="27">
        <v>5</v>
      </c>
      <c r="Q3355" s="27">
        <v>9</v>
      </c>
      <c r="R3355" s="27">
        <v>2</v>
      </c>
      <c r="S3355" s="27">
        <v>2</v>
      </c>
      <c r="T3355" s="27">
        <v>3</v>
      </c>
      <c r="U3355" s="27">
        <v>0</v>
      </c>
      <c r="V3355" s="27">
        <v>3</v>
      </c>
      <c r="W3355" s="11"/>
      <c r="X3355" s="11"/>
      <c r="Y3355" s="11"/>
      <c r="Z3355" s="11"/>
      <c r="AA3355" s="11"/>
      <c r="AB3355" s="11"/>
      <c r="AC3355" s="11"/>
      <c r="AD3355" s="11"/>
      <c r="AU3355" s="7"/>
      <c r="AV3355" s="7"/>
    </row>
    <row r="3356" spans="1:48" ht="14.25">
      <c r="A3356">
        <v>3</v>
      </c>
      <c r="B3356" s="26" t="str">
        <f t="shared" si="127"/>
        <v>50226</v>
      </c>
      <c r="C3356" s="26" t="str">
        <f t="shared" si="126"/>
        <v>3_50226</v>
      </c>
      <c r="D3356"/>
      <c r="E3356"/>
      <c r="F3356" s="33"/>
      <c r="G3356" s="26" t="s">
        <v>736</v>
      </c>
      <c r="H3356" s="27">
        <v>26</v>
      </c>
      <c r="I3356" s="27">
        <v>48</v>
      </c>
      <c r="J3356" s="27">
        <v>34</v>
      </c>
      <c r="K3356" s="27">
        <v>20</v>
      </c>
      <c r="L3356" s="27">
        <v>26</v>
      </c>
      <c r="M3356" s="27">
        <v>32</v>
      </c>
      <c r="N3356" s="27">
        <v>23</v>
      </c>
      <c r="O3356" s="27">
        <v>26</v>
      </c>
      <c r="P3356" s="27">
        <v>20</v>
      </c>
      <c r="Q3356" s="27">
        <v>17</v>
      </c>
      <c r="R3356" s="27">
        <v>19</v>
      </c>
      <c r="S3356" s="27">
        <v>18</v>
      </c>
      <c r="T3356" s="27">
        <v>13</v>
      </c>
      <c r="U3356" s="27">
        <v>7</v>
      </c>
      <c r="V3356" s="27">
        <v>7</v>
      </c>
      <c r="W3356" s="11"/>
      <c r="X3356" s="11"/>
      <c r="Y3356" s="11"/>
      <c r="Z3356" s="11"/>
      <c r="AA3356" s="11"/>
      <c r="AB3356" s="11"/>
      <c r="AC3356" s="11"/>
      <c r="AD3356" s="11"/>
      <c r="AU3356" s="7"/>
      <c r="AV3356" s="7"/>
    </row>
    <row r="3357" spans="1:48" ht="14.25">
      <c r="A3357">
        <v>3</v>
      </c>
      <c r="B3357" s="26" t="str">
        <f t="shared" si="127"/>
        <v>50245</v>
      </c>
      <c r="C3357" s="26" t="str">
        <f t="shared" si="126"/>
        <v>3_50245</v>
      </c>
      <c r="D3357"/>
      <c r="E3357"/>
      <c r="F3357" s="33"/>
      <c r="G3357" s="26" t="s">
        <v>737</v>
      </c>
      <c r="H3357" s="27">
        <v>4</v>
      </c>
      <c r="I3357" s="27">
        <v>1</v>
      </c>
      <c r="J3357" s="27">
        <v>2</v>
      </c>
      <c r="K3357" s="27">
        <v>2</v>
      </c>
      <c r="L3357" s="27">
        <v>2</v>
      </c>
      <c r="M3357" s="27">
        <v>2</v>
      </c>
      <c r="N3357" s="27">
        <v>2</v>
      </c>
      <c r="O3357" s="27">
        <v>2</v>
      </c>
      <c r="P3357" s="27">
        <v>1</v>
      </c>
      <c r="Q3357" s="27">
        <v>0</v>
      </c>
      <c r="R3357" s="27">
        <v>4</v>
      </c>
      <c r="S3357" s="27">
        <v>0</v>
      </c>
      <c r="T3357" s="27">
        <v>2</v>
      </c>
      <c r="U3357" s="27">
        <v>0</v>
      </c>
      <c r="V3357" s="27">
        <v>0</v>
      </c>
      <c r="W3357" s="11"/>
      <c r="X3357" s="11"/>
      <c r="Y3357" s="11"/>
      <c r="Z3357" s="11"/>
      <c r="AA3357" s="11"/>
      <c r="AB3357" s="11"/>
      <c r="AC3357" s="11"/>
      <c r="AD3357" s="11"/>
      <c r="AU3357" s="7"/>
      <c r="AV3357" s="7"/>
    </row>
    <row r="3358" spans="1:48" ht="14.25">
      <c r="A3358">
        <v>3</v>
      </c>
      <c r="B3358" s="26" t="str">
        <f t="shared" si="127"/>
        <v>50251</v>
      </c>
      <c r="C3358" s="26" t="str">
        <f t="shared" si="126"/>
        <v>3_50251</v>
      </c>
      <c r="D3358"/>
      <c r="E3358"/>
      <c r="F3358" s="33"/>
      <c r="G3358" s="26" t="s">
        <v>738</v>
      </c>
      <c r="H3358" s="27">
        <v>0</v>
      </c>
      <c r="I3358" s="27">
        <v>13</v>
      </c>
      <c r="J3358" s="27">
        <v>17</v>
      </c>
      <c r="K3358" s="27">
        <v>9</v>
      </c>
      <c r="L3358" s="27">
        <v>9</v>
      </c>
      <c r="M3358" s="27">
        <v>16</v>
      </c>
      <c r="N3358" s="27">
        <v>14</v>
      </c>
      <c r="O3358" s="27">
        <v>14</v>
      </c>
      <c r="P3358" s="27">
        <v>17</v>
      </c>
      <c r="Q3358" s="27">
        <v>6</v>
      </c>
      <c r="R3358" s="27">
        <v>6</v>
      </c>
      <c r="S3358" s="27">
        <v>3</v>
      </c>
      <c r="T3358" s="27">
        <v>0</v>
      </c>
      <c r="U3358" s="27">
        <v>3</v>
      </c>
      <c r="V3358" s="27">
        <v>1</v>
      </c>
      <c r="W3358" s="11"/>
      <c r="X3358" s="11"/>
      <c r="Y3358" s="11"/>
      <c r="Z3358" s="11"/>
      <c r="AA3358" s="11"/>
      <c r="AB3358" s="11"/>
      <c r="AC3358" s="11"/>
      <c r="AD3358" s="11"/>
      <c r="AU3358" s="7"/>
      <c r="AV3358" s="7"/>
    </row>
    <row r="3359" spans="1:48" ht="14.25">
      <c r="A3359">
        <v>3</v>
      </c>
      <c r="B3359" s="26" t="str">
        <f t="shared" si="127"/>
        <v>50270</v>
      </c>
      <c r="C3359" s="26" t="str">
        <f t="shared" si="126"/>
        <v>3_50270</v>
      </c>
      <c r="D3359"/>
      <c r="E3359"/>
      <c r="F3359" s="33"/>
      <c r="G3359" s="26" t="s">
        <v>739</v>
      </c>
      <c r="H3359" s="27">
        <v>0</v>
      </c>
      <c r="I3359" s="27">
        <v>5</v>
      </c>
      <c r="J3359" s="27">
        <v>5</v>
      </c>
      <c r="K3359" s="27">
        <v>3</v>
      </c>
      <c r="L3359" s="27">
        <v>4</v>
      </c>
      <c r="M3359" s="27">
        <v>6</v>
      </c>
      <c r="N3359" s="27">
        <v>5</v>
      </c>
      <c r="O3359" s="27">
        <v>5</v>
      </c>
      <c r="P3359" s="27">
        <v>2</v>
      </c>
      <c r="Q3359" s="27">
        <v>4</v>
      </c>
      <c r="R3359" s="27">
        <v>3</v>
      </c>
      <c r="S3359" s="27">
        <v>1</v>
      </c>
      <c r="T3359" s="27">
        <v>1</v>
      </c>
      <c r="U3359" s="27">
        <v>1</v>
      </c>
      <c r="V3359" s="27">
        <v>0</v>
      </c>
      <c r="W3359" s="11"/>
      <c r="X3359" s="11"/>
      <c r="Y3359" s="11"/>
      <c r="Z3359" s="11"/>
      <c r="AA3359" s="11"/>
      <c r="AB3359" s="11"/>
      <c r="AC3359" s="11"/>
      <c r="AD3359" s="11"/>
      <c r="AU3359" s="7"/>
      <c r="AV3359" s="7"/>
    </row>
    <row r="3360" spans="1:48" ht="14.25">
      <c r="A3360">
        <v>3</v>
      </c>
      <c r="B3360" s="26" t="str">
        <f t="shared" si="127"/>
        <v>50287</v>
      </c>
      <c r="C3360" s="26" t="str">
        <f t="shared" si="126"/>
        <v>3_50287</v>
      </c>
      <c r="D3360"/>
      <c r="E3360"/>
      <c r="F3360" s="33"/>
      <c r="G3360" s="26" t="s">
        <v>740</v>
      </c>
      <c r="H3360" s="27">
        <v>6</v>
      </c>
      <c r="I3360" s="27">
        <v>12</v>
      </c>
      <c r="J3360" s="27">
        <v>26</v>
      </c>
      <c r="K3360" s="27">
        <v>15</v>
      </c>
      <c r="L3360" s="27">
        <v>20</v>
      </c>
      <c r="M3360" s="27">
        <v>27</v>
      </c>
      <c r="N3360" s="27">
        <v>31</v>
      </c>
      <c r="O3360" s="27">
        <v>27</v>
      </c>
      <c r="P3360" s="27">
        <v>16</v>
      </c>
      <c r="Q3360" s="27">
        <v>16</v>
      </c>
      <c r="R3360" s="27">
        <v>10</v>
      </c>
      <c r="S3360" s="27">
        <v>4</v>
      </c>
      <c r="T3360" s="27">
        <v>4</v>
      </c>
      <c r="U3360" s="27">
        <v>2</v>
      </c>
      <c r="V3360" s="27">
        <v>1</v>
      </c>
      <c r="W3360" s="11"/>
      <c r="X3360" s="11"/>
      <c r="Y3360" s="11"/>
      <c r="Z3360" s="11"/>
      <c r="AA3360" s="11"/>
      <c r="AB3360" s="11"/>
      <c r="AC3360" s="11"/>
      <c r="AD3360" s="11"/>
      <c r="AU3360" s="7"/>
      <c r="AV3360" s="7"/>
    </row>
    <row r="3361" spans="1:48" ht="14.25">
      <c r="A3361">
        <v>3</v>
      </c>
      <c r="B3361" s="26" t="str">
        <f t="shared" si="127"/>
        <v>50313</v>
      </c>
      <c r="C3361" s="26" t="str">
        <f t="shared" si="126"/>
        <v>3_50313</v>
      </c>
      <c r="D3361"/>
      <c r="E3361"/>
      <c r="F3361" s="33"/>
      <c r="G3361" s="26" t="s">
        <v>741</v>
      </c>
      <c r="H3361" s="27">
        <v>13</v>
      </c>
      <c r="I3361" s="27">
        <v>111</v>
      </c>
      <c r="J3361" s="27">
        <v>146</v>
      </c>
      <c r="K3361" s="27">
        <v>103</v>
      </c>
      <c r="L3361" s="27">
        <v>163</v>
      </c>
      <c r="M3361" s="27">
        <v>187</v>
      </c>
      <c r="N3361" s="27">
        <v>202</v>
      </c>
      <c r="O3361" s="27">
        <v>156</v>
      </c>
      <c r="P3361" s="27">
        <v>159</v>
      </c>
      <c r="Q3361" s="27">
        <v>121</v>
      </c>
      <c r="R3361" s="27">
        <v>41</v>
      </c>
      <c r="S3361" s="27">
        <v>15</v>
      </c>
      <c r="T3361" s="27">
        <v>23</v>
      </c>
      <c r="U3361" s="27">
        <v>14</v>
      </c>
      <c r="V3361" s="27">
        <v>9</v>
      </c>
      <c r="W3361" s="11"/>
      <c r="X3361" s="11"/>
      <c r="Y3361" s="11"/>
      <c r="Z3361" s="11"/>
      <c r="AA3361" s="11"/>
      <c r="AB3361" s="11"/>
      <c r="AC3361" s="11"/>
      <c r="AD3361" s="11"/>
      <c r="AU3361" s="7"/>
      <c r="AV3361" s="7"/>
    </row>
    <row r="3362" spans="1:48" ht="14.25">
      <c r="A3362">
        <v>3</v>
      </c>
      <c r="B3362" s="26" t="str">
        <f t="shared" si="127"/>
        <v>50318</v>
      </c>
      <c r="C3362" s="26" t="str">
        <f t="shared" si="126"/>
        <v>3_50318</v>
      </c>
      <c r="D3362"/>
      <c r="E3362"/>
      <c r="F3362" s="33"/>
      <c r="G3362" s="26" t="s">
        <v>742</v>
      </c>
      <c r="H3362" s="27">
        <v>12</v>
      </c>
      <c r="I3362" s="27">
        <v>23</v>
      </c>
      <c r="J3362" s="27">
        <v>28</v>
      </c>
      <c r="K3362" s="27">
        <v>17</v>
      </c>
      <c r="L3362" s="27">
        <v>14</v>
      </c>
      <c r="M3362" s="27">
        <v>13</v>
      </c>
      <c r="N3362" s="27">
        <v>25</v>
      </c>
      <c r="O3362" s="27">
        <v>20</v>
      </c>
      <c r="P3362" s="27">
        <v>18</v>
      </c>
      <c r="Q3362" s="27">
        <v>15</v>
      </c>
      <c r="R3362" s="27">
        <v>9</v>
      </c>
      <c r="S3362" s="27">
        <v>2</v>
      </c>
      <c r="T3362" s="27">
        <v>1</v>
      </c>
      <c r="U3362" s="27">
        <v>2</v>
      </c>
      <c r="V3362" s="27">
        <v>2</v>
      </c>
      <c r="W3362" s="11"/>
      <c r="X3362" s="11"/>
      <c r="Y3362" s="11"/>
      <c r="Z3362" s="11"/>
      <c r="AA3362" s="11"/>
      <c r="AB3362" s="11"/>
      <c r="AC3362" s="11"/>
      <c r="AD3362" s="11"/>
      <c r="AU3362" s="7"/>
      <c r="AV3362" s="7"/>
    </row>
    <row r="3363" spans="1:48" ht="14.25">
      <c r="A3363">
        <v>3</v>
      </c>
      <c r="B3363" s="26" t="str">
        <f t="shared" si="127"/>
        <v>50325</v>
      </c>
      <c r="C3363" s="26" t="str">
        <f t="shared" si="126"/>
        <v>3_50325</v>
      </c>
      <c r="D3363"/>
      <c r="E3363"/>
      <c r="F3363" s="33"/>
      <c r="G3363" s="26" t="s">
        <v>743</v>
      </c>
      <c r="H3363" s="27">
        <v>8</v>
      </c>
      <c r="I3363" s="27">
        <v>10</v>
      </c>
      <c r="J3363" s="27">
        <v>10</v>
      </c>
      <c r="K3363" s="27">
        <v>8</v>
      </c>
      <c r="L3363" s="27">
        <v>8</v>
      </c>
      <c r="M3363" s="27">
        <v>3</v>
      </c>
      <c r="N3363" s="27">
        <v>11</v>
      </c>
      <c r="O3363" s="27">
        <v>5</v>
      </c>
      <c r="P3363" s="27">
        <v>7</v>
      </c>
      <c r="Q3363" s="27">
        <v>4</v>
      </c>
      <c r="R3363" s="27">
        <v>5</v>
      </c>
      <c r="S3363" s="27">
        <v>6</v>
      </c>
      <c r="T3363" s="27">
        <v>5</v>
      </c>
      <c r="U3363" s="27">
        <v>4</v>
      </c>
      <c r="V3363" s="27">
        <v>4</v>
      </c>
      <c r="W3363" s="11"/>
      <c r="X3363" s="11"/>
      <c r="Y3363" s="11"/>
      <c r="Z3363" s="11"/>
      <c r="AA3363" s="11"/>
      <c r="AB3363" s="11"/>
      <c r="AC3363" s="11"/>
      <c r="AD3363" s="11"/>
      <c r="AU3363" s="7"/>
      <c r="AV3363" s="7"/>
    </row>
    <row r="3364" spans="1:48" ht="14.25">
      <c r="A3364">
        <v>3</v>
      </c>
      <c r="B3364" s="26" t="str">
        <f t="shared" si="127"/>
        <v>50330</v>
      </c>
      <c r="C3364" s="26" t="str">
        <f t="shared" si="126"/>
        <v>3_50330</v>
      </c>
      <c r="D3364"/>
      <c r="E3364"/>
      <c r="F3364" s="33"/>
      <c r="G3364" s="26" t="s">
        <v>744</v>
      </c>
      <c r="H3364" s="27">
        <v>5</v>
      </c>
      <c r="I3364" s="27">
        <v>6</v>
      </c>
      <c r="J3364" s="27">
        <v>16</v>
      </c>
      <c r="K3364" s="27">
        <v>18</v>
      </c>
      <c r="L3364" s="27">
        <v>16</v>
      </c>
      <c r="M3364" s="27">
        <v>13</v>
      </c>
      <c r="N3364" s="27">
        <v>15</v>
      </c>
      <c r="O3364" s="27">
        <v>13</v>
      </c>
      <c r="P3364" s="27">
        <v>17</v>
      </c>
      <c r="Q3364" s="27">
        <v>17</v>
      </c>
      <c r="R3364" s="27">
        <v>8</v>
      </c>
      <c r="S3364" s="27">
        <v>1</v>
      </c>
      <c r="T3364" s="27">
        <v>2</v>
      </c>
      <c r="U3364" s="27">
        <v>2</v>
      </c>
      <c r="V3364" s="27">
        <v>0</v>
      </c>
      <c r="W3364" s="11"/>
      <c r="X3364" s="11"/>
      <c r="Y3364" s="11"/>
      <c r="Z3364" s="11"/>
      <c r="AA3364" s="11"/>
      <c r="AB3364" s="11"/>
      <c r="AC3364" s="11"/>
      <c r="AD3364" s="11"/>
      <c r="AU3364" s="7"/>
      <c r="AV3364" s="7"/>
    </row>
    <row r="3365" spans="1:48" ht="14.25">
      <c r="A3365">
        <v>3</v>
      </c>
      <c r="B3365" s="26" t="str">
        <f t="shared" si="127"/>
        <v>50350</v>
      </c>
      <c r="C3365" s="26" t="str">
        <f t="shared" si="126"/>
        <v>3_50350</v>
      </c>
      <c r="D3365"/>
      <c r="E3365"/>
      <c r="F3365" s="33"/>
      <c r="G3365" s="26" t="s">
        <v>745</v>
      </c>
      <c r="H3365" s="27">
        <v>13</v>
      </c>
      <c r="I3365" s="27">
        <v>28</v>
      </c>
      <c r="J3365" s="27">
        <v>23</v>
      </c>
      <c r="K3365" s="27">
        <v>17</v>
      </c>
      <c r="L3365" s="27">
        <v>12</v>
      </c>
      <c r="M3365" s="27">
        <v>7</v>
      </c>
      <c r="N3365" s="27">
        <v>10</v>
      </c>
      <c r="O3365" s="27">
        <v>10</v>
      </c>
      <c r="P3365" s="27">
        <v>13</v>
      </c>
      <c r="Q3365" s="27">
        <v>9</v>
      </c>
      <c r="R3365" s="27">
        <v>7</v>
      </c>
      <c r="S3365" s="27">
        <v>11</v>
      </c>
      <c r="T3365" s="27">
        <v>3</v>
      </c>
      <c r="U3365" s="27">
        <v>9</v>
      </c>
      <c r="V3365" s="27">
        <v>5</v>
      </c>
      <c r="W3365" s="11"/>
      <c r="X3365" s="11"/>
      <c r="Y3365" s="11"/>
      <c r="Z3365" s="11"/>
      <c r="AA3365" s="11"/>
      <c r="AB3365" s="11"/>
      <c r="AC3365" s="11"/>
      <c r="AD3365" s="11"/>
      <c r="AU3365" s="7"/>
      <c r="AV3365" s="7"/>
    </row>
    <row r="3366" spans="1:48" ht="14.25">
      <c r="A3366">
        <v>3</v>
      </c>
      <c r="B3366" s="26" t="str">
        <f t="shared" si="127"/>
        <v>50370</v>
      </c>
      <c r="C3366" s="26" t="str">
        <f t="shared" si="126"/>
        <v>3_50370</v>
      </c>
      <c r="D3366"/>
      <c r="E3366"/>
      <c r="F3366" s="33"/>
      <c r="G3366" s="26" t="s">
        <v>746</v>
      </c>
      <c r="H3366" s="27">
        <v>2</v>
      </c>
      <c r="I3366" s="27">
        <v>9</v>
      </c>
      <c r="J3366" s="27">
        <v>14</v>
      </c>
      <c r="K3366" s="27">
        <v>12</v>
      </c>
      <c r="L3366" s="27">
        <v>11</v>
      </c>
      <c r="M3366" s="27">
        <v>10</v>
      </c>
      <c r="N3366" s="27">
        <v>10</v>
      </c>
      <c r="O3366" s="27">
        <v>10</v>
      </c>
      <c r="P3366" s="27">
        <v>15</v>
      </c>
      <c r="Q3366" s="27">
        <v>6</v>
      </c>
      <c r="R3366" s="27">
        <v>4</v>
      </c>
      <c r="S3366" s="27">
        <v>4</v>
      </c>
      <c r="T3366" s="27">
        <v>4</v>
      </c>
      <c r="U3366" s="27">
        <v>3</v>
      </c>
      <c r="V3366" s="27">
        <v>3</v>
      </c>
      <c r="W3366" s="11"/>
      <c r="X3366" s="11"/>
      <c r="Y3366" s="11"/>
      <c r="Z3366" s="11"/>
      <c r="AA3366" s="11"/>
      <c r="AB3366" s="11"/>
      <c r="AC3366" s="11"/>
      <c r="AD3366" s="11"/>
      <c r="AU3366" s="7"/>
      <c r="AV3366" s="7"/>
    </row>
    <row r="3367" spans="1:48" ht="14.25">
      <c r="A3367">
        <v>3</v>
      </c>
      <c r="B3367" s="26" t="str">
        <f t="shared" si="127"/>
        <v>50400</v>
      </c>
      <c r="C3367" s="26" t="str">
        <f t="shared" si="126"/>
        <v>3_50400</v>
      </c>
      <c r="D3367"/>
      <c r="E3367"/>
      <c r="F3367" s="33"/>
      <c r="G3367" s="26" t="s">
        <v>747</v>
      </c>
      <c r="H3367" s="27">
        <v>3</v>
      </c>
      <c r="I3367" s="27">
        <v>13</v>
      </c>
      <c r="J3367" s="27">
        <v>16</v>
      </c>
      <c r="K3367" s="27">
        <v>11</v>
      </c>
      <c r="L3367" s="27">
        <v>12</v>
      </c>
      <c r="M3367" s="27">
        <v>16</v>
      </c>
      <c r="N3367" s="27">
        <v>14</v>
      </c>
      <c r="O3367" s="27">
        <v>18</v>
      </c>
      <c r="P3367" s="27">
        <v>11</v>
      </c>
      <c r="Q3367" s="27">
        <v>7</v>
      </c>
      <c r="R3367" s="27">
        <v>6</v>
      </c>
      <c r="S3367" s="27">
        <v>2</v>
      </c>
      <c r="T3367" s="27">
        <v>3</v>
      </c>
      <c r="U3367" s="27">
        <v>3</v>
      </c>
      <c r="V3367" s="27">
        <v>3</v>
      </c>
      <c r="W3367" s="11"/>
      <c r="X3367" s="11"/>
      <c r="Y3367" s="11"/>
      <c r="Z3367" s="11"/>
      <c r="AA3367" s="11"/>
      <c r="AB3367" s="11"/>
      <c r="AC3367" s="11"/>
      <c r="AD3367" s="11"/>
      <c r="AU3367" s="7"/>
      <c r="AV3367" s="7"/>
    </row>
    <row r="3368" spans="1:48" ht="14.25">
      <c r="A3368">
        <v>3</v>
      </c>
      <c r="B3368" s="26" t="str">
        <f t="shared" si="127"/>
        <v>50450</v>
      </c>
      <c r="C3368" s="26" t="str">
        <f t="shared" si="126"/>
        <v>3_50450</v>
      </c>
      <c r="D3368"/>
      <c r="E3368"/>
      <c r="F3368" s="33"/>
      <c r="G3368" s="26" t="s">
        <v>748</v>
      </c>
      <c r="H3368" s="27">
        <v>1</v>
      </c>
      <c r="I3368" s="27">
        <v>4</v>
      </c>
      <c r="J3368" s="27">
        <v>10</v>
      </c>
      <c r="K3368" s="27">
        <v>14</v>
      </c>
      <c r="L3368" s="27">
        <v>7</v>
      </c>
      <c r="M3368" s="27">
        <v>4</v>
      </c>
      <c r="N3368" s="27">
        <v>19</v>
      </c>
      <c r="O3368" s="27">
        <v>12</v>
      </c>
      <c r="P3368" s="27">
        <v>16</v>
      </c>
      <c r="Q3368" s="27">
        <v>8</v>
      </c>
      <c r="R3368" s="27">
        <v>16</v>
      </c>
      <c r="S3368" s="27">
        <v>10</v>
      </c>
      <c r="T3368" s="27">
        <v>6</v>
      </c>
      <c r="U3368" s="27">
        <v>5</v>
      </c>
      <c r="V3368" s="27">
        <v>4</v>
      </c>
      <c r="W3368" s="11"/>
      <c r="X3368" s="11"/>
      <c r="Y3368" s="11"/>
      <c r="Z3368" s="11"/>
      <c r="AA3368" s="11"/>
      <c r="AB3368" s="11"/>
      <c r="AC3368" s="11"/>
      <c r="AD3368" s="11"/>
      <c r="AU3368" s="7"/>
      <c r="AV3368" s="7"/>
    </row>
    <row r="3369" spans="1:48" ht="14.25">
      <c r="A3369">
        <v>3</v>
      </c>
      <c r="B3369" s="26" t="str">
        <f t="shared" si="127"/>
        <v>50568</v>
      </c>
      <c r="C3369" s="26" t="str">
        <f t="shared" si="126"/>
        <v>3_50568</v>
      </c>
      <c r="D3369"/>
      <c r="E3369"/>
      <c r="F3369" s="33"/>
      <c r="G3369" s="26" t="s">
        <v>749</v>
      </c>
      <c r="H3369" s="27">
        <v>77</v>
      </c>
      <c r="I3369" s="27">
        <v>76</v>
      </c>
      <c r="J3369" s="27">
        <v>95</v>
      </c>
      <c r="K3369" s="27">
        <v>86</v>
      </c>
      <c r="L3369" s="27">
        <v>78</v>
      </c>
      <c r="M3369" s="27">
        <v>88</v>
      </c>
      <c r="N3369" s="27">
        <v>61</v>
      </c>
      <c r="O3369" s="27">
        <v>42</v>
      </c>
      <c r="P3369" s="27">
        <v>55</v>
      </c>
      <c r="Q3369" s="27">
        <v>60</v>
      </c>
      <c r="R3369" s="27">
        <v>57</v>
      </c>
      <c r="S3369" s="27">
        <v>57</v>
      </c>
      <c r="T3369" s="27">
        <v>50</v>
      </c>
      <c r="U3369" s="27">
        <v>40</v>
      </c>
      <c r="V3369" s="27">
        <v>45</v>
      </c>
      <c r="W3369" s="11"/>
      <c r="X3369" s="11"/>
      <c r="Y3369" s="11"/>
      <c r="Z3369" s="11"/>
      <c r="AA3369" s="11"/>
      <c r="AB3369" s="11"/>
      <c r="AC3369" s="11"/>
      <c r="AD3369" s="11"/>
      <c r="AU3369" s="7"/>
      <c r="AV3369" s="7"/>
    </row>
    <row r="3370" spans="1:48" ht="14.25">
      <c r="A3370">
        <v>3</v>
      </c>
      <c r="B3370" s="26" t="str">
        <f t="shared" si="127"/>
        <v>50573</v>
      </c>
      <c r="C3370" s="26" t="str">
        <f t="shared" si="126"/>
        <v>3_50573</v>
      </c>
      <c r="D3370"/>
      <c r="E3370"/>
      <c r="F3370" s="33"/>
      <c r="G3370" s="26" t="s">
        <v>750</v>
      </c>
      <c r="H3370" s="27">
        <v>46</v>
      </c>
      <c r="I3370" s="27">
        <v>72</v>
      </c>
      <c r="J3370" s="27">
        <v>75</v>
      </c>
      <c r="K3370" s="27">
        <v>61</v>
      </c>
      <c r="L3370" s="27">
        <v>49</v>
      </c>
      <c r="M3370" s="27">
        <v>50</v>
      </c>
      <c r="N3370" s="27">
        <v>45</v>
      </c>
      <c r="O3370" s="27">
        <v>39</v>
      </c>
      <c r="P3370" s="27">
        <v>40</v>
      </c>
      <c r="Q3370" s="27">
        <v>41</v>
      </c>
      <c r="R3370" s="27">
        <v>42</v>
      </c>
      <c r="S3370" s="27">
        <v>22</v>
      </c>
      <c r="T3370" s="27">
        <v>31</v>
      </c>
      <c r="U3370" s="27">
        <v>23</v>
      </c>
      <c r="V3370" s="27">
        <v>16</v>
      </c>
      <c r="W3370" s="11"/>
      <c r="X3370" s="11"/>
      <c r="Y3370" s="11"/>
      <c r="Z3370" s="11"/>
      <c r="AA3370" s="11"/>
      <c r="AB3370" s="11"/>
      <c r="AC3370" s="11"/>
      <c r="AD3370" s="11"/>
      <c r="AU3370" s="7"/>
      <c r="AV3370" s="7"/>
    </row>
    <row r="3371" spans="1:48" ht="14.25">
      <c r="A3371">
        <v>3</v>
      </c>
      <c r="B3371" s="26" t="str">
        <f t="shared" si="127"/>
        <v>50577</v>
      </c>
      <c r="C3371" s="26" t="str">
        <f t="shared" si="126"/>
        <v>3_50577</v>
      </c>
      <c r="D3371"/>
      <c r="E3371"/>
      <c r="F3371" s="33"/>
      <c r="G3371" s="26" t="s">
        <v>751</v>
      </c>
      <c r="H3371" s="27">
        <v>4</v>
      </c>
      <c r="I3371" s="27">
        <v>17</v>
      </c>
      <c r="J3371" s="27">
        <v>13</v>
      </c>
      <c r="K3371" s="27">
        <v>8</v>
      </c>
      <c r="L3371" s="27">
        <v>13</v>
      </c>
      <c r="M3371" s="27">
        <v>11</v>
      </c>
      <c r="N3371" s="27">
        <v>15</v>
      </c>
      <c r="O3371" s="27">
        <v>17</v>
      </c>
      <c r="P3371" s="27">
        <v>9</v>
      </c>
      <c r="Q3371" s="27">
        <v>8</v>
      </c>
      <c r="R3371" s="27">
        <v>4</v>
      </c>
      <c r="S3371" s="27">
        <v>2</v>
      </c>
      <c r="T3371" s="27">
        <v>4</v>
      </c>
      <c r="U3371" s="27">
        <v>1</v>
      </c>
      <c r="V3371" s="27">
        <v>1</v>
      </c>
      <c r="W3371" s="11"/>
      <c r="X3371" s="11"/>
      <c r="Y3371" s="11"/>
      <c r="Z3371" s="11"/>
      <c r="AA3371" s="11"/>
      <c r="AB3371" s="11"/>
      <c r="AC3371" s="11"/>
      <c r="AD3371" s="11"/>
      <c r="AU3371" s="7"/>
      <c r="AV3371" s="7"/>
    </row>
    <row r="3372" spans="1:48" ht="14.25">
      <c r="A3372">
        <v>3</v>
      </c>
      <c r="B3372" s="26" t="str">
        <f t="shared" si="127"/>
        <v>50590</v>
      </c>
      <c r="C3372" s="26" t="str">
        <f t="shared" si="126"/>
        <v>3_50590</v>
      </c>
      <c r="D3372"/>
      <c r="E3372"/>
      <c r="F3372" s="33"/>
      <c r="G3372" s="26" t="s">
        <v>752</v>
      </c>
      <c r="H3372" s="27">
        <v>6</v>
      </c>
      <c r="I3372" s="27">
        <v>16</v>
      </c>
      <c r="J3372" s="27">
        <v>21</v>
      </c>
      <c r="K3372" s="27">
        <v>21</v>
      </c>
      <c r="L3372" s="27">
        <v>27</v>
      </c>
      <c r="M3372" s="27">
        <v>18</v>
      </c>
      <c r="N3372" s="27">
        <v>25</v>
      </c>
      <c r="O3372" s="27">
        <v>16</v>
      </c>
      <c r="P3372" s="27">
        <v>12</v>
      </c>
      <c r="Q3372" s="27">
        <v>13</v>
      </c>
      <c r="R3372" s="27">
        <v>6</v>
      </c>
      <c r="S3372" s="27">
        <v>4</v>
      </c>
      <c r="T3372" s="27">
        <v>6</v>
      </c>
      <c r="U3372" s="27">
        <v>2</v>
      </c>
      <c r="V3372" s="27">
        <v>4</v>
      </c>
      <c r="W3372" s="11"/>
      <c r="X3372" s="11"/>
      <c r="Y3372" s="11"/>
      <c r="Z3372" s="11"/>
      <c r="AA3372" s="11"/>
      <c r="AB3372" s="11"/>
      <c r="AC3372" s="11"/>
      <c r="AD3372" s="11"/>
      <c r="AU3372" s="7"/>
      <c r="AV3372" s="7"/>
    </row>
    <row r="3373" spans="1:48" ht="14.25">
      <c r="A3373">
        <v>3</v>
      </c>
      <c r="B3373" s="26" t="str">
        <f t="shared" si="127"/>
        <v>50606</v>
      </c>
      <c r="C3373" s="26" t="str">
        <f t="shared" si="126"/>
        <v>3_50606</v>
      </c>
      <c r="D3373"/>
      <c r="E3373"/>
      <c r="F3373" s="33"/>
      <c r="G3373" s="26" t="s">
        <v>753</v>
      </c>
      <c r="H3373" s="27">
        <v>23</v>
      </c>
      <c r="I3373" s="27">
        <v>21</v>
      </c>
      <c r="J3373" s="27">
        <v>24</v>
      </c>
      <c r="K3373" s="27">
        <v>27</v>
      </c>
      <c r="L3373" s="27">
        <v>25</v>
      </c>
      <c r="M3373" s="27">
        <v>19</v>
      </c>
      <c r="N3373" s="27">
        <v>21</v>
      </c>
      <c r="O3373" s="27">
        <v>23</v>
      </c>
      <c r="P3373" s="27">
        <v>18</v>
      </c>
      <c r="Q3373" s="27">
        <v>19</v>
      </c>
      <c r="R3373" s="27">
        <v>9</v>
      </c>
      <c r="S3373" s="27">
        <v>15</v>
      </c>
      <c r="T3373" s="27">
        <v>6</v>
      </c>
      <c r="U3373" s="27">
        <v>9</v>
      </c>
      <c r="V3373" s="27">
        <v>9</v>
      </c>
      <c r="W3373" s="11"/>
      <c r="X3373" s="11"/>
      <c r="Y3373" s="11"/>
      <c r="Z3373" s="11"/>
      <c r="AA3373" s="11"/>
      <c r="AB3373" s="11"/>
      <c r="AC3373" s="11"/>
      <c r="AD3373" s="11"/>
      <c r="AU3373" s="7"/>
      <c r="AV3373" s="7"/>
    </row>
    <row r="3374" spans="1:48" ht="14.25">
      <c r="A3374">
        <v>3</v>
      </c>
      <c r="B3374" s="26" t="str">
        <f t="shared" si="127"/>
        <v>50680</v>
      </c>
      <c r="C3374" s="26" t="str">
        <f t="shared" si="126"/>
        <v>3_50680</v>
      </c>
      <c r="D3374"/>
      <c r="E3374"/>
      <c r="F3374" s="33"/>
      <c r="G3374" s="26" t="s">
        <v>754</v>
      </c>
      <c r="H3374" s="27">
        <v>11</v>
      </c>
      <c r="I3374" s="27">
        <v>17</v>
      </c>
      <c r="J3374" s="27">
        <v>16</v>
      </c>
      <c r="K3374" s="27">
        <v>19</v>
      </c>
      <c r="L3374" s="27">
        <v>27</v>
      </c>
      <c r="M3374" s="27">
        <v>18</v>
      </c>
      <c r="N3374" s="27">
        <v>29</v>
      </c>
      <c r="O3374" s="27">
        <v>12</v>
      </c>
      <c r="P3374" s="27">
        <v>14</v>
      </c>
      <c r="Q3374" s="27">
        <v>18</v>
      </c>
      <c r="R3374" s="27">
        <v>7</v>
      </c>
      <c r="S3374" s="27">
        <v>12</v>
      </c>
      <c r="T3374" s="27">
        <v>4</v>
      </c>
      <c r="U3374" s="27">
        <v>7</v>
      </c>
      <c r="V3374" s="27">
        <v>4</v>
      </c>
      <c r="W3374" s="11"/>
      <c r="X3374" s="11"/>
      <c r="Y3374" s="11"/>
      <c r="Z3374" s="11"/>
      <c r="AA3374" s="11"/>
      <c r="AB3374" s="11"/>
      <c r="AC3374" s="11"/>
      <c r="AD3374" s="11"/>
      <c r="AU3374" s="7"/>
      <c r="AV3374" s="7"/>
    </row>
    <row r="3375" spans="1:48" ht="14.25">
      <c r="A3375">
        <v>3</v>
      </c>
      <c r="B3375" s="26" t="str">
        <f t="shared" si="127"/>
        <v>50683</v>
      </c>
      <c r="C3375" s="26" t="str">
        <f t="shared" si="126"/>
        <v>3_50683</v>
      </c>
      <c r="D3375"/>
      <c r="E3375"/>
      <c r="F3375" s="33"/>
      <c r="G3375" s="26" t="s">
        <v>755</v>
      </c>
      <c r="H3375" s="27">
        <v>3</v>
      </c>
      <c r="I3375" s="27">
        <v>7</v>
      </c>
      <c r="J3375" s="27">
        <v>6</v>
      </c>
      <c r="K3375" s="27">
        <v>5</v>
      </c>
      <c r="L3375" s="27">
        <v>13</v>
      </c>
      <c r="M3375" s="27">
        <v>13</v>
      </c>
      <c r="N3375" s="27">
        <v>12</v>
      </c>
      <c r="O3375" s="27">
        <v>10</v>
      </c>
      <c r="P3375" s="27">
        <v>6</v>
      </c>
      <c r="Q3375" s="27">
        <v>8</v>
      </c>
      <c r="R3375" s="27">
        <v>2</v>
      </c>
      <c r="S3375" s="27">
        <v>1</v>
      </c>
      <c r="T3375" s="27">
        <v>0</v>
      </c>
      <c r="U3375" s="27">
        <v>3</v>
      </c>
      <c r="V3375" s="27">
        <v>1</v>
      </c>
      <c r="W3375" s="11"/>
      <c r="X3375" s="11"/>
      <c r="Y3375" s="11"/>
      <c r="Z3375" s="11"/>
      <c r="AA3375" s="11"/>
      <c r="AB3375" s="11"/>
      <c r="AC3375" s="11"/>
      <c r="AD3375" s="11"/>
      <c r="AU3375" s="7"/>
      <c r="AV3375" s="7"/>
    </row>
    <row r="3376" spans="1:48" ht="14.25">
      <c r="A3376">
        <v>3</v>
      </c>
      <c r="B3376" s="26" t="str">
        <f t="shared" si="127"/>
        <v>50686</v>
      </c>
      <c r="C3376" s="26" t="str">
        <f t="shared" si="126"/>
        <v>3_50686</v>
      </c>
      <c r="D3376"/>
      <c r="E3376"/>
      <c r="F3376" s="33"/>
      <c r="G3376" s="26" t="s">
        <v>756</v>
      </c>
      <c r="H3376" s="27">
        <v>4</v>
      </c>
      <c r="I3376" s="27">
        <v>2</v>
      </c>
      <c r="J3376" s="27">
        <v>0</v>
      </c>
      <c r="K3376" s="27">
        <v>2</v>
      </c>
      <c r="L3376" s="27">
        <v>2</v>
      </c>
      <c r="M3376" s="27">
        <v>4</v>
      </c>
      <c r="N3376" s="27">
        <v>3</v>
      </c>
      <c r="O3376" s="27">
        <v>1</v>
      </c>
      <c r="P3376" s="27">
        <v>3</v>
      </c>
      <c r="Q3376" s="27">
        <v>1</v>
      </c>
      <c r="R3376" s="27">
        <v>1</v>
      </c>
      <c r="S3376" s="27">
        <v>0</v>
      </c>
      <c r="T3376" s="27">
        <v>2</v>
      </c>
      <c r="U3376" s="27">
        <v>0</v>
      </c>
      <c r="V3376" s="27">
        <v>1</v>
      </c>
      <c r="W3376" s="11"/>
      <c r="X3376" s="11"/>
      <c r="Y3376" s="11"/>
      <c r="Z3376" s="11"/>
      <c r="AA3376" s="11"/>
      <c r="AB3376" s="11"/>
      <c r="AC3376" s="11"/>
      <c r="AD3376" s="11"/>
      <c r="AU3376" s="7"/>
      <c r="AV3376" s="7"/>
    </row>
    <row r="3377" spans="1:48" ht="14.25">
      <c r="A3377">
        <v>3</v>
      </c>
      <c r="B3377" s="26" t="str">
        <f t="shared" si="127"/>
        <v>50689</v>
      </c>
      <c r="C3377" s="26" t="str">
        <f t="shared" si="126"/>
        <v>3_50689</v>
      </c>
      <c r="D3377"/>
      <c r="E3377"/>
      <c r="F3377" s="33"/>
      <c r="G3377" s="26" t="s">
        <v>757</v>
      </c>
      <c r="H3377" s="27">
        <v>7</v>
      </c>
      <c r="I3377" s="27">
        <v>35</v>
      </c>
      <c r="J3377" s="27">
        <v>27</v>
      </c>
      <c r="K3377" s="27">
        <v>32</v>
      </c>
      <c r="L3377" s="27">
        <v>32</v>
      </c>
      <c r="M3377" s="27">
        <v>47</v>
      </c>
      <c r="N3377" s="27">
        <v>51</v>
      </c>
      <c r="O3377" s="27">
        <v>33</v>
      </c>
      <c r="P3377" s="27">
        <v>31</v>
      </c>
      <c r="Q3377" s="27">
        <v>23</v>
      </c>
      <c r="R3377" s="27">
        <v>19</v>
      </c>
      <c r="S3377" s="27">
        <v>2</v>
      </c>
      <c r="T3377" s="27">
        <v>5</v>
      </c>
      <c r="U3377" s="27">
        <v>3</v>
      </c>
      <c r="V3377" s="27">
        <v>3</v>
      </c>
      <c r="W3377" s="11"/>
      <c r="X3377" s="11"/>
      <c r="Y3377" s="11"/>
      <c r="Z3377" s="11"/>
      <c r="AA3377" s="11"/>
      <c r="AB3377" s="11"/>
      <c r="AC3377" s="11"/>
      <c r="AD3377" s="11"/>
      <c r="AU3377" s="7"/>
      <c r="AV3377" s="7"/>
    </row>
    <row r="3378" spans="1:48" ht="14.25">
      <c r="A3378">
        <v>3</v>
      </c>
      <c r="B3378" s="26" t="str">
        <f t="shared" si="127"/>
        <v>50711</v>
      </c>
      <c r="C3378" s="26" t="str">
        <f t="shared" si="126"/>
        <v>3_50711</v>
      </c>
      <c r="D3378"/>
      <c r="E3378"/>
      <c r="F3378" s="33"/>
      <c r="G3378" s="26" t="s">
        <v>758</v>
      </c>
      <c r="H3378" s="27">
        <v>3</v>
      </c>
      <c r="I3378" s="27">
        <v>29</v>
      </c>
      <c r="J3378" s="27">
        <v>25</v>
      </c>
      <c r="K3378" s="27">
        <v>25</v>
      </c>
      <c r="L3378" s="27">
        <v>24</v>
      </c>
      <c r="M3378" s="27">
        <v>36</v>
      </c>
      <c r="N3378" s="27">
        <v>27</v>
      </c>
      <c r="O3378" s="27">
        <v>24</v>
      </c>
      <c r="P3378" s="27">
        <v>25</v>
      </c>
      <c r="Q3378" s="27">
        <v>17</v>
      </c>
      <c r="R3378" s="27">
        <v>9</v>
      </c>
      <c r="S3378" s="27">
        <v>9</v>
      </c>
      <c r="T3378" s="27">
        <v>1</v>
      </c>
      <c r="U3378" s="27">
        <v>2</v>
      </c>
      <c r="V3378" s="27">
        <v>3</v>
      </c>
      <c r="W3378" s="11"/>
      <c r="X3378" s="11"/>
      <c r="Y3378" s="11"/>
      <c r="Z3378" s="11"/>
      <c r="AA3378" s="11"/>
      <c r="AB3378" s="11"/>
      <c r="AC3378" s="11"/>
      <c r="AD3378" s="11"/>
      <c r="AU3378" s="7"/>
      <c r="AV3378" s="7"/>
    </row>
    <row r="3379" spans="1:48" ht="14.25">
      <c r="A3379">
        <v>3</v>
      </c>
      <c r="B3379" s="26" t="str">
        <f t="shared" si="127"/>
        <v>50999</v>
      </c>
      <c r="C3379" s="26" t="str">
        <f t="shared" si="126"/>
        <v>3_50999</v>
      </c>
      <c r="D3379"/>
      <c r="E3379"/>
      <c r="F3379" s="33"/>
      <c r="G3379" s="26" t="s">
        <v>759</v>
      </c>
      <c r="H3379" s="27">
        <v>2</v>
      </c>
      <c r="I3379" s="27">
        <v>0</v>
      </c>
      <c r="J3379" s="27">
        <v>2</v>
      </c>
      <c r="K3379" s="27">
        <v>1</v>
      </c>
      <c r="L3379" s="27">
        <v>1</v>
      </c>
      <c r="M3379" s="27">
        <v>0</v>
      </c>
      <c r="N3379" s="27">
        <v>1</v>
      </c>
      <c r="O3379" s="27">
        <v>0</v>
      </c>
      <c r="P3379" s="27">
        <v>0</v>
      </c>
      <c r="Q3379" s="27">
        <v>0</v>
      </c>
      <c r="R3379" s="27">
        <v>0</v>
      </c>
      <c r="S3379" s="27">
        <v>0</v>
      </c>
      <c r="T3379" s="27">
        <v>0</v>
      </c>
      <c r="U3379" s="27">
        <v>0</v>
      </c>
      <c r="V3379" s="27">
        <v>0</v>
      </c>
      <c r="W3379" s="11"/>
      <c r="X3379" s="11"/>
      <c r="Y3379" s="11"/>
      <c r="Z3379" s="11"/>
      <c r="AA3379" s="11"/>
      <c r="AB3379" s="11"/>
      <c r="AC3379" s="11"/>
      <c r="AD3379" s="11"/>
      <c r="AU3379" s="7"/>
      <c r="AV3379" s="7"/>
    </row>
    <row r="3380" spans="1:48" ht="14.25">
      <c r="A3380">
        <v>3</v>
      </c>
      <c r="B3380" s="26" t="str">
        <f t="shared" si="127"/>
        <v>52000</v>
      </c>
      <c r="C3380" s="26" t="str">
        <f t="shared" si="126"/>
        <v>3_52000</v>
      </c>
      <c r="D3380"/>
      <c r="E3380"/>
      <c r="F3380" s="33" t="s">
        <v>1425</v>
      </c>
      <c r="G3380" s="147" t="s">
        <v>13</v>
      </c>
      <c r="H3380" s="27">
        <v>1187</v>
      </c>
      <c r="I3380" s="27">
        <v>1566</v>
      </c>
      <c r="J3380" s="27">
        <v>1689</v>
      </c>
      <c r="K3380" s="27">
        <v>1721</v>
      </c>
      <c r="L3380" s="27">
        <v>2311</v>
      </c>
      <c r="M3380" s="27">
        <v>2313</v>
      </c>
      <c r="N3380" s="27">
        <v>2095</v>
      </c>
      <c r="O3380" s="27">
        <v>1894</v>
      </c>
      <c r="P3380" s="27">
        <v>1623</v>
      </c>
      <c r="Q3380" s="27">
        <v>1758</v>
      </c>
      <c r="R3380" s="27">
        <v>1481</v>
      </c>
      <c r="S3380" s="27">
        <v>1079</v>
      </c>
      <c r="T3380" s="27">
        <v>881</v>
      </c>
      <c r="U3380" s="27">
        <v>765</v>
      </c>
      <c r="V3380" s="27">
        <v>828</v>
      </c>
      <c r="W3380" s="11"/>
      <c r="X3380" s="11"/>
      <c r="Y3380" s="11"/>
      <c r="Z3380" s="11"/>
      <c r="AA3380" s="11"/>
      <c r="AB3380" s="11"/>
      <c r="AC3380" s="11"/>
      <c r="AD3380" s="11"/>
      <c r="AU3380" s="7"/>
      <c r="AV3380" s="7"/>
    </row>
    <row r="3381" spans="1:48" ht="14.25">
      <c r="A3381">
        <v>3</v>
      </c>
      <c r="B3381" s="26" t="str">
        <f t="shared" si="127"/>
        <v>52001</v>
      </c>
      <c r="C3381" s="26" t="str">
        <f t="shared" si="126"/>
        <v>3_52001</v>
      </c>
      <c r="D3381"/>
      <c r="E3381"/>
      <c r="F3381" s="33"/>
      <c r="G3381" s="26" t="s">
        <v>761</v>
      </c>
      <c r="H3381" s="27">
        <v>687</v>
      </c>
      <c r="I3381" s="27">
        <v>926</v>
      </c>
      <c r="J3381" s="27">
        <v>1009</v>
      </c>
      <c r="K3381" s="27">
        <v>943</v>
      </c>
      <c r="L3381" s="27">
        <v>1052</v>
      </c>
      <c r="M3381" s="27">
        <v>1047</v>
      </c>
      <c r="N3381" s="27">
        <v>1027</v>
      </c>
      <c r="O3381" s="27">
        <v>876</v>
      </c>
      <c r="P3381" s="27">
        <v>669</v>
      </c>
      <c r="Q3381" s="27">
        <v>672</v>
      </c>
      <c r="R3381" s="27">
        <v>488</v>
      </c>
      <c r="S3381" s="27">
        <v>375</v>
      </c>
      <c r="T3381" s="27">
        <v>291</v>
      </c>
      <c r="U3381" s="27">
        <v>223</v>
      </c>
      <c r="V3381" s="27">
        <v>214</v>
      </c>
      <c r="W3381" s="11"/>
      <c r="X3381" s="11"/>
      <c r="Y3381" s="11"/>
      <c r="Z3381" s="11"/>
      <c r="AA3381" s="11"/>
      <c r="AB3381" s="11"/>
      <c r="AC3381" s="11"/>
      <c r="AD3381" s="11"/>
      <c r="AU3381" s="7"/>
      <c r="AV3381" s="7"/>
    </row>
    <row r="3382" spans="1:48" ht="14.25">
      <c r="A3382">
        <v>3</v>
      </c>
      <c r="B3382" s="26" t="str">
        <f t="shared" si="127"/>
        <v>52019</v>
      </c>
      <c r="C3382" s="26" t="str">
        <f t="shared" si="126"/>
        <v>3_52019</v>
      </c>
      <c r="D3382"/>
      <c r="E3382"/>
      <c r="F3382" s="33"/>
      <c r="G3382" s="26" t="s">
        <v>762</v>
      </c>
      <c r="H3382" s="27">
        <v>5</v>
      </c>
      <c r="I3382" s="27">
        <v>6</v>
      </c>
      <c r="J3382" s="27">
        <v>6</v>
      </c>
      <c r="K3382" s="27">
        <v>7</v>
      </c>
      <c r="L3382" s="27">
        <v>10</v>
      </c>
      <c r="M3382" s="27">
        <v>11</v>
      </c>
      <c r="N3382" s="27">
        <v>7</v>
      </c>
      <c r="O3382" s="27">
        <v>7</v>
      </c>
      <c r="P3382" s="27">
        <v>7</v>
      </c>
      <c r="Q3382" s="27">
        <v>13</v>
      </c>
      <c r="R3382" s="27">
        <v>9</v>
      </c>
      <c r="S3382" s="27">
        <v>1</v>
      </c>
      <c r="T3382" s="27">
        <v>0</v>
      </c>
      <c r="U3382" s="27">
        <v>4</v>
      </c>
      <c r="V3382" s="27">
        <v>3</v>
      </c>
      <c r="W3382" s="11"/>
      <c r="X3382" s="11"/>
      <c r="Y3382" s="11"/>
      <c r="Z3382" s="11"/>
      <c r="AA3382" s="11"/>
      <c r="AB3382" s="11"/>
      <c r="AC3382" s="11"/>
      <c r="AD3382" s="11"/>
      <c r="AU3382" s="7"/>
      <c r="AV3382" s="7"/>
    </row>
    <row r="3383" spans="1:48" ht="14.25">
      <c r="A3383">
        <v>3</v>
      </c>
      <c r="B3383" s="26" t="str">
        <f t="shared" si="127"/>
        <v>52022</v>
      </c>
      <c r="C3383" s="26" t="str">
        <f t="shared" si="126"/>
        <v>3_52022</v>
      </c>
      <c r="D3383"/>
      <c r="E3383"/>
      <c r="F3383" s="33"/>
      <c r="G3383" s="26" t="s">
        <v>763</v>
      </c>
      <c r="H3383" s="27">
        <v>4</v>
      </c>
      <c r="I3383" s="27">
        <v>4</v>
      </c>
      <c r="J3383" s="27">
        <v>5</v>
      </c>
      <c r="K3383" s="27">
        <v>12</v>
      </c>
      <c r="L3383" s="27">
        <v>14</v>
      </c>
      <c r="M3383" s="27">
        <v>12</v>
      </c>
      <c r="N3383" s="27">
        <v>17</v>
      </c>
      <c r="O3383" s="27">
        <v>13</v>
      </c>
      <c r="P3383" s="27">
        <v>9</v>
      </c>
      <c r="Q3383" s="27">
        <v>3</v>
      </c>
      <c r="R3383" s="27">
        <v>12</v>
      </c>
      <c r="S3383" s="27">
        <v>5</v>
      </c>
      <c r="T3383" s="27">
        <v>5</v>
      </c>
      <c r="U3383" s="27">
        <v>2</v>
      </c>
      <c r="V3383" s="27">
        <v>5</v>
      </c>
      <c r="W3383" s="11"/>
      <c r="X3383" s="11"/>
      <c r="Y3383" s="11"/>
      <c r="Z3383" s="11"/>
      <c r="AA3383" s="11"/>
      <c r="AB3383" s="11"/>
      <c r="AC3383" s="11"/>
      <c r="AD3383" s="11"/>
      <c r="AU3383" s="7"/>
      <c r="AV3383" s="7"/>
    </row>
    <row r="3384" spans="1:48" ht="14.25">
      <c r="A3384">
        <v>3</v>
      </c>
      <c r="B3384" s="26" t="str">
        <f t="shared" si="127"/>
        <v>52036</v>
      </c>
      <c r="C3384" s="26" t="str">
        <f t="shared" si="126"/>
        <v>3_52036</v>
      </c>
      <c r="D3384"/>
      <c r="E3384"/>
      <c r="F3384" s="33"/>
      <c r="G3384" s="26" t="s">
        <v>1426</v>
      </c>
      <c r="H3384" s="27">
        <v>11</v>
      </c>
      <c r="I3384" s="27">
        <v>5</v>
      </c>
      <c r="J3384" s="27">
        <v>13</v>
      </c>
      <c r="K3384" s="27">
        <v>13</v>
      </c>
      <c r="L3384" s="27">
        <v>7</v>
      </c>
      <c r="M3384" s="27">
        <v>5</v>
      </c>
      <c r="N3384" s="27">
        <v>5</v>
      </c>
      <c r="O3384" s="27">
        <v>6</v>
      </c>
      <c r="P3384" s="27">
        <v>3</v>
      </c>
      <c r="Q3384" s="27">
        <v>3</v>
      </c>
      <c r="R3384" s="27">
        <v>4</v>
      </c>
      <c r="S3384" s="27">
        <v>0</v>
      </c>
      <c r="T3384" s="27">
        <v>1</v>
      </c>
      <c r="U3384" s="27">
        <v>1</v>
      </c>
      <c r="V3384" s="27">
        <v>2</v>
      </c>
      <c r="W3384" s="11"/>
      <c r="X3384" s="11"/>
      <c r="Y3384" s="11"/>
      <c r="Z3384" s="11"/>
      <c r="AA3384" s="11"/>
      <c r="AB3384" s="11"/>
      <c r="AC3384" s="11"/>
      <c r="AD3384" s="11"/>
      <c r="AU3384" s="7"/>
      <c r="AV3384" s="7"/>
    </row>
    <row r="3385" spans="1:48" ht="14.25">
      <c r="A3385">
        <v>3</v>
      </c>
      <c r="B3385" s="26" t="str">
        <f t="shared" si="127"/>
        <v>52051</v>
      </c>
      <c r="C3385" s="26" t="str">
        <f t="shared" si="126"/>
        <v>3_52051</v>
      </c>
      <c r="D3385"/>
      <c r="E3385"/>
      <c r="F3385" s="33"/>
      <c r="G3385" s="26" t="s">
        <v>765</v>
      </c>
      <c r="H3385" s="27">
        <v>2</v>
      </c>
      <c r="I3385" s="27">
        <v>6</v>
      </c>
      <c r="J3385" s="27">
        <v>4</v>
      </c>
      <c r="K3385" s="27">
        <v>7</v>
      </c>
      <c r="L3385" s="27">
        <v>5</v>
      </c>
      <c r="M3385" s="27">
        <v>10</v>
      </c>
      <c r="N3385" s="27">
        <v>3</v>
      </c>
      <c r="O3385" s="27">
        <v>4</v>
      </c>
      <c r="P3385" s="27">
        <v>7</v>
      </c>
      <c r="Q3385" s="27">
        <v>7</v>
      </c>
      <c r="R3385" s="27">
        <v>2</v>
      </c>
      <c r="S3385" s="27">
        <v>7</v>
      </c>
      <c r="T3385" s="27">
        <v>0</v>
      </c>
      <c r="U3385" s="27">
        <v>1</v>
      </c>
      <c r="V3385" s="27">
        <v>2</v>
      </c>
      <c r="W3385" s="11"/>
      <c r="X3385" s="11"/>
      <c r="Y3385" s="11"/>
      <c r="Z3385" s="11"/>
      <c r="AA3385" s="11"/>
      <c r="AB3385" s="11"/>
      <c r="AC3385" s="11"/>
      <c r="AD3385" s="11"/>
      <c r="AU3385" s="7"/>
      <c r="AV3385" s="7"/>
    </row>
    <row r="3386" spans="1:48" ht="14.25">
      <c r="A3386">
        <v>3</v>
      </c>
      <c r="B3386" s="26" t="str">
        <f t="shared" si="127"/>
        <v>52079</v>
      </c>
      <c r="C3386" s="26" t="str">
        <f t="shared" si="126"/>
        <v>3_52079</v>
      </c>
      <c r="D3386"/>
      <c r="E3386"/>
      <c r="F3386" s="33"/>
      <c r="G3386" s="26" t="s">
        <v>766</v>
      </c>
      <c r="H3386" s="27">
        <v>16</v>
      </c>
      <c r="I3386" s="27">
        <v>25</v>
      </c>
      <c r="J3386" s="27">
        <v>30</v>
      </c>
      <c r="K3386" s="27">
        <v>27</v>
      </c>
      <c r="L3386" s="27">
        <v>23</v>
      </c>
      <c r="M3386" s="27">
        <v>25</v>
      </c>
      <c r="N3386" s="27">
        <v>43</v>
      </c>
      <c r="O3386" s="27">
        <v>36</v>
      </c>
      <c r="P3386" s="27">
        <v>32</v>
      </c>
      <c r="Q3386" s="27">
        <v>19</v>
      </c>
      <c r="R3386" s="27">
        <v>19</v>
      </c>
      <c r="S3386" s="27">
        <v>18</v>
      </c>
      <c r="T3386" s="27">
        <v>21</v>
      </c>
      <c r="U3386" s="27">
        <v>15</v>
      </c>
      <c r="V3386" s="27">
        <v>18</v>
      </c>
      <c r="W3386" s="11"/>
      <c r="X3386" s="11"/>
      <c r="Y3386" s="11"/>
      <c r="Z3386" s="11"/>
      <c r="AA3386" s="11"/>
      <c r="AB3386" s="11"/>
      <c r="AC3386" s="11"/>
      <c r="AD3386" s="11"/>
      <c r="AU3386" s="7"/>
      <c r="AV3386" s="7"/>
    </row>
    <row r="3387" spans="1:48" ht="14.25">
      <c r="A3387">
        <v>3</v>
      </c>
      <c r="B3387" s="26" t="str">
        <f t="shared" si="127"/>
        <v>52083</v>
      </c>
      <c r="C3387" s="26" t="str">
        <f t="shared" si="126"/>
        <v>3_52083</v>
      </c>
      <c r="D3387"/>
      <c r="E3387"/>
      <c r="F3387" s="33"/>
      <c r="G3387" s="26" t="s">
        <v>767</v>
      </c>
      <c r="H3387" s="27">
        <v>0</v>
      </c>
      <c r="I3387" s="27">
        <v>2</v>
      </c>
      <c r="J3387" s="27">
        <v>5</v>
      </c>
      <c r="K3387" s="27">
        <v>6</v>
      </c>
      <c r="L3387" s="27">
        <v>11</v>
      </c>
      <c r="M3387" s="27">
        <v>9</v>
      </c>
      <c r="N3387" s="27">
        <v>7</v>
      </c>
      <c r="O3387" s="27">
        <v>4</v>
      </c>
      <c r="P3387" s="27">
        <v>4</v>
      </c>
      <c r="Q3387" s="27">
        <v>2</v>
      </c>
      <c r="R3387" s="27">
        <v>6</v>
      </c>
      <c r="S3387" s="27">
        <v>10</v>
      </c>
      <c r="T3387" s="27">
        <v>0</v>
      </c>
      <c r="U3387" s="27">
        <v>4</v>
      </c>
      <c r="V3387" s="27">
        <v>2</v>
      </c>
      <c r="W3387" s="11"/>
      <c r="X3387" s="11"/>
      <c r="Y3387" s="11"/>
      <c r="Z3387" s="11"/>
      <c r="AA3387" s="11"/>
      <c r="AB3387" s="11"/>
      <c r="AC3387" s="11"/>
      <c r="AD3387" s="11"/>
      <c r="AU3387" s="7"/>
      <c r="AV3387" s="7"/>
    </row>
    <row r="3388" spans="1:48" ht="14.25">
      <c r="A3388">
        <v>3</v>
      </c>
      <c r="B3388" s="26" t="str">
        <f t="shared" si="127"/>
        <v>52110</v>
      </c>
      <c r="C3388" s="26" t="str">
        <f t="shared" si="126"/>
        <v>3_52110</v>
      </c>
      <c r="D3388"/>
      <c r="E3388"/>
      <c r="F3388" s="33"/>
      <c r="G3388" s="26" t="s">
        <v>768</v>
      </c>
      <c r="H3388" s="27">
        <v>17</v>
      </c>
      <c r="I3388" s="27">
        <v>20</v>
      </c>
      <c r="J3388" s="27">
        <v>31</v>
      </c>
      <c r="K3388" s="27">
        <v>23</v>
      </c>
      <c r="L3388" s="27">
        <v>35</v>
      </c>
      <c r="M3388" s="27">
        <v>19</v>
      </c>
      <c r="N3388" s="27">
        <v>20</v>
      </c>
      <c r="O3388" s="27">
        <v>17</v>
      </c>
      <c r="P3388" s="27">
        <v>19</v>
      </c>
      <c r="Q3388" s="27">
        <v>18</v>
      </c>
      <c r="R3388" s="27">
        <v>14</v>
      </c>
      <c r="S3388" s="27">
        <v>9</v>
      </c>
      <c r="T3388" s="27">
        <v>6</v>
      </c>
      <c r="U3388" s="27">
        <v>7</v>
      </c>
      <c r="V3388" s="27">
        <v>10</v>
      </c>
      <c r="W3388" s="11"/>
      <c r="X3388" s="11"/>
      <c r="Y3388" s="11"/>
      <c r="Z3388" s="11"/>
      <c r="AA3388" s="11"/>
      <c r="AB3388" s="11"/>
      <c r="AC3388" s="11"/>
      <c r="AD3388" s="11"/>
      <c r="AU3388" s="7"/>
      <c r="AV3388" s="7"/>
    </row>
    <row r="3389" spans="1:48" ht="14.25">
      <c r="A3389">
        <v>3</v>
      </c>
      <c r="B3389" s="26" t="str">
        <f t="shared" si="127"/>
        <v>52203</v>
      </c>
      <c r="C3389" s="26" t="str">
        <f t="shared" si="126"/>
        <v>3_52203</v>
      </c>
      <c r="D3389"/>
      <c r="E3389"/>
      <c r="F3389" s="33"/>
      <c r="G3389" s="26" t="s">
        <v>769</v>
      </c>
      <c r="H3389" s="27">
        <v>3</v>
      </c>
      <c r="I3389" s="27">
        <v>3</v>
      </c>
      <c r="J3389" s="27">
        <v>8</v>
      </c>
      <c r="K3389" s="27">
        <v>0</v>
      </c>
      <c r="L3389" s="27">
        <v>3</v>
      </c>
      <c r="M3389" s="27">
        <v>9</v>
      </c>
      <c r="N3389" s="27">
        <v>4</v>
      </c>
      <c r="O3389" s="27">
        <v>11</v>
      </c>
      <c r="P3389" s="27">
        <v>12</v>
      </c>
      <c r="Q3389" s="27">
        <v>7</v>
      </c>
      <c r="R3389" s="27">
        <v>7</v>
      </c>
      <c r="S3389" s="27">
        <v>5</v>
      </c>
      <c r="T3389" s="27">
        <v>0</v>
      </c>
      <c r="U3389" s="27">
        <v>3</v>
      </c>
      <c r="V3389" s="27">
        <v>3</v>
      </c>
      <c r="W3389" s="11"/>
      <c r="X3389" s="11"/>
      <c r="Y3389" s="11"/>
      <c r="Z3389" s="11"/>
      <c r="AA3389" s="11"/>
      <c r="AB3389" s="11"/>
      <c r="AC3389" s="11"/>
      <c r="AD3389" s="11"/>
      <c r="AU3389" s="7"/>
      <c r="AV3389" s="7"/>
    </row>
    <row r="3390" spans="1:48" ht="14.25">
      <c r="A3390">
        <v>3</v>
      </c>
      <c r="B3390" s="26" t="str">
        <f t="shared" si="127"/>
        <v>52207</v>
      </c>
      <c r="C3390" s="26" t="str">
        <f t="shared" si="126"/>
        <v>3_52207</v>
      </c>
      <c r="D3390"/>
      <c r="E3390"/>
      <c r="F3390" s="33"/>
      <c r="G3390" s="26" t="s">
        <v>1427</v>
      </c>
      <c r="H3390" s="27">
        <v>4</v>
      </c>
      <c r="I3390" s="27">
        <v>13</v>
      </c>
      <c r="J3390" s="27">
        <v>17</v>
      </c>
      <c r="K3390" s="27">
        <v>10</v>
      </c>
      <c r="L3390" s="27">
        <v>6</v>
      </c>
      <c r="M3390" s="27">
        <v>10</v>
      </c>
      <c r="N3390" s="27">
        <v>13</v>
      </c>
      <c r="O3390" s="27">
        <v>11</v>
      </c>
      <c r="P3390" s="27">
        <v>7</v>
      </c>
      <c r="Q3390" s="27">
        <v>5</v>
      </c>
      <c r="R3390" s="27">
        <v>1</v>
      </c>
      <c r="S3390" s="27">
        <v>2</v>
      </c>
      <c r="T3390" s="27">
        <v>4</v>
      </c>
      <c r="U3390" s="27">
        <v>2</v>
      </c>
      <c r="V3390" s="27">
        <v>3</v>
      </c>
      <c r="W3390" s="11"/>
      <c r="X3390" s="11"/>
      <c r="Y3390" s="11"/>
      <c r="Z3390" s="11"/>
      <c r="AA3390" s="11"/>
      <c r="AB3390" s="11"/>
      <c r="AC3390" s="11"/>
      <c r="AD3390" s="11"/>
      <c r="AU3390" s="7"/>
      <c r="AV3390" s="7"/>
    </row>
    <row r="3391" spans="1:48" ht="14.25">
      <c r="A3391">
        <v>3</v>
      </c>
      <c r="B3391" s="26" t="str">
        <f t="shared" si="127"/>
        <v>52210</v>
      </c>
      <c r="C3391" s="26" t="str">
        <f t="shared" si="126"/>
        <v>3_52210</v>
      </c>
      <c r="D3391"/>
      <c r="E3391"/>
      <c r="F3391" s="33"/>
      <c r="G3391" s="26" t="s">
        <v>771</v>
      </c>
      <c r="H3391" s="27">
        <v>5</v>
      </c>
      <c r="I3391" s="27">
        <v>1</v>
      </c>
      <c r="J3391" s="27">
        <v>1</v>
      </c>
      <c r="K3391" s="27">
        <v>5</v>
      </c>
      <c r="L3391" s="27">
        <v>7</v>
      </c>
      <c r="M3391" s="27">
        <v>13</v>
      </c>
      <c r="N3391" s="27">
        <v>7</v>
      </c>
      <c r="O3391" s="27">
        <v>4</v>
      </c>
      <c r="P3391" s="27">
        <v>8</v>
      </c>
      <c r="Q3391" s="27">
        <v>8</v>
      </c>
      <c r="R3391" s="27">
        <v>9</v>
      </c>
      <c r="S3391" s="27">
        <v>1</v>
      </c>
      <c r="T3391" s="27">
        <v>1</v>
      </c>
      <c r="U3391" s="27">
        <v>4</v>
      </c>
      <c r="V3391" s="27">
        <v>7</v>
      </c>
      <c r="W3391" s="11"/>
      <c r="X3391" s="11"/>
      <c r="Y3391" s="11"/>
      <c r="Z3391" s="11"/>
      <c r="AA3391" s="11"/>
      <c r="AB3391" s="11"/>
      <c r="AC3391" s="11"/>
      <c r="AD3391" s="11"/>
      <c r="AU3391" s="7"/>
      <c r="AV3391" s="7"/>
    </row>
    <row r="3392" spans="1:48" ht="14.25">
      <c r="A3392">
        <v>3</v>
      </c>
      <c r="B3392" s="26" t="str">
        <f t="shared" si="127"/>
        <v>52215</v>
      </c>
      <c r="C3392" s="26" t="str">
        <f t="shared" si="126"/>
        <v>3_52215</v>
      </c>
      <c r="D3392"/>
      <c r="E3392"/>
      <c r="F3392" s="33"/>
      <c r="G3392" s="26" t="s">
        <v>772</v>
      </c>
      <c r="H3392" s="27">
        <v>2</v>
      </c>
      <c r="I3392" s="27">
        <v>3</v>
      </c>
      <c r="J3392" s="27">
        <v>8</v>
      </c>
      <c r="K3392" s="27">
        <v>9</v>
      </c>
      <c r="L3392" s="27">
        <v>27</v>
      </c>
      <c r="M3392" s="27">
        <v>24</v>
      </c>
      <c r="N3392" s="27">
        <v>21</v>
      </c>
      <c r="O3392" s="27">
        <v>22</v>
      </c>
      <c r="P3392" s="27">
        <v>13</v>
      </c>
      <c r="Q3392" s="27">
        <v>17</v>
      </c>
      <c r="R3392" s="27">
        <v>8</v>
      </c>
      <c r="S3392" s="27">
        <v>4</v>
      </c>
      <c r="T3392" s="27">
        <v>2</v>
      </c>
      <c r="U3392" s="27">
        <v>7</v>
      </c>
      <c r="V3392" s="27">
        <v>8</v>
      </c>
      <c r="W3392" s="11"/>
      <c r="X3392" s="11"/>
      <c r="Y3392" s="11"/>
      <c r="Z3392" s="11"/>
      <c r="AA3392" s="11"/>
      <c r="AB3392" s="11"/>
      <c r="AC3392" s="11"/>
      <c r="AD3392" s="11"/>
      <c r="AU3392" s="7"/>
      <c r="AV3392" s="7"/>
    </row>
    <row r="3393" spans="1:48" ht="14.25">
      <c r="A3393">
        <v>3</v>
      </c>
      <c r="B3393" s="26" t="str">
        <f t="shared" si="127"/>
        <v>52224</v>
      </c>
      <c r="C3393" s="26" t="str">
        <f t="shared" si="126"/>
        <v>3_52224</v>
      </c>
      <c r="D3393"/>
      <c r="E3393"/>
      <c r="F3393" s="33"/>
      <c r="G3393" s="26" t="s">
        <v>1428</v>
      </c>
      <c r="H3393" s="27">
        <v>3</v>
      </c>
      <c r="I3393" s="27">
        <v>6</v>
      </c>
      <c r="J3393" s="27">
        <v>5</v>
      </c>
      <c r="K3393" s="27">
        <v>7</v>
      </c>
      <c r="L3393" s="27">
        <v>13</v>
      </c>
      <c r="M3393" s="27">
        <v>11</v>
      </c>
      <c r="N3393" s="27">
        <v>9</v>
      </c>
      <c r="O3393" s="27">
        <v>11</v>
      </c>
      <c r="P3393" s="27">
        <v>8</v>
      </c>
      <c r="Q3393" s="27">
        <v>5</v>
      </c>
      <c r="R3393" s="27">
        <v>9</v>
      </c>
      <c r="S3393" s="27">
        <v>3</v>
      </c>
      <c r="T3393" s="27">
        <v>4</v>
      </c>
      <c r="U3393" s="27">
        <v>1</v>
      </c>
      <c r="V3393" s="27">
        <v>5</v>
      </c>
      <c r="W3393" s="11"/>
      <c r="X3393" s="11"/>
      <c r="Y3393" s="11"/>
      <c r="Z3393" s="11"/>
      <c r="AA3393" s="11"/>
      <c r="AB3393" s="11"/>
      <c r="AC3393" s="11"/>
      <c r="AD3393" s="11"/>
      <c r="AU3393" s="7"/>
      <c r="AV3393" s="7"/>
    </row>
    <row r="3394" spans="1:48" ht="14.25">
      <c r="A3394">
        <v>3</v>
      </c>
      <c r="B3394" s="26" t="str">
        <f t="shared" si="127"/>
        <v>52227</v>
      </c>
      <c r="C3394" s="26" t="str">
        <f t="shared" si="126"/>
        <v>3_52227</v>
      </c>
      <c r="D3394"/>
      <c r="E3394"/>
      <c r="F3394" s="33"/>
      <c r="G3394" s="26" t="s">
        <v>774</v>
      </c>
      <c r="H3394" s="27">
        <v>4</v>
      </c>
      <c r="I3394" s="27">
        <v>12</v>
      </c>
      <c r="J3394" s="27">
        <v>6</v>
      </c>
      <c r="K3394" s="27">
        <v>12</v>
      </c>
      <c r="L3394" s="27">
        <v>46</v>
      </c>
      <c r="M3394" s="27">
        <v>53</v>
      </c>
      <c r="N3394" s="27">
        <v>53</v>
      </c>
      <c r="O3394" s="27">
        <v>26</v>
      </c>
      <c r="P3394" s="27">
        <v>30</v>
      </c>
      <c r="Q3394" s="27">
        <v>25</v>
      </c>
      <c r="R3394" s="27">
        <v>23</v>
      </c>
      <c r="S3394" s="27">
        <v>12</v>
      </c>
      <c r="T3394" s="27">
        <v>13</v>
      </c>
      <c r="U3394" s="27">
        <v>15</v>
      </c>
      <c r="V3394" s="27">
        <v>9</v>
      </c>
      <c r="W3394" s="11"/>
      <c r="X3394" s="11"/>
      <c r="Y3394" s="11"/>
      <c r="Z3394" s="11"/>
      <c r="AA3394" s="11"/>
      <c r="AB3394" s="11"/>
      <c r="AC3394" s="11"/>
      <c r="AD3394" s="11"/>
      <c r="AU3394" s="7"/>
      <c r="AV3394" s="7"/>
    </row>
    <row r="3395" spans="1:48" ht="14.25">
      <c r="A3395">
        <v>3</v>
      </c>
      <c r="B3395" s="26" t="str">
        <f t="shared" si="127"/>
        <v>52233</v>
      </c>
      <c r="C3395" s="26" t="str">
        <f t="shared" si="126"/>
        <v>3_52233</v>
      </c>
      <c r="D3395"/>
      <c r="E3395"/>
      <c r="F3395" s="33"/>
      <c r="G3395" s="26" t="s">
        <v>775</v>
      </c>
      <c r="H3395" s="27">
        <v>5</v>
      </c>
      <c r="I3395" s="27">
        <v>6</v>
      </c>
      <c r="J3395" s="27">
        <v>5</v>
      </c>
      <c r="K3395" s="27">
        <v>10</v>
      </c>
      <c r="L3395" s="27">
        <v>10</v>
      </c>
      <c r="M3395" s="27">
        <v>6</v>
      </c>
      <c r="N3395" s="27">
        <v>9</v>
      </c>
      <c r="O3395" s="27">
        <v>15</v>
      </c>
      <c r="P3395" s="27">
        <v>2</v>
      </c>
      <c r="Q3395" s="27">
        <v>10</v>
      </c>
      <c r="R3395" s="27">
        <v>15</v>
      </c>
      <c r="S3395" s="27">
        <v>6</v>
      </c>
      <c r="T3395" s="27">
        <v>11</v>
      </c>
      <c r="U3395" s="27">
        <v>7</v>
      </c>
      <c r="V3395" s="27">
        <v>6</v>
      </c>
      <c r="W3395" s="11"/>
      <c r="X3395" s="11"/>
      <c r="Y3395" s="11"/>
      <c r="Z3395" s="11"/>
      <c r="AA3395" s="11"/>
      <c r="AB3395" s="11"/>
      <c r="AC3395" s="11"/>
      <c r="AD3395" s="11"/>
      <c r="AU3395" s="7"/>
      <c r="AV3395" s="7"/>
    </row>
    <row r="3396" spans="1:48" ht="14.25">
      <c r="A3396">
        <v>3</v>
      </c>
      <c r="B3396" s="26" t="str">
        <f t="shared" si="127"/>
        <v>52240</v>
      </c>
      <c r="C3396" s="26" t="str">
        <f t="shared" si="126"/>
        <v>3_52240</v>
      </c>
      <c r="D3396"/>
      <c r="E3396"/>
      <c r="F3396" s="33"/>
      <c r="G3396" s="26" t="s">
        <v>776</v>
      </c>
      <c r="H3396" s="27">
        <v>11</v>
      </c>
      <c r="I3396" s="27">
        <v>16</v>
      </c>
      <c r="J3396" s="27">
        <v>14</v>
      </c>
      <c r="K3396" s="27">
        <v>15</v>
      </c>
      <c r="L3396" s="27">
        <v>19</v>
      </c>
      <c r="M3396" s="27">
        <v>22</v>
      </c>
      <c r="N3396" s="27">
        <v>19</v>
      </c>
      <c r="O3396" s="27">
        <v>10</v>
      </c>
      <c r="P3396" s="27">
        <v>11</v>
      </c>
      <c r="Q3396" s="27">
        <v>9</v>
      </c>
      <c r="R3396" s="27">
        <v>8</v>
      </c>
      <c r="S3396" s="27">
        <v>6</v>
      </c>
      <c r="T3396" s="27">
        <v>10</v>
      </c>
      <c r="U3396" s="27">
        <v>2</v>
      </c>
      <c r="V3396" s="27">
        <v>12</v>
      </c>
      <c r="W3396" s="11"/>
      <c r="X3396" s="11"/>
      <c r="Y3396" s="11"/>
      <c r="Z3396" s="11"/>
      <c r="AA3396" s="11"/>
      <c r="AB3396" s="11"/>
      <c r="AC3396" s="11"/>
      <c r="AD3396" s="11"/>
      <c r="AU3396" s="7"/>
      <c r="AV3396" s="7"/>
    </row>
    <row r="3397" spans="1:48" ht="14.25">
      <c r="A3397">
        <v>3</v>
      </c>
      <c r="B3397" s="26" t="str">
        <f t="shared" si="127"/>
        <v>52250</v>
      </c>
      <c r="C3397" s="26" t="str">
        <f t="shared" si="126"/>
        <v>3_52250</v>
      </c>
      <c r="D3397"/>
      <c r="E3397"/>
      <c r="F3397" s="33"/>
      <c r="G3397" s="26" t="s">
        <v>777</v>
      </c>
      <c r="H3397" s="27">
        <v>9</v>
      </c>
      <c r="I3397" s="27">
        <v>19</v>
      </c>
      <c r="J3397" s="27">
        <v>8</v>
      </c>
      <c r="K3397" s="27">
        <v>4</v>
      </c>
      <c r="L3397" s="27">
        <v>8</v>
      </c>
      <c r="M3397" s="27">
        <v>8</v>
      </c>
      <c r="N3397" s="27">
        <v>5</v>
      </c>
      <c r="O3397" s="27">
        <v>12</v>
      </c>
      <c r="P3397" s="27">
        <v>5</v>
      </c>
      <c r="Q3397" s="27">
        <v>4</v>
      </c>
      <c r="R3397" s="27">
        <v>9</v>
      </c>
      <c r="S3397" s="27">
        <v>10</v>
      </c>
      <c r="T3397" s="27">
        <v>6</v>
      </c>
      <c r="U3397" s="27">
        <v>9</v>
      </c>
      <c r="V3397" s="27">
        <v>5</v>
      </c>
      <c r="W3397" s="11"/>
      <c r="X3397" s="11"/>
      <c r="Y3397" s="11"/>
      <c r="Z3397" s="11"/>
      <c r="AA3397" s="11"/>
      <c r="AB3397" s="11"/>
      <c r="AC3397" s="11"/>
      <c r="AD3397" s="11"/>
      <c r="AU3397" s="7"/>
      <c r="AV3397" s="7"/>
    </row>
    <row r="3398" spans="1:48" ht="14.25">
      <c r="A3398">
        <v>3</v>
      </c>
      <c r="B3398" s="26" t="str">
        <f t="shared" si="127"/>
        <v>52254</v>
      </c>
      <c r="C3398" s="26" t="str">
        <f t="shared" si="126"/>
        <v>3_52254</v>
      </c>
      <c r="D3398"/>
      <c r="E3398"/>
      <c r="F3398" s="33"/>
      <c r="G3398" s="26" t="s">
        <v>778</v>
      </c>
      <c r="H3398" s="27">
        <v>4</v>
      </c>
      <c r="I3398" s="27">
        <v>5</v>
      </c>
      <c r="J3398" s="27">
        <v>6</v>
      </c>
      <c r="K3398" s="27">
        <v>7</v>
      </c>
      <c r="L3398" s="27">
        <v>6</v>
      </c>
      <c r="M3398" s="27">
        <v>2</v>
      </c>
      <c r="N3398" s="27">
        <v>0</v>
      </c>
      <c r="O3398" s="27">
        <v>2</v>
      </c>
      <c r="P3398" s="27">
        <v>1</v>
      </c>
      <c r="Q3398" s="27">
        <v>2</v>
      </c>
      <c r="R3398" s="27">
        <v>4</v>
      </c>
      <c r="S3398" s="27">
        <v>2</v>
      </c>
      <c r="T3398" s="27">
        <v>3</v>
      </c>
      <c r="U3398" s="27">
        <v>4</v>
      </c>
      <c r="V3398" s="27">
        <v>5</v>
      </c>
      <c r="W3398" s="11"/>
      <c r="X3398" s="11"/>
      <c r="Y3398" s="11"/>
      <c r="Z3398" s="11"/>
      <c r="AA3398" s="11"/>
      <c r="AB3398" s="11"/>
      <c r="AC3398" s="11"/>
      <c r="AD3398" s="11"/>
      <c r="AU3398" s="7"/>
      <c r="AV3398" s="7"/>
    </row>
    <row r="3399" spans="1:48" ht="14.25">
      <c r="A3399">
        <v>3</v>
      </c>
      <c r="B3399" s="26" t="str">
        <f t="shared" si="127"/>
        <v>52256</v>
      </c>
      <c r="C3399" s="26" t="str">
        <f t="shared" ref="C3399:C3462" si="128">A3399&amp;"_"&amp;B3399</f>
        <v>3_52256</v>
      </c>
      <c r="D3399"/>
      <c r="E3399"/>
      <c r="F3399" s="33"/>
      <c r="G3399" s="26" t="s">
        <v>779</v>
      </c>
      <c r="H3399" s="27">
        <v>8</v>
      </c>
      <c r="I3399" s="27">
        <v>14</v>
      </c>
      <c r="J3399" s="27">
        <v>18</v>
      </c>
      <c r="K3399" s="27">
        <v>3</v>
      </c>
      <c r="L3399" s="27">
        <v>8</v>
      </c>
      <c r="M3399" s="27">
        <v>13</v>
      </c>
      <c r="N3399" s="27">
        <v>7</v>
      </c>
      <c r="O3399" s="27">
        <v>8</v>
      </c>
      <c r="P3399" s="27">
        <v>2</v>
      </c>
      <c r="Q3399" s="27">
        <v>10</v>
      </c>
      <c r="R3399" s="27">
        <v>3</v>
      </c>
      <c r="S3399" s="27">
        <v>6</v>
      </c>
      <c r="T3399" s="27">
        <v>6</v>
      </c>
      <c r="U3399" s="27">
        <v>4</v>
      </c>
      <c r="V3399" s="27">
        <v>3</v>
      </c>
      <c r="W3399" s="11"/>
      <c r="X3399" s="11"/>
      <c r="Y3399" s="11"/>
      <c r="Z3399" s="11"/>
      <c r="AA3399" s="11"/>
      <c r="AB3399" s="11"/>
      <c r="AC3399" s="11"/>
      <c r="AD3399" s="11"/>
      <c r="AU3399" s="7"/>
      <c r="AV3399" s="7"/>
    </row>
    <row r="3400" spans="1:48" ht="14.25">
      <c r="A3400">
        <v>3</v>
      </c>
      <c r="B3400" s="26" t="str">
        <f t="shared" si="127"/>
        <v>52258</v>
      </c>
      <c r="C3400" s="26" t="str">
        <f t="shared" si="128"/>
        <v>3_52258</v>
      </c>
      <c r="D3400"/>
      <c r="E3400"/>
      <c r="F3400" s="33"/>
      <c r="G3400" s="26" t="s">
        <v>780</v>
      </c>
      <c r="H3400" s="27">
        <v>15</v>
      </c>
      <c r="I3400" s="27">
        <v>15</v>
      </c>
      <c r="J3400" s="27">
        <v>16</v>
      </c>
      <c r="K3400" s="27">
        <v>22</v>
      </c>
      <c r="L3400" s="27">
        <v>13</v>
      </c>
      <c r="M3400" s="27">
        <v>19</v>
      </c>
      <c r="N3400" s="27">
        <v>14</v>
      </c>
      <c r="O3400" s="27">
        <v>6</v>
      </c>
      <c r="P3400" s="27">
        <v>14</v>
      </c>
      <c r="Q3400" s="27">
        <v>8</v>
      </c>
      <c r="R3400" s="27">
        <v>10</v>
      </c>
      <c r="S3400" s="27">
        <v>5</v>
      </c>
      <c r="T3400" s="27">
        <v>6</v>
      </c>
      <c r="U3400" s="27">
        <v>7</v>
      </c>
      <c r="V3400" s="27">
        <v>10</v>
      </c>
      <c r="W3400" s="11"/>
      <c r="X3400" s="11"/>
      <c r="Y3400" s="11"/>
      <c r="Z3400" s="11"/>
      <c r="AA3400" s="11"/>
      <c r="AB3400" s="11"/>
      <c r="AC3400" s="11"/>
      <c r="AD3400" s="11"/>
      <c r="AU3400" s="7"/>
      <c r="AV3400" s="7"/>
    </row>
    <row r="3401" spans="1:48" ht="14.25">
      <c r="A3401">
        <v>3</v>
      </c>
      <c r="B3401" s="26" t="str">
        <f t="shared" si="127"/>
        <v>52260</v>
      </c>
      <c r="C3401" s="26" t="str">
        <f t="shared" si="128"/>
        <v>3_52260</v>
      </c>
      <c r="D3401"/>
      <c r="E3401"/>
      <c r="F3401" s="33"/>
      <c r="G3401" s="26" t="s">
        <v>781</v>
      </c>
      <c r="H3401" s="27">
        <v>10</v>
      </c>
      <c r="I3401" s="27">
        <v>15</v>
      </c>
      <c r="J3401" s="27">
        <v>13</v>
      </c>
      <c r="K3401" s="27">
        <v>20</v>
      </c>
      <c r="L3401" s="27">
        <v>13</v>
      </c>
      <c r="M3401" s="27">
        <v>13</v>
      </c>
      <c r="N3401" s="27">
        <v>16</v>
      </c>
      <c r="O3401" s="27">
        <v>11</v>
      </c>
      <c r="P3401" s="27">
        <v>13</v>
      </c>
      <c r="Q3401" s="27">
        <v>9</v>
      </c>
      <c r="R3401" s="27">
        <v>6</v>
      </c>
      <c r="S3401" s="27">
        <v>6</v>
      </c>
      <c r="T3401" s="27">
        <v>7</v>
      </c>
      <c r="U3401" s="27">
        <v>5</v>
      </c>
      <c r="V3401" s="27">
        <v>5</v>
      </c>
      <c r="W3401" s="11"/>
      <c r="X3401" s="11"/>
      <c r="Y3401" s="11"/>
      <c r="Z3401" s="11"/>
      <c r="AA3401" s="11"/>
      <c r="AB3401" s="11"/>
      <c r="AC3401" s="11"/>
      <c r="AD3401" s="11"/>
      <c r="AU3401" s="7"/>
      <c r="AV3401" s="7"/>
    </row>
    <row r="3402" spans="1:48" ht="14.25">
      <c r="A3402">
        <v>3</v>
      </c>
      <c r="B3402" s="26" t="str">
        <f t="shared" ref="B3402:B3465" si="129">IF(G3402="Total",CONCATENATE(MID(G3403,1,2),"000"),MID(G3402,1,5))</f>
        <v>52287</v>
      </c>
      <c r="C3402" s="26" t="str">
        <f t="shared" si="128"/>
        <v>3_52287</v>
      </c>
      <c r="D3402"/>
      <c r="E3402"/>
      <c r="F3402" s="33"/>
      <c r="G3402" s="26" t="s">
        <v>782</v>
      </c>
      <c r="H3402" s="27">
        <v>5</v>
      </c>
      <c r="I3402" s="27">
        <v>2</v>
      </c>
      <c r="J3402" s="27">
        <v>4</v>
      </c>
      <c r="K3402" s="27">
        <v>6</v>
      </c>
      <c r="L3402" s="27">
        <v>8</v>
      </c>
      <c r="M3402" s="27">
        <v>7</v>
      </c>
      <c r="N3402" s="27">
        <v>7</v>
      </c>
      <c r="O3402" s="27">
        <v>6</v>
      </c>
      <c r="P3402" s="27">
        <v>5</v>
      </c>
      <c r="Q3402" s="27">
        <v>4</v>
      </c>
      <c r="R3402" s="27">
        <v>9</v>
      </c>
      <c r="S3402" s="27">
        <v>3</v>
      </c>
      <c r="T3402" s="27">
        <v>1</v>
      </c>
      <c r="U3402" s="27">
        <v>2</v>
      </c>
      <c r="V3402" s="27">
        <v>1</v>
      </c>
      <c r="W3402" s="11"/>
      <c r="X3402" s="11"/>
      <c r="Y3402" s="11"/>
      <c r="Z3402" s="11"/>
      <c r="AA3402" s="11"/>
      <c r="AB3402" s="11"/>
      <c r="AC3402" s="11"/>
      <c r="AD3402" s="11"/>
      <c r="AU3402" s="7"/>
      <c r="AV3402" s="7"/>
    </row>
    <row r="3403" spans="1:48" ht="14.25">
      <c r="A3403">
        <v>3</v>
      </c>
      <c r="B3403" s="26" t="str">
        <f t="shared" si="129"/>
        <v>52317</v>
      </c>
      <c r="C3403" s="26" t="str">
        <f t="shared" si="128"/>
        <v>3_52317</v>
      </c>
      <c r="D3403"/>
      <c r="E3403"/>
      <c r="F3403" s="33"/>
      <c r="G3403" s="26" t="s">
        <v>783</v>
      </c>
      <c r="H3403" s="27">
        <v>4</v>
      </c>
      <c r="I3403" s="27">
        <v>3</v>
      </c>
      <c r="J3403" s="27">
        <v>6</v>
      </c>
      <c r="K3403" s="27">
        <v>20</v>
      </c>
      <c r="L3403" s="27">
        <v>34</v>
      </c>
      <c r="M3403" s="27">
        <v>26</v>
      </c>
      <c r="N3403" s="27">
        <v>25</v>
      </c>
      <c r="O3403" s="27">
        <v>23</v>
      </c>
      <c r="P3403" s="27">
        <v>15</v>
      </c>
      <c r="Q3403" s="27">
        <v>20</v>
      </c>
      <c r="R3403" s="27">
        <v>19</v>
      </c>
      <c r="S3403" s="27">
        <v>6</v>
      </c>
      <c r="T3403" s="27">
        <v>4</v>
      </c>
      <c r="U3403" s="27">
        <v>7</v>
      </c>
      <c r="V3403" s="27">
        <v>4</v>
      </c>
      <c r="W3403" s="11"/>
      <c r="X3403" s="11"/>
      <c r="Y3403" s="11"/>
      <c r="Z3403" s="11"/>
      <c r="AA3403" s="11"/>
      <c r="AB3403" s="11"/>
      <c r="AC3403" s="11"/>
      <c r="AD3403" s="11"/>
      <c r="AU3403" s="7"/>
      <c r="AV3403" s="7"/>
    </row>
    <row r="3404" spans="1:48" ht="14.25">
      <c r="A3404">
        <v>3</v>
      </c>
      <c r="B3404" s="26" t="str">
        <f t="shared" si="129"/>
        <v>52320</v>
      </c>
      <c r="C3404" s="26" t="str">
        <f t="shared" si="128"/>
        <v>3_52320</v>
      </c>
      <c r="D3404"/>
      <c r="E3404"/>
      <c r="F3404" s="33"/>
      <c r="G3404" s="26" t="s">
        <v>784</v>
      </c>
      <c r="H3404" s="27">
        <v>7</v>
      </c>
      <c r="I3404" s="27">
        <v>15</v>
      </c>
      <c r="J3404" s="27">
        <v>21</v>
      </c>
      <c r="K3404" s="27">
        <v>10</v>
      </c>
      <c r="L3404" s="27">
        <v>14</v>
      </c>
      <c r="M3404" s="27">
        <v>12</v>
      </c>
      <c r="N3404" s="27">
        <v>9</v>
      </c>
      <c r="O3404" s="27">
        <v>7</v>
      </c>
      <c r="P3404" s="27">
        <v>9</v>
      </c>
      <c r="Q3404" s="27">
        <v>6</v>
      </c>
      <c r="R3404" s="27">
        <v>5</v>
      </c>
      <c r="S3404" s="27">
        <v>2</v>
      </c>
      <c r="T3404" s="27">
        <v>1</v>
      </c>
      <c r="U3404" s="27">
        <v>2</v>
      </c>
      <c r="V3404" s="27">
        <v>2</v>
      </c>
      <c r="W3404" s="11"/>
      <c r="X3404" s="11"/>
      <c r="Y3404" s="11"/>
      <c r="Z3404" s="11"/>
      <c r="AA3404" s="11"/>
      <c r="AB3404" s="11"/>
      <c r="AC3404" s="11"/>
      <c r="AD3404" s="11"/>
      <c r="AU3404" s="7"/>
      <c r="AV3404" s="7"/>
    </row>
    <row r="3405" spans="1:48" ht="14.25">
      <c r="A3405">
        <v>3</v>
      </c>
      <c r="B3405" s="26" t="str">
        <f t="shared" si="129"/>
        <v>52323</v>
      </c>
      <c r="C3405" s="26" t="str">
        <f t="shared" si="128"/>
        <v>3_52323</v>
      </c>
      <c r="D3405"/>
      <c r="E3405"/>
      <c r="F3405" s="33"/>
      <c r="G3405" s="26" t="s">
        <v>785</v>
      </c>
      <c r="H3405" s="27">
        <v>5</v>
      </c>
      <c r="I3405" s="27">
        <v>6</v>
      </c>
      <c r="J3405" s="27">
        <v>1</v>
      </c>
      <c r="K3405" s="27">
        <v>5</v>
      </c>
      <c r="L3405" s="27">
        <v>10</v>
      </c>
      <c r="M3405" s="27">
        <v>9</v>
      </c>
      <c r="N3405" s="27">
        <v>8</v>
      </c>
      <c r="O3405" s="27">
        <v>8</v>
      </c>
      <c r="P3405" s="27">
        <v>9</v>
      </c>
      <c r="Q3405" s="27">
        <v>4</v>
      </c>
      <c r="R3405" s="27">
        <v>6</v>
      </c>
      <c r="S3405" s="27">
        <v>2</v>
      </c>
      <c r="T3405" s="27">
        <v>3</v>
      </c>
      <c r="U3405" s="27">
        <v>3</v>
      </c>
      <c r="V3405" s="27">
        <v>5</v>
      </c>
      <c r="W3405" s="11"/>
      <c r="X3405" s="11"/>
      <c r="Y3405" s="11"/>
      <c r="Z3405" s="11"/>
      <c r="AA3405" s="11"/>
      <c r="AB3405" s="11"/>
      <c r="AC3405" s="11"/>
      <c r="AD3405" s="11"/>
      <c r="AU3405" s="7"/>
      <c r="AV3405" s="7"/>
    </row>
    <row r="3406" spans="1:48" ht="14.25">
      <c r="A3406">
        <v>3</v>
      </c>
      <c r="B3406" s="26" t="str">
        <f t="shared" si="129"/>
        <v>52352</v>
      </c>
      <c r="C3406" s="26" t="str">
        <f t="shared" si="128"/>
        <v>3_52352</v>
      </c>
      <c r="D3406"/>
      <c r="E3406"/>
      <c r="F3406" s="33"/>
      <c r="G3406" s="26" t="s">
        <v>786</v>
      </c>
      <c r="H3406" s="27">
        <v>2</v>
      </c>
      <c r="I3406" s="27">
        <v>11</v>
      </c>
      <c r="J3406" s="27">
        <v>6</v>
      </c>
      <c r="K3406" s="27">
        <v>9</v>
      </c>
      <c r="L3406" s="27">
        <v>12</v>
      </c>
      <c r="M3406" s="27">
        <v>10</v>
      </c>
      <c r="N3406" s="27">
        <v>9</v>
      </c>
      <c r="O3406" s="27">
        <v>3</v>
      </c>
      <c r="P3406" s="27">
        <v>9</v>
      </c>
      <c r="Q3406" s="27">
        <v>4</v>
      </c>
      <c r="R3406" s="27">
        <v>9</v>
      </c>
      <c r="S3406" s="27">
        <v>4</v>
      </c>
      <c r="T3406" s="27">
        <v>2</v>
      </c>
      <c r="U3406" s="27">
        <v>2</v>
      </c>
      <c r="V3406" s="27">
        <v>2</v>
      </c>
      <c r="W3406" s="11"/>
      <c r="X3406" s="11"/>
      <c r="Y3406" s="11"/>
      <c r="Z3406" s="11"/>
      <c r="AA3406" s="11"/>
      <c r="AB3406" s="11"/>
      <c r="AC3406" s="11"/>
      <c r="AD3406" s="11"/>
      <c r="AU3406" s="7"/>
      <c r="AV3406" s="7"/>
    </row>
    <row r="3407" spans="1:48" ht="14.25">
      <c r="A3407">
        <v>3</v>
      </c>
      <c r="B3407" s="26" t="str">
        <f t="shared" si="129"/>
        <v>52354</v>
      </c>
      <c r="C3407" s="26" t="str">
        <f t="shared" si="128"/>
        <v>3_52354</v>
      </c>
      <c r="D3407"/>
      <c r="E3407"/>
      <c r="F3407" s="33"/>
      <c r="G3407" s="26" t="s">
        <v>787</v>
      </c>
      <c r="H3407" s="27">
        <v>1</v>
      </c>
      <c r="I3407" s="27">
        <v>3</v>
      </c>
      <c r="J3407" s="27">
        <v>4</v>
      </c>
      <c r="K3407" s="27">
        <v>9</v>
      </c>
      <c r="L3407" s="27">
        <v>6</v>
      </c>
      <c r="M3407" s="27">
        <v>8</v>
      </c>
      <c r="N3407" s="27">
        <v>6</v>
      </c>
      <c r="O3407" s="27">
        <v>6</v>
      </c>
      <c r="P3407" s="27">
        <v>5</v>
      </c>
      <c r="Q3407" s="27">
        <v>4</v>
      </c>
      <c r="R3407" s="27">
        <v>2</v>
      </c>
      <c r="S3407" s="27">
        <v>2</v>
      </c>
      <c r="T3407" s="27">
        <v>4</v>
      </c>
      <c r="U3407" s="27">
        <v>3</v>
      </c>
      <c r="V3407" s="27">
        <v>3</v>
      </c>
      <c r="W3407" s="11"/>
      <c r="X3407" s="11"/>
      <c r="Y3407" s="11"/>
      <c r="Z3407" s="11"/>
      <c r="AA3407" s="11"/>
      <c r="AB3407" s="11"/>
      <c r="AC3407" s="11"/>
      <c r="AD3407" s="11"/>
      <c r="AU3407" s="7"/>
      <c r="AV3407" s="7"/>
    </row>
    <row r="3408" spans="1:48" ht="14.25">
      <c r="A3408">
        <v>3</v>
      </c>
      <c r="B3408" s="26" t="str">
        <f t="shared" si="129"/>
        <v>52356</v>
      </c>
      <c r="C3408" s="26" t="str">
        <f t="shared" si="128"/>
        <v>3_52356</v>
      </c>
      <c r="D3408"/>
      <c r="E3408"/>
      <c r="F3408" s="33"/>
      <c r="G3408" s="26" t="s">
        <v>788</v>
      </c>
      <c r="H3408" s="27">
        <v>70</v>
      </c>
      <c r="I3408" s="27">
        <v>72</v>
      </c>
      <c r="J3408" s="27">
        <v>73</v>
      </c>
      <c r="K3408" s="27">
        <v>152</v>
      </c>
      <c r="L3408" s="27">
        <v>366</v>
      </c>
      <c r="M3408" s="27">
        <v>371</v>
      </c>
      <c r="N3408" s="27">
        <v>340</v>
      </c>
      <c r="O3408" s="27">
        <v>244</v>
      </c>
      <c r="P3408" s="27">
        <v>210</v>
      </c>
      <c r="Q3408" s="27">
        <v>224</v>
      </c>
      <c r="R3408" s="27">
        <v>146</v>
      </c>
      <c r="S3408" s="27">
        <v>117</v>
      </c>
      <c r="T3408" s="27">
        <v>135</v>
      </c>
      <c r="U3408" s="27">
        <v>94</v>
      </c>
      <c r="V3408" s="27">
        <v>105</v>
      </c>
      <c r="W3408" s="11"/>
      <c r="X3408" s="11"/>
      <c r="Y3408" s="11"/>
      <c r="Z3408" s="11"/>
      <c r="AA3408" s="11"/>
      <c r="AB3408" s="11"/>
      <c r="AC3408" s="11"/>
      <c r="AD3408" s="11"/>
      <c r="AU3408" s="7"/>
      <c r="AV3408" s="7"/>
    </row>
    <row r="3409" spans="1:48" ht="14.25">
      <c r="A3409">
        <v>3</v>
      </c>
      <c r="B3409" s="26" t="str">
        <f t="shared" si="129"/>
        <v>52378</v>
      </c>
      <c r="C3409" s="26" t="str">
        <f t="shared" si="128"/>
        <v>3_52378</v>
      </c>
      <c r="D3409"/>
      <c r="E3409"/>
      <c r="F3409" s="33"/>
      <c r="G3409" s="26" t="s">
        <v>789</v>
      </c>
      <c r="H3409" s="27">
        <v>11</v>
      </c>
      <c r="I3409" s="27">
        <v>12</v>
      </c>
      <c r="J3409" s="27">
        <v>15</v>
      </c>
      <c r="K3409" s="27">
        <v>13</v>
      </c>
      <c r="L3409" s="27">
        <v>19</v>
      </c>
      <c r="M3409" s="27">
        <v>23</v>
      </c>
      <c r="N3409" s="27">
        <v>14</v>
      </c>
      <c r="O3409" s="27">
        <v>9</v>
      </c>
      <c r="P3409" s="27">
        <v>21</v>
      </c>
      <c r="Q3409" s="27">
        <v>19</v>
      </c>
      <c r="R3409" s="27">
        <v>14</v>
      </c>
      <c r="S3409" s="27">
        <v>4</v>
      </c>
      <c r="T3409" s="27">
        <v>8</v>
      </c>
      <c r="U3409" s="27">
        <v>4</v>
      </c>
      <c r="V3409" s="27">
        <v>3</v>
      </c>
      <c r="W3409" s="11"/>
      <c r="X3409" s="11"/>
      <c r="Y3409" s="11"/>
      <c r="Z3409" s="11"/>
      <c r="AA3409" s="11"/>
      <c r="AB3409" s="11"/>
      <c r="AC3409" s="11"/>
      <c r="AD3409" s="11"/>
      <c r="AU3409" s="7"/>
      <c r="AV3409" s="7"/>
    </row>
    <row r="3410" spans="1:48" ht="14.25">
      <c r="A3410">
        <v>3</v>
      </c>
      <c r="B3410" s="26" t="str">
        <f t="shared" si="129"/>
        <v>52381</v>
      </c>
      <c r="C3410" s="26" t="str">
        <f t="shared" si="128"/>
        <v>3_52381</v>
      </c>
      <c r="D3410"/>
      <c r="E3410"/>
      <c r="F3410" s="33"/>
      <c r="G3410" s="26" t="s">
        <v>790</v>
      </c>
      <c r="H3410" s="27">
        <v>10</v>
      </c>
      <c r="I3410" s="27">
        <v>7</v>
      </c>
      <c r="J3410" s="27">
        <v>15</v>
      </c>
      <c r="K3410" s="27">
        <v>8</v>
      </c>
      <c r="L3410" s="27">
        <v>12</v>
      </c>
      <c r="M3410" s="27">
        <v>12</v>
      </c>
      <c r="N3410" s="27">
        <v>15</v>
      </c>
      <c r="O3410" s="27">
        <v>8</v>
      </c>
      <c r="P3410" s="27">
        <v>5</v>
      </c>
      <c r="Q3410" s="27">
        <v>3</v>
      </c>
      <c r="R3410" s="27">
        <v>3</v>
      </c>
      <c r="S3410" s="27">
        <v>5</v>
      </c>
      <c r="T3410" s="27">
        <v>3</v>
      </c>
      <c r="U3410" s="27">
        <v>3</v>
      </c>
      <c r="V3410" s="27">
        <v>4</v>
      </c>
      <c r="W3410" s="11"/>
      <c r="X3410" s="11"/>
      <c r="Y3410" s="11"/>
      <c r="Z3410" s="11"/>
      <c r="AA3410" s="11"/>
      <c r="AB3410" s="11"/>
      <c r="AC3410" s="11"/>
      <c r="AD3410" s="11"/>
      <c r="AU3410" s="7"/>
      <c r="AV3410" s="7"/>
    </row>
    <row r="3411" spans="1:48" ht="14.25">
      <c r="A3411">
        <v>3</v>
      </c>
      <c r="B3411" s="26" t="str">
        <f t="shared" si="129"/>
        <v>52385</v>
      </c>
      <c r="C3411" s="26" t="str">
        <f t="shared" si="128"/>
        <v>3_52385</v>
      </c>
      <c r="D3411"/>
      <c r="E3411"/>
      <c r="F3411" s="33"/>
      <c r="G3411" s="26" t="s">
        <v>791</v>
      </c>
      <c r="H3411" s="27">
        <v>3</v>
      </c>
      <c r="I3411" s="27">
        <v>3</v>
      </c>
      <c r="J3411" s="27">
        <v>4</v>
      </c>
      <c r="K3411" s="27">
        <v>2</v>
      </c>
      <c r="L3411" s="27">
        <v>6</v>
      </c>
      <c r="M3411" s="27">
        <v>6</v>
      </c>
      <c r="N3411" s="27">
        <v>6</v>
      </c>
      <c r="O3411" s="27">
        <v>2</v>
      </c>
      <c r="P3411" s="27">
        <v>4</v>
      </c>
      <c r="Q3411" s="27">
        <v>2</v>
      </c>
      <c r="R3411" s="27">
        <v>6</v>
      </c>
      <c r="S3411" s="27">
        <v>1</v>
      </c>
      <c r="T3411" s="27">
        <v>1</v>
      </c>
      <c r="U3411" s="27">
        <v>1</v>
      </c>
      <c r="V3411" s="27">
        <v>3</v>
      </c>
      <c r="W3411" s="11"/>
      <c r="X3411" s="11"/>
      <c r="Y3411" s="11"/>
      <c r="Z3411" s="11"/>
      <c r="AA3411" s="11"/>
      <c r="AB3411" s="11"/>
      <c r="AC3411" s="11"/>
      <c r="AD3411" s="11"/>
      <c r="AU3411" s="7"/>
      <c r="AV3411" s="7"/>
    </row>
    <row r="3412" spans="1:48" ht="14.25">
      <c r="A3412">
        <v>3</v>
      </c>
      <c r="B3412" s="26" t="str">
        <f t="shared" si="129"/>
        <v>52390</v>
      </c>
      <c r="C3412" s="26" t="str">
        <f t="shared" si="128"/>
        <v>3_52390</v>
      </c>
      <c r="D3412"/>
      <c r="E3412"/>
      <c r="F3412" s="33"/>
      <c r="G3412" s="26" t="s">
        <v>792</v>
      </c>
      <c r="H3412" s="27">
        <v>1</v>
      </c>
      <c r="I3412" s="27">
        <v>0</v>
      </c>
      <c r="J3412" s="27">
        <v>1</v>
      </c>
      <c r="K3412" s="27">
        <v>2</v>
      </c>
      <c r="L3412" s="27">
        <v>2</v>
      </c>
      <c r="M3412" s="27">
        <v>3</v>
      </c>
      <c r="N3412" s="27">
        <v>0</v>
      </c>
      <c r="O3412" s="27">
        <v>4</v>
      </c>
      <c r="P3412" s="27">
        <v>0</v>
      </c>
      <c r="Q3412" s="27">
        <v>1</v>
      </c>
      <c r="R3412" s="27">
        <v>7</v>
      </c>
      <c r="S3412" s="27">
        <v>1</v>
      </c>
      <c r="T3412" s="27">
        <v>2</v>
      </c>
      <c r="U3412" s="27">
        <v>1</v>
      </c>
      <c r="V3412" s="27">
        <v>1</v>
      </c>
      <c r="W3412" s="11"/>
      <c r="X3412" s="11"/>
      <c r="Y3412" s="11"/>
      <c r="Z3412" s="11"/>
      <c r="AA3412" s="11"/>
      <c r="AB3412" s="11"/>
      <c r="AC3412" s="11"/>
      <c r="AD3412" s="11"/>
      <c r="AU3412" s="7"/>
      <c r="AV3412" s="7"/>
    </row>
    <row r="3413" spans="1:48" ht="14.25">
      <c r="A3413">
        <v>3</v>
      </c>
      <c r="B3413" s="26" t="str">
        <f t="shared" si="129"/>
        <v>52399</v>
      </c>
      <c r="C3413" s="26" t="str">
        <f t="shared" si="128"/>
        <v>3_52399</v>
      </c>
      <c r="D3413"/>
      <c r="E3413"/>
      <c r="F3413" s="33"/>
      <c r="G3413" s="26" t="s">
        <v>793</v>
      </c>
      <c r="H3413" s="27">
        <v>7</v>
      </c>
      <c r="I3413" s="27">
        <v>5</v>
      </c>
      <c r="J3413" s="27">
        <v>10</v>
      </c>
      <c r="K3413" s="27">
        <v>11</v>
      </c>
      <c r="L3413" s="27">
        <v>52</v>
      </c>
      <c r="M3413" s="27">
        <v>66</v>
      </c>
      <c r="N3413" s="27">
        <v>8</v>
      </c>
      <c r="O3413" s="27">
        <v>57</v>
      </c>
      <c r="P3413" s="27">
        <v>70</v>
      </c>
      <c r="Q3413" s="27">
        <v>49</v>
      </c>
      <c r="R3413" s="27">
        <v>40</v>
      </c>
      <c r="S3413" s="27">
        <v>26</v>
      </c>
      <c r="T3413" s="27">
        <v>14</v>
      </c>
      <c r="U3413" s="27">
        <v>19</v>
      </c>
      <c r="V3413" s="27">
        <v>10</v>
      </c>
      <c r="W3413" s="11"/>
      <c r="X3413" s="11"/>
      <c r="Y3413" s="11"/>
      <c r="Z3413" s="11"/>
      <c r="AA3413" s="11"/>
      <c r="AB3413" s="11"/>
      <c r="AC3413" s="11"/>
      <c r="AD3413" s="11"/>
      <c r="AU3413" s="7"/>
      <c r="AV3413" s="7"/>
    </row>
    <row r="3414" spans="1:48" ht="14.25">
      <c r="A3414">
        <v>3</v>
      </c>
      <c r="B3414" s="26" t="str">
        <f t="shared" si="129"/>
        <v>52405</v>
      </c>
      <c r="C3414" s="26" t="str">
        <f t="shared" si="128"/>
        <v>3_52405</v>
      </c>
      <c r="D3414"/>
      <c r="E3414"/>
      <c r="F3414" s="33"/>
      <c r="G3414" s="26" t="s">
        <v>794</v>
      </c>
      <c r="H3414" s="27">
        <v>3</v>
      </c>
      <c r="I3414" s="27">
        <v>3</v>
      </c>
      <c r="J3414" s="27">
        <v>6</v>
      </c>
      <c r="K3414" s="27">
        <v>7</v>
      </c>
      <c r="L3414" s="27">
        <v>5</v>
      </c>
      <c r="M3414" s="27">
        <v>14</v>
      </c>
      <c r="N3414" s="27">
        <v>2</v>
      </c>
      <c r="O3414" s="27">
        <v>10</v>
      </c>
      <c r="P3414" s="27">
        <v>16</v>
      </c>
      <c r="Q3414" s="27">
        <v>13</v>
      </c>
      <c r="R3414" s="27">
        <v>13</v>
      </c>
      <c r="S3414" s="27">
        <v>16</v>
      </c>
      <c r="T3414" s="27">
        <v>5</v>
      </c>
      <c r="U3414" s="27">
        <v>4</v>
      </c>
      <c r="V3414" s="27">
        <v>4</v>
      </c>
      <c r="W3414" s="11"/>
      <c r="X3414" s="11"/>
      <c r="Y3414" s="11"/>
      <c r="Z3414" s="11"/>
      <c r="AA3414" s="11"/>
      <c r="AB3414" s="11"/>
      <c r="AC3414" s="11"/>
      <c r="AD3414" s="11"/>
      <c r="AU3414" s="7"/>
      <c r="AV3414" s="7"/>
    </row>
    <row r="3415" spans="1:48" ht="14.25">
      <c r="A3415">
        <v>3</v>
      </c>
      <c r="B3415" s="26" t="str">
        <f t="shared" si="129"/>
        <v>52411</v>
      </c>
      <c r="C3415" s="26" t="str">
        <f t="shared" si="128"/>
        <v>3_52411</v>
      </c>
      <c r="D3415"/>
      <c r="E3415"/>
      <c r="F3415" s="33"/>
      <c r="G3415" s="26" t="s">
        <v>795</v>
      </c>
      <c r="H3415" s="27">
        <v>11</v>
      </c>
      <c r="I3415" s="27">
        <v>9</v>
      </c>
      <c r="J3415" s="27">
        <v>9</v>
      </c>
      <c r="K3415" s="27">
        <v>8</v>
      </c>
      <c r="L3415" s="27">
        <v>13</v>
      </c>
      <c r="M3415" s="27">
        <v>7</v>
      </c>
      <c r="N3415" s="27">
        <v>17</v>
      </c>
      <c r="O3415" s="27">
        <v>9</v>
      </c>
      <c r="P3415" s="27">
        <v>4</v>
      </c>
      <c r="Q3415" s="27">
        <v>4</v>
      </c>
      <c r="R3415" s="27">
        <v>7</v>
      </c>
      <c r="S3415" s="27">
        <v>3</v>
      </c>
      <c r="T3415" s="27">
        <v>7</v>
      </c>
      <c r="U3415" s="27">
        <v>0</v>
      </c>
      <c r="V3415" s="27">
        <v>5</v>
      </c>
      <c r="W3415" s="11"/>
      <c r="X3415" s="11"/>
      <c r="Y3415" s="11"/>
      <c r="Z3415" s="11"/>
      <c r="AA3415" s="11"/>
      <c r="AB3415" s="11"/>
      <c r="AC3415" s="11"/>
      <c r="AD3415" s="11"/>
      <c r="AU3415" s="7"/>
      <c r="AV3415" s="7"/>
    </row>
    <row r="3416" spans="1:48" ht="14.25">
      <c r="A3416">
        <v>3</v>
      </c>
      <c r="B3416" s="26" t="str">
        <f t="shared" si="129"/>
        <v>52418</v>
      </c>
      <c r="C3416" s="26" t="str">
        <f t="shared" si="128"/>
        <v>3_52418</v>
      </c>
      <c r="D3416"/>
      <c r="E3416"/>
      <c r="F3416" s="33"/>
      <c r="G3416" s="26" t="s">
        <v>796</v>
      </c>
      <c r="H3416" s="27">
        <v>7</v>
      </c>
      <c r="I3416" s="27">
        <v>12</v>
      </c>
      <c r="J3416" s="27">
        <v>12</v>
      </c>
      <c r="K3416" s="27">
        <v>10</v>
      </c>
      <c r="L3416" s="27">
        <v>10</v>
      </c>
      <c r="M3416" s="27">
        <v>10</v>
      </c>
      <c r="N3416" s="27">
        <v>12</v>
      </c>
      <c r="O3416" s="27">
        <v>7</v>
      </c>
      <c r="P3416" s="27">
        <v>9</v>
      </c>
      <c r="Q3416" s="27">
        <v>6</v>
      </c>
      <c r="R3416" s="27">
        <v>3</v>
      </c>
      <c r="S3416" s="27">
        <v>3</v>
      </c>
      <c r="T3416" s="27">
        <v>8</v>
      </c>
      <c r="U3416" s="27">
        <v>6</v>
      </c>
      <c r="V3416" s="27">
        <v>10</v>
      </c>
      <c r="W3416" s="11"/>
      <c r="X3416" s="11"/>
      <c r="Y3416" s="11"/>
      <c r="Z3416" s="11"/>
      <c r="AA3416" s="11"/>
      <c r="AB3416" s="11"/>
      <c r="AC3416" s="11"/>
      <c r="AD3416" s="11"/>
      <c r="AU3416" s="7"/>
      <c r="AV3416" s="7"/>
    </row>
    <row r="3417" spans="1:48" ht="14.25">
      <c r="A3417">
        <v>3</v>
      </c>
      <c r="B3417" s="26" t="str">
        <f t="shared" si="129"/>
        <v>52427</v>
      </c>
      <c r="C3417" s="26" t="str">
        <f t="shared" si="128"/>
        <v>3_52427</v>
      </c>
      <c r="D3417"/>
      <c r="E3417"/>
      <c r="F3417" s="33"/>
      <c r="G3417" s="26" t="s">
        <v>1429</v>
      </c>
      <c r="H3417" s="27">
        <v>3</v>
      </c>
      <c r="I3417" s="27">
        <v>7</v>
      </c>
      <c r="J3417" s="27">
        <v>1</v>
      </c>
      <c r="K3417" s="27">
        <v>3</v>
      </c>
      <c r="L3417" s="27">
        <v>8</v>
      </c>
      <c r="M3417" s="27">
        <v>2</v>
      </c>
      <c r="N3417" s="27">
        <v>6</v>
      </c>
      <c r="O3417" s="27">
        <v>5</v>
      </c>
      <c r="P3417" s="27">
        <v>5</v>
      </c>
      <c r="Q3417" s="27">
        <v>6</v>
      </c>
      <c r="R3417" s="27">
        <v>6</v>
      </c>
      <c r="S3417" s="27">
        <v>6</v>
      </c>
      <c r="T3417" s="27">
        <v>7</v>
      </c>
      <c r="U3417" s="27">
        <v>6</v>
      </c>
      <c r="V3417" s="27">
        <v>0</v>
      </c>
      <c r="W3417" s="11"/>
      <c r="X3417" s="11"/>
      <c r="Y3417" s="11"/>
      <c r="Z3417" s="11"/>
      <c r="AA3417" s="11"/>
      <c r="AB3417" s="11"/>
      <c r="AC3417" s="11"/>
      <c r="AD3417" s="11"/>
      <c r="AU3417" s="7"/>
      <c r="AV3417" s="7"/>
    </row>
    <row r="3418" spans="1:48" ht="14.25">
      <c r="A3418">
        <v>3</v>
      </c>
      <c r="B3418" s="26" t="str">
        <f t="shared" si="129"/>
        <v>52435</v>
      </c>
      <c r="C3418" s="26" t="str">
        <f t="shared" si="128"/>
        <v>3_52435</v>
      </c>
      <c r="D3418"/>
      <c r="E3418"/>
      <c r="F3418" s="33"/>
      <c r="G3418" s="26" t="s">
        <v>798</v>
      </c>
      <c r="H3418" s="27">
        <v>3</v>
      </c>
      <c r="I3418" s="27">
        <v>4</v>
      </c>
      <c r="J3418" s="27">
        <v>4</v>
      </c>
      <c r="K3418" s="27">
        <v>1</v>
      </c>
      <c r="L3418" s="27">
        <v>5</v>
      </c>
      <c r="M3418" s="27">
        <v>7</v>
      </c>
      <c r="N3418" s="27">
        <v>9</v>
      </c>
      <c r="O3418" s="27">
        <v>5</v>
      </c>
      <c r="P3418" s="27">
        <v>9</v>
      </c>
      <c r="Q3418" s="27">
        <v>6</v>
      </c>
      <c r="R3418" s="27">
        <v>4</v>
      </c>
      <c r="S3418" s="27">
        <v>1</v>
      </c>
      <c r="T3418" s="27">
        <v>2</v>
      </c>
      <c r="U3418" s="27">
        <v>1</v>
      </c>
      <c r="V3418" s="27">
        <v>8</v>
      </c>
      <c r="W3418" s="11"/>
      <c r="X3418" s="11"/>
      <c r="Y3418" s="11"/>
      <c r="Z3418" s="11"/>
      <c r="AA3418" s="11"/>
      <c r="AB3418" s="11"/>
      <c r="AC3418" s="11"/>
      <c r="AD3418" s="11"/>
      <c r="AU3418" s="7"/>
      <c r="AV3418" s="7"/>
    </row>
    <row r="3419" spans="1:48" ht="14.25">
      <c r="A3419">
        <v>3</v>
      </c>
      <c r="B3419" s="26" t="str">
        <f t="shared" si="129"/>
        <v>52473</v>
      </c>
      <c r="C3419" s="26" t="str">
        <f t="shared" si="128"/>
        <v>3_52473</v>
      </c>
      <c r="D3419"/>
      <c r="E3419"/>
      <c r="F3419" s="33"/>
      <c r="G3419" s="26" t="s">
        <v>799</v>
      </c>
      <c r="H3419" s="27">
        <v>1</v>
      </c>
      <c r="I3419" s="27">
        <v>2</v>
      </c>
      <c r="J3419" s="27">
        <v>1</v>
      </c>
      <c r="K3419" s="27">
        <v>1</v>
      </c>
      <c r="L3419" s="27">
        <v>2</v>
      </c>
      <c r="M3419" s="27">
        <v>2</v>
      </c>
      <c r="N3419" s="27">
        <v>2</v>
      </c>
      <c r="O3419" s="27">
        <v>3</v>
      </c>
      <c r="P3419" s="27">
        <v>1</v>
      </c>
      <c r="Q3419" s="27">
        <v>2</v>
      </c>
      <c r="R3419" s="27">
        <v>7</v>
      </c>
      <c r="S3419" s="27">
        <v>7</v>
      </c>
      <c r="T3419" s="27">
        <v>3</v>
      </c>
      <c r="U3419" s="27">
        <v>2</v>
      </c>
      <c r="V3419" s="27">
        <v>3</v>
      </c>
      <c r="W3419" s="11"/>
      <c r="X3419" s="11"/>
      <c r="Y3419" s="11"/>
      <c r="Z3419" s="11"/>
      <c r="AA3419" s="11"/>
      <c r="AB3419" s="11"/>
      <c r="AC3419" s="11"/>
      <c r="AD3419" s="11"/>
      <c r="AU3419" s="7"/>
      <c r="AV3419" s="7"/>
    </row>
    <row r="3420" spans="1:48" ht="14.25">
      <c r="A3420">
        <v>3</v>
      </c>
      <c r="B3420" s="26" t="str">
        <f t="shared" si="129"/>
        <v>52480</v>
      </c>
      <c r="C3420" s="26" t="str">
        <f t="shared" si="128"/>
        <v>3_52480</v>
      </c>
      <c r="D3420"/>
      <c r="E3420"/>
      <c r="F3420" s="33"/>
      <c r="G3420" s="26" t="s">
        <v>800</v>
      </c>
      <c r="H3420" s="27">
        <v>3</v>
      </c>
      <c r="I3420" s="27">
        <v>2</v>
      </c>
      <c r="J3420" s="27">
        <v>5</v>
      </c>
      <c r="K3420" s="27">
        <v>2</v>
      </c>
      <c r="L3420" s="27">
        <v>12</v>
      </c>
      <c r="M3420" s="27">
        <v>5</v>
      </c>
      <c r="N3420" s="27">
        <v>8</v>
      </c>
      <c r="O3420" s="27">
        <v>6</v>
      </c>
      <c r="P3420" s="27">
        <v>6</v>
      </c>
      <c r="Q3420" s="27">
        <v>8</v>
      </c>
      <c r="R3420" s="27">
        <v>4</v>
      </c>
      <c r="S3420" s="27">
        <v>9</v>
      </c>
      <c r="T3420" s="27">
        <v>3</v>
      </c>
      <c r="U3420" s="27">
        <v>5</v>
      </c>
      <c r="V3420" s="27">
        <v>8</v>
      </c>
      <c r="W3420" s="11"/>
      <c r="X3420" s="11"/>
      <c r="Y3420" s="11"/>
      <c r="Z3420" s="11"/>
      <c r="AA3420" s="11"/>
      <c r="AB3420" s="11"/>
      <c r="AC3420" s="11"/>
      <c r="AD3420" s="11"/>
      <c r="AU3420" s="7"/>
      <c r="AV3420" s="7"/>
    </row>
    <row r="3421" spans="1:48" ht="14.25">
      <c r="A3421">
        <v>3</v>
      </c>
      <c r="B3421" s="26" t="str">
        <f t="shared" si="129"/>
        <v>52490</v>
      </c>
      <c r="C3421" s="26" t="str">
        <f t="shared" si="128"/>
        <v>3_52490</v>
      </c>
      <c r="D3421"/>
      <c r="E3421"/>
      <c r="F3421" s="33"/>
      <c r="G3421" s="26" t="s">
        <v>801</v>
      </c>
      <c r="H3421" s="27">
        <v>5</v>
      </c>
      <c r="I3421" s="27">
        <v>11</v>
      </c>
      <c r="J3421" s="27">
        <v>1</v>
      </c>
      <c r="K3421" s="27">
        <v>3</v>
      </c>
      <c r="L3421" s="27">
        <v>9</v>
      </c>
      <c r="M3421" s="27">
        <v>5</v>
      </c>
      <c r="N3421" s="27">
        <v>3</v>
      </c>
      <c r="O3421" s="27">
        <v>8</v>
      </c>
      <c r="P3421" s="27">
        <v>5</v>
      </c>
      <c r="Q3421" s="27">
        <v>11</v>
      </c>
      <c r="R3421" s="27">
        <v>24</v>
      </c>
      <c r="S3421" s="27">
        <v>10</v>
      </c>
      <c r="T3421" s="27">
        <v>8</v>
      </c>
      <c r="U3421" s="27">
        <v>12</v>
      </c>
      <c r="V3421" s="27">
        <v>9</v>
      </c>
      <c r="W3421" s="11"/>
      <c r="X3421" s="11"/>
      <c r="Y3421" s="11"/>
      <c r="Z3421" s="11"/>
      <c r="AA3421" s="11"/>
      <c r="AB3421" s="11"/>
      <c r="AC3421" s="11"/>
      <c r="AD3421" s="11"/>
      <c r="AU3421" s="7"/>
      <c r="AV3421" s="7"/>
    </row>
    <row r="3422" spans="1:48" ht="14.25">
      <c r="A3422">
        <v>3</v>
      </c>
      <c r="B3422" s="26" t="str">
        <f t="shared" si="129"/>
        <v>52506</v>
      </c>
      <c r="C3422" s="26" t="str">
        <f t="shared" si="128"/>
        <v>3_52506</v>
      </c>
      <c r="D3422"/>
      <c r="E3422"/>
      <c r="F3422" s="33"/>
      <c r="G3422" s="26" t="s">
        <v>802</v>
      </c>
      <c r="H3422" s="27">
        <v>2</v>
      </c>
      <c r="I3422" s="27">
        <v>3</v>
      </c>
      <c r="J3422" s="27">
        <v>2</v>
      </c>
      <c r="K3422" s="27">
        <v>2</v>
      </c>
      <c r="L3422" s="27">
        <v>2</v>
      </c>
      <c r="M3422" s="27">
        <v>0</v>
      </c>
      <c r="N3422" s="27">
        <v>5</v>
      </c>
      <c r="O3422" s="27">
        <v>4</v>
      </c>
      <c r="P3422" s="27">
        <v>5</v>
      </c>
      <c r="Q3422" s="27">
        <v>0</v>
      </c>
      <c r="R3422" s="27">
        <v>2</v>
      </c>
      <c r="S3422" s="27">
        <v>1</v>
      </c>
      <c r="T3422" s="27">
        <v>1</v>
      </c>
      <c r="U3422" s="27">
        <v>2</v>
      </c>
      <c r="V3422" s="27">
        <v>1</v>
      </c>
      <c r="W3422" s="11"/>
      <c r="X3422" s="11"/>
      <c r="Y3422" s="11"/>
      <c r="Z3422" s="11"/>
      <c r="AA3422" s="11"/>
      <c r="AB3422" s="11"/>
      <c r="AC3422" s="11"/>
      <c r="AD3422" s="11"/>
      <c r="AU3422" s="7"/>
      <c r="AV3422" s="7"/>
    </row>
    <row r="3423" spans="1:48" ht="14.25">
      <c r="A3423">
        <v>3</v>
      </c>
      <c r="B3423" s="26" t="str">
        <f t="shared" si="129"/>
        <v>52520</v>
      </c>
      <c r="C3423" s="26" t="str">
        <f t="shared" si="128"/>
        <v>3_52520</v>
      </c>
      <c r="D3423"/>
      <c r="E3423"/>
      <c r="F3423" s="33"/>
      <c r="G3423" s="26" t="s">
        <v>803</v>
      </c>
      <c r="H3423" s="27">
        <v>1</v>
      </c>
      <c r="I3423" s="27">
        <v>3</v>
      </c>
      <c r="J3423" s="27">
        <v>5</v>
      </c>
      <c r="K3423" s="27">
        <v>1</v>
      </c>
      <c r="L3423" s="27">
        <v>3</v>
      </c>
      <c r="M3423" s="27">
        <v>0</v>
      </c>
      <c r="N3423" s="27">
        <v>0</v>
      </c>
      <c r="O3423" s="27">
        <v>4</v>
      </c>
      <c r="P3423" s="27">
        <v>0</v>
      </c>
      <c r="Q3423" s="27">
        <v>2</v>
      </c>
      <c r="R3423" s="27">
        <v>4</v>
      </c>
      <c r="S3423" s="27">
        <v>5</v>
      </c>
      <c r="T3423" s="27">
        <v>2</v>
      </c>
      <c r="U3423" s="27">
        <v>3</v>
      </c>
      <c r="V3423" s="27">
        <v>2</v>
      </c>
      <c r="W3423" s="11"/>
      <c r="X3423" s="11"/>
      <c r="Y3423" s="11"/>
      <c r="Z3423" s="11"/>
      <c r="AA3423" s="11"/>
      <c r="AB3423" s="11"/>
      <c r="AC3423" s="11"/>
      <c r="AD3423" s="11"/>
      <c r="AU3423" s="7"/>
      <c r="AV3423" s="7"/>
    </row>
    <row r="3424" spans="1:48" ht="14.25">
      <c r="A3424">
        <v>3</v>
      </c>
      <c r="B3424" s="26" t="str">
        <f t="shared" si="129"/>
        <v>52540</v>
      </c>
      <c r="C3424" s="26" t="str">
        <f t="shared" si="128"/>
        <v>3_52540</v>
      </c>
      <c r="D3424"/>
      <c r="E3424"/>
      <c r="F3424" s="33"/>
      <c r="G3424" s="26" t="s">
        <v>804</v>
      </c>
      <c r="H3424" s="27">
        <v>18</v>
      </c>
      <c r="I3424" s="27">
        <v>27</v>
      </c>
      <c r="J3424" s="27">
        <v>23</v>
      </c>
      <c r="K3424" s="27">
        <v>17</v>
      </c>
      <c r="L3424" s="27">
        <v>16</v>
      </c>
      <c r="M3424" s="27">
        <v>13</v>
      </c>
      <c r="N3424" s="27">
        <v>18</v>
      </c>
      <c r="O3424" s="27">
        <v>15</v>
      </c>
      <c r="P3424" s="27">
        <v>14</v>
      </c>
      <c r="Q3424" s="27">
        <v>12</v>
      </c>
      <c r="R3424" s="27">
        <v>16</v>
      </c>
      <c r="S3424" s="27">
        <v>18</v>
      </c>
      <c r="T3424" s="27">
        <v>16</v>
      </c>
      <c r="U3424" s="27">
        <v>4</v>
      </c>
      <c r="V3424" s="27">
        <v>15</v>
      </c>
      <c r="W3424" s="11"/>
      <c r="X3424" s="11"/>
      <c r="Y3424" s="11"/>
      <c r="Z3424" s="11"/>
      <c r="AA3424" s="11"/>
      <c r="AB3424" s="11"/>
      <c r="AC3424" s="11"/>
      <c r="AD3424" s="11"/>
      <c r="AU3424" s="7"/>
      <c r="AV3424" s="7"/>
    </row>
    <row r="3425" spans="1:48" ht="14.25">
      <c r="A3425">
        <v>3</v>
      </c>
      <c r="B3425" s="26" t="str">
        <f t="shared" si="129"/>
        <v>52560</v>
      </c>
      <c r="C3425" s="26" t="str">
        <f t="shared" si="128"/>
        <v>3_52560</v>
      </c>
      <c r="D3425"/>
      <c r="E3425"/>
      <c r="F3425" s="33"/>
      <c r="G3425" s="26" t="s">
        <v>805</v>
      </c>
      <c r="H3425" s="27">
        <v>4</v>
      </c>
      <c r="I3425" s="27">
        <v>4</v>
      </c>
      <c r="J3425" s="27">
        <v>2</v>
      </c>
      <c r="K3425" s="27">
        <v>7</v>
      </c>
      <c r="L3425" s="27">
        <v>20</v>
      </c>
      <c r="M3425" s="27">
        <v>14</v>
      </c>
      <c r="N3425" s="27">
        <v>14</v>
      </c>
      <c r="O3425" s="27">
        <v>22</v>
      </c>
      <c r="P3425" s="27">
        <v>10</v>
      </c>
      <c r="Q3425" s="27">
        <v>4</v>
      </c>
      <c r="R3425" s="27">
        <v>10</v>
      </c>
      <c r="S3425" s="27">
        <v>10</v>
      </c>
      <c r="T3425" s="27">
        <v>8</v>
      </c>
      <c r="U3425" s="27">
        <v>6</v>
      </c>
      <c r="V3425" s="27">
        <v>5</v>
      </c>
      <c r="W3425" s="11"/>
      <c r="X3425" s="11"/>
      <c r="Y3425" s="11"/>
      <c r="Z3425" s="11"/>
      <c r="AA3425" s="11"/>
      <c r="AB3425" s="11"/>
      <c r="AC3425" s="11"/>
      <c r="AD3425" s="11"/>
      <c r="AU3425" s="7"/>
      <c r="AV3425" s="7"/>
    </row>
    <row r="3426" spans="1:48" ht="14.25">
      <c r="A3426">
        <v>3</v>
      </c>
      <c r="B3426" s="26" t="str">
        <f t="shared" si="129"/>
        <v>52565</v>
      </c>
      <c r="C3426" s="26" t="str">
        <f t="shared" si="128"/>
        <v>3_52565</v>
      </c>
      <c r="D3426"/>
      <c r="E3426"/>
      <c r="F3426" s="33"/>
      <c r="G3426" s="26" t="s">
        <v>806</v>
      </c>
      <c r="H3426" s="27">
        <v>2</v>
      </c>
      <c r="I3426" s="27">
        <v>2</v>
      </c>
      <c r="J3426" s="27">
        <v>0</v>
      </c>
      <c r="K3426" s="27">
        <v>0</v>
      </c>
      <c r="L3426" s="27">
        <v>4</v>
      </c>
      <c r="M3426" s="27">
        <v>6</v>
      </c>
      <c r="N3426" s="27">
        <v>7</v>
      </c>
      <c r="O3426" s="27">
        <v>3</v>
      </c>
      <c r="P3426" s="27">
        <v>4</v>
      </c>
      <c r="Q3426" s="27">
        <v>1</v>
      </c>
      <c r="R3426" s="27">
        <v>0</v>
      </c>
      <c r="S3426" s="27">
        <v>0</v>
      </c>
      <c r="T3426" s="27">
        <v>1</v>
      </c>
      <c r="U3426" s="27">
        <v>0</v>
      </c>
      <c r="V3426" s="27">
        <v>0</v>
      </c>
      <c r="W3426" s="11"/>
      <c r="X3426" s="11"/>
      <c r="Y3426" s="11"/>
      <c r="Z3426" s="11"/>
      <c r="AA3426" s="11"/>
      <c r="AB3426" s="11"/>
      <c r="AC3426" s="11"/>
      <c r="AD3426" s="11"/>
      <c r="AU3426" s="7"/>
      <c r="AV3426" s="7"/>
    </row>
    <row r="3427" spans="1:48" ht="14.25">
      <c r="A3427">
        <v>3</v>
      </c>
      <c r="B3427" s="26" t="str">
        <f t="shared" si="129"/>
        <v>52573</v>
      </c>
      <c r="C3427" s="26" t="str">
        <f t="shared" si="128"/>
        <v>3_52573</v>
      </c>
      <c r="D3427"/>
      <c r="E3427"/>
      <c r="F3427" s="33"/>
      <c r="G3427" s="26" t="s">
        <v>807</v>
      </c>
      <c r="H3427" s="27">
        <v>4</v>
      </c>
      <c r="I3427" s="27">
        <v>3</v>
      </c>
      <c r="J3427" s="27">
        <v>2</v>
      </c>
      <c r="K3427" s="27">
        <v>3</v>
      </c>
      <c r="L3427" s="27">
        <v>14</v>
      </c>
      <c r="M3427" s="27">
        <v>17</v>
      </c>
      <c r="N3427" s="27">
        <v>7</v>
      </c>
      <c r="O3427" s="27">
        <v>15</v>
      </c>
      <c r="P3427" s="27">
        <v>11</v>
      </c>
      <c r="Q3427" s="27">
        <v>8</v>
      </c>
      <c r="R3427" s="27">
        <v>0</v>
      </c>
      <c r="S3427" s="27">
        <v>1</v>
      </c>
      <c r="T3427" s="27">
        <v>5</v>
      </c>
      <c r="U3427" s="27">
        <v>6</v>
      </c>
      <c r="V3427" s="27">
        <v>6</v>
      </c>
      <c r="W3427" s="11"/>
      <c r="X3427" s="11"/>
      <c r="Y3427" s="11"/>
      <c r="Z3427" s="11"/>
      <c r="AA3427" s="11"/>
      <c r="AB3427" s="11"/>
      <c r="AC3427" s="11"/>
      <c r="AD3427" s="11"/>
      <c r="AU3427" s="7"/>
      <c r="AV3427" s="7"/>
    </row>
    <row r="3428" spans="1:48" ht="14.25">
      <c r="A3428">
        <v>3</v>
      </c>
      <c r="B3428" s="26" t="str">
        <f t="shared" si="129"/>
        <v>52585</v>
      </c>
      <c r="C3428" s="26" t="str">
        <f t="shared" si="128"/>
        <v>3_52585</v>
      </c>
      <c r="D3428"/>
      <c r="E3428"/>
      <c r="F3428" s="33"/>
      <c r="G3428" s="26" t="s">
        <v>808</v>
      </c>
      <c r="H3428" s="27">
        <v>3</v>
      </c>
      <c r="I3428" s="27">
        <v>10</v>
      </c>
      <c r="J3428" s="27">
        <v>4</v>
      </c>
      <c r="K3428" s="27">
        <v>16</v>
      </c>
      <c r="L3428" s="27">
        <v>36</v>
      </c>
      <c r="M3428" s="27">
        <v>43</v>
      </c>
      <c r="N3428" s="27">
        <v>30</v>
      </c>
      <c r="O3428" s="27">
        <v>24</v>
      </c>
      <c r="P3428" s="27">
        <v>21</v>
      </c>
      <c r="Q3428" s="27">
        <v>16</v>
      </c>
      <c r="R3428" s="27">
        <v>21</v>
      </c>
      <c r="S3428" s="27">
        <v>4</v>
      </c>
      <c r="T3428" s="27">
        <v>9</v>
      </c>
      <c r="U3428" s="27">
        <v>3</v>
      </c>
      <c r="V3428" s="27">
        <v>5</v>
      </c>
      <c r="W3428" s="11"/>
      <c r="X3428" s="11"/>
      <c r="Y3428" s="11"/>
      <c r="Z3428" s="11"/>
      <c r="AA3428" s="11"/>
      <c r="AB3428" s="11"/>
      <c r="AC3428" s="11"/>
      <c r="AD3428" s="11"/>
      <c r="AU3428" s="7"/>
      <c r="AV3428" s="7"/>
    </row>
    <row r="3429" spans="1:48" ht="14.25">
      <c r="A3429">
        <v>3</v>
      </c>
      <c r="B3429" s="26" t="str">
        <f t="shared" si="129"/>
        <v>52612</v>
      </c>
      <c r="C3429" s="26" t="str">
        <f t="shared" si="128"/>
        <v>3_52612</v>
      </c>
      <c r="D3429"/>
      <c r="E3429"/>
      <c r="F3429" s="33"/>
      <c r="G3429" s="26" t="s">
        <v>809</v>
      </c>
      <c r="H3429" s="27">
        <v>8</v>
      </c>
      <c r="I3429" s="27">
        <v>17</v>
      </c>
      <c r="J3429" s="27">
        <v>12</v>
      </c>
      <c r="K3429" s="27">
        <v>21</v>
      </c>
      <c r="L3429" s="27">
        <v>18</v>
      </c>
      <c r="M3429" s="27">
        <v>25</v>
      </c>
      <c r="N3429" s="27">
        <v>13</v>
      </c>
      <c r="O3429" s="27">
        <v>19</v>
      </c>
      <c r="P3429" s="27">
        <v>27</v>
      </c>
      <c r="Q3429" s="27">
        <v>20</v>
      </c>
      <c r="R3429" s="27">
        <v>14</v>
      </c>
      <c r="S3429" s="27">
        <v>4</v>
      </c>
      <c r="T3429" s="27">
        <v>5</v>
      </c>
      <c r="U3429" s="27">
        <v>12</v>
      </c>
      <c r="V3429" s="27">
        <v>16</v>
      </c>
      <c r="W3429" s="11"/>
      <c r="X3429" s="11"/>
      <c r="Y3429" s="11"/>
      <c r="Z3429" s="11"/>
      <c r="AA3429" s="11"/>
      <c r="AB3429" s="11"/>
      <c r="AC3429" s="11"/>
      <c r="AD3429" s="11"/>
      <c r="AU3429" s="7"/>
      <c r="AV3429" s="7"/>
    </row>
    <row r="3430" spans="1:48" ht="14.25">
      <c r="A3430">
        <v>3</v>
      </c>
      <c r="B3430" s="26" t="str">
        <f t="shared" si="129"/>
        <v>52621</v>
      </c>
      <c r="C3430" s="26" t="str">
        <f t="shared" si="128"/>
        <v>3_52621</v>
      </c>
      <c r="D3430"/>
      <c r="E3430"/>
      <c r="F3430" s="33"/>
      <c r="G3430" s="26" t="s">
        <v>810</v>
      </c>
      <c r="H3430" s="27">
        <v>6</v>
      </c>
      <c r="I3430" s="27">
        <v>5</v>
      </c>
      <c r="J3430" s="27">
        <v>3</v>
      </c>
      <c r="K3430" s="27">
        <v>3</v>
      </c>
      <c r="L3430" s="27">
        <v>4</v>
      </c>
      <c r="M3430" s="27">
        <v>0</v>
      </c>
      <c r="N3430" s="27">
        <v>3</v>
      </c>
      <c r="O3430" s="27">
        <v>4</v>
      </c>
      <c r="P3430" s="27">
        <v>2</v>
      </c>
      <c r="Q3430" s="27">
        <v>2</v>
      </c>
      <c r="R3430" s="27">
        <v>1</v>
      </c>
      <c r="S3430" s="27">
        <v>2</v>
      </c>
      <c r="T3430" s="27">
        <v>7</v>
      </c>
      <c r="U3430" s="27">
        <v>3</v>
      </c>
      <c r="V3430" s="27">
        <v>5</v>
      </c>
      <c r="W3430" s="11"/>
      <c r="X3430" s="11"/>
      <c r="Y3430" s="11"/>
      <c r="Z3430" s="11"/>
      <c r="AA3430" s="11"/>
      <c r="AB3430" s="11"/>
      <c r="AC3430" s="11"/>
      <c r="AD3430" s="11"/>
      <c r="AU3430" s="7"/>
      <c r="AV3430" s="7"/>
    </row>
    <row r="3431" spans="1:48" ht="14.25">
      <c r="A3431">
        <v>3</v>
      </c>
      <c r="B3431" s="26" t="str">
        <f t="shared" si="129"/>
        <v>52678</v>
      </c>
      <c r="C3431" s="26" t="str">
        <f t="shared" si="128"/>
        <v>3_52678</v>
      </c>
      <c r="D3431"/>
      <c r="E3431"/>
      <c r="F3431" s="33"/>
      <c r="G3431" s="26" t="s">
        <v>811</v>
      </c>
      <c r="H3431" s="27">
        <v>10</v>
      </c>
      <c r="I3431" s="27">
        <v>17</v>
      </c>
      <c r="J3431" s="27">
        <v>18</v>
      </c>
      <c r="K3431" s="27">
        <v>14</v>
      </c>
      <c r="L3431" s="27">
        <v>35</v>
      </c>
      <c r="M3431" s="27">
        <v>28</v>
      </c>
      <c r="N3431" s="27">
        <v>12</v>
      </c>
      <c r="O3431" s="27">
        <v>20</v>
      </c>
      <c r="P3431" s="27">
        <v>28</v>
      </c>
      <c r="Q3431" s="27">
        <v>10</v>
      </c>
      <c r="R3431" s="27">
        <v>18</v>
      </c>
      <c r="S3431" s="27">
        <v>13</v>
      </c>
      <c r="T3431" s="27">
        <v>8</v>
      </c>
      <c r="U3431" s="27">
        <v>3</v>
      </c>
      <c r="V3431" s="27">
        <v>5</v>
      </c>
      <c r="W3431" s="11"/>
      <c r="X3431" s="11"/>
      <c r="Y3431" s="11"/>
      <c r="Z3431" s="11"/>
      <c r="AA3431" s="11"/>
      <c r="AB3431" s="11"/>
      <c r="AC3431" s="11"/>
      <c r="AD3431" s="11"/>
      <c r="AU3431" s="7"/>
      <c r="AV3431" s="7"/>
    </row>
    <row r="3432" spans="1:48" ht="14.25">
      <c r="A3432">
        <v>3</v>
      </c>
      <c r="B3432" s="26" t="str">
        <f t="shared" si="129"/>
        <v>52683</v>
      </c>
      <c r="C3432" s="26" t="str">
        <f t="shared" si="128"/>
        <v>3_52683</v>
      </c>
      <c r="D3432"/>
      <c r="E3432"/>
      <c r="F3432" s="33"/>
      <c r="G3432" s="26" t="s">
        <v>812</v>
      </c>
      <c r="H3432" s="27">
        <v>23</v>
      </c>
      <c r="I3432" s="27">
        <v>23</v>
      </c>
      <c r="J3432" s="27">
        <v>31</v>
      </c>
      <c r="K3432" s="27">
        <v>35</v>
      </c>
      <c r="L3432" s="27">
        <v>27</v>
      </c>
      <c r="M3432" s="27">
        <v>34</v>
      </c>
      <c r="N3432" s="27">
        <v>26</v>
      </c>
      <c r="O3432" s="27">
        <v>21</v>
      </c>
      <c r="P3432" s="27">
        <v>14</v>
      </c>
      <c r="Q3432" s="27">
        <v>8</v>
      </c>
      <c r="R3432" s="27">
        <v>14</v>
      </c>
      <c r="S3432" s="27">
        <v>13</v>
      </c>
      <c r="T3432" s="27">
        <v>14</v>
      </c>
      <c r="U3432" s="27">
        <v>7</v>
      </c>
      <c r="V3432" s="27">
        <v>7</v>
      </c>
      <c r="W3432" s="11"/>
      <c r="X3432" s="11"/>
      <c r="Y3432" s="11"/>
      <c r="Z3432" s="11"/>
      <c r="AA3432" s="11"/>
      <c r="AB3432" s="11"/>
      <c r="AC3432" s="11"/>
      <c r="AD3432" s="11"/>
      <c r="AU3432" s="7"/>
      <c r="AV3432" s="7"/>
    </row>
    <row r="3433" spans="1:48" ht="14.25">
      <c r="A3433">
        <v>3</v>
      </c>
      <c r="B3433" s="26" t="str">
        <f t="shared" si="129"/>
        <v>52685</v>
      </c>
      <c r="C3433" s="26" t="str">
        <f t="shared" si="128"/>
        <v>3_52685</v>
      </c>
      <c r="D3433"/>
      <c r="E3433"/>
      <c r="F3433" s="33"/>
      <c r="G3433" s="26" t="s">
        <v>813</v>
      </c>
      <c r="H3433" s="27">
        <v>3</v>
      </c>
      <c r="I3433" s="27">
        <v>7</v>
      </c>
      <c r="J3433" s="27">
        <v>5</v>
      </c>
      <c r="K3433" s="27">
        <v>5</v>
      </c>
      <c r="L3433" s="27">
        <v>11</v>
      </c>
      <c r="M3433" s="27">
        <v>10</v>
      </c>
      <c r="N3433" s="27">
        <v>7</v>
      </c>
      <c r="O3433" s="27">
        <v>9</v>
      </c>
      <c r="P3433" s="27">
        <v>5</v>
      </c>
      <c r="Q3433" s="27">
        <v>9</v>
      </c>
      <c r="R3433" s="27">
        <v>8</v>
      </c>
      <c r="S3433" s="27">
        <v>5</v>
      </c>
      <c r="T3433" s="27">
        <v>4</v>
      </c>
      <c r="U3433" s="27">
        <v>3</v>
      </c>
      <c r="V3433" s="27">
        <v>3</v>
      </c>
      <c r="W3433" s="11"/>
      <c r="X3433" s="11"/>
      <c r="Y3433" s="11"/>
      <c r="Z3433" s="11"/>
      <c r="AA3433" s="11"/>
      <c r="AB3433" s="11"/>
      <c r="AC3433" s="11"/>
      <c r="AD3433" s="11"/>
      <c r="AU3433" s="7"/>
      <c r="AV3433" s="7"/>
    </row>
    <row r="3434" spans="1:48" ht="14.25">
      <c r="A3434">
        <v>3</v>
      </c>
      <c r="B3434" s="26" t="str">
        <f t="shared" si="129"/>
        <v>52687</v>
      </c>
      <c r="C3434" s="26" t="str">
        <f t="shared" si="128"/>
        <v>3_52687</v>
      </c>
      <c r="D3434"/>
      <c r="E3434"/>
      <c r="F3434" s="33"/>
      <c r="G3434" s="26" t="s">
        <v>814</v>
      </c>
      <c r="H3434" s="27">
        <v>4</v>
      </c>
      <c r="I3434" s="27">
        <v>12</v>
      </c>
      <c r="J3434" s="27">
        <v>12</v>
      </c>
      <c r="K3434" s="27">
        <v>8</v>
      </c>
      <c r="L3434" s="27">
        <v>17</v>
      </c>
      <c r="M3434" s="27">
        <v>20</v>
      </c>
      <c r="N3434" s="27">
        <v>8</v>
      </c>
      <c r="O3434" s="27">
        <v>19</v>
      </c>
      <c r="P3434" s="27">
        <v>16</v>
      </c>
      <c r="Q3434" s="27">
        <v>8</v>
      </c>
      <c r="R3434" s="27">
        <v>10</v>
      </c>
      <c r="S3434" s="27">
        <v>8</v>
      </c>
      <c r="T3434" s="27">
        <v>5</v>
      </c>
      <c r="U3434" s="27">
        <v>1</v>
      </c>
      <c r="V3434" s="27">
        <v>5</v>
      </c>
      <c r="W3434" s="11"/>
      <c r="X3434" s="11"/>
      <c r="Y3434" s="11"/>
      <c r="Z3434" s="11"/>
      <c r="AA3434" s="11"/>
      <c r="AB3434" s="11"/>
      <c r="AC3434" s="11"/>
      <c r="AD3434" s="11"/>
      <c r="AU3434" s="7"/>
      <c r="AV3434" s="7"/>
    </row>
    <row r="3435" spans="1:48" ht="14.25">
      <c r="A3435">
        <v>3</v>
      </c>
      <c r="B3435" s="26" t="str">
        <f t="shared" si="129"/>
        <v>52693</v>
      </c>
      <c r="C3435" s="26" t="str">
        <f t="shared" si="128"/>
        <v>3_52693</v>
      </c>
      <c r="D3435"/>
      <c r="E3435"/>
      <c r="F3435" s="33"/>
      <c r="G3435" s="26" t="s">
        <v>815</v>
      </c>
      <c r="H3435" s="27">
        <v>4</v>
      </c>
      <c r="I3435" s="27">
        <v>11</v>
      </c>
      <c r="J3435" s="27">
        <v>8</v>
      </c>
      <c r="K3435" s="27">
        <v>6</v>
      </c>
      <c r="L3435" s="27">
        <v>17</v>
      </c>
      <c r="M3435" s="27">
        <v>20</v>
      </c>
      <c r="N3435" s="27">
        <v>3</v>
      </c>
      <c r="O3435" s="27">
        <v>19</v>
      </c>
      <c r="P3435" s="27">
        <v>24</v>
      </c>
      <c r="Q3435" s="27">
        <v>20</v>
      </c>
      <c r="R3435" s="27">
        <v>12</v>
      </c>
      <c r="S3435" s="27">
        <v>11</v>
      </c>
      <c r="T3435" s="27">
        <v>5</v>
      </c>
      <c r="U3435" s="27">
        <v>4</v>
      </c>
      <c r="V3435" s="27">
        <v>3</v>
      </c>
      <c r="W3435" s="11"/>
      <c r="X3435" s="11"/>
      <c r="Y3435" s="11"/>
      <c r="Z3435" s="11"/>
      <c r="AA3435" s="11"/>
      <c r="AB3435" s="11"/>
      <c r="AC3435" s="11"/>
      <c r="AD3435" s="11"/>
      <c r="AU3435" s="7"/>
      <c r="AV3435" s="7"/>
    </row>
    <row r="3436" spans="1:48" ht="14.25">
      <c r="A3436">
        <v>3</v>
      </c>
      <c r="B3436" s="26" t="str">
        <f t="shared" si="129"/>
        <v>52694</v>
      </c>
      <c r="C3436" s="26" t="str">
        <f t="shared" si="128"/>
        <v>3_52694</v>
      </c>
      <c r="D3436"/>
      <c r="E3436"/>
      <c r="F3436" s="33"/>
      <c r="G3436" s="26" t="s">
        <v>816</v>
      </c>
      <c r="H3436" s="27">
        <v>1</v>
      </c>
      <c r="I3436" s="27">
        <v>4</v>
      </c>
      <c r="J3436" s="27">
        <v>3</v>
      </c>
      <c r="K3436" s="27">
        <v>1</v>
      </c>
      <c r="L3436" s="27">
        <v>4</v>
      </c>
      <c r="M3436" s="27">
        <v>4</v>
      </c>
      <c r="N3436" s="27">
        <v>3</v>
      </c>
      <c r="O3436" s="27">
        <v>7</v>
      </c>
      <c r="P3436" s="27">
        <v>10</v>
      </c>
      <c r="Q3436" s="27">
        <v>11</v>
      </c>
      <c r="R3436" s="27">
        <v>3</v>
      </c>
      <c r="S3436" s="27">
        <v>7</v>
      </c>
      <c r="T3436" s="27">
        <v>2</v>
      </c>
      <c r="U3436" s="27">
        <v>0</v>
      </c>
      <c r="V3436" s="27">
        <v>0</v>
      </c>
      <c r="W3436" s="11"/>
      <c r="X3436" s="11"/>
      <c r="Y3436" s="11"/>
      <c r="Z3436" s="11"/>
      <c r="AA3436" s="11"/>
      <c r="AB3436" s="11"/>
      <c r="AC3436" s="11"/>
      <c r="AD3436" s="11"/>
      <c r="AU3436" s="7"/>
      <c r="AV3436" s="7"/>
    </row>
    <row r="3437" spans="1:48" ht="14.25">
      <c r="A3437">
        <v>3</v>
      </c>
      <c r="B3437" s="26" t="str">
        <f t="shared" si="129"/>
        <v>52696</v>
      </c>
      <c r="C3437" s="26" t="str">
        <f t="shared" si="128"/>
        <v>3_52696</v>
      </c>
      <c r="D3437"/>
      <c r="E3437"/>
      <c r="F3437" s="33"/>
      <c r="G3437" s="26" t="s">
        <v>817</v>
      </c>
      <c r="H3437" s="27">
        <v>2</v>
      </c>
      <c r="I3437" s="27">
        <v>5</v>
      </c>
      <c r="J3437" s="27">
        <v>1</v>
      </c>
      <c r="K3437" s="27">
        <v>6</v>
      </c>
      <c r="L3437" s="27">
        <v>0</v>
      </c>
      <c r="M3437" s="27">
        <v>3</v>
      </c>
      <c r="N3437" s="27">
        <v>1</v>
      </c>
      <c r="O3437" s="27">
        <v>4</v>
      </c>
      <c r="P3437" s="27">
        <v>1</v>
      </c>
      <c r="Q3437" s="27">
        <v>1</v>
      </c>
      <c r="R3437" s="27">
        <v>3</v>
      </c>
      <c r="S3437" s="27">
        <v>8</v>
      </c>
      <c r="T3437" s="27">
        <v>2</v>
      </c>
      <c r="U3437" s="27">
        <v>1</v>
      </c>
      <c r="V3437" s="27">
        <v>8</v>
      </c>
      <c r="W3437" s="11"/>
      <c r="X3437" s="11"/>
      <c r="Y3437" s="11"/>
      <c r="Z3437" s="11"/>
      <c r="AA3437" s="11"/>
      <c r="AB3437" s="11"/>
      <c r="AC3437" s="11"/>
      <c r="AD3437" s="11"/>
      <c r="AU3437" s="7"/>
      <c r="AV3437" s="7"/>
    </row>
    <row r="3438" spans="1:48" ht="14.25">
      <c r="A3438">
        <v>3</v>
      </c>
      <c r="B3438" s="26" t="str">
        <f t="shared" si="129"/>
        <v>52699</v>
      </c>
      <c r="C3438" s="26" t="str">
        <f t="shared" si="128"/>
        <v>3_52699</v>
      </c>
      <c r="D3438"/>
      <c r="E3438"/>
      <c r="F3438" s="33"/>
      <c r="G3438" s="26" t="s">
        <v>818</v>
      </c>
      <c r="H3438" s="27">
        <v>2</v>
      </c>
      <c r="I3438" s="27">
        <v>2</v>
      </c>
      <c r="J3438" s="27">
        <v>4</v>
      </c>
      <c r="K3438" s="27">
        <v>5</v>
      </c>
      <c r="L3438" s="27">
        <v>5</v>
      </c>
      <c r="M3438" s="27">
        <v>4</v>
      </c>
      <c r="N3438" s="27">
        <v>4</v>
      </c>
      <c r="O3438" s="27">
        <v>2</v>
      </c>
      <c r="P3438" s="27">
        <v>3</v>
      </c>
      <c r="Q3438" s="27">
        <v>1</v>
      </c>
      <c r="R3438" s="27">
        <v>1</v>
      </c>
      <c r="S3438" s="27">
        <v>1</v>
      </c>
      <c r="T3438" s="27">
        <v>3</v>
      </c>
      <c r="U3438" s="27">
        <v>3</v>
      </c>
      <c r="V3438" s="27">
        <v>1</v>
      </c>
      <c r="W3438" s="11"/>
      <c r="X3438" s="11"/>
      <c r="Y3438" s="11"/>
      <c r="Z3438" s="11"/>
      <c r="AA3438" s="11"/>
      <c r="AB3438" s="11"/>
      <c r="AC3438" s="11"/>
      <c r="AD3438" s="11"/>
      <c r="AU3438" s="7"/>
      <c r="AV3438" s="7"/>
    </row>
    <row r="3439" spans="1:48" ht="14.25">
      <c r="A3439">
        <v>3</v>
      </c>
      <c r="B3439" s="26" t="str">
        <f t="shared" si="129"/>
        <v>52720</v>
      </c>
      <c r="C3439" s="26" t="str">
        <f t="shared" si="128"/>
        <v>3_52720</v>
      </c>
      <c r="D3439"/>
      <c r="E3439"/>
      <c r="F3439" s="33"/>
      <c r="G3439" s="26" t="s">
        <v>819</v>
      </c>
      <c r="H3439" s="27">
        <v>1</v>
      </c>
      <c r="I3439" s="27">
        <v>3</v>
      </c>
      <c r="J3439" s="27">
        <v>1</v>
      </c>
      <c r="K3439" s="27">
        <v>2</v>
      </c>
      <c r="L3439" s="27">
        <v>4</v>
      </c>
      <c r="M3439" s="27">
        <v>4</v>
      </c>
      <c r="N3439" s="27">
        <v>1</v>
      </c>
      <c r="O3439" s="27">
        <v>5</v>
      </c>
      <c r="P3439" s="27">
        <v>2</v>
      </c>
      <c r="Q3439" s="27">
        <v>4</v>
      </c>
      <c r="R3439" s="27">
        <v>3</v>
      </c>
      <c r="S3439" s="27">
        <v>1</v>
      </c>
      <c r="T3439" s="27">
        <v>1</v>
      </c>
      <c r="U3439" s="27">
        <v>2</v>
      </c>
      <c r="V3439" s="27">
        <v>0</v>
      </c>
      <c r="W3439" s="11"/>
      <c r="X3439" s="11"/>
      <c r="Y3439" s="11"/>
      <c r="Z3439" s="11"/>
      <c r="AA3439" s="11"/>
      <c r="AB3439" s="11"/>
      <c r="AC3439" s="11"/>
      <c r="AD3439" s="11"/>
      <c r="AU3439" s="7"/>
      <c r="AV3439" s="7"/>
    </row>
    <row r="3440" spans="1:48" ht="14.25">
      <c r="A3440">
        <v>3</v>
      </c>
      <c r="B3440" s="26" t="str">
        <f t="shared" si="129"/>
        <v>52786</v>
      </c>
      <c r="C3440" s="26" t="str">
        <f t="shared" si="128"/>
        <v>3_52786</v>
      </c>
      <c r="D3440"/>
      <c r="E3440"/>
      <c r="F3440" s="33"/>
      <c r="G3440" s="26" t="s">
        <v>820</v>
      </c>
      <c r="H3440" s="27">
        <v>24</v>
      </c>
      <c r="I3440" s="27">
        <v>19</v>
      </c>
      <c r="J3440" s="27">
        <v>35</v>
      </c>
      <c r="K3440" s="27">
        <v>22</v>
      </c>
      <c r="L3440" s="27">
        <v>23</v>
      </c>
      <c r="M3440" s="27">
        <v>25</v>
      </c>
      <c r="N3440" s="27">
        <v>20</v>
      </c>
      <c r="O3440" s="27">
        <v>17</v>
      </c>
      <c r="P3440" s="27">
        <v>15</v>
      </c>
      <c r="Q3440" s="27">
        <v>17</v>
      </c>
      <c r="R3440" s="27">
        <v>11</v>
      </c>
      <c r="S3440" s="27">
        <v>13</v>
      </c>
      <c r="T3440" s="27">
        <v>13</v>
      </c>
      <c r="U3440" s="27">
        <v>7</v>
      </c>
      <c r="V3440" s="27">
        <v>6</v>
      </c>
      <c r="W3440" s="11"/>
      <c r="X3440" s="11"/>
      <c r="Y3440" s="11"/>
      <c r="Z3440" s="11"/>
      <c r="AA3440" s="11"/>
      <c r="AB3440" s="11"/>
      <c r="AC3440" s="11"/>
      <c r="AD3440" s="11"/>
      <c r="AU3440" s="7"/>
      <c r="AV3440" s="7"/>
    </row>
    <row r="3441" spans="1:48" ht="14.25">
      <c r="A3441">
        <v>3</v>
      </c>
      <c r="B3441" s="26" t="str">
        <f t="shared" si="129"/>
        <v>52788</v>
      </c>
      <c r="C3441" s="26" t="str">
        <f t="shared" si="128"/>
        <v>3_52788</v>
      </c>
      <c r="D3441"/>
      <c r="E3441"/>
      <c r="F3441" s="33"/>
      <c r="G3441" s="26" t="s">
        <v>821</v>
      </c>
      <c r="H3441" s="27">
        <v>7</v>
      </c>
      <c r="I3441" s="27">
        <v>10</v>
      </c>
      <c r="J3441" s="27">
        <v>12</v>
      </c>
      <c r="K3441" s="27">
        <v>10</v>
      </c>
      <c r="L3441" s="27">
        <v>16</v>
      </c>
      <c r="M3441" s="27">
        <v>13</v>
      </c>
      <c r="N3441" s="27">
        <v>13</v>
      </c>
      <c r="O3441" s="27">
        <v>8</v>
      </c>
      <c r="P3441" s="27">
        <v>11</v>
      </c>
      <c r="Q3441" s="27">
        <v>8</v>
      </c>
      <c r="R3441" s="27">
        <v>9</v>
      </c>
      <c r="S3441" s="27">
        <v>7</v>
      </c>
      <c r="T3441" s="27">
        <v>14</v>
      </c>
      <c r="U3441" s="27">
        <v>8</v>
      </c>
      <c r="V3441" s="27">
        <v>4</v>
      </c>
      <c r="W3441" s="11"/>
      <c r="X3441" s="11"/>
      <c r="Y3441" s="11"/>
      <c r="Z3441" s="11"/>
      <c r="AA3441" s="11"/>
      <c r="AB3441" s="11"/>
      <c r="AC3441" s="11"/>
      <c r="AD3441" s="11"/>
      <c r="AU3441" s="7"/>
      <c r="AV3441" s="7"/>
    </row>
    <row r="3442" spans="1:48" ht="14.25">
      <c r="A3442">
        <v>3</v>
      </c>
      <c r="B3442" s="26" t="str">
        <f t="shared" si="129"/>
        <v>52835</v>
      </c>
      <c r="C3442" s="26" t="str">
        <f t="shared" si="128"/>
        <v>3_52835</v>
      </c>
      <c r="D3442"/>
      <c r="E3442"/>
      <c r="F3442" s="33"/>
      <c r="G3442" s="26" t="s">
        <v>1430</v>
      </c>
      <c r="H3442" s="27">
        <v>54</v>
      </c>
      <c r="I3442" s="27">
        <v>42</v>
      </c>
      <c r="J3442" s="27">
        <v>49</v>
      </c>
      <c r="K3442" s="27">
        <v>59</v>
      </c>
      <c r="L3442" s="27">
        <v>63</v>
      </c>
      <c r="M3442" s="27">
        <v>46</v>
      </c>
      <c r="N3442" s="27">
        <v>52</v>
      </c>
      <c r="O3442" s="27">
        <v>72</v>
      </c>
      <c r="P3442" s="27">
        <v>66</v>
      </c>
      <c r="Q3442" s="27">
        <v>322</v>
      </c>
      <c r="R3442" s="27">
        <v>301</v>
      </c>
      <c r="S3442" s="27">
        <v>213</v>
      </c>
      <c r="T3442" s="27">
        <v>127</v>
      </c>
      <c r="U3442" s="27">
        <v>172</v>
      </c>
      <c r="V3442" s="27">
        <v>193</v>
      </c>
      <c r="W3442" s="11"/>
      <c r="X3442" s="11"/>
      <c r="Y3442" s="11"/>
      <c r="Z3442" s="11"/>
      <c r="AA3442" s="11"/>
      <c r="AB3442" s="11"/>
      <c r="AC3442" s="11"/>
      <c r="AD3442" s="11"/>
      <c r="AU3442" s="7"/>
      <c r="AV3442" s="7"/>
    </row>
    <row r="3443" spans="1:48" ht="14.25">
      <c r="A3443">
        <v>3</v>
      </c>
      <c r="B3443" s="26" t="str">
        <f t="shared" si="129"/>
        <v>52838</v>
      </c>
      <c r="C3443" s="26" t="str">
        <f t="shared" si="128"/>
        <v>3_52838</v>
      </c>
      <c r="D3443"/>
      <c r="E3443"/>
      <c r="F3443" s="33"/>
      <c r="G3443" s="26" t="s">
        <v>823</v>
      </c>
      <c r="H3443" s="27">
        <v>14</v>
      </c>
      <c r="I3443" s="27">
        <v>16</v>
      </c>
      <c r="J3443" s="27">
        <v>15</v>
      </c>
      <c r="K3443" s="27">
        <v>20</v>
      </c>
      <c r="L3443" s="27">
        <v>15</v>
      </c>
      <c r="M3443" s="27">
        <v>16</v>
      </c>
      <c r="N3443" s="27">
        <v>26</v>
      </c>
      <c r="O3443" s="27">
        <v>28</v>
      </c>
      <c r="P3443" s="27">
        <v>36</v>
      </c>
      <c r="Q3443" s="27">
        <v>16</v>
      </c>
      <c r="R3443" s="27">
        <v>11</v>
      </c>
      <c r="S3443" s="27">
        <v>10</v>
      </c>
      <c r="T3443" s="27">
        <v>8</v>
      </c>
      <c r="U3443" s="27">
        <v>5</v>
      </c>
      <c r="V3443" s="27">
        <v>6</v>
      </c>
      <c r="W3443" s="11"/>
      <c r="X3443" s="11"/>
      <c r="Y3443" s="11"/>
      <c r="Z3443" s="11"/>
      <c r="AA3443" s="11"/>
      <c r="AB3443" s="11"/>
      <c r="AC3443" s="11"/>
      <c r="AD3443" s="11"/>
      <c r="AU3443" s="7"/>
      <c r="AV3443" s="7"/>
    </row>
    <row r="3444" spans="1:48" ht="14.25">
      <c r="A3444">
        <v>3</v>
      </c>
      <c r="B3444" s="26" t="str">
        <f t="shared" si="129"/>
        <v>52885</v>
      </c>
      <c r="C3444" s="26" t="str">
        <f t="shared" si="128"/>
        <v>3_52885</v>
      </c>
      <c r="D3444"/>
      <c r="E3444"/>
      <c r="F3444" s="33"/>
      <c r="G3444" s="26" t="s">
        <v>824</v>
      </c>
      <c r="H3444" s="27">
        <v>3</v>
      </c>
      <c r="I3444" s="27">
        <v>10</v>
      </c>
      <c r="J3444" s="27">
        <v>14</v>
      </c>
      <c r="K3444" s="27">
        <v>13</v>
      </c>
      <c r="L3444" s="27">
        <v>16</v>
      </c>
      <c r="M3444" s="27">
        <v>20</v>
      </c>
      <c r="N3444" s="27">
        <v>10</v>
      </c>
      <c r="O3444" s="27">
        <v>11</v>
      </c>
      <c r="P3444" s="27">
        <v>5</v>
      </c>
      <c r="Q3444" s="27">
        <v>6</v>
      </c>
      <c r="R3444" s="27">
        <v>9</v>
      </c>
      <c r="S3444" s="27">
        <v>3</v>
      </c>
      <c r="T3444" s="27">
        <v>3</v>
      </c>
      <c r="U3444" s="27">
        <v>6</v>
      </c>
      <c r="V3444" s="27">
        <v>5</v>
      </c>
      <c r="W3444" s="11"/>
      <c r="X3444" s="11"/>
      <c r="Y3444" s="11"/>
      <c r="Z3444" s="11"/>
      <c r="AA3444" s="11"/>
      <c r="AB3444" s="11"/>
      <c r="AC3444" s="11"/>
      <c r="AD3444" s="11"/>
      <c r="AU3444" s="7"/>
      <c r="AV3444" s="7"/>
    </row>
    <row r="3445" spans="1:48" ht="14.25">
      <c r="A3445">
        <v>3</v>
      </c>
      <c r="B3445" s="26" t="str">
        <f t="shared" si="129"/>
        <v>52999</v>
      </c>
      <c r="C3445" s="26" t="str">
        <f t="shared" si="128"/>
        <v>3_52999</v>
      </c>
      <c r="D3445"/>
      <c r="E3445"/>
      <c r="F3445" s="33"/>
      <c r="G3445" s="26" t="s">
        <v>825</v>
      </c>
      <c r="H3445" s="27">
        <v>0</v>
      </c>
      <c r="I3445" s="27">
        <v>0</v>
      </c>
      <c r="J3445" s="27">
        <v>1</v>
      </c>
      <c r="K3445" s="27">
        <v>1</v>
      </c>
      <c r="L3445" s="27">
        <v>0</v>
      </c>
      <c r="M3445" s="27">
        <v>2</v>
      </c>
      <c r="N3445" s="27">
        <v>0</v>
      </c>
      <c r="O3445" s="27">
        <v>0</v>
      </c>
      <c r="P3445" s="27">
        <v>0</v>
      </c>
      <c r="Q3445" s="27">
        <v>0</v>
      </c>
      <c r="R3445" s="27">
        <v>0</v>
      </c>
      <c r="S3445" s="27">
        <v>0</v>
      </c>
      <c r="T3445" s="27">
        <v>0</v>
      </c>
      <c r="U3445" s="27">
        <v>0</v>
      </c>
      <c r="V3445" s="27">
        <v>0</v>
      </c>
      <c r="W3445" s="11"/>
      <c r="X3445" s="11"/>
      <c r="Y3445" s="11"/>
      <c r="Z3445" s="11"/>
      <c r="AA3445" s="11"/>
      <c r="AB3445" s="11"/>
      <c r="AC3445" s="11"/>
      <c r="AD3445" s="11"/>
      <c r="AU3445" s="7"/>
      <c r="AV3445" s="7"/>
    </row>
    <row r="3446" spans="1:48" ht="14.25">
      <c r="A3446">
        <v>3</v>
      </c>
      <c r="B3446" s="26" t="str">
        <f t="shared" si="129"/>
        <v>54000</v>
      </c>
      <c r="C3446" s="26" t="str">
        <f t="shared" si="128"/>
        <v>3_54000</v>
      </c>
      <c r="D3446"/>
      <c r="E3446"/>
      <c r="F3446" s="33" t="s">
        <v>1431</v>
      </c>
      <c r="G3446" s="147" t="s">
        <v>13</v>
      </c>
      <c r="H3446" s="27">
        <v>316</v>
      </c>
      <c r="I3446" s="27">
        <v>332</v>
      </c>
      <c r="J3446" s="27">
        <v>317</v>
      </c>
      <c r="K3446" s="27">
        <v>285</v>
      </c>
      <c r="L3446" s="27">
        <v>436</v>
      </c>
      <c r="M3446" s="27">
        <v>541</v>
      </c>
      <c r="N3446" s="27">
        <v>1676</v>
      </c>
      <c r="O3446" s="27">
        <v>2313</v>
      </c>
      <c r="P3446" s="27">
        <v>2292</v>
      </c>
      <c r="Q3446" s="27">
        <v>1909</v>
      </c>
      <c r="R3446" s="27">
        <v>1647</v>
      </c>
      <c r="S3446" s="27">
        <v>1571</v>
      </c>
      <c r="T3446" s="27">
        <v>1447</v>
      </c>
      <c r="U3446" s="27">
        <v>1475</v>
      </c>
      <c r="V3446" s="27">
        <v>1109</v>
      </c>
      <c r="W3446" s="11"/>
      <c r="X3446" s="11"/>
      <c r="Y3446" s="11"/>
      <c r="Z3446" s="11"/>
      <c r="AA3446" s="11"/>
      <c r="AB3446" s="11"/>
      <c r="AC3446" s="11"/>
      <c r="AD3446" s="11"/>
      <c r="AU3446" s="7"/>
      <c r="AV3446" s="7"/>
    </row>
    <row r="3447" spans="1:48" ht="14.25">
      <c r="A3447">
        <v>3</v>
      </c>
      <c r="B3447" s="26" t="str">
        <f t="shared" si="129"/>
        <v>54001</v>
      </c>
      <c r="C3447" s="26" t="str">
        <f t="shared" si="128"/>
        <v>3_54001</v>
      </c>
      <c r="D3447"/>
      <c r="E3447"/>
      <c r="F3447" s="33"/>
      <c r="G3447" s="26" t="s">
        <v>1432</v>
      </c>
      <c r="H3447" s="27">
        <v>162</v>
      </c>
      <c r="I3447" s="27">
        <v>191</v>
      </c>
      <c r="J3447" s="27">
        <v>169</v>
      </c>
      <c r="K3447" s="27">
        <v>179</v>
      </c>
      <c r="L3447" s="27">
        <v>304</v>
      </c>
      <c r="M3447" s="27">
        <v>349</v>
      </c>
      <c r="N3447" s="27">
        <v>1163</v>
      </c>
      <c r="O3447" s="27">
        <v>1597</v>
      </c>
      <c r="P3447" s="27">
        <v>1644</v>
      </c>
      <c r="Q3447" s="27">
        <v>1342</v>
      </c>
      <c r="R3447" s="27">
        <v>1098</v>
      </c>
      <c r="S3447" s="27">
        <v>936</v>
      </c>
      <c r="T3447" s="27">
        <v>868</v>
      </c>
      <c r="U3447" s="27">
        <v>847</v>
      </c>
      <c r="V3447" s="27">
        <v>669</v>
      </c>
      <c r="W3447" s="11"/>
      <c r="X3447" s="11"/>
      <c r="Y3447" s="11"/>
      <c r="Z3447" s="11"/>
      <c r="AA3447" s="11"/>
      <c r="AB3447" s="11"/>
      <c r="AC3447" s="11"/>
      <c r="AD3447" s="11"/>
      <c r="AU3447" s="7"/>
      <c r="AV3447" s="7"/>
    </row>
    <row r="3448" spans="1:48" ht="14.25">
      <c r="A3448">
        <v>3</v>
      </c>
      <c r="B3448" s="26" t="str">
        <f t="shared" si="129"/>
        <v>54003</v>
      </c>
      <c r="C3448" s="26" t="str">
        <f t="shared" si="128"/>
        <v>3_54003</v>
      </c>
      <c r="D3448"/>
      <c r="E3448"/>
      <c r="F3448" s="33"/>
      <c r="G3448" s="26" t="s">
        <v>1433</v>
      </c>
      <c r="H3448" s="27">
        <v>3</v>
      </c>
      <c r="I3448" s="27">
        <v>4</v>
      </c>
      <c r="J3448" s="27">
        <v>5</v>
      </c>
      <c r="K3448" s="27">
        <v>5</v>
      </c>
      <c r="L3448" s="27">
        <v>3</v>
      </c>
      <c r="M3448" s="27">
        <v>8</v>
      </c>
      <c r="N3448" s="27">
        <v>9</v>
      </c>
      <c r="O3448" s="27">
        <v>11</v>
      </c>
      <c r="P3448" s="27">
        <v>12</v>
      </c>
      <c r="Q3448" s="27">
        <v>10</v>
      </c>
      <c r="R3448" s="27">
        <v>6</v>
      </c>
      <c r="S3448" s="27">
        <v>9</v>
      </c>
      <c r="T3448" s="27">
        <v>9</v>
      </c>
      <c r="U3448" s="27">
        <v>7</v>
      </c>
      <c r="V3448" s="27">
        <v>2</v>
      </c>
      <c r="W3448" s="11"/>
      <c r="X3448" s="11"/>
      <c r="Y3448" s="11"/>
      <c r="Z3448" s="11"/>
      <c r="AA3448" s="11"/>
      <c r="AB3448" s="11"/>
      <c r="AC3448" s="11"/>
      <c r="AD3448" s="11"/>
      <c r="AU3448" s="7"/>
      <c r="AV3448" s="7"/>
    </row>
    <row r="3449" spans="1:48" ht="14.25">
      <c r="A3449">
        <v>3</v>
      </c>
      <c r="B3449" s="26" t="str">
        <f t="shared" si="129"/>
        <v>54051</v>
      </c>
      <c r="C3449" s="26" t="str">
        <f t="shared" si="128"/>
        <v>3_54051</v>
      </c>
      <c r="D3449"/>
      <c r="E3449"/>
      <c r="F3449" s="33"/>
      <c r="G3449" s="26" t="s">
        <v>829</v>
      </c>
      <c r="H3449" s="27">
        <v>1</v>
      </c>
      <c r="I3449" s="27">
        <v>4</v>
      </c>
      <c r="J3449" s="27">
        <v>0</v>
      </c>
      <c r="K3449" s="27">
        <v>2</v>
      </c>
      <c r="L3449" s="27">
        <v>2</v>
      </c>
      <c r="M3449" s="27">
        <v>2</v>
      </c>
      <c r="N3449" s="27">
        <v>4</v>
      </c>
      <c r="O3449" s="27">
        <v>9</v>
      </c>
      <c r="P3449" s="27">
        <v>15</v>
      </c>
      <c r="Q3449" s="27">
        <v>4</v>
      </c>
      <c r="R3449" s="27">
        <v>9</v>
      </c>
      <c r="S3449" s="27">
        <v>5</v>
      </c>
      <c r="T3449" s="27">
        <v>5</v>
      </c>
      <c r="U3449" s="27">
        <v>6</v>
      </c>
      <c r="V3449" s="27">
        <v>4</v>
      </c>
      <c r="W3449" s="11"/>
      <c r="X3449" s="11"/>
      <c r="Y3449" s="11"/>
      <c r="Z3449" s="11"/>
      <c r="AA3449" s="11"/>
      <c r="AB3449" s="11"/>
      <c r="AC3449" s="11"/>
      <c r="AD3449" s="11"/>
      <c r="AU3449" s="7"/>
      <c r="AV3449" s="7"/>
    </row>
    <row r="3450" spans="1:48" ht="14.25">
      <c r="A3450">
        <v>3</v>
      </c>
      <c r="B3450" s="26" t="str">
        <f t="shared" si="129"/>
        <v>54099</v>
      </c>
      <c r="C3450" s="26" t="str">
        <f t="shared" si="128"/>
        <v>3_54099</v>
      </c>
      <c r="D3450"/>
      <c r="E3450"/>
      <c r="F3450" s="33"/>
      <c r="G3450" s="26" t="s">
        <v>830</v>
      </c>
      <c r="H3450" s="27">
        <v>0</v>
      </c>
      <c r="I3450" s="27">
        <v>1</v>
      </c>
      <c r="J3450" s="27">
        <v>3</v>
      </c>
      <c r="K3450" s="27">
        <v>0</v>
      </c>
      <c r="L3450" s="27">
        <v>0</v>
      </c>
      <c r="M3450" s="27">
        <v>2</v>
      </c>
      <c r="N3450" s="27">
        <v>6</v>
      </c>
      <c r="O3450" s="27">
        <v>6</v>
      </c>
      <c r="P3450" s="27">
        <v>4</v>
      </c>
      <c r="Q3450" s="27">
        <v>8</v>
      </c>
      <c r="R3450" s="27">
        <v>1</v>
      </c>
      <c r="S3450" s="27">
        <v>7</v>
      </c>
      <c r="T3450" s="27">
        <v>4</v>
      </c>
      <c r="U3450" s="27">
        <v>1</v>
      </c>
      <c r="V3450" s="27">
        <v>3</v>
      </c>
      <c r="W3450" s="11"/>
      <c r="X3450" s="11"/>
      <c r="Y3450" s="11"/>
      <c r="Z3450" s="11"/>
      <c r="AA3450" s="11"/>
      <c r="AB3450" s="11"/>
      <c r="AC3450" s="11"/>
      <c r="AD3450" s="11"/>
      <c r="AU3450" s="7"/>
      <c r="AV3450" s="7"/>
    </row>
    <row r="3451" spans="1:48" ht="14.25">
      <c r="A3451">
        <v>3</v>
      </c>
      <c r="B3451" s="26" t="str">
        <f t="shared" si="129"/>
        <v>54109</v>
      </c>
      <c r="C3451" s="26" t="str">
        <f t="shared" si="128"/>
        <v>3_54109</v>
      </c>
      <c r="D3451"/>
      <c r="E3451"/>
      <c r="F3451" s="33"/>
      <c r="G3451" s="26" t="s">
        <v>831</v>
      </c>
      <c r="H3451" s="27">
        <v>1</v>
      </c>
      <c r="I3451" s="27">
        <v>0</v>
      </c>
      <c r="J3451" s="27">
        <v>0</v>
      </c>
      <c r="K3451" s="27">
        <v>1</v>
      </c>
      <c r="L3451" s="27">
        <v>0</v>
      </c>
      <c r="M3451" s="27">
        <v>1</v>
      </c>
      <c r="N3451" s="27">
        <v>3</v>
      </c>
      <c r="O3451" s="27">
        <v>6</v>
      </c>
      <c r="P3451" s="27">
        <v>5</v>
      </c>
      <c r="Q3451" s="27">
        <v>3</v>
      </c>
      <c r="R3451" s="27">
        <v>3</v>
      </c>
      <c r="S3451" s="27">
        <v>3</v>
      </c>
      <c r="T3451" s="27">
        <v>3</v>
      </c>
      <c r="U3451" s="27">
        <v>3</v>
      </c>
      <c r="V3451" s="27">
        <v>1</v>
      </c>
      <c r="W3451" s="11"/>
      <c r="X3451" s="11"/>
      <c r="Y3451" s="11"/>
      <c r="Z3451" s="11"/>
      <c r="AA3451" s="11"/>
      <c r="AB3451" s="11"/>
      <c r="AC3451" s="11"/>
      <c r="AD3451" s="11"/>
      <c r="AU3451" s="7"/>
      <c r="AV3451" s="7"/>
    </row>
    <row r="3452" spans="1:48" ht="14.25">
      <c r="A3452">
        <v>3</v>
      </c>
      <c r="B3452" s="26" t="str">
        <f t="shared" si="129"/>
        <v>54125</v>
      </c>
      <c r="C3452" s="26" t="str">
        <f t="shared" si="128"/>
        <v>3_54125</v>
      </c>
      <c r="D3452"/>
      <c r="E3452"/>
      <c r="F3452" s="33"/>
      <c r="G3452" s="26" t="s">
        <v>832</v>
      </c>
      <c r="H3452" s="27">
        <v>0</v>
      </c>
      <c r="I3452" s="27">
        <v>0</v>
      </c>
      <c r="J3452" s="27">
        <v>0</v>
      </c>
      <c r="K3452" s="27">
        <v>0</v>
      </c>
      <c r="L3452" s="27">
        <v>2</v>
      </c>
      <c r="M3452" s="27">
        <v>1</v>
      </c>
      <c r="N3452" s="27">
        <v>1</v>
      </c>
      <c r="O3452" s="27">
        <v>1</v>
      </c>
      <c r="P3452" s="27">
        <v>0</v>
      </c>
      <c r="Q3452" s="27">
        <v>1</v>
      </c>
      <c r="R3452" s="27">
        <v>3</v>
      </c>
      <c r="S3452" s="27">
        <v>0</v>
      </c>
      <c r="T3452" s="27">
        <v>1</v>
      </c>
      <c r="U3452" s="27">
        <v>2</v>
      </c>
      <c r="V3452" s="27">
        <v>1</v>
      </c>
      <c r="W3452" s="11"/>
      <c r="X3452" s="11"/>
      <c r="Y3452" s="11"/>
      <c r="Z3452" s="11"/>
      <c r="AA3452" s="11"/>
      <c r="AB3452" s="11"/>
      <c r="AC3452" s="11"/>
      <c r="AD3452" s="11"/>
      <c r="AU3452" s="7"/>
      <c r="AV3452" s="7"/>
    </row>
    <row r="3453" spans="1:48" ht="14.25">
      <c r="A3453">
        <v>3</v>
      </c>
      <c r="B3453" s="26" t="str">
        <f t="shared" si="129"/>
        <v>54128</v>
      </c>
      <c r="C3453" s="26" t="str">
        <f t="shared" si="128"/>
        <v>3_54128</v>
      </c>
      <c r="D3453"/>
      <c r="E3453"/>
      <c r="F3453" s="33"/>
      <c r="G3453" s="26" t="s">
        <v>1434</v>
      </c>
      <c r="H3453" s="27">
        <v>4</v>
      </c>
      <c r="I3453" s="27">
        <v>1</v>
      </c>
      <c r="J3453" s="27">
        <v>2</v>
      </c>
      <c r="K3453" s="27">
        <v>3</v>
      </c>
      <c r="L3453" s="27">
        <v>0</v>
      </c>
      <c r="M3453" s="27">
        <v>1</v>
      </c>
      <c r="N3453" s="27">
        <v>3</v>
      </c>
      <c r="O3453" s="27">
        <v>2</v>
      </c>
      <c r="P3453" s="27">
        <v>1</v>
      </c>
      <c r="Q3453" s="27">
        <v>0</v>
      </c>
      <c r="R3453" s="27">
        <v>0</v>
      </c>
      <c r="S3453" s="27">
        <v>3</v>
      </c>
      <c r="T3453" s="27">
        <v>2</v>
      </c>
      <c r="U3453" s="27">
        <v>0</v>
      </c>
      <c r="V3453" s="27">
        <v>1</v>
      </c>
      <c r="W3453" s="11"/>
      <c r="X3453" s="11"/>
      <c r="Y3453" s="11"/>
      <c r="Z3453" s="11"/>
      <c r="AA3453" s="11"/>
      <c r="AB3453" s="11"/>
      <c r="AC3453" s="11"/>
      <c r="AD3453" s="11"/>
      <c r="AU3453" s="7"/>
      <c r="AV3453" s="7"/>
    </row>
    <row r="3454" spans="1:48" ht="14.25">
      <c r="A3454">
        <v>3</v>
      </c>
      <c r="B3454" s="26" t="str">
        <f t="shared" si="129"/>
        <v>54172</v>
      </c>
      <c r="C3454" s="26" t="str">
        <f t="shared" si="128"/>
        <v>3_54172</v>
      </c>
      <c r="D3454"/>
      <c r="E3454"/>
      <c r="F3454" s="33"/>
      <c r="G3454" s="26" t="s">
        <v>834</v>
      </c>
      <c r="H3454" s="27">
        <v>3</v>
      </c>
      <c r="I3454" s="27">
        <v>2</v>
      </c>
      <c r="J3454" s="27">
        <v>0</v>
      </c>
      <c r="K3454" s="27">
        <v>1</v>
      </c>
      <c r="L3454" s="27">
        <v>1</v>
      </c>
      <c r="M3454" s="27">
        <v>6</v>
      </c>
      <c r="N3454" s="27">
        <v>9</v>
      </c>
      <c r="O3454" s="27">
        <v>22</v>
      </c>
      <c r="P3454" s="27">
        <v>21</v>
      </c>
      <c r="Q3454" s="27">
        <v>12</v>
      </c>
      <c r="R3454" s="27">
        <v>10</v>
      </c>
      <c r="S3454" s="27">
        <v>13</v>
      </c>
      <c r="T3454" s="27">
        <v>10</v>
      </c>
      <c r="U3454" s="27">
        <v>15</v>
      </c>
      <c r="V3454" s="27">
        <v>10</v>
      </c>
      <c r="W3454" s="11"/>
      <c r="X3454" s="11"/>
      <c r="Y3454" s="11"/>
      <c r="Z3454" s="11"/>
      <c r="AA3454" s="11"/>
      <c r="AB3454" s="11"/>
      <c r="AC3454" s="11"/>
      <c r="AD3454" s="11"/>
      <c r="AU3454" s="7"/>
      <c r="AV3454" s="7"/>
    </row>
    <row r="3455" spans="1:48" ht="14.25">
      <c r="A3455">
        <v>3</v>
      </c>
      <c r="B3455" s="26" t="str">
        <f t="shared" si="129"/>
        <v>54174</v>
      </c>
      <c r="C3455" s="26" t="str">
        <f t="shared" si="128"/>
        <v>3_54174</v>
      </c>
      <c r="D3455"/>
      <c r="E3455"/>
      <c r="F3455" s="33"/>
      <c r="G3455" s="26" t="s">
        <v>835</v>
      </c>
      <c r="H3455" s="27">
        <v>2</v>
      </c>
      <c r="I3455" s="27">
        <v>2</v>
      </c>
      <c r="J3455" s="27">
        <v>1</v>
      </c>
      <c r="K3455" s="27">
        <v>0</v>
      </c>
      <c r="L3455" s="27">
        <v>1</v>
      </c>
      <c r="M3455" s="27">
        <v>2</v>
      </c>
      <c r="N3455" s="27">
        <v>2</v>
      </c>
      <c r="O3455" s="27">
        <v>4</v>
      </c>
      <c r="P3455" s="27">
        <v>3</v>
      </c>
      <c r="Q3455" s="27">
        <v>4</v>
      </c>
      <c r="R3455" s="27">
        <v>5</v>
      </c>
      <c r="S3455" s="27">
        <v>8</v>
      </c>
      <c r="T3455" s="27">
        <v>5</v>
      </c>
      <c r="U3455" s="27">
        <v>5</v>
      </c>
      <c r="V3455" s="27">
        <v>7</v>
      </c>
      <c r="W3455" s="11"/>
      <c r="X3455" s="11"/>
      <c r="Y3455" s="11"/>
      <c r="Z3455" s="11"/>
      <c r="AA3455" s="11"/>
      <c r="AB3455" s="11"/>
      <c r="AC3455" s="11"/>
      <c r="AD3455" s="11"/>
      <c r="AU3455" s="7"/>
      <c r="AV3455" s="7"/>
    </row>
    <row r="3456" spans="1:48" ht="14.25">
      <c r="A3456">
        <v>3</v>
      </c>
      <c r="B3456" s="26" t="str">
        <f t="shared" si="129"/>
        <v>54206</v>
      </c>
      <c r="C3456" s="26" t="str">
        <f t="shared" si="128"/>
        <v>3_54206</v>
      </c>
      <c r="D3456"/>
      <c r="E3456"/>
      <c r="F3456" s="33"/>
      <c r="G3456" s="26" t="s">
        <v>836</v>
      </c>
      <c r="H3456" s="27">
        <v>3</v>
      </c>
      <c r="I3456" s="27">
        <v>1</v>
      </c>
      <c r="J3456" s="27">
        <v>4</v>
      </c>
      <c r="K3456" s="27">
        <v>3</v>
      </c>
      <c r="L3456" s="27">
        <v>1</v>
      </c>
      <c r="M3456" s="27">
        <v>2</v>
      </c>
      <c r="N3456" s="27">
        <v>3</v>
      </c>
      <c r="O3456" s="27">
        <v>6</v>
      </c>
      <c r="P3456" s="27">
        <v>6</v>
      </c>
      <c r="Q3456" s="27">
        <v>4</v>
      </c>
      <c r="R3456" s="27">
        <v>1</v>
      </c>
      <c r="S3456" s="27">
        <v>4</v>
      </c>
      <c r="T3456" s="27">
        <v>6</v>
      </c>
      <c r="U3456" s="27">
        <v>7</v>
      </c>
      <c r="V3456" s="27">
        <v>2</v>
      </c>
      <c r="W3456" s="11"/>
      <c r="X3456" s="11"/>
      <c r="Y3456" s="11"/>
      <c r="Z3456" s="11"/>
      <c r="AA3456" s="11"/>
      <c r="AB3456" s="11"/>
      <c r="AC3456" s="11"/>
      <c r="AD3456" s="11"/>
      <c r="AU3456" s="7"/>
      <c r="AV3456" s="7"/>
    </row>
    <row r="3457" spans="1:48" ht="14.25">
      <c r="A3457">
        <v>3</v>
      </c>
      <c r="B3457" s="26" t="str">
        <f t="shared" si="129"/>
        <v>54223</v>
      </c>
      <c r="C3457" s="26" t="str">
        <f t="shared" si="128"/>
        <v>3_54223</v>
      </c>
      <c r="D3457"/>
      <c r="E3457"/>
      <c r="F3457" s="33"/>
      <c r="G3457" s="26" t="s">
        <v>837</v>
      </c>
      <c r="H3457" s="27">
        <v>4</v>
      </c>
      <c r="I3457" s="27">
        <v>1</v>
      </c>
      <c r="J3457" s="27">
        <v>2</v>
      </c>
      <c r="K3457" s="27">
        <v>0</v>
      </c>
      <c r="L3457" s="27">
        <v>1</v>
      </c>
      <c r="M3457" s="27">
        <v>2</v>
      </c>
      <c r="N3457" s="27">
        <v>1</v>
      </c>
      <c r="O3457" s="27">
        <v>4</v>
      </c>
      <c r="P3457" s="27">
        <v>0</v>
      </c>
      <c r="Q3457" s="27">
        <v>1</v>
      </c>
      <c r="R3457" s="27">
        <v>6</v>
      </c>
      <c r="S3457" s="27">
        <v>7</v>
      </c>
      <c r="T3457" s="27">
        <v>11</v>
      </c>
      <c r="U3457" s="27">
        <v>17</v>
      </c>
      <c r="V3457" s="27">
        <v>11</v>
      </c>
      <c r="W3457" s="11"/>
      <c r="X3457" s="11"/>
      <c r="Y3457" s="11"/>
      <c r="Z3457" s="11"/>
      <c r="AA3457" s="11"/>
      <c r="AB3457" s="11"/>
      <c r="AC3457" s="11"/>
      <c r="AD3457" s="11"/>
      <c r="AU3457" s="7"/>
      <c r="AV3457" s="7"/>
    </row>
    <row r="3458" spans="1:48" ht="14.25">
      <c r="A3458">
        <v>3</v>
      </c>
      <c r="B3458" s="26" t="str">
        <f t="shared" si="129"/>
        <v>54239</v>
      </c>
      <c r="C3458" s="26" t="str">
        <f t="shared" si="128"/>
        <v>3_54239</v>
      </c>
      <c r="D3458"/>
      <c r="E3458"/>
      <c r="F3458" s="33"/>
      <c r="G3458" s="26" t="s">
        <v>838</v>
      </c>
      <c r="H3458" s="27">
        <v>2</v>
      </c>
      <c r="I3458" s="27">
        <v>0</v>
      </c>
      <c r="J3458" s="27">
        <v>1</v>
      </c>
      <c r="K3458" s="27">
        <v>0</v>
      </c>
      <c r="L3458" s="27">
        <v>0</v>
      </c>
      <c r="M3458" s="27">
        <v>1</v>
      </c>
      <c r="N3458" s="27">
        <v>4</v>
      </c>
      <c r="O3458" s="27">
        <v>2</v>
      </c>
      <c r="P3458" s="27">
        <v>6</v>
      </c>
      <c r="Q3458" s="27">
        <v>1</v>
      </c>
      <c r="R3458" s="27">
        <v>3</v>
      </c>
      <c r="S3458" s="27">
        <v>4</v>
      </c>
      <c r="T3458" s="27">
        <v>6</v>
      </c>
      <c r="U3458" s="27">
        <v>3</v>
      </c>
      <c r="V3458" s="27">
        <v>4</v>
      </c>
      <c r="W3458" s="11"/>
      <c r="X3458" s="11"/>
      <c r="Y3458" s="11"/>
      <c r="Z3458" s="11"/>
      <c r="AA3458" s="11"/>
      <c r="AB3458" s="11"/>
      <c r="AC3458" s="11"/>
      <c r="AD3458" s="11"/>
      <c r="AU3458" s="7"/>
      <c r="AV3458" s="7"/>
    </row>
    <row r="3459" spans="1:48" ht="14.25">
      <c r="A3459">
        <v>3</v>
      </c>
      <c r="B3459" s="26" t="str">
        <f t="shared" si="129"/>
        <v>54245</v>
      </c>
      <c r="C3459" s="26" t="str">
        <f t="shared" si="128"/>
        <v>3_54245</v>
      </c>
      <c r="D3459"/>
      <c r="E3459"/>
      <c r="F3459" s="33"/>
      <c r="G3459" s="26" t="s">
        <v>839</v>
      </c>
      <c r="H3459" s="27">
        <v>0</v>
      </c>
      <c r="I3459" s="27">
        <v>0</v>
      </c>
      <c r="J3459" s="27">
        <v>1</v>
      </c>
      <c r="K3459" s="27">
        <v>1</v>
      </c>
      <c r="L3459" s="27">
        <v>3</v>
      </c>
      <c r="M3459" s="27">
        <v>2</v>
      </c>
      <c r="N3459" s="27">
        <v>2</v>
      </c>
      <c r="O3459" s="27">
        <v>4</v>
      </c>
      <c r="P3459" s="27">
        <v>4</v>
      </c>
      <c r="Q3459" s="27">
        <v>3</v>
      </c>
      <c r="R3459" s="27">
        <v>1</v>
      </c>
      <c r="S3459" s="27">
        <v>1</v>
      </c>
      <c r="T3459" s="27">
        <v>3</v>
      </c>
      <c r="U3459" s="27">
        <v>5</v>
      </c>
      <c r="V3459" s="27">
        <v>2</v>
      </c>
      <c r="W3459" s="11"/>
      <c r="X3459" s="11"/>
      <c r="Y3459" s="11"/>
      <c r="Z3459" s="11"/>
      <c r="AA3459" s="11"/>
      <c r="AB3459" s="11"/>
      <c r="AC3459" s="11"/>
      <c r="AD3459" s="11"/>
      <c r="AU3459" s="7"/>
      <c r="AV3459" s="7"/>
    </row>
    <row r="3460" spans="1:48" ht="14.25">
      <c r="A3460">
        <v>3</v>
      </c>
      <c r="B3460" s="26" t="str">
        <f t="shared" si="129"/>
        <v>54250</v>
      </c>
      <c r="C3460" s="26" t="str">
        <f t="shared" si="128"/>
        <v>3_54250</v>
      </c>
      <c r="D3460"/>
      <c r="E3460"/>
      <c r="F3460" s="33"/>
      <c r="G3460" s="26" t="s">
        <v>840</v>
      </c>
      <c r="H3460" s="27">
        <v>1</v>
      </c>
      <c r="I3460" s="27">
        <v>1</v>
      </c>
      <c r="J3460" s="27">
        <v>4</v>
      </c>
      <c r="K3460" s="27">
        <v>2</v>
      </c>
      <c r="L3460" s="27">
        <v>3</v>
      </c>
      <c r="M3460" s="27">
        <v>9</v>
      </c>
      <c r="N3460" s="27">
        <v>5</v>
      </c>
      <c r="O3460" s="27">
        <v>9</v>
      </c>
      <c r="P3460" s="27">
        <v>12</v>
      </c>
      <c r="Q3460" s="27">
        <v>8</v>
      </c>
      <c r="R3460" s="27">
        <v>11</v>
      </c>
      <c r="S3460" s="27">
        <v>15</v>
      </c>
      <c r="T3460" s="27">
        <v>15</v>
      </c>
      <c r="U3460" s="27">
        <v>8</v>
      </c>
      <c r="V3460" s="27">
        <v>2</v>
      </c>
      <c r="W3460" s="11"/>
      <c r="X3460" s="11"/>
      <c r="Y3460" s="11"/>
      <c r="Z3460" s="11"/>
      <c r="AA3460" s="11"/>
      <c r="AB3460" s="11"/>
      <c r="AC3460" s="11"/>
      <c r="AD3460" s="11"/>
      <c r="AU3460" s="7"/>
      <c r="AV3460" s="7"/>
    </row>
    <row r="3461" spans="1:48" ht="14.25">
      <c r="A3461">
        <v>3</v>
      </c>
      <c r="B3461" s="26" t="str">
        <f t="shared" si="129"/>
        <v>54261</v>
      </c>
      <c r="C3461" s="26" t="str">
        <f t="shared" si="128"/>
        <v>3_54261</v>
      </c>
      <c r="D3461"/>
      <c r="E3461"/>
      <c r="F3461" s="33"/>
      <c r="G3461" s="26" t="s">
        <v>841</v>
      </c>
      <c r="H3461" s="27">
        <v>4</v>
      </c>
      <c r="I3461" s="27">
        <v>0</v>
      </c>
      <c r="J3461" s="27">
        <v>9</v>
      </c>
      <c r="K3461" s="27">
        <v>3</v>
      </c>
      <c r="L3461" s="27">
        <v>4</v>
      </c>
      <c r="M3461" s="27">
        <v>6</v>
      </c>
      <c r="N3461" s="27">
        <v>29</v>
      </c>
      <c r="O3461" s="27">
        <v>42</v>
      </c>
      <c r="P3461" s="27">
        <v>40</v>
      </c>
      <c r="Q3461" s="27">
        <v>24</v>
      </c>
      <c r="R3461" s="27">
        <v>22</v>
      </c>
      <c r="S3461" s="27">
        <v>24</v>
      </c>
      <c r="T3461" s="27">
        <v>23</v>
      </c>
      <c r="U3461" s="27">
        <v>32</v>
      </c>
      <c r="V3461" s="27">
        <v>20</v>
      </c>
      <c r="W3461" s="11"/>
      <c r="X3461" s="11"/>
      <c r="Y3461" s="11"/>
      <c r="Z3461" s="11"/>
      <c r="AA3461" s="11"/>
      <c r="AB3461" s="11"/>
      <c r="AC3461" s="11"/>
      <c r="AD3461" s="11"/>
      <c r="AU3461" s="7"/>
      <c r="AV3461" s="7"/>
    </row>
    <row r="3462" spans="1:48" ht="14.25">
      <c r="A3462">
        <v>3</v>
      </c>
      <c r="B3462" s="26" t="str">
        <f t="shared" si="129"/>
        <v>54313</v>
      </c>
      <c r="C3462" s="26" t="str">
        <f t="shared" si="128"/>
        <v>3_54313</v>
      </c>
      <c r="D3462"/>
      <c r="E3462"/>
      <c r="F3462" s="33"/>
      <c r="G3462" s="26" t="s">
        <v>842</v>
      </c>
      <c r="H3462" s="27">
        <v>4</v>
      </c>
      <c r="I3462" s="27">
        <v>0</v>
      </c>
      <c r="J3462" s="27">
        <v>0</v>
      </c>
      <c r="K3462" s="27">
        <v>0</v>
      </c>
      <c r="L3462" s="27">
        <v>1</v>
      </c>
      <c r="M3462" s="27">
        <v>0</v>
      </c>
      <c r="N3462" s="27">
        <v>4</v>
      </c>
      <c r="O3462" s="27">
        <v>7</v>
      </c>
      <c r="P3462" s="27">
        <v>9</v>
      </c>
      <c r="Q3462" s="27">
        <v>5</v>
      </c>
      <c r="R3462" s="27">
        <v>6</v>
      </c>
      <c r="S3462" s="27">
        <v>5</v>
      </c>
      <c r="T3462" s="27">
        <v>4</v>
      </c>
      <c r="U3462" s="27">
        <v>3</v>
      </c>
      <c r="V3462" s="27">
        <v>3</v>
      </c>
      <c r="W3462" s="11"/>
      <c r="X3462" s="11"/>
      <c r="Y3462" s="11"/>
      <c r="Z3462" s="11"/>
      <c r="AA3462" s="11"/>
      <c r="AB3462" s="11"/>
      <c r="AC3462" s="11"/>
      <c r="AD3462" s="11"/>
      <c r="AU3462" s="7"/>
      <c r="AV3462" s="7"/>
    </row>
    <row r="3463" spans="1:48" ht="14.25">
      <c r="A3463">
        <v>3</v>
      </c>
      <c r="B3463" s="26" t="str">
        <f t="shared" si="129"/>
        <v>54344</v>
      </c>
      <c r="C3463" s="26" t="str">
        <f t="shared" ref="C3463:C3526" si="130">A3463&amp;"_"&amp;B3463</f>
        <v>3_54344</v>
      </c>
      <c r="D3463"/>
      <c r="E3463"/>
      <c r="F3463" s="33"/>
      <c r="G3463" s="26" t="s">
        <v>843</v>
      </c>
      <c r="H3463" s="27">
        <v>1</v>
      </c>
      <c r="I3463" s="27">
        <v>0</v>
      </c>
      <c r="J3463" s="27">
        <v>3</v>
      </c>
      <c r="K3463" s="27">
        <v>1</v>
      </c>
      <c r="L3463" s="27">
        <v>2</v>
      </c>
      <c r="M3463" s="27">
        <v>2</v>
      </c>
      <c r="N3463" s="27">
        <v>1</v>
      </c>
      <c r="O3463" s="27">
        <v>0</v>
      </c>
      <c r="P3463" s="27">
        <v>1</v>
      </c>
      <c r="Q3463" s="27">
        <v>3</v>
      </c>
      <c r="R3463" s="27">
        <v>1</v>
      </c>
      <c r="S3463" s="27">
        <v>3</v>
      </c>
      <c r="T3463" s="27">
        <v>2</v>
      </c>
      <c r="U3463" s="27">
        <v>0</v>
      </c>
      <c r="V3463" s="27">
        <v>2</v>
      </c>
      <c r="W3463" s="11"/>
      <c r="X3463" s="11"/>
      <c r="Y3463" s="11"/>
      <c r="Z3463" s="11"/>
      <c r="AA3463" s="11"/>
      <c r="AB3463" s="11"/>
      <c r="AC3463" s="11"/>
      <c r="AD3463" s="11"/>
      <c r="AU3463" s="7"/>
      <c r="AV3463" s="7"/>
    </row>
    <row r="3464" spans="1:48" ht="14.25">
      <c r="A3464">
        <v>3</v>
      </c>
      <c r="B3464" s="26" t="str">
        <f t="shared" si="129"/>
        <v>54347</v>
      </c>
      <c r="C3464" s="26" t="str">
        <f t="shared" si="130"/>
        <v>3_54347</v>
      </c>
      <c r="D3464"/>
      <c r="E3464"/>
      <c r="F3464" s="33"/>
      <c r="G3464" s="26" t="s">
        <v>844</v>
      </c>
      <c r="H3464" s="27">
        <v>0</v>
      </c>
      <c r="I3464" s="27">
        <v>0</v>
      </c>
      <c r="J3464" s="27">
        <v>0</v>
      </c>
      <c r="K3464" s="27">
        <v>0</v>
      </c>
      <c r="L3464" s="27">
        <v>0</v>
      </c>
      <c r="M3464" s="27">
        <v>0</v>
      </c>
      <c r="N3464" s="27">
        <v>0</v>
      </c>
      <c r="O3464" s="27">
        <v>3</v>
      </c>
      <c r="P3464" s="27">
        <v>0</v>
      </c>
      <c r="Q3464" s="27">
        <v>2</v>
      </c>
      <c r="R3464" s="27">
        <v>1</v>
      </c>
      <c r="S3464" s="27">
        <v>3</v>
      </c>
      <c r="T3464" s="27">
        <v>1</v>
      </c>
      <c r="U3464" s="27">
        <v>1</v>
      </c>
      <c r="V3464" s="27">
        <v>1</v>
      </c>
      <c r="W3464" s="11"/>
      <c r="X3464" s="11"/>
      <c r="Y3464" s="11"/>
      <c r="Z3464" s="11"/>
      <c r="AA3464" s="11"/>
      <c r="AB3464" s="11"/>
      <c r="AC3464" s="11"/>
      <c r="AD3464" s="11"/>
      <c r="AU3464" s="7"/>
      <c r="AV3464" s="7"/>
    </row>
    <row r="3465" spans="1:48" ht="14.25">
      <c r="A3465">
        <v>3</v>
      </c>
      <c r="B3465" s="26" t="str">
        <f t="shared" si="129"/>
        <v>54377</v>
      </c>
      <c r="C3465" s="26" t="str">
        <f t="shared" si="130"/>
        <v>3_54377</v>
      </c>
      <c r="D3465"/>
      <c r="E3465"/>
      <c r="F3465" s="33"/>
      <c r="G3465" s="26" t="s">
        <v>845</v>
      </c>
      <c r="H3465" s="27">
        <v>1</v>
      </c>
      <c r="I3465" s="27">
        <v>2</v>
      </c>
      <c r="J3465" s="27">
        <v>1</v>
      </c>
      <c r="K3465" s="27">
        <v>1</v>
      </c>
      <c r="L3465" s="27">
        <v>2</v>
      </c>
      <c r="M3465" s="27">
        <v>0</v>
      </c>
      <c r="N3465" s="27">
        <v>3</v>
      </c>
      <c r="O3465" s="27">
        <v>4</v>
      </c>
      <c r="P3465" s="27">
        <v>5</v>
      </c>
      <c r="Q3465" s="27">
        <v>1</v>
      </c>
      <c r="R3465" s="27">
        <v>5</v>
      </c>
      <c r="S3465" s="27">
        <v>2</v>
      </c>
      <c r="T3465" s="27">
        <v>1</v>
      </c>
      <c r="U3465" s="27">
        <v>4</v>
      </c>
      <c r="V3465" s="27">
        <v>2</v>
      </c>
      <c r="W3465" s="11"/>
      <c r="X3465" s="11"/>
      <c r="Y3465" s="11"/>
      <c r="Z3465" s="11"/>
      <c r="AA3465" s="11"/>
      <c r="AB3465" s="11"/>
      <c r="AC3465" s="11"/>
      <c r="AD3465" s="11"/>
      <c r="AU3465" s="7"/>
      <c r="AV3465" s="7"/>
    </row>
    <row r="3466" spans="1:48" ht="14.25">
      <c r="A3466">
        <v>3</v>
      </c>
      <c r="B3466" s="26" t="str">
        <f t="shared" ref="B3466:B3529" si="131">IF(G3466="Total",CONCATENATE(MID(G3467,1,2),"000"),MID(G3466,1,5))</f>
        <v>54385</v>
      </c>
      <c r="C3466" s="26" t="str">
        <f t="shared" si="130"/>
        <v>3_54385</v>
      </c>
      <c r="D3466"/>
      <c r="E3466"/>
      <c r="F3466" s="33"/>
      <c r="G3466" s="26" t="s">
        <v>846</v>
      </c>
      <c r="H3466" s="27">
        <v>1</v>
      </c>
      <c r="I3466" s="27">
        <v>4</v>
      </c>
      <c r="J3466" s="27">
        <v>2</v>
      </c>
      <c r="K3466" s="27">
        <v>1</v>
      </c>
      <c r="L3466" s="27">
        <v>2</v>
      </c>
      <c r="M3466" s="27">
        <v>3</v>
      </c>
      <c r="N3466" s="27">
        <v>5</v>
      </c>
      <c r="O3466" s="27">
        <v>6</v>
      </c>
      <c r="P3466" s="27">
        <v>2</v>
      </c>
      <c r="Q3466" s="27">
        <v>4</v>
      </c>
      <c r="R3466" s="27">
        <v>2</v>
      </c>
      <c r="S3466" s="27">
        <v>5</v>
      </c>
      <c r="T3466" s="27">
        <v>3</v>
      </c>
      <c r="U3466" s="27">
        <v>2</v>
      </c>
      <c r="V3466" s="27">
        <v>2</v>
      </c>
      <c r="W3466" s="11"/>
      <c r="X3466" s="11"/>
      <c r="Y3466" s="11"/>
      <c r="Z3466" s="11"/>
      <c r="AA3466" s="11"/>
      <c r="AB3466" s="11"/>
      <c r="AC3466" s="11"/>
      <c r="AD3466" s="11"/>
      <c r="AU3466" s="7"/>
      <c r="AV3466" s="7"/>
    </row>
    <row r="3467" spans="1:48" ht="14.25">
      <c r="A3467">
        <v>3</v>
      </c>
      <c r="B3467" s="26" t="str">
        <f t="shared" si="131"/>
        <v>54398</v>
      </c>
      <c r="C3467" s="26" t="str">
        <f t="shared" si="130"/>
        <v>3_54398</v>
      </c>
      <c r="D3467"/>
      <c r="E3467"/>
      <c r="F3467" s="33"/>
      <c r="G3467" s="26" t="s">
        <v>847</v>
      </c>
      <c r="H3467" s="27">
        <v>0</v>
      </c>
      <c r="I3467" s="27">
        <v>0</v>
      </c>
      <c r="J3467" s="27">
        <v>1</v>
      </c>
      <c r="K3467" s="27">
        <v>1</v>
      </c>
      <c r="L3467" s="27">
        <v>2</v>
      </c>
      <c r="M3467" s="27">
        <v>1</v>
      </c>
      <c r="N3467" s="27">
        <v>1</v>
      </c>
      <c r="O3467" s="27">
        <v>1</v>
      </c>
      <c r="P3467" s="27">
        <v>0</v>
      </c>
      <c r="Q3467" s="27">
        <v>2</v>
      </c>
      <c r="R3467" s="27">
        <v>2</v>
      </c>
      <c r="S3467" s="27">
        <v>2</v>
      </c>
      <c r="T3467" s="27">
        <v>1</v>
      </c>
      <c r="U3467" s="27">
        <v>0</v>
      </c>
      <c r="V3467" s="27">
        <v>0</v>
      </c>
      <c r="W3467" s="11"/>
      <c r="X3467" s="11"/>
      <c r="Y3467" s="11"/>
      <c r="Z3467" s="11"/>
      <c r="AA3467" s="11"/>
      <c r="AB3467" s="11"/>
      <c r="AC3467" s="11"/>
      <c r="AD3467" s="11"/>
      <c r="AU3467" s="7"/>
      <c r="AV3467" s="7"/>
    </row>
    <row r="3468" spans="1:48" ht="14.25">
      <c r="A3468">
        <v>3</v>
      </c>
      <c r="B3468" s="26" t="str">
        <f t="shared" si="131"/>
        <v>54405</v>
      </c>
      <c r="C3468" s="26" t="str">
        <f t="shared" si="130"/>
        <v>3_54405</v>
      </c>
      <c r="D3468"/>
      <c r="E3468"/>
      <c r="F3468" s="33"/>
      <c r="G3468" s="26" t="s">
        <v>848</v>
      </c>
      <c r="H3468" s="27">
        <v>15</v>
      </c>
      <c r="I3468" s="27">
        <v>26</v>
      </c>
      <c r="J3468" s="27">
        <v>13</v>
      </c>
      <c r="K3468" s="27">
        <v>16</v>
      </c>
      <c r="L3468" s="27">
        <v>19</v>
      </c>
      <c r="M3468" s="27">
        <v>18</v>
      </c>
      <c r="N3468" s="27">
        <v>94</v>
      </c>
      <c r="O3468" s="27">
        <v>109</v>
      </c>
      <c r="P3468" s="27">
        <v>93</v>
      </c>
      <c r="Q3468" s="27">
        <v>87</v>
      </c>
      <c r="R3468" s="27">
        <v>73</v>
      </c>
      <c r="S3468" s="27">
        <v>66</v>
      </c>
      <c r="T3468" s="27">
        <v>73</v>
      </c>
      <c r="U3468" s="27">
        <v>82</v>
      </c>
      <c r="V3468" s="27">
        <v>60</v>
      </c>
      <c r="W3468" s="11"/>
      <c r="X3468" s="11"/>
      <c r="Y3468" s="11"/>
      <c r="Z3468" s="11"/>
      <c r="AA3468" s="11"/>
      <c r="AB3468" s="11"/>
      <c r="AC3468" s="11"/>
      <c r="AD3468" s="11"/>
      <c r="AU3468" s="7"/>
      <c r="AV3468" s="7"/>
    </row>
    <row r="3469" spans="1:48" ht="14.25">
      <c r="A3469">
        <v>3</v>
      </c>
      <c r="B3469" s="26" t="str">
        <f t="shared" si="131"/>
        <v>54418</v>
      </c>
      <c r="C3469" s="26" t="str">
        <f t="shared" si="130"/>
        <v>3_54418</v>
      </c>
      <c r="D3469"/>
      <c r="E3469"/>
      <c r="F3469" s="33"/>
      <c r="G3469" s="26" t="s">
        <v>849</v>
      </c>
      <c r="H3469" s="27">
        <v>0</v>
      </c>
      <c r="I3469" s="27">
        <v>1</v>
      </c>
      <c r="J3469" s="27">
        <v>0</v>
      </c>
      <c r="K3469" s="27">
        <v>2</v>
      </c>
      <c r="L3469" s="27">
        <v>0</v>
      </c>
      <c r="M3469" s="27">
        <v>1</v>
      </c>
      <c r="N3469" s="27">
        <v>3</v>
      </c>
      <c r="O3469" s="27">
        <v>4</v>
      </c>
      <c r="P3469" s="27">
        <v>1</v>
      </c>
      <c r="Q3469" s="27">
        <v>3</v>
      </c>
      <c r="R3469" s="27">
        <v>3</v>
      </c>
      <c r="S3469" s="27">
        <v>0</v>
      </c>
      <c r="T3469" s="27">
        <v>1</v>
      </c>
      <c r="U3469" s="27">
        <v>5</v>
      </c>
      <c r="V3469" s="27">
        <v>4</v>
      </c>
      <c r="W3469" s="11"/>
      <c r="X3469" s="11"/>
      <c r="Y3469" s="11"/>
      <c r="Z3469" s="11"/>
      <c r="AA3469" s="11"/>
      <c r="AB3469" s="11"/>
      <c r="AC3469" s="11"/>
      <c r="AD3469" s="11"/>
      <c r="AU3469" s="7"/>
      <c r="AV3469" s="7"/>
    </row>
    <row r="3470" spans="1:48" ht="14.25">
      <c r="A3470">
        <v>3</v>
      </c>
      <c r="B3470" s="26" t="str">
        <f t="shared" si="131"/>
        <v>54480</v>
      </c>
      <c r="C3470" s="26" t="str">
        <f t="shared" si="130"/>
        <v>3_54480</v>
      </c>
      <c r="D3470"/>
      <c r="E3470"/>
      <c r="F3470" s="33"/>
      <c r="G3470" s="26" t="s">
        <v>850</v>
      </c>
      <c r="H3470" s="27">
        <v>0</v>
      </c>
      <c r="I3470" s="27">
        <v>0</v>
      </c>
      <c r="J3470" s="27">
        <v>0</v>
      </c>
      <c r="K3470" s="27">
        <v>1</v>
      </c>
      <c r="L3470" s="27">
        <v>0</v>
      </c>
      <c r="M3470" s="27">
        <v>0</v>
      </c>
      <c r="N3470" s="27">
        <v>3</v>
      </c>
      <c r="O3470" s="27">
        <v>1</v>
      </c>
      <c r="P3470" s="27">
        <v>3</v>
      </c>
      <c r="Q3470" s="27">
        <v>0</v>
      </c>
      <c r="R3470" s="27">
        <v>3</v>
      </c>
      <c r="S3470" s="27">
        <v>6</v>
      </c>
      <c r="T3470" s="27">
        <v>4</v>
      </c>
      <c r="U3470" s="27">
        <v>4</v>
      </c>
      <c r="V3470" s="27">
        <v>4</v>
      </c>
      <c r="W3470" s="11"/>
      <c r="X3470" s="11"/>
      <c r="Y3470" s="11"/>
      <c r="Z3470" s="11"/>
      <c r="AA3470" s="11"/>
      <c r="AB3470" s="11"/>
      <c r="AC3470" s="11"/>
      <c r="AD3470" s="11"/>
      <c r="AU3470" s="7"/>
      <c r="AV3470" s="7"/>
    </row>
    <row r="3471" spans="1:48" ht="14.25">
      <c r="A3471">
        <v>3</v>
      </c>
      <c r="B3471" s="26" t="str">
        <f t="shared" si="131"/>
        <v>54498</v>
      </c>
      <c r="C3471" s="26" t="str">
        <f t="shared" si="130"/>
        <v>3_54498</v>
      </c>
      <c r="D3471"/>
      <c r="E3471"/>
      <c r="F3471" s="33"/>
      <c r="G3471" s="26" t="s">
        <v>851</v>
      </c>
      <c r="H3471" s="27">
        <v>24</v>
      </c>
      <c r="I3471" s="27">
        <v>8</v>
      </c>
      <c r="J3471" s="27">
        <v>16</v>
      </c>
      <c r="K3471" s="27">
        <v>18</v>
      </c>
      <c r="L3471" s="27">
        <v>17</v>
      </c>
      <c r="M3471" s="27">
        <v>46</v>
      </c>
      <c r="N3471" s="27">
        <v>46</v>
      </c>
      <c r="O3471" s="27">
        <v>53</v>
      </c>
      <c r="P3471" s="27">
        <v>63</v>
      </c>
      <c r="Q3471" s="27">
        <v>37</v>
      </c>
      <c r="R3471" s="27">
        <v>53</v>
      </c>
      <c r="S3471" s="27">
        <v>63</v>
      </c>
      <c r="T3471" s="27">
        <v>58</v>
      </c>
      <c r="U3471" s="27">
        <v>58</v>
      </c>
      <c r="V3471" s="27">
        <v>35</v>
      </c>
      <c r="W3471" s="11"/>
      <c r="X3471" s="11"/>
      <c r="Y3471" s="11"/>
      <c r="Z3471" s="11"/>
      <c r="AA3471" s="11"/>
      <c r="AB3471" s="11"/>
      <c r="AC3471" s="11"/>
      <c r="AD3471" s="11"/>
      <c r="AU3471" s="7"/>
      <c r="AV3471" s="7"/>
    </row>
    <row r="3472" spans="1:48" ht="14.25">
      <c r="A3472">
        <v>3</v>
      </c>
      <c r="B3472" s="26" t="str">
        <f t="shared" si="131"/>
        <v>54518</v>
      </c>
      <c r="C3472" s="26" t="str">
        <f t="shared" si="130"/>
        <v>3_54518</v>
      </c>
      <c r="D3472"/>
      <c r="E3472"/>
      <c r="F3472" s="33"/>
      <c r="G3472" s="26" t="s">
        <v>852</v>
      </c>
      <c r="H3472" s="27">
        <v>29</v>
      </c>
      <c r="I3472" s="27">
        <v>18</v>
      </c>
      <c r="J3472" s="27">
        <v>26</v>
      </c>
      <c r="K3472" s="27">
        <v>9</v>
      </c>
      <c r="L3472" s="27">
        <v>14</v>
      </c>
      <c r="M3472" s="27">
        <v>24</v>
      </c>
      <c r="N3472" s="27">
        <v>44</v>
      </c>
      <c r="O3472" s="27">
        <v>29</v>
      </c>
      <c r="P3472" s="27">
        <v>19</v>
      </c>
      <c r="Q3472" s="27">
        <v>41</v>
      </c>
      <c r="R3472" s="27">
        <v>65</v>
      </c>
      <c r="S3472" s="27">
        <v>88</v>
      </c>
      <c r="T3472" s="27">
        <v>68</v>
      </c>
      <c r="U3472" s="27">
        <v>57</v>
      </c>
      <c r="V3472" s="27">
        <v>46</v>
      </c>
      <c r="W3472" s="11"/>
      <c r="X3472" s="11"/>
      <c r="Y3472" s="11"/>
      <c r="Z3472" s="11"/>
      <c r="AA3472" s="11"/>
      <c r="AB3472" s="11"/>
      <c r="AC3472" s="11"/>
      <c r="AD3472" s="11"/>
      <c r="AU3472" s="7"/>
      <c r="AV3472" s="7"/>
    </row>
    <row r="3473" spans="1:48" ht="14.25">
      <c r="A3473">
        <v>3</v>
      </c>
      <c r="B3473" s="26" t="str">
        <f t="shared" si="131"/>
        <v>54520</v>
      </c>
      <c r="C3473" s="26" t="str">
        <f t="shared" si="130"/>
        <v>3_54520</v>
      </c>
      <c r="D3473"/>
      <c r="E3473"/>
      <c r="F3473" s="33"/>
      <c r="G3473" s="26" t="s">
        <v>853</v>
      </c>
      <c r="H3473" s="27">
        <v>0</v>
      </c>
      <c r="I3473" s="27">
        <v>0</v>
      </c>
      <c r="J3473" s="27">
        <v>2</v>
      </c>
      <c r="K3473" s="27">
        <v>1</v>
      </c>
      <c r="L3473" s="27">
        <v>2</v>
      </c>
      <c r="M3473" s="27">
        <v>1</v>
      </c>
      <c r="N3473" s="27">
        <v>1</v>
      </c>
      <c r="O3473" s="27">
        <v>1</v>
      </c>
      <c r="P3473" s="27">
        <v>3</v>
      </c>
      <c r="Q3473" s="27">
        <v>2</v>
      </c>
      <c r="R3473" s="27">
        <v>4</v>
      </c>
      <c r="S3473" s="27">
        <v>9</v>
      </c>
      <c r="T3473" s="27">
        <v>5</v>
      </c>
      <c r="U3473" s="27">
        <v>4</v>
      </c>
      <c r="V3473" s="27">
        <v>6</v>
      </c>
      <c r="W3473" s="11"/>
      <c r="X3473" s="11"/>
      <c r="Y3473" s="11"/>
      <c r="Z3473" s="11"/>
      <c r="AA3473" s="11"/>
      <c r="AB3473" s="11"/>
      <c r="AC3473" s="11"/>
      <c r="AD3473" s="11"/>
      <c r="AU3473" s="7"/>
      <c r="AV3473" s="7"/>
    </row>
    <row r="3474" spans="1:48" ht="14.25">
      <c r="A3474">
        <v>3</v>
      </c>
      <c r="B3474" s="26" t="str">
        <f t="shared" si="131"/>
        <v>54553</v>
      </c>
      <c r="C3474" s="26" t="str">
        <f t="shared" si="130"/>
        <v>3_54553</v>
      </c>
      <c r="D3474"/>
      <c r="E3474"/>
      <c r="F3474" s="33"/>
      <c r="G3474" s="26" t="s">
        <v>854</v>
      </c>
      <c r="H3474" s="27">
        <v>2</v>
      </c>
      <c r="I3474" s="27">
        <v>5</v>
      </c>
      <c r="J3474" s="27">
        <v>4</v>
      </c>
      <c r="K3474" s="27">
        <v>5</v>
      </c>
      <c r="L3474" s="27">
        <v>5</v>
      </c>
      <c r="M3474" s="27">
        <v>3</v>
      </c>
      <c r="N3474" s="27">
        <v>15</v>
      </c>
      <c r="O3474" s="27">
        <v>15</v>
      </c>
      <c r="P3474" s="27">
        <v>25</v>
      </c>
      <c r="Q3474" s="27">
        <v>29</v>
      </c>
      <c r="R3474" s="27">
        <v>18</v>
      </c>
      <c r="S3474" s="27">
        <v>19</v>
      </c>
      <c r="T3474" s="27">
        <v>13</v>
      </c>
      <c r="U3474" s="27">
        <v>20</v>
      </c>
      <c r="V3474" s="27">
        <v>10</v>
      </c>
      <c r="W3474" s="11"/>
      <c r="X3474" s="11"/>
      <c r="Y3474" s="11"/>
      <c r="Z3474" s="11"/>
      <c r="AA3474" s="11"/>
      <c r="AB3474" s="11"/>
      <c r="AC3474" s="11"/>
      <c r="AD3474" s="11"/>
      <c r="AU3474" s="7"/>
      <c r="AV3474" s="7"/>
    </row>
    <row r="3475" spans="1:48" ht="14.25">
      <c r="A3475">
        <v>3</v>
      </c>
      <c r="B3475" s="26" t="str">
        <f t="shared" si="131"/>
        <v>54599</v>
      </c>
      <c r="C3475" s="26" t="str">
        <f t="shared" si="130"/>
        <v>3_54599</v>
      </c>
      <c r="D3475"/>
      <c r="E3475"/>
      <c r="F3475" s="33"/>
      <c r="G3475" s="26" t="s">
        <v>855</v>
      </c>
      <c r="H3475" s="27">
        <v>0</v>
      </c>
      <c r="I3475" s="27">
        <v>2</v>
      </c>
      <c r="J3475" s="27">
        <v>0</v>
      </c>
      <c r="K3475" s="27">
        <v>0</v>
      </c>
      <c r="L3475" s="27">
        <v>0</v>
      </c>
      <c r="M3475" s="27">
        <v>0</v>
      </c>
      <c r="N3475" s="27">
        <v>1</v>
      </c>
      <c r="O3475" s="27">
        <v>2</v>
      </c>
      <c r="P3475" s="27">
        <v>3</v>
      </c>
      <c r="Q3475" s="27">
        <v>3</v>
      </c>
      <c r="R3475" s="27">
        <v>4</v>
      </c>
      <c r="S3475" s="27">
        <v>7</v>
      </c>
      <c r="T3475" s="27">
        <v>0</v>
      </c>
      <c r="U3475" s="27">
        <v>7</v>
      </c>
      <c r="V3475" s="27">
        <v>0</v>
      </c>
      <c r="W3475" s="11"/>
      <c r="X3475" s="11"/>
      <c r="Y3475" s="11"/>
      <c r="Z3475" s="11"/>
      <c r="AA3475" s="11"/>
      <c r="AB3475" s="11"/>
      <c r="AC3475" s="11"/>
      <c r="AD3475" s="11"/>
      <c r="AU3475" s="7"/>
      <c r="AV3475" s="7"/>
    </row>
    <row r="3476" spans="1:48" ht="14.25">
      <c r="A3476">
        <v>3</v>
      </c>
      <c r="B3476" s="26" t="str">
        <f t="shared" si="131"/>
        <v>54660</v>
      </c>
      <c r="C3476" s="26" t="str">
        <f t="shared" si="130"/>
        <v>3_54660</v>
      </c>
      <c r="D3476"/>
      <c r="E3476"/>
      <c r="F3476" s="33"/>
      <c r="G3476" s="26" t="s">
        <v>856</v>
      </c>
      <c r="H3476" s="27">
        <v>3</v>
      </c>
      <c r="I3476" s="27">
        <v>2</v>
      </c>
      <c r="J3476" s="27">
        <v>0</v>
      </c>
      <c r="K3476" s="27">
        <v>0</v>
      </c>
      <c r="L3476" s="27">
        <v>1</v>
      </c>
      <c r="M3476" s="27">
        <v>1</v>
      </c>
      <c r="N3476" s="27">
        <v>9</v>
      </c>
      <c r="O3476" s="27">
        <v>9</v>
      </c>
      <c r="P3476" s="27">
        <v>9</v>
      </c>
      <c r="Q3476" s="27">
        <v>10</v>
      </c>
      <c r="R3476" s="27">
        <v>3</v>
      </c>
      <c r="S3476" s="27">
        <v>6</v>
      </c>
      <c r="T3476" s="27">
        <v>6</v>
      </c>
      <c r="U3476" s="27">
        <v>8</v>
      </c>
      <c r="V3476" s="27">
        <v>1</v>
      </c>
      <c r="W3476" s="11"/>
      <c r="X3476" s="11"/>
      <c r="Y3476" s="11"/>
      <c r="Z3476" s="11"/>
      <c r="AA3476" s="11"/>
      <c r="AB3476" s="11"/>
      <c r="AC3476" s="11"/>
      <c r="AD3476" s="11"/>
      <c r="AU3476" s="7"/>
      <c r="AV3476" s="7"/>
    </row>
    <row r="3477" spans="1:48" ht="14.25">
      <c r="A3477">
        <v>3</v>
      </c>
      <c r="B3477" s="26" t="str">
        <f t="shared" si="131"/>
        <v>54670</v>
      </c>
      <c r="C3477" s="26" t="str">
        <f t="shared" si="130"/>
        <v>3_54670</v>
      </c>
      <c r="D3477"/>
      <c r="E3477"/>
      <c r="F3477" s="33"/>
      <c r="G3477" s="26" t="s">
        <v>857</v>
      </c>
      <c r="H3477" s="27">
        <v>0</v>
      </c>
      <c r="I3477" s="27">
        <v>2</v>
      </c>
      <c r="J3477" s="27">
        <v>3</v>
      </c>
      <c r="K3477" s="27">
        <v>2</v>
      </c>
      <c r="L3477" s="27">
        <v>0</v>
      </c>
      <c r="M3477" s="27">
        <v>0</v>
      </c>
      <c r="N3477" s="27">
        <v>6</v>
      </c>
      <c r="O3477" s="27">
        <v>1</v>
      </c>
      <c r="P3477" s="27">
        <v>2</v>
      </c>
      <c r="Q3477" s="27">
        <v>2</v>
      </c>
      <c r="R3477" s="27">
        <v>2</v>
      </c>
      <c r="S3477" s="27">
        <v>1</v>
      </c>
      <c r="T3477" s="27">
        <v>1</v>
      </c>
      <c r="U3477" s="27">
        <v>1</v>
      </c>
      <c r="V3477" s="27">
        <v>2</v>
      </c>
      <c r="W3477" s="11"/>
      <c r="X3477" s="11"/>
      <c r="Y3477" s="11"/>
      <c r="Z3477" s="11"/>
      <c r="AA3477" s="11"/>
      <c r="AB3477" s="11"/>
      <c r="AC3477" s="11"/>
      <c r="AD3477" s="11"/>
      <c r="AU3477" s="7"/>
      <c r="AV3477" s="7"/>
    </row>
    <row r="3478" spans="1:48" ht="14.25">
      <c r="A3478">
        <v>3</v>
      </c>
      <c r="B3478" s="26" t="str">
        <f t="shared" si="131"/>
        <v>54673</v>
      </c>
      <c r="C3478" s="26" t="str">
        <f t="shared" si="130"/>
        <v>3_54673</v>
      </c>
      <c r="D3478"/>
      <c r="E3478"/>
      <c r="F3478" s="33"/>
      <c r="G3478" s="26" t="s">
        <v>858</v>
      </c>
      <c r="H3478" s="27">
        <v>0</v>
      </c>
      <c r="I3478" s="27">
        <v>3</v>
      </c>
      <c r="J3478" s="27">
        <v>0</v>
      </c>
      <c r="K3478" s="27">
        <v>0</v>
      </c>
      <c r="L3478" s="27">
        <v>3</v>
      </c>
      <c r="M3478" s="27">
        <v>0</v>
      </c>
      <c r="N3478" s="27">
        <v>4</v>
      </c>
      <c r="O3478" s="27">
        <v>7</v>
      </c>
      <c r="P3478" s="27">
        <v>7</v>
      </c>
      <c r="Q3478" s="27">
        <v>8</v>
      </c>
      <c r="R3478" s="27">
        <v>5</v>
      </c>
      <c r="S3478" s="27">
        <v>4</v>
      </c>
      <c r="T3478" s="27">
        <v>4</v>
      </c>
      <c r="U3478" s="27">
        <v>3</v>
      </c>
      <c r="V3478" s="27">
        <v>1</v>
      </c>
      <c r="W3478" s="11"/>
      <c r="X3478" s="11"/>
      <c r="Y3478" s="11"/>
      <c r="Z3478" s="11"/>
      <c r="AA3478" s="11"/>
      <c r="AB3478" s="11"/>
      <c r="AC3478" s="11"/>
      <c r="AD3478" s="11"/>
      <c r="AU3478" s="7"/>
      <c r="AV3478" s="7"/>
    </row>
    <row r="3479" spans="1:48" ht="14.25">
      <c r="A3479">
        <v>3</v>
      </c>
      <c r="B3479" s="26" t="str">
        <f t="shared" si="131"/>
        <v>54680</v>
      </c>
      <c r="C3479" s="26" t="str">
        <f t="shared" si="130"/>
        <v>3_54680</v>
      </c>
      <c r="D3479"/>
      <c r="E3479"/>
      <c r="F3479" s="33"/>
      <c r="G3479" s="26" t="s">
        <v>859</v>
      </c>
      <c r="H3479" s="27">
        <v>0</v>
      </c>
      <c r="I3479" s="27">
        <v>2</v>
      </c>
      <c r="J3479" s="27">
        <v>3</v>
      </c>
      <c r="K3479" s="27">
        <v>0</v>
      </c>
      <c r="L3479" s="27">
        <v>0</v>
      </c>
      <c r="M3479" s="27">
        <v>0</v>
      </c>
      <c r="N3479" s="27">
        <v>3</v>
      </c>
      <c r="O3479" s="27">
        <v>7</v>
      </c>
      <c r="P3479" s="27">
        <v>1</v>
      </c>
      <c r="Q3479" s="27">
        <v>1</v>
      </c>
      <c r="R3479" s="27">
        <v>1</v>
      </c>
      <c r="S3479" s="27">
        <v>4</v>
      </c>
      <c r="T3479" s="27">
        <v>1</v>
      </c>
      <c r="U3479" s="27">
        <v>3</v>
      </c>
      <c r="V3479" s="27">
        <v>2</v>
      </c>
      <c r="W3479" s="11"/>
      <c r="X3479" s="11"/>
      <c r="Y3479" s="11"/>
      <c r="Z3479" s="11"/>
      <c r="AA3479" s="11"/>
      <c r="AB3479" s="11"/>
      <c r="AC3479" s="11"/>
      <c r="AD3479" s="11"/>
      <c r="AU3479" s="7"/>
      <c r="AV3479" s="7"/>
    </row>
    <row r="3480" spans="1:48" ht="14.25">
      <c r="A3480">
        <v>3</v>
      </c>
      <c r="B3480" s="26" t="str">
        <f t="shared" si="131"/>
        <v>54720</v>
      </c>
      <c r="C3480" s="26" t="str">
        <f t="shared" si="130"/>
        <v>3_54720</v>
      </c>
      <c r="D3480"/>
      <c r="E3480"/>
      <c r="F3480" s="33"/>
      <c r="G3480" s="26" t="s">
        <v>860</v>
      </c>
      <c r="H3480" s="27">
        <v>6</v>
      </c>
      <c r="I3480" s="27">
        <v>3</v>
      </c>
      <c r="J3480" s="27">
        <v>3</v>
      </c>
      <c r="K3480" s="27">
        <v>2</v>
      </c>
      <c r="L3480" s="27">
        <v>3</v>
      </c>
      <c r="M3480" s="27">
        <v>5</v>
      </c>
      <c r="N3480" s="27">
        <v>21</v>
      </c>
      <c r="O3480" s="27">
        <v>36</v>
      </c>
      <c r="P3480" s="27">
        <v>23</v>
      </c>
      <c r="Q3480" s="27">
        <v>20</v>
      </c>
      <c r="R3480" s="27">
        <v>23</v>
      </c>
      <c r="S3480" s="27">
        <v>16</v>
      </c>
      <c r="T3480" s="27">
        <v>28</v>
      </c>
      <c r="U3480" s="27">
        <v>24</v>
      </c>
      <c r="V3480" s="27">
        <v>22</v>
      </c>
      <c r="W3480" s="11"/>
      <c r="X3480" s="11"/>
      <c r="Y3480" s="11"/>
      <c r="Z3480" s="11"/>
      <c r="AA3480" s="11"/>
      <c r="AB3480" s="11"/>
      <c r="AC3480" s="11"/>
      <c r="AD3480" s="11"/>
      <c r="AU3480" s="7"/>
      <c r="AV3480" s="7"/>
    </row>
    <row r="3481" spans="1:48" ht="14.25">
      <c r="A3481">
        <v>3</v>
      </c>
      <c r="B3481" s="26" t="str">
        <f t="shared" si="131"/>
        <v>54743</v>
      </c>
      <c r="C3481" s="26" t="str">
        <f t="shared" si="130"/>
        <v>3_54743</v>
      </c>
      <c r="D3481"/>
      <c r="E3481"/>
      <c r="F3481" s="33"/>
      <c r="G3481" s="26" t="s">
        <v>861</v>
      </c>
      <c r="H3481" s="27">
        <v>1</v>
      </c>
      <c r="I3481" s="27">
        <v>2</v>
      </c>
      <c r="J3481" s="27">
        <v>3</v>
      </c>
      <c r="K3481" s="27">
        <v>1</v>
      </c>
      <c r="L3481" s="27">
        <v>2</v>
      </c>
      <c r="M3481" s="27">
        <v>2</v>
      </c>
      <c r="N3481" s="27">
        <v>4</v>
      </c>
      <c r="O3481" s="27">
        <v>6</v>
      </c>
      <c r="P3481" s="27">
        <v>2</v>
      </c>
      <c r="Q3481" s="27">
        <v>4</v>
      </c>
      <c r="R3481" s="27">
        <v>4</v>
      </c>
      <c r="S3481" s="27">
        <v>4</v>
      </c>
      <c r="T3481" s="27">
        <v>6</v>
      </c>
      <c r="U3481" s="27">
        <v>9</v>
      </c>
      <c r="V3481" s="27">
        <v>7</v>
      </c>
      <c r="W3481" s="11"/>
      <c r="X3481" s="11"/>
      <c r="Y3481" s="11"/>
      <c r="Z3481" s="11"/>
      <c r="AA3481" s="11"/>
      <c r="AB3481" s="11"/>
      <c r="AC3481" s="11"/>
      <c r="AD3481" s="11"/>
      <c r="AU3481" s="7"/>
      <c r="AV3481" s="7"/>
    </row>
    <row r="3482" spans="1:48" ht="14.25">
      <c r="A3482">
        <v>3</v>
      </c>
      <c r="B3482" s="26" t="str">
        <f t="shared" si="131"/>
        <v>54800</v>
      </c>
      <c r="C3482" s="26" t="str">
        <f t="shared" si="130"/>
        <v>3_54800</v>
      </c>
      <c r="D3482"/>
      <c r="E3482"/>
      <c r="F3482" s="33"/>
      <c r="G3482" s="26" t="s">
        <v>862</v>
      </c>
      <c r="H3482" s="27">
        <v>1</v>
      </c>
      <c r="I3482" s="27">
        <v>1</v>
      </c>
      <c r="J3482" s="27">
        <v>2</v>
      </c>
      <c r="K3482" s="27">
        <v>4</v>
      </c>
      <c r="L3482" s="27">
        <v>0</v>
      </c>
      <c r="M3482" s="27">
        <v>3</v>
      </c>
      <c r="N3482" s="27">
        <v>8</v>
      </c>
      <c r="O3482" s="27">
        <v>9</v>
      </c>
      <c r="P3482" s="27">
        <v>7</v>
      </c>
      <c r="Q3482" s="27">
        <v>5</v>
      </c>
      <c r="R3482" s="27">
        <v>10</v>
      </c>
      <c r="S3482" s="27">
        <v>9</v>
      </c>
      <c r="T3482" s="27">
        <v>9</v>
      </c>
      <c r="U3482" s="27">
        <v>1</v>
      </c>
      <c r="V3482" s="27">
        <v>3</v>
      </c>
      <c r="W3482" s="11"/>
      <c r="X3482" s="11"/>
      <c r="Y3482" s="11"/>
      <c r="Z3482" s="11"/>
      <c r="AA3482" s="11"/>
      <c r="AB3482" s="11"/>
      <c r="AC3482" s="11"/>
      <c r="AD3482" s="11"/>
      <c r="AU3482" s="7"/>
      <c r="AV3482" s="7"/>
    </row>
    <row r="3483" spans="1:48" ht="14.25">
      <c r="A3483">
        <v>3</v>
      </c>
      <c r="B3483" s="26" t="str">
        <f t="shared" si="131"/>
        <v>54810</v>
      </c>
      <c r="C3483" s="26" t="str">
        <f t="shared" si="130"/>
        <v>3_54810</v>
      </c>
      <c r="D3483"/>
      <c r="E3483"/>
      <c r="F3483" s="33"/>
      <c r="G3483" s="26" t="s">
        <v>863</v>
      </c>
      <c r="H3483" s="27">
        <v>14</v>
      </c>
      <c r="I3483" s="27">
        <v>11</v>
      </c>
      <c r="J3483" s="27">
        <v>9</v>
      </c>
      <c r="K3483" s="27">
        <v>7</v>
      </c>
      <c r="L3483" s="27">
        <v>7</v>
      </c>
      <c r="M3483" s="27">
        <v>12</v>
      </c>
      <c r="N3483" s="27">
        <v>50</v>
      </c>
      <c r="O3483" s="27">
        <v>116</v>
      </c>
      <c r="P3483" s="27">
        <v>93</v>
      </c>
      <c r="Q3483" s="27">
        <v>86</v>
      </c>
      <c r="R3483" s="27">
        <v>78</v>
      </c>
      <c r="S3483" s="27">
        <v>99</v>
      </c>
      <c r="T3483" s="27">
        <v>98</v>
      </c>
      <c r="U3483" s="27">
        <v>89</v>
      </c>
      <c r="V3483" s="27">
        <v>69</v>
      </c>
      <c r="W3483" s="11"/>
      <c r="X3483" s="11"/>
      <c r="Y3483" s="11"/>
      <c r="Z3483" s="11"/>
      <c r="AA3483" s="11"/>
      <c r="AB3483" s="11"/>
      <c r="AC3483" s="11"/>
      <c r="AD3483" s="11"/>
      <c r="AU3483" s="7"/>
      <c r="AV3483" s="7"/>
    </row>
    <row r="3484" spans="1:48" ht="14.25">
      <c r="A3484">
        <v>3</v>
      </c>
      <c r="B3484" s="26" t="str">
        <f t="shared" si="131"/>
        <v>54820</v>
      </c>
      <c r="C3484" s="26" t="str">
        <f t="shared" si="130"/>
        <v>3_54820</v>
      </c>
      <c r="D3484"/>
      <c r="E3484"/>
      <c r="F3484" s="33"/>
      <c r="G3484" s="26" t="s">
        <v>864</v>
      </c>
      <c r="H3484" s="27">
        <v>7</v>
      </c>
      <c r="I3484" s="27">
        <v>6</v>
      </c>
      <c r="J3484" s="27">
        <v>9</v>
      </c>
      <c r="K3484" s="27">
        <v>2</v>
      </c>
      <c r="L3484" s="27">
        <v>7</v>
      </c>
      <c r="M3484" s="27">
        <v>7</v>
      </c>
      <c r="N3484" s="27">
        <v>16</v>
      </c>
      <c r="O3484" s="27">
        <v>16</v>
      </c>
      <c r="P3484" s="27">
        <v>7</v>
      </c>
      <c r="Q3484" s="27">
        <v>12</v>
      </c>
      <c r="R3484" s="27">
        <v>13</v>
      </c>
      <c r="S3484" s="27">
        <v>7</v>
      </c>
      <c r="T3484" s="27">
        <v>10</v>
      </c>
      <c r="U3484" s="27">
        <v>18</v>
      </c>
      <c r="V3484" s="27">
        <v>12</v>
      </c>
      <c r="W3484" s="11"/>
      <c r="X3484" s="11"/>
      <c r="Y3484" s="11"/>
      <c r="Z3484" s="11"/>
      <c r="AA3484" s="11"/>
      <c r="AB3484" s="11"/>
      <c r="AC3484" s="11"/>
      <c r="AD3484" s="11"/>
      <c r="AU3484" s="7"/>
      <c r="AV3484" s="7"/>
    </row>
    <row r="3485" spans="1:48" ht="14.25">
      <c r="A3485">
        <v>3</v>
      </c>
      <c r="B3485" s="26" t="str">
        <f t="shared" si="131"/>
        <v>54871</v>
      </c>
      <c r="C3485" s="26" t="str">
        <f t="shared" si="130"/>
        <v>3_54871</v>
      </c>
      <c r="D3485"/>
      <c r="E3485"/>
      <c r="F3485" s="33"/>
      <c r="G3485" s="26" t="s">
        <v>865</v>
      </c>
      <c r="H3485" s="27">
        <v>0</v>
      </c>
      <c r="I3485" s="27">
        <v>1</v>
      </c>
      <c r="J3485" s="27">
        <v>0</v>
      </c>
      <c r="K3485" s="27">
        <v>1</v>
      </c>
      <c r="L3485" s="27">
        <v>0</v>
      </c>
      <c r="M3485" s="27">
        <v>1</v>
      </c>
      <c r="N3485" s="27">
        <v>6</v>
      </c>
      <c r="O3485" s="27">
        <v>2</v>
      </c>
      <c r="P3485" s="27">
        <v>7</v>
      </c>
      <c r="Q3485" s="27">
        <v>1</v>
      </c>
      <c r="R3485" s="27">
        <v>5</v>
      </c>
      <c r="S3485" s="27">
        <v>10</v>
      </c>
      <c r="T3485" s="27">
        <v>2</v>
      </c>
      <c r="U3485" s="27">
        <v>2</v>
      </c>
      <c r="V3485" s="27">
        <v>1</v>
      </c>
      <c r="W3485" s="11"/>
      <c r="X3485" s="11"/>
      <c r="Y3485" s="11"/>
      <c r="Z3485" s="11"/>
      <c r="AA3485" s="11"/>
      <c r="AB3485" s="11"/>
      <c r="AC3485" s="11"/>
      <c r="AD3485" s="11"/>
      <c r="AU3485" s="7"/>
      <c r="AV3485" s="7"/>
    </row>
    <row r="3486" spans="1:48" ht="14.25">
      <c r="A3486">
        <v>3</v>
      </c>
      <c r="B3486" s="26" t="str">
        <f t="shared" si="131"/>
        <v>54874</v>
      </c>
      <c r="C3486" s="26" t="str">
        <f t="shared" si="130"/>
        <v>3_54874</v>
      </c>
      <c r="D3486"/>
      <c r="E3486"/>
      <c r="F3486" s="33"/>
      <c r="G3486" s="26" t="s">
        <v>866</v>
      </c>
      <c r="H3486" s="27">
        <v>17</v>
      </c>
      <c r="I3486" s="27">
        <v>25</v>
      </c>
      <c r="J3486" s="27">
        <v>16</v>
      </c>
      <c r="K3486" s="27">
        <v>10</v>
      </c>
      <c r="L3486" s="27">
        <v>22</v>
      </c>
      <c r="M3486" s="27">
        <v>17</v>
      </c>
      <c r="N3486" s="27">
        <v>84</v>
      </c>
      <c r="O3486" s="27">
        <v>144</v>
      </c>
      <c r="P3486" s="27">
        <v>134</v>
      </c>
      <c r="Q3486" s="27">
        <v>116</v>
      </c>
      <c r="R3486" s="27">
        <v>84</v>
      </c>
      <c r="S3486" s="27">
        <v>94</v>
      </c>
      <c r="T3486" s="27">
        <v>77</v>
      </c>
      <c r="U3486" s="27">
        <v>112</v>
      </c>
      <c r="V3486" s="27">
        <v>75</v>
      </c>
      <c r="W3486" s="11"/>
      <c r="X3486" s="11"/>
      <c r="Y3486" s="11"/>
      <c r="Z3486" s="11"/>
      <c r="AA3486" s="11"/>
      <c r="AB3486" s="11"/>
      <c r="AC3486" s="11"/>
      <c r="AD3486" s="11"/>
      <c r="AU3486" s="7"/>
      <c r="AV3486" s="7"/>
    </row>
    <row r="3487" spans="1:48" ht="14.25">
      <c r="A3487">
        <v>3</v>
      </c>
      <c r="B3487" s="26" t="str">
        <f t="shared" si="131"/>
        <v>54999</v>
      </c>
      <c r="C3487" s="26" t="str">
        <f t="shared" si="130"/>
        <v>3_54999</v>
      </c>
      <c r="D3487"/>
      <c r="E3487"/>
      <c r="F3487" s="33"/>
      <c r="G3487" s="26" t="s">
        <v>867</v>
      </c>
      <c r="H3487" s="27">
        <v>0</v>
      </c>
      <c r="I3487" s="27">
        <v>0</v>
      </c>
      <c r="J3487" s="27">
        <v>0</v>
      </c>
      <c r="K3487" s="27">
        <v>0</v>
      </c>
      <c r="L3487" s="27">
        <v>0</v>
      </c>
      <c r="M3487" s="27">
        <v>0</v>
      </c>
      <c r="N3487" s="27">
        <v>0</v>
      </c>
      <c r="O3487" s="27">
        <v>0</v>
      </c>
      <c r="P3487" s="27">
        <v>0</v>
      </c>
      <c r="Q3487" s="27">
        <v>0</v>
      </c>
      <c r="R3487" s="27">
        <v>0</v>
      </c>
      <c r="S3487" s="27">
        <v>0</v>
      </c>
      <c r="T3487" s="27">
        <v>0</v>
      </c>
      <c r="U3487" s="27">
        <v>0</v>
      </c>
      <c r="V3487" s="27">
        <v>0</v>
      </c>
      <c r="W3487" s="11"/>
      <c r="X3487" s="11"/>
      <c r="Y3487" s="11"/>
      <c r="Z3487" s="11"/>
      <c r="AA3487" s="11"/>
      <c r="AB3487" s="11"/>
      <c r="AC3487" s="11"/>
      <c r="AD3487" s="11"/>
      <c r="AU3487" s="7"/>
      <c r="AV3487" s="7"/>
    </row>
    <row r="3488" spans="1:48" ht="14.25">
      <c r="A3488">
        <v>3</v>
      </c>
      <c r="B3488" s="26" t="str">
        <f t="shared" si="131"/>
        <v>63000</v>
      </c>
      <c r="C3488" s="26" t="str">
        <f t="shared" si="130"/>
        <v>3_63000</v>
      </c>
      <c r="D3488"/>
      <c r="E3488"/>
      <c r="F3488" s="33" t="s">
        <v>1435</v>
      </c>
      <c r="G3488" s="147" t="s">
        <v>13</v>
      </c>
      <c r="H3488" s="27">
        <v>734</v>
      </c>
      <c r="I3488" s="27">
        <v>765</v>
      </c>
      <c r="J3488" s="27">
        <v>619</v>
      </c>
      <c r="K3488" s="27">
        <v>517</v>
      </c>
      <c r="L3488" s="27">
        <v>458</v>
      </c>
      <c r="M3488" s="27">
        <v>417</v>
      </c>
      <c r="N3488" s="27">
        <v>364</v>
      </c>
      <c r="O3488" s="27">
        <v>353</v>
      </c>
      <c r="P3488" s="27">
        <v>229</v>
      </c>
      <c r="Q3488" s="27">
        <v>176</v>
      </c>
      <c r="R3488" s="27">
        <v>174</v>
      </c>
      <c r="S3488" s="27">
        <v>128</v>
      </c>
      <c r="T3488" s="27">
        <v>91</v>
      </c>
      <c r="U3488" s="27">
        <v>101</v>
      </c>
      <c r="V3488" s="27">
        <v>130</v>
      </c>
      <c r="W3488" s="11"/>
      <c r="X3488" s="11"/>
      <c r="Y3488" s="11"/>
      <c r="Z3488" s="11"/>
      <c r="AA3488" s="11"/>
      <c r="AB3488" s="11"/>
      <c r="AC3488" s="11"/>
      <c r="AD3488" s="11"/>
      <c r="AU3488" s="7"/>
      <c r="AV3488" s="7"/>
    </row>
    <row r="3489" spans="1:48" ht="14.25">
      <c r="A3489">
        <v>3</v>
      </c>
      <c r="B3489" s="26" t="str">
        <f t="shared" si="131"/>
        <v>63001</v>
      </c>
      <c r="C3489" s="26" t="str">
        <f t="shared" si="130"/>
        <v>3_63001</v>
      </c>
      <c r="D3489"/>
      <c r="E3489"/>
      <c r="F3489" s="33"/>
      <c r="G3489" s="26" t="s">
        <v>869</v>
      </c>
      <c r="H3489" s="27">
        <v>384</v>
      </c>
      <c r="I3489" s="27">
        <v>386</v>
      </c>
      <c r="J3489" s="27">
        <v>310</v>
      </c>
      <c r="K3489" s="27">
        <v>245</v>
      </c>
      <c r="L3489" s="27">
        <v>215</v>
      </c>
      <c r="M3489" s="27">
        <v>183</v>
      </c>
      <c r="N3489" s="27">
        <v>179</v>
      </c>
      <c r="O3489" s="27">
        <v>189</v>
      </c>
      <c r="P3489" s="27">
        <v>117</v>
      </c>
      <c r="Q3489" s="27">
        <v>89</v>
      </c>
      <c r="R3489" s="27">
        <v>80</v>
      </c>
      <c r="S3489" s="27">
        <v>57</v>
      </c>
      <c r="T3489" s="27">
        <v>53</v>
      </c>
      <c r="U3489" s="27">
        <v>56</v>
      </c>
      <c r="V3489" s="27">
        <v>83</v>
      </c>
      <c r="W3489" s="11"/>
      <c r="X3489" s="11"/>
      <c r="Y3489" s="11"/>
      <c r="Z3489" s="11"/>
      <c r="AA3489" s="11"/>
      <c r="AB3489" s="11"/>
      <c r="AC3489" s="11"/>
      <c r="AD3489" s="11"/>
      <c r="AU3489" s="7"/>
      <c r="AV3489" s="7"/>
    </row>
    <row r="3490" spans="1:48" ht="14.25">
      <c r="A3490">
        <v>3</v>
      </c>
      <c r="B3490" s="26" t="str">
        <f t="shared" si="131"/>
        <v>63111</v>
      </c>
      <c r="C3490" s="26" t="str">
        <f t="shared" si="130"/>
        <v>3_63111</v>
      </c>
      <c r="D3490"/>
      <c r="E3490"/>
      <c r="F3490" s="33"/>
      <c r="G3490" s="26" t="s">
        <v>870</v>
      </c>
      <c r="H3490" s="27">
        <v>8</v>
      </c>
      <c r="I3490" s="27">
        <v>2</v>
      </c>
      <c r="J3490" s="27">
        <v>3</v>
      </c>
      <c r="K3490" s="27">
        <v>2</v>
      </c>
      <c r="L3490" s="27">
        <v>0</v>
      </c>
      <c r="M3490" s="27">
        <v>1</v>
      </c>
      <c r="N3490" s="27">
        <v>2</v>
      </c>
      <c r="O3490" s="27">
        <v>0</v>
      </c>
      <c r="P3490" s="27">
        <v>1</v>
      </c>
      <c r="Q3490" s="27">
        <v>2</v>
      </c>
      <c r="R3490" s="27">
        <v>2</v>
      </c>
      <c r="S3490" s="27">
        <v>1</v>
      </c>
      <c r="T3490" s="27">
        <v>2</v>
      </c>
      <c r="U3490" s="27">
        <v>0</v>
      </c>
      <c r="V3490" s="27">
        <v>1</v>
      </c>
      <c r="W3490" s="11"/>
      <c r="X3490" s="11"/>
      <c r="Y3490" s="11"/>
      <c r="Z3490" s="11"/>
      <c r="AA3490" s="11"/>
      <c r="AB3490" s="11"/>
      <c r="AC3490" s="11"/>
      <c r="AD3490" s="11"/>
      <c r="AU3490" s="7"/>
      <c r="AV3490" s="7"/>
    </row>
    <row r="3491" spans="1:48" ht="14.25">
      <c r="A3491">
        <v>3</v>
      </c>
      <c r="B3491" s="26" t="str">
        <f t="shared" si="131"/>
        <v>63130</v>
      </c>
      <c r="C3491" s="26" t="str">
        <f t="shared" si="130"/>
        <v>3_63130</v>
      </c>
      <c r="D3491"/>
      <c r="E3491"/>
      <c r="F3491" s="33"/>
      <c r="G3491" s="26" t="s">
        <v>1436</v>
      </c>
      <c r="H3491" s="27">
        <v>104</v>
      </c>
      <c r="I3491" s="27">
        <v>128</v>
      </c>
      <c r="J3491" s="27">
        <v>102</v>
      </c>
      <c r="K3491" s="27">
        <v>115</v>
      </c>
      <c r="L3491" s="27">
        <v>98</v>
      </c>
      <c r="M3491" s="27">
        <v>108</v>
      </c>
      <c r="N3491" s="27">
        <v>81</v>
      </c>
      <c r="O3491" s="27">
        <v>76</v>
      </c>
      <c r="P3491" s="27">
        <v>58</v>
      </c>
      <c r="Q3491" s="27">
        <v>49</v>
      </c>
      <c r="R3491" s="27">
        <v>56</v>
      </c>
      <c r="S3491" s="27">
        <v>40</v>
      </c>
      <c r="T3491" s="27">
        <v>10</v>
      </c>
      <c r="U3491" s="27">
        <v>16</v>
      </c>
      <c r="V3491" s="27">
        <v>9</v>
      </c>
      <c r="W3491" s="11"/>
      <c r="X3491" s="11"/>
      <c r="Y3491" s="11"/>
      <c r="Z3491" s="11"/>
      <c r="AA3491" s="11"/>
      <c r="AB3491" s="11"/>
      <c r="AC3491" s="11"/>
      <c r="AD3491" s="11"/>
      <c r="AU3491" s="7"/>
      <c r="AV3491" s="7"/>
    </row>
    <row r="3492" spans="1:48" ht="14.25">
      <c r="A3492">
        <v>3</v>
      </c>
      <c r="B3492" s="26" t="str">
        <f t="shared" si="131"/>
        <v>63190</v>
      </c>
      <c r="C3492" s="26" t="str">
        <f t="shared" si="130"/>
        <v>3_63190</v>
      </c>
      <c r="D3492"/>
      <c r="E3492"/>
      <c r="F3492" s="33"/>
      <c r="G3492" s="26" t="s">
        <v>872</v>
      </c>
      <c r="H3492" s="27">
        <v>31</v>
      </c>
      <c r="I3492" s="27">
        <v>32</v>
      </c>
      <c r="J3492" s="27">
        <v>24</v>
      </c>
      <c r="K3492" s="27">
        <v>22</v>
      </c>
      <c r="L3492" s="27">
        <v>18</v>
      </c>
      <c r="M3492" s="27">
        <v>17</v>
      </c>
      <c r="N3492" s="27">
        <v>14</v>
      </c>
      <c r="O3492" s="27">
        <v>7</v>
      </c>
      <c r="P3492" s="27">
        <v>13</v>
      </c>
      <c r="Q3492" s="27">
        <v>4</v>
      </c>
      <c r="R3492" s="27">
        <v>2</v>
      </c>
      <c r="S3492" s="27">
        <v>5</v>
      </c>
      <c r="T3492" s="27">
        <v>3</v>
      </c>
      <c r="U3492" s="27">
        <v>5</v>
      </c>
      <c r="V3492" s="27">
        <v>6</v>
      </c>
      <c r="W3492" s="11"/>
      <c r="X3492" s="11"/>
      <c r="Y3492" s="11"/>
      <c r="Z3492" s="11"/>
      <c r="AA3492" s="11"/>
      <c r="AB3492" s="11"/>
      <c r="AC3492" s="11"/>
      <c r="AD3492" s="11"/>
      <c r="AU3492" s="7"/>
      <c r="AV3492" s="7"/>
    </row>
    <row r="3493" spans="1:48" ht="14.25">
      <c r="A3493">
        <v>3</v>
      </c>
      <c r="B3493" s="26" t="str">
        <f t="shared" si="131"/>
        <v>63212</v>
      </c>
      <c r="C3493" s="26" t="str">
        <f t="shared" si="130"/>
        <v>3_63212</v>
      </c>
      <c r="D3493"/>
      <c r="E3493"/>
      <c r="F3493" s="33"/>
      <c r="G3493" s="26" t="s">
        <v>873</v>
      </c>
      <c r="H3493" s="27">
        <v>3</v>
      </c>
      <c r="I3493" s="27">
        <v>7</v>
      </c>
      <c r="J3493" s="27">
        <v>8</v>
      </c>
      <c r="K3493" s="27">
        <v>2</v>
      </c>
      <c r="L3493" s="27">
        <v>8</v>
      </c>
      <c r="M3493" s="27">
        <v>4</v>
      </c>
      <c r="N3493" s="27">
        <v>2</v>
      </c>
      <c r="O3493" s="27">
        <v>6</v>
      </c>
      <c r="P3493" s="27">
        <v>1</v>
      </c>
      <c r="Q3493" s="27">
        <v>1</v>
      </c>
      <c r="R3493" s="27">
        <v>2</v>
      </c>
      <c r="S3493" s="27">
        <v>0</v>
      </c>
      <c r="T3493" s="27">
        <v>3</v>
      </c>
      <c r="U3493" s="27">
        <v>1</v>
      </c>
      <c r="V3493" s="27">
        <v>2</v>
      </c>
      <c r="W3493" s="11"/>
      <c r="X3493" s="11"/>
      <c r="Y3493" s="11"/>
      <c r="Z3493" s="11"/>
      <c r="AA3493" s="11"/>
      <c r="AB3493" s="11"/>
      <c r="AC3493" s="11"/>
      <c r="AD3493" s="11"/>
      <c r="AU3493" s="7"/>
      <c r="AV3493" s="7"/>
    </row>
    <row r="3494" spans="1:48" ht="14.25">
      <c r="A3494">
        <v>3</v>
      </c>
      <c r="B3494" s="26" t="str">
        <f t="shared" si="131"/>
        <v>63272</v>
      </c>
      <c r="C3494" s="26" t="str">
        <f t="shared" si="130"/>
        <v>3_63272</v>
      </c>
      <c r="D3494"/>
      <c r="E3494"/>
      <c r="F3494" s="33"/>
      <c r="G3494" s="26" t="s">
        <v>874</v>
      </c>
      <c r="H3494" s="27">
        <v>10</v>
      </c>
      <c r="I3494" s="27">
        <v>17</v>
      </c>
      <c r="J3494" s="27">
        <v>11</v>
      </c>
      <c r="K3494" s="27">
        <v>7</v>
      </c>
      <c r="L3494" s="27">
        <v>8</v>
      </c>
      <c r="M3494" s="27">
        <v>2</v>
      </c>
      <c r="N3494" s="27">
        <v>4</v>
      </c>
      <c r="O3494" s="27">
        <v>5</v>
      </c>
      <c r="P3494" s="27">
        <v>2</v>
      </c>
      <c r="Q3494" s="27">
        <v>2</v>
      </c>
      <c r="R3494" s="27">
        <v>4</v>
      </c>
      <c r="S3494" s="27">
        <v>0</v>
      </c>
      <c r="T3494" s="27">
        <v>2</v>
      </c>
      <c r="U3494" s="27">
        <v>1</v>
      </c>
      <c r="V3494" s="27">
        <v>1</v>
      </c>
      <c r="W3494" s="11"/>
      <c r="X3494" s="11"/>
      <c r="Y3494" s="11"/>
      <c r="Z3494" s="11"/>
      <c r="AA3494" s="11"/>
      <c r="AB3494" s="11"/>
      <c r="AC3494" s="11"/>
      <c r="AD3494" s="11"/>
      <c r="AU3494" s="7"/>
      <c r="AV3494" s="7"/>
    </row>
    <row r="3495" spans="1:48" ht="14.25">
      <c r="A3495">
        <v>3</v>
      </c>
      <c r="B3495" s="26" t="str">
        <f t="shared" si="131"/>
        <v>63302</v>
      </c>
      <c r="C3495" s="26" t="str">
        <f t="shared" si="130"/>
        <v>3_63302</v>
      </c>
      <c r="D3495"/>
      <c r="E3495"/>
      <c r="F3495" s="33"/>
      <c r="G3495" s="26" t="s">
        <v>875</v>
      </c>
      <c r="H3495" s="27">
        <v>11</v>
      </c>
      <c r="I3495" s="27">
        <v>8</v>
      </c>
      <c r="J3495" s="27">
        <v>15</v>
      </c>
      <c r="K3495" s="27">
        <v>5</v>
      </c>
      <c r="L3495" s="27">
        <v>6</v>
      </c>
      <c r="M3495" s="27">
        <v>5</v>
      </c>
      <c r="N3495" s="27">
        <v>5</v>
      </c>
      <c r="O3495" s="27">
        <v>5</v>
      </c>
      <c r="P3495" s="27">
        <v>1</v>
      </c>
      <c r="Q3495" s="27">
        <v>3</v>
      </c>
      <c r="R3495" s="27">
        <v>1</v>
      </c>
      <c r="S3495" s="27">
        <v>0</v>
      </c>
      <c r="T3495" s="27">
        <v>2</v>
      </c>
      <c r="U3495" s="27">
        <v>4</v>
      </c>
      <c r="V3495" s="27">
        <v>0</v>
      </c>
      <c r="W3495" s="11"/>
      <c r="X3495" s="11"/>
      <c r="Y3495" s="11"/>
      <c r="Z3495" s="11"/>
      <c r="AA3495" s="11"/>
      <c r="AB3495" s="11"/>
      <c r="AC3495" s="11"/>
      <c r="AD3495" s="11"/>
      <c r="AU3495" s="7"/>
      <c r="AV3495" s="7"/>
    </row>
    <row r="3496" spans="1:48" ht="14.25">
      <c r="A3496">
        <v>3</v>
      </c>
      <c r="B3496" s="26" t="str">
        <f t="shared" si="131"/>
        <v>63401</v>
      </c>
      <c r="C3496" s="26" t="str">
        <f t="shared" si="130"/>
        <v>3_63401</v>
      </c>
      <c r="D3496"/>
      <c r="E3496"/>
      <c r="F3496" s="33"/>
      <c r="G3496" s="26" t="s">
        <v>876</v>
      </c>
      <c r="H3496" s="27">
        <v>60</v>
      </c>
      <c r="I3496" s="27">
        <v>64</v>
      </c>
      <c r="J3496" s="27">
        <v>55</v>
      </c>
      <c r="K3496" s="27">
        <v>45</v>
      </c>
      <c r="L3496" s="27">
        <v>27</v>
      </c>
      <c r="M3496" s="27">
        <v>36</v>
      </c>
      <c r="N3496" s="27">
        <v>25</v>
      </c>
      <c r="O3496" s="27">
        <v>18</v>
      </c>
      <c r="P3496" s="27">
        <v>17</v>
      </c>
      <c r="Q3496" s="27">
        <v>8</v>
      </c>
      <c r="R3496" s="27">
        <v>5</v>
      </c>
      <c r="S3496" s="27">
        <v>6</v>
      </c>
      <c r="T3496" s="27">
        <v>4</v>
      </c>
      <c r="U3496" s="27">
        <v>6</v>
      </c>
      <c r="V3496" s="27">
        <v>5</v>
      </c>
      <c r="W3496" s="11"/>
      <c r="X3496" s="11"/>
      <c r="Y3496" s="11"/>
      <c r="Z3496" s="11"/>
      <c r="AA3496" s="11"/>
      <c r="AB3496" s="11"/>
      <c r="AC3496" s="11"/>
      <c r="AD3496" s="11"/>
      <c r="AU3496" s="7"/>
      <c r="AV3496" s="7"/>
    </row>
    <row r="3497" spans="1:48" ht="14.25">
      <c r="A3497">
        <v>3</v>
      </c>
      <c r="B3497" s="26" t="str">
        <f t="shared" si="131"/>
        <v>63470</v>
      </c>
      <c r="C3497" s="26" t="str">
        <f t="shared" si="130"/>
        <v>3_63470</v>
      </c>
      <c r="D3497"/>
      <c r="E3497"/>
      <c r="F3497" s="33"/>
      <c r="G3497" s="26" t="s">
        <v>877</v>
      </c>
      <c r="H3497" s="27">
        <v>65</v>
      </c>
      <c r="I3497" s="27">
        <v>55</v>
      </c>
      <c r="J3497" s="27">
        <v>56</v>
      </c>
      <c r="K3497" s="27">
        <v>36</v>
      </c>
      <c r="L3497" s="27">
        <v>44</v>
      </c>
      <c r="M3497" s="27">
        <v>25</v>
      </c>
      <c r="N3497" s="27">
        <v>22</v>
      </c>
      <c r="O3497" s="27">
        <v>21</v>
      </c>
      <c r="P3497" s="27">
        <v>5</v>
      </c>
      <c r="Q3497" s="27">
        <v>11</v>
      </c>
      <c r="R3497" s="27">
        <v>12</v>
      </c>
      <c r="S3497" s="27">
        <v>13</v>
      </c>
      <c r="T3497" s="27">
        <v>6</v>
      </c>
      <c r="U3497" s="27">
        <v>3</v>
      </c>
      <c r="V3497" s="27">
        <v>5</v>
      </c>
      <c r="W3497" s="11"/>
      <c r="X3497" s="11"/>
      <c r="Y3497" s="11"/>
      <c r="Z3497" s="11"/>
      <c r="AA3497" s="11"/>
      <c r="AB3497" s="11"/>
      <c r="AC3497" s="11"/>
      <c r="AD3497" s="11"/>
      <c r="AU3497" s="7"/>
      <c r="AV3497" s="7"/>
    </row>
    <row r="3498" spans="1:48" ht="14.25">
      <c r="A3498">
        <v>3</v>
      </c>
      <c r="B3498" s="26" t="str">
        <f t="shared" si="131"/>
        <v>63548</v>
      </c>
      <c r="C3498" s="26" t="str">
        <f t="shared" si="130"/>
        <v>3_63548</v>
      </c>
      <c r="D3498"/>
      <c r="E3498"/>
      <c r="F3498" s="33"/>
      <c r="G3498" s="26" t="s">
        <v>878</v>
      </c>
      <c r="H3498" s="27">
        <v>7</v>
      </c>
      <c r="I3498" s="27">
        <v>13</v>
      </c>
      <c r="J3498" s="27">
        <v>2</v>
      </c>
      <c r="K3498" s="27">
        <v>10</v>
      </c>
      <c r="L3498" s="27">
        <v>5</v>
      </c>
      <c r="M3498" s="27">
        <v>6</v>
      </c>
      <c r="N3498" s="27">
        <v>3</v>
      </c>
      <c r="O3498" s="27">
        <v>4</v>
      </c>
      <c r="P3498" s="27">
        <v>1</v>
      </c>
      <c r="Q3498" s="27">
        <v>1</v>
      </c>
      <c r="R3498" s="27">
        <v>2</v>
      </c>
      <c r="S3498" s="27">
        <v>1</v>
      </c>
      <c r="T3498" s="27">
        <v>0</v>
      </c>
      <c r="U3498" s="27">
        <v>1</v>
      </c>
      <c r="V3498" s="27">
        <v>3</v>
      </c>
      <c r="W3498" s="11"/>
      <c r="X3498" s="11"/>
      <c r="Y3498" s="11"/>
      <c r="Z3498" s="11"/>
      <c r="AA3498" s="11"/>
      <c r="AB3498" s="11"/>
      <c r="AC3498" s="11"/>
      <c r="AD3498" s="11"/>
      <c r="AU3498" s="7"/>
      <c r="AV3498" s="7"/>
    </row>
    <row r="3499" spans="1:48" ht="14.25">
      <c r="A3499">
        <v>3</v>
      </c>
      <c r="B3499" s="26" t="str">
        <f t="shared" si="131"/>
        <v>63594</v>
      </c>
      <c r="C3499" s="26" t="str">
        <f t="shared" si="130"/>
        <v>3_63594</v>
      </c>
      <c r="D3499"/>
      <c r="E3499"/>
      <c r="F3499" s="33"/>
      <c r="G3499" s="26" t="s">
        <v>879</v>
      </c>
      <c r="H3499" s="27">
        <v>43</v>
      </c>
      <c r="I3499" s="27">
        <v>42</v>
      </c>
      <c r="J3499" s="27">
        <v>27</v>
      </c>
      <c r="K3499" s="27">
        <v>21</v>
      </c>
      <c r="L3499" s="27">
        <v>24</v>
      </c>
      <c r="M3499" s="27">
        <v>27</v>
      </c>
      <c r="N3499" s="27">
        <v>23</v>
      </c>
      <c r="O3499" s="27">
        <v>19</v>
      </c>
      <c r="P3499" s="27">
        <v>12</v>
      </c>
      <c r="Q3499" s="27">
        <v>6</v>
      </c>
      <c r="R3499" s="27">
        <v>8</v>
      </c>
      <c r="S3499" s="27">
        <v>4</v>
      </c>
      <c r="T3499" s="27">
        <v>5</v>
      </c>
      <c r="U3499" s="27">
        <v>8</v>
      </c>
      <c r="V3499" s="27">
        <v>14</v>
      </c>
      <c r="W3499" s="11"/>
      <c r="X3499" s="11"/>
      <c r="Y3499" s="11"/>
      <c r="Z3499" s="11"/>
      <c r="AA3499" s="11"/>
      <c r="AB3499" s="11"/>
      <c r="AC3499" s="11"/>
      <c r="AD3499" s="11"/>
      <c r="AU3499" s="7"/>
      <c r="AV3499" s="7"/>
    </row>
    <row r="3500" spans="1:48" ht="14.25">
      <c r="A3500">
        <v>3</v>
      </c>
      <c r="B3500" s="26" t="str">
        <f t="shared" si="131"/>
        <v>63690</v>
      </c>
      <c r="C3500" s="26" t="str">
        <f t="shared" si="130"/>
        <v>3_63690</v>
      </c>
      <c r="D3500"/>
      <c r="E3500"/>
      <c r="F3500" s="33"/>
      <c r="G3500" s="26" t="s">
        <v>880</v>
      </c>
      <c r="H3500" s="27">
        <v>8</v>
      </c>
      <c r="I3500" s="27">
        <v>10</v>
      </c>
      <c r="J3500" s="27">
        <v>6</v>
      </c>
      <c r="K3500" s="27">
        <v>7</v>
      </c>
      <c r="L3500" s="27">
        <v>4</v>
      </c>
      <c r="M3500" s="27">
        <v>3</v>
      </c>
      <c r="N3500" s="27">
        <v>4</v>
      </c>
      <c r="O3500" s="27">
        <v>3</v>
      </c>
      <c r="P3500" s="27">
        <v>1</v>
      </c>
      <c r="Q3500" s="27">
        <v>0</v>
      </c>
      <c r="R3500" s="27">
        <v>0</v>
      </c>
      <c r="S3500" s="27">
        <v>1</v>
      </c>
      <c r="T3500" s="27">
        <v>1</v>
      </c>
      <c r="U3500" s="27">
        <v>0</v>
      </c>
      <c r="V3500" s="27">
        <v>1</v>
      </c>
      <c r="W3500" s="11"/>
      <c r="X3500" s="11"/>
      <c r="Y3500" s="11"/>
      <c r="Z3500" s="11"/>
      <c r="AA3500" s="11"/>
      <c r="AB3500" s="11"/>
      <c r="AC3500" s="11"/>
      <c r="AD3500" s="11"/>
      <c r="AU3500" s="7"/>
      <c r="AV3500" s="7"/>
    </row>
    <row r="3501" spans="1:48" ht="14.25">
      <c r="A3501">
        <v>3</v>
      </c>
      <c r="B3501" s="26" t="str">
        <f t="shared" si="131"/>
        <v>63999</v>
      </c>
      <c r="C3501" s="26" t="str">
        <f t="shared" si="130"/>
        <v>3_63999</v>
      </c>
      <c r="D3501"/>
      <c r="E3501"/>
      <c r="F3501" s="33"/>
      <c r="G3501" s="26" t="s">
        <v>1437</v>
      </c>
      <c r="H3501" s="27">
        <v>0</v>
      </c>
      <c r="I3501" s="27">
        <v>1</v>
      </c>
      <c r="J3501" s="27">
        <v>0</v>
      </c>
      <c r="K3501" s="27">
        <v>0</v>
      </c>
      <c r="L3501" s="27">
        <v>1</v>
      </c>
      <c r="M3501" s="27">
        <v>0</v>
      </c>
      <c r="N3501" s="27">
        <v>0</v>
      </c>
      <c r="O3501" s="27">
        <v>0</v>
      </c>
      <c r="P3501" s="27">
        <v>0</v>
      </c>
      <c r="Q3501" s="27">
        <v>0</v>
      </c>
      <c r="R3501" s="27">
        <v>0</v>
      </c>
      <c r="S3501" s="27">
        <v>0</v>
      </c>
      <c r="T3501" s="27">
        <v>0</v>
      </c>
      <c r="U3501" s="27">
        <v>0</v>
      </c>
      <c r="V3501" s="27">
        <v>0</v>
      </c>
      <c r="W3501" s="11"/>
      <c r="X3501" s="11"/>
      <c r="Y3501" s="11"/>
      <c r="Z3501" s="11"/>
      <c r="AA3501" s="11"/>
      <c r="AB3501" s="11"/>
      <c r="AC3501" s="11"/>
      <c r="AD3501" s="11"/>
      <c r="AU3501" s="7"/>
      <c r="AV3501" s="7"/>
    </row>
    <row r="3502" spans="1:48" ht="14.25">
      <c r="A3502">
        <v>3</v>
      </c>
      <c r="B3502" s="26" t="str">
        <f t="shared" si="131"/>
        <v>66000</v>
      </c>
      <c r="C3502" s="26" t="str">
        <f t="shared" si="130"/>
        <v>3_66000</v>
      </c>
      <c r="D3502"/>
      <c r="E3502"/>
      <c r="F3502" s="33" t="s">
        <v>1438</v>
      </c>
      <c r="G3502" s="147" t="s">
        <v>13</v>
      </c>
      <c r="H3502" s="27">
        <v>438</v>
      </c>
      <c r="I3502" s="27">
        <v>1154</v>
      </c>
      <c r="J3502" s="27">
        <v>1133</v>
      </c>
      <c r="K3502" s="27">
        <v>1076</v>
      </c>
      <c r="L3502" s="27">
        <v>1054</v>
      </c>
      <c r="M3502" s="27">
        <v>970</v>
      </c>
      <c r="N3502" s="27">
        <v>891</v>
      </c>
      <c r="O3502" s="27">
        <v>726</v>
      </c>
      <c r="P3502" s="27">
        <v>544</v>
      </c>
      <c r="Q3502" s="27">
        <v>390</v>
      </c>
      <c r="R3502" s="27">
        <v>321</v>
      </c>
      <c r="S3502" s="27">
        <v>325</v>
      </c>
      <c r="T3502" s="27">
        <v>175</v>
      </c>
      <c r="U3502" s="27">
        <v>150</v>
      </c>
      <c r="V3502" s="27">
        <v>135</v>
      </c>
      <c r="W3502" s="11"/>
      <c r="X3502" s="11"/>
      <c r="Y3502" s="11"/>
      <c r="Z3502" s="11"/>
      <c r="AA3502" s="11"/>
      <c r="AB3502" s="11"/>
      <c r="AC3502" s="11"/>
      <c r="AD3502" s="11"/>
      <c r="AU3502" s="7"/>
      <c r="AV3502" s="7"/>
    </row>
    <row r="3503" spans="1:48" ht="14.25">
      <c r="A3503">
        <v>3</v>
      </c>
      <c r="B3503" s="26" t="str">
        <f t="shared" si="131"/>
        <v>66001</v>
      </c>
      <c r="C3503" s="26" t="str">
        <f t="shared" si="130"/>
        <v>3_66001</v>
      </c>
      <c r="D3503"/>
      <c r="E3503"/>
      <c r="F3503" s="33"/>
      <c r="G3503" s="26" t="s">
        <v>882</v>
      </c>
      <c r="H3503" s="27">
        <v>269</v>
      </c>
      <c r="I3503" s="27">
        <v>645</v>
      </c>
      <c r="J3503" s="27">
        <v>691</v>
      </c>
      <c r="K3503" s="27">
        <v>696</v>
      </c>
      <c r="L3503" s="27">
        <v>640</v>
      </c>
      <c r="M3503" s="27">
        <v>565</v>
      </c>
      <c r="N3503" s="27">
        <v>540</v>
      </c>
      <c r="O3503" s="27">
        <v>439</v>
      </c>
      <c r="P3503" s="27">
        <v>307</v>
      </c>
      <c r="Q3503" s="27">
        <v>234</v>
      </c>
      <c r="R3503" s="27">
        <v>201</v>
      </c>
      <c r="S3503" s="27">
        <v>165</v>
      </c>
      <c r="T3503" s="27">
        <v>83</v>
      </c>
      <c r="U3503" s="27">
        <v>91</v>
      </c>
      <c r="V3503" s="27">
        <v>79</v>
      </c>
      <c r="W3503" s="11"/>
      <c r="X3503" s="11"/>
      <c r="Y3503" s="11"/>
      <c r="Z3503" s="11"/>
      <c r="AA3503" s="11"/>
      <c r="AB3503" s="11"/>
      <c r="AC3503" s="11"/>
      <c r="AD3503" s="11"/>
      <c r="AU3503" s="7"/>
      <c r="AV3503" s="7"/>
    </row>
    <row r="3504" spans="1:48" ht="14.25">
      <c r="A3504">
        <v>3</v>
      </c>
      <c r="B3504" s="26" t="str">
        <f t="shared" si="131"/>
        <v>66045</v>
      </c>
      <c r="C3504" s="26" t="str">
        <f t="shared" si="130"/>
        <v>3_66045</v>
      </c>
      <c r="D3504"/>
      <c r="E3504"/>
      <c r="F3504" s="33"/>
      <c r="G3504" s="26" t="s">
        <v>883</v>
      </c>
      <c r="H3504" s="27">
        <v>2</v>
      </c>
      <c r="I3504" s="27">
        <v>8</v>
      </c>
      <c r="J3504" s="27">
        <v>4</v>
      </c>
      <c r="K3504" s="27">
        <v>3</v>
      </c>
      <c r="L3504" s="27">
        <v>11</v>
      </c>
      <c r="M3504" s="27">
        <v>8</v>
      </c>
      <c r="N3504" s="27">
        <v>12</v>
      </c>
      <c r="O3504" s="27">
        <v>2</v>
      </c>
      <c r="P3504" s="27">
        <v>3</v>
      </c>
      <c r="Q3504" s="27">
        <v>9</v>
      </c>
      <c r="R3504" s="27">
        <v>9</v>
      </c>
      <c r="S3504" s="27">
        <v>10</v>
      </c>
      <c r="T3504" s="27">
        <v>8</v>
      </c>
      <c r="U3504" s="27">
        <v>2</v>
      </c>
      <c r="V3504" s="27">
        <v>2</v>
      </c>
      <c r="W3504" s="11"/>
      <c r="X3504" s="11"/>
      <c r="Y3504" s="11"/>
      <c r="Z3504" s="11"/>
      <c r="AA3504" s="11"/>
      <c r="AB3504" s="11"/>
      <c r="AC3504" s="11"/>
      <c r="AD3504" s="11"/>
      <c r="AU3504" s="7"/>
      <c r="AV3504" s="7"/>
    </row>
    <row r="3505" spans="1:48" ht="14.25">
      <c r="A3505">
        <v>3</v>
      </c>
      <c r="B3505" s="26" t="str">
        <f t="shared" si="131"/>
        <v>66075</v>
      </c>
      <c r="C3505" s="26" t="str">
        <f t="shared" si="130"/>
        <v>3_66075</v>
      </c>
      <c r="D3505"/>
      <c r="E3505"/>
      <c r="F3505" s="33"/>
      <c r="G3505" s="26" t="s">
        <v>884</v>
      </c>
      <c r="H3505" s="27">
        <v>1</v>
      </c>
      <c r="I3505" s="27">
        <v>3</v>
      </c>
      <c r="J3505" s="27">
        <v>6</v>
      </c>
      <c r="K3505" s="27">
        <v>3</v>
      </c>
      <c r="L3505" s="27">
        <v>2</v>
      </c>
      <c r="M3505" s="27">
        <v>3</v>
      </c>
      <c r="N3505" s="27">
        <v>5</v>
      </c>
      <c r="O3505" s="27">
        <v>1</v>
      </c>
      <c r="P3505" s="27">
        <v>0</v>
      </c>
      <c r="Q3505" s="27">
        <v>1</v>
      </c>
      <c r="R3505" s="27">
        <v>2</v>
      </c>
      <c r="S3505" s="27">
        <v>1</v>
      </c>
      <c r="T3505" s="27">
        <v>0</v>
      </c>
      <c r="U3505" s="27">
        <v>1</v>
      </c>
      <c r="V3505" s="27">
        <v>1</v>
      </c>
      <c r="W3505" s="11"/>
      <c r="X3505" s="11"/>
      <c r="Y3505" s="11"/>
      <c r="Z3505" s="11"/>
      <c r="AA3505" s="11"/>
      <c r="AB3505" s="11"/>
      <c r="AC3505" s="11"/>
      <c r="AD3505" s="11"/>
      <c r="AU3505" s="7"/>
      <c r="AV3505" s="7"/>
    </row>
    <row r="3506" spans="1:48" ht="14.25">
      <c r="A3506">
        <v>3</v>
      </c>
      <c r="B3506" s="26" t="str">
        <f t="shared" si="131"/>
        <v>66088</v>
      </c>
      <c r="C3506" s="26" t="str">
        <f t="shared" si="130"/>
        <v>3_66088</v>
      </c>
      <c r="D3506"/>
      <c r="E3506"/>
      <c r="F3506" s="33"/>
      <c r="G3506" s="26" t="s">
        <v>885</v>
      </c>
      <c r="H3506" s="27">
        <v>10</v>
      </c>
      <c r="I3506" s="27">
        <v>16</v>
      </c>
      <c r="J3506" s="27">
        <v>17</v>
      </c>
      <c r="K3506" s="27">
        <v>17</v>
      </c>
      <c r="L3506" s="27">
        <v>20</v>
      </c>
      <c r="M3506" s="27">
        <v>15</v>
      </c>
      <c r="N3506" s="27">
        <v>8</v>
      </c>
      <c r="O3506" s="27">
        <v>6</v>
      </c>
      <c r="P3506" s="27">
        <v>11</v>
      </c>
      <c r="Q3506" s="27">
        <v>2</v>
      </c>
      <c r="R3506" s="27">
        <v>2</v>
      </c>
      <c r="S3506" s="27">
        <v>1</v>
      </c>
      <c r="T3506" s="27">
        <v>3</v>
      </c>
      <c r="U3506" s="27">
        <v>2</v>
      </c>
      <c r="V3506" s="27">
        <v>3</v>
      </c>
      <c r="W3506" s="11"/>
      <c r="X3506" s="11"/>
      <c r="Y3506" s="11"/>
      <c r="Z3506" s="11"/>
      <c r="AA3506" s="11"/>
      <c r="AB3506" s="11"/>
      <c r="AC3506" s="11"/>
      <c r="AD3506" s="11"/>
      <c r="AU3506" s="7"/>
      <c r="AV3506" s="7"/>
    </row>
    <row r="3507" spans="1:48" ht="14.25">
      <c r="A3507">
        <v>3</v>
      </c>
      <c r="B3507" s="26" t="str">
        <f t="shared" si="131"/>
        <v>66170</v>
      </c>
      <c r="C3507" s="26" t="str">
        <f t="shared" si="130"/>
        <v>3_66170</v>
      </c>
      <c r="D3507"/>
      <c r="E3507"/>
      <c r="F3507" s="33"/>
      <c r="G3507" s="26" t="s">
        <v>886</v>
      </c>
      <c r="H3507" s="27">
        <v>91</v>
      </c>
      <c r="I3507" s="27">
        <v>297</v>
      </c>
      <c r="J3507" s="27">
        <v>260</v>
      </c>
      <c r="K3507" s="27">
        <v>236</v>
      </c>
      <c r="L3507" s="27">
        <v>267</v>
      </c>
      <c r="M3507" s="27">
        <v>269</v>
      </c>
      <c r="N3507" s="27">
        <v>226</v>
      </c>
      <c r="O3507" s="27">
        <v>190</v>
      </c>
      <c r="P3507" s="27">
        <v>160</v>
      </c>
      <c r="Q3507" s="27">
        <v>99</v>
      </c>
      <c r="R3507" s="27">
        <v>71</v>
      </c>
      <c r="S3507" s="27">
        <v>81</v>
      </c>
      <c r="T3507" s="27">
        <v>45</v>
      </c>
      <c r="U3507" s="27">
        <v>20</v>
      </c>
      <c r="V3507" s="27">
        <v>28</v>
      </c>
      <c r="W3507" s="11"/>
      <c r="X3507" s="11"/>
      <c r="Y3507" s="11"/>
      <c r="Z3507" s="11"/>
      <c r="AA3507" s="11"/>
      <c r="AB3507" s="11"/>
      <c r="AC3507" s="11"/>
      <c r="AD3507" s="11"/>
      <c r="AU3507" s="7"/>
      <c r="AV3507" s="7"/>
    </row>
    <row r="3508" spans="1:48" ht="14.25">
      <c r="A3508">
        <v>3</v>
      </c>
      <c r="B3508" s="26" t="str">
        <f t="shared" si="131"/>
        <v>66318</v>
      </c>
      <c r="C3508" s="26" t="str">
        <f t="shared" si="130"/>
        <v>3_66318</v>
      </c>
      <c r="D3508"/>
      <c r="E3508"/>
      <c r="F3508" s="33"/>
      <c r="G3508" s="26" t="s">
        <v>887</v>
      </c>
      <c r="H3508" s="27">
        <v>3</v>
      </c>
      <c r="I3508" s="27">
        <v>12</v>
      </c>
      <c r="J3508" s="27">
        <v>7</v>
      </c>
      <c r="K3508" s="27">
        <v>0</v>
      </c>
      <c r="L3508" s="27">
        <v>5</v>
      </c>
      <c r="M3508" s="27">
        <v>4</v>
      </c>
      <c r="N3508" s="27">
        <v>1</v>
      </c>
      <c r="O3508" s="27">
        <v>3</v>
      </c>
      <c r="P3508" s="27">
        <v>7</v>
      </c>
      <c r="Q3508" s="27">
        <v>3</v>
      </c>
      <c r="R3508" s="27">
        <v>1</v>
      </c>
      <c r="S3508" s="27">
        <v>2</v>
      </c>
      <c r="T3508" s="27">
        <v>3</v>
      </c>
      <c r="U3508" s="27">
        <v>5</v>
      </c>
      <c r="V3508" s="27">
        <v>1</v>
      </c>
      <c r="W3508" s="11"/>
      <c r="X3508" s="11"/>
      <c r="Y3508" s="11"/>
      <c r="Z3508" s="11"/>
      <c r="AA3508" s="11"/>
      <c r="AB3508" s="11"/>
      <c r="AC3508" s="11"/>
      <c r="AD3508" s="11"/>
      <c r="AU3508" s="7"/>
      <c r="AV3508" s="7"/>
    </row>
    <row r="3509" spans="1:48" ht="14.25">
      <c r="A3509">
        <v>3</v>
      </c>
      <c r="B3509" s="26" t="str">
        <f t="shared" si="131"/>
        <v>66383</v>
      </c>
      <c r="C3509" s="26" t="str">
        <f t="shared" si="130"/>
        <v>3_66383</v>
      </c>
      <c r="D3509"/>
      <c r="E3509"/>
      <c r="F3509" s="33"/>
      <c r="G3509" s="26" t="s">
        <v>888</v>
      </c>
      <c r="H3509" s="27">
        <v>1</v>
      </c>
      <c r="I3509" s="27">
        <v>3</v>
      </c>
      <c r="J3509" s="27">
        <v>6</v>
      </c>
      <c r="K3509" s="27">
        <v>3</v>
      </c>
      <c r="L3509" s="27">
        <v>2</v>
      </c>
      <c r="M3509" s="27">
        <v>0</v>
      </c>
      <c r="N3509" s="27">
        <v>3</v>
      </c>
      <c r="O3509" s="27">
        <v>2</v>
      </c>
      <c r="P3509" s="27">
        <v>1</v>
      </c>
      <c r="Q3509" s="27">
        <v>1</v>
      </c>
      <c r="R3509" s="27">
        <v>0</v>
      </c>
      <c r="S3509" s="27">
        <v>1</v>
      </c>
      <c r="T3509" s="27">
        <v>1</v>
      </c>
      <c r="U3509" s="27">
        <v>0</v>
      </c>
      <c r="V3509" s="27">
        <v>0</v>
      </c>
      <c r="W3509" s="11"/>
      <c r="X3509" s="11"/>
      <c r="Y3509" s="11"/>
      <c r="Z3509" s="11"/>
      <c r="AA3509" s="11"/>
      <c r="AB3509" s="11"/>
      <c r="AC3509" s="11"/>
      <c r="AD3509" s="11"/>
      <c r="AU3509" s="7"/>
      <c r="AV3509" s="7"/>
    </row>
    <row r="3510" spans="1:48" ht="14.25">
      <c r="A3510">
        <v>3</v>
      </c>
      <c r="B3510" s="26" t="str">
        <f t="shared" si="131"/>
        <v>66400</v>
      </c>
      <c r="C3510" s="26" t="str">
        <f t="shared" si="130"/>
        <v>3_66400</v>
      </c>
      <c r="D3510"/>
      <c r="E3510"/>
      <c r="F3510" s="33"/>
      <c r="G3510" s="26" t="s">
        <v>889</v>
      </c>
      <c r="H3510" s="27">
        <v>19</v>
      </c>
      <c r="I3510" s="27">
        <v>33</v>
      </c>
      <c r="J3510" s="27">
        <v>29</v>
      </c>
      <c r="K3510" s="27">
        <v>22</v>
      </c>
      <c r="L3510" s="27">
        <v>19</v>
      </c>
      <c r="M3510" s="27">
        <v>21</v>
      </c>
      <c r="N3510" s="27">
        <v>21</v>
      </c>
      <c r="O3510" s="27">
        <v>16</v>
      </c>
      <c r="P3510" s="27">
        <v>8</v>
      </c>
      <c r="Q3510" s="27">
        <v>4</v>
      </c>
      <c r="R3510" s="27">
        <v>4</v>
      </c>
      <c r="S3510" s="27">
        <v>8</v>
      </c>
      <c r="T3510" s="27">
        <v>2</v>
      </c>
      <c r="U3510" s="27">
        <v>12</v>
      </c>
      <c r="V3510" s="27">
        <v>2</v>
      </c>
      <c r="W3510" s="11"/>
      <c r="X3510" s="11"/>
      <c r="Y3510" s="11"/>
      <c r="Z3510" s="11"/>
      <c r="AA3510" s="11"/>
      <c r="AB3510" s="11"/>
      <c r="AC3510" s="11"/>
      <c r="AD3510" s="11"/>
      <c r="AU3510" s="7"/>
      <c r="AV3510" s="7"/>
    </row>
    <row r="3511" spans="1:48" ht="14.25">
      <c r="A3511">
        <v>3</v>
      </c>
      <c r="B3511" s="26" t="str">
        <f t="shared" si="131"/>
        <v>66440</v>
      </c>
      <c r="C3511" s="26" t="str">
        <f t="shared" si="130"/>
        <v>3_66440</v>
      </c>
      <c r="D3511"/>
      <c r="E3511"/>
      <c r="F3511" s="33"/>
      <c r="G3511" s="26" t="s">
        <v>890</v>
      </c>
      <c r="H3511" s="27">
        <v>4</v>
      </c>
      <c r="I3511" s="27">
        <v>13</v>
      </c>
      <c r="J3511" s="27">
        <v>12</v>
      </c>
      <c r="K3511" s="27">
        <v>7</v>
      </c>
      <c r="L3511" s="27">
        <v>6</v>
      </c>
      <c r="M3511" s="27">
        <v>4</v>
      </c>
      <c r="N3511" s="27">
        <v>7</v>
      </c>
      <c r="O3511" s="27">
        <v>9</v>
      </c>
      <c r="P3511" s="27">
        <v>2</v>
      </c>
      <c r="Q3511" s="27">
        <v>2</v>
      </c>
      <c r="R3511" s="27">
        <v>3</v>
      </c>
      <c r="S3511" s="27">
        <v>2</v>
      </c>
      <c r="T3511" s="27">
        <v>3</v>
      </c>
      <c r="U3511" s="27">
        <v>3</v>
      </c>
      <c r="V3511" s="27">
        <v>0</v>
      </c>
      <c r="W3511" s="11"/>
      <c r="X3511" s="11"/>
      <c r="Y3511" s="11"/>
      <c r="Z3511" s="11"/>
      <c r="AA3511" s="11"/>
      <c r="AB3511" s="11"/>
      <c r="AC3511" s="11"/>
      <c r="AD3511" s="11"/>
      <c r="AU3511" s="7"/>
      <c r="AV3511" s="7"/>
    </row>
    <row r="3512" spans="1:48" ht="14.25">
      <c r="A3512">
        <v>3</v>
      </c>
      <c r="B3512" s="26" t="str">
        <f t="shared" si="131"/>
        <v>66456</v>
      </c>
      <c r="C3512" s="26" t="str">
        <f t="shared" si="130"/>
        <v>3_66456</v>
      </c>
      <c r="D3512"/>
      <c r="E3512"/>
      <c r="F3512" s="33"/>
      <c r="G3512" s="26" t="s">
        <v>891</v>
      </c>
      <c r="H3512" s="27">
        <v>4</v>
      </c>
      <c r="I3512" s="27">
        <v>18</v>
      </c>
      <c r="J3512" s="27">
        <v>13</v>
      </c>
      <c r="K3512" s="27">
        <v>7</v>
      </c>
      <c r="L3512" s="27">
        <v>10</v>
      </c>
      <c r="M3512" s="27">
        <v>10</v>
      </c>
      <c r="N3512" s="27">
        <v>5</v>
      </c>
      <c r="O3512" s="27">
        <v>3</v>
      </c>
      <c r="P3512" s="27">
        <v>5</v>
      </c>
      <c r="Q3512" s="27">
        <v>4</v>
      </c>
      <c r="R3512" s="27">
        <v>5</v>
      </c>
      <c r="S3512" s="27">
        <v>5</v>
      </c>
      <c r="T3512" s="27">
        <v>3</v>
      </c>
      <c r="U3512" s="27">
        <v>2</v>
      </c>
      <c r="V3512" s="27">
        <v>4</v>
      </c>
      <c r="W3512" s="11"/>
      <c r="X3512" s="11"/>
      <c r="Y3512" s="11"/>
      <c r="Z3512" s="11"/>
      <c r="AA3512" s="11"/>
      <c r="AB3512" s="11"/>
      <c r="AC3512" s="11"/>
      <c r="AD3512" s="11"/>
      <c r="AU3512" s="7"/>
      <c r="AV3512" s="7"/>
    </row>
    <row r="3513" spans="1:48" ht="14.25">
      <c r="A3513">
        <v>3</v>
      </c>
      <c r="B3513" s="26" t="str">
        <f t="shared" si="131"/>
        <v>66572</v>
      </c>
      <c r="C3513" s="26" t="str">
        <f t="shared" si="130"/>
        <v>3_66572</v>
      </c>
      <c r="D3513"/>
      <c r="E3513"/>
      <c r="F3513" s="33"/>
      <c r="G3513" s="26" t="s">
        <v>892</v>
      </c>
      <c r="H3513" s="27">
        <v>6</v>
      </c>
      <c r="I3513" s="27">
        <v>18</v>
      </c>
      <c r="J3513" s="27">
        <v>13</v>
      </c>
      <c r="K3513" s="27">
        <v>14</v>
      </c>
      <c r="L3513" s="27">
        <v>10</v>
      </c>
      <c r="M3513" s="27">
        <v>12</v>
      </c>
      <c r="N3513" s="27">
        <v>6</v>
      </c>
      <c r="O3513" s="27">
        <v>4</v>
      </c>
      <c r="P3513" s="27">
        <v>12</v>
      </c>
      <c r="Q3513" s="27">
        <v>6</v>
      </c>
      <c r="R3513" s="27">
        <v>7</v>
      </c>
      <c r="S3513" s="27">
        <v>12</v>
      </c>
      <c r="T3513" s="27">
        <v>10</v>
      </c>
      <c r="U3513" s="27">
        <v>4</v>
      </c>
      <c r="V3513" s="27">
        <v>4</v>
      </c>
      <c r="W3513" s="11"/>
      <c r="X3513" s="11"/>
      <c r="Y3513" s="11"/>
      <c r="Z3513" s="11"/>
      <c r="AA3513" s="11"/>
      <c r="AB3513" s="11"/>
      <c r="AC3513" s="11"/>
      <c r="AD3513" s="11"/>
      <c r="AU3513" s="7"/>
      <c r="AV3513" s="7"/>
    </row>
    <row r="3514" spans="1:48" ht="14.25">
      <c r="A3514">
        <v>3</v>
      </c>
      <c r="B3514" s="26" t="str">
        <f t="shared" si="131"/>
        <v>66594</v>
      </c>
      <c r="C3514" s="26" t="str">
        <f t="shared" si="130"/>
        <v>3_66594</v>
      </c>
      <c r="D3514"/>
      <c r="E3514"/>
      <c r="F3514" s="33"/>
      <c r="G3514" s="26" t="s">
        <v>893</v>
      </c>
      <c r="H3514" s="27">
        <v>6</v>
      </c>
      <c r="I3514" s="27">
        <v>20</v>
      </c>
      <c r="J3514" s="27">
        <v>16</v>
      </c>
      <c r="K3514" s="27">
        <v>12</v>
      </c>
      <c r="L3514" s="27">
        <v>13</v>
      </c>
      <c r="M3514" s="27">
        <v>11</v>
      </c>
      <c r="N3514" s="27">
        <v>7</v>
      </c>
      <c r="O3514" s="27">
        <v>13</v>
      </c>
      <c r="P3514" s="27">
        <v>10</v>
      </c>
      <c r="Q3514" s="27">
        <v>9</v>
      </c>
      <c r="R3514" s="27">
        <v>4</v>
      </c>
      <c r="S3514" s="27">
        <v>9</v>
      </c>
      <c r="T3514" s="27">
        <v>8</v>
      </c>
      <c r="U3514" s="27">
        <v>1</v>
      </c>
      <c r="V3514" s="27">
        <v>5</v>
      </c>
      <c r="W3514" s="11"/>
      <c r="X3514" s="11"/>
      <c r="Y3514" s="11"/>
      <c r="Z3514" s="11"/>
      <c r="AA3514" s="11"/>
      <c r="AB3514" s="11"/>
      <c r="AC3514" s="11"/>
      <c r="AD3514" s="11"/>
      <c r="AU3514" s="7"/>
      <c r="AV3514" s="7"/>
    </row>
    <row r="3515" spans="1:48" ht="14.25">
      <c r="A3515">
        <v>3</v>
      </c>
      <c r="B3515" s="26" t="str">
        <f t="shared" si="131"/>
        <v>66682</v>
      </c>
      <c r="C3515" s="26" t="str">
        <f t="shared" si="130"/>
        <v>3_66682</v>
      </c>
      <c r="D3515"/>
      <c r="E3515"/>
      <c r="F3515" s="33"/>
      <c r="G3515" s="26" t="s">
        <v>894</v>
      </c>
      <c r="H3515" s="27">
        <v>18</v>
      </c>
      <c r="I3515" s="27">
        <v>57</v>
      </c>
      <c r="J3515" s="27">
        <v>48</v>
      </c>
      <c r="K3515" s="27">
        <v>47</v>
      </c>
      <c r="L3515" s="27">
        <v>44</v>
      </c>
      <c r="M3515" s="27">
        <v>42</v>
      </c>
      <c r="N3515" s="27">
        <v>40</v>
      </c>
      <c r="O3515" s="27">
        <v>36</v>
      </c>
      <c r="P3515" s="27">
        <v>16</v>
      </c>
      <c r="Q3515" s="27">
        <v>14</v>
      </c>
      <c r="R3515" s="27">
        <v>11</v>
      </c>
      <c r="S3515" s="27">
        <v>25</v>
      </c>
      <c r="T3515" s="27">
        <v>6</v>
      </c>
      <c r="U3515" s="27">
        <v>7</v>
      </c>
      <c r="V3515" s="27">
        <v>5</v>
      </c>
      <c r="W3515" s="11"/>
      <c r="X3515" s="11"/>
      <c r="Y3515" s="11"/>
      <c r="Z3515" s="11"/>
      <c r="AA3515" s="11"/>
      <c r="AB3515" s="11"/>
      <c r="AC3515" s="11"/>
      <c r="AD3515" s="11"/>
      <c r="AU3515" s="7"/>
      <c r="AV3515" s="7"/>
    </row>
    <row r="3516" spans="1:48" ht="14.25">
      <c r="A3516">
        <v>3</v>
      </c>
      <c r="B3516" s="26" t="str">
        <f t="shared" si="131"/>
        <v>66687</v>
      </c>
      <c r="C3516" s="26" t="str">
        <f t="shared" si="130"/>
        <v>3_66687</v>
      </c>
      <c r="D3516"/>
      <c r="E3516"/>
      <c r="F3516" s="33"/>
      <c r="G3516" s="26" t="s">
        <v>895</v>
      </c>
      <c r="H3516" s="27">
        <v>4</v>
      </c>
      <c r="I3516" s="27">
        <v>11</v>
      </c>
      <c r="J3516" s="27">
        <v>11</v>
      </c>
      <c r="K3516" s="27">
        <v>8</v>
      </c>
      <c r="L3516" s="27">
        <v>5</v>
      </c>
      <c r="M3516" s="27">
        <v>6</v>
      </c>
      <c r="N3516" s="27">
        <v>10</v>
      </c>
      <c r="O3516" s="27">
        <v>2</v>
      </c>
      <c r="P3516" s="27">
        <v>2</v>
      </c>
      <c r="Q3516" s="27">
        <v>2</v>
      </c>
      <c r="R3516" s="27">
        <v>1</v>
      </c>
      <c r="S3516" s="27">
        <v>3</v>
      </c>
      <c r="T3516" s="27">
        <v>0</v>
      </c>
      <c r="U3516" s="27">
        <v>0</v>
      </c>
      <c r="V3516" s="27">
        <v>1</v>
      </c>
      <c r="W3516" s="11"/>
      <c r="X3516" s="11"/>
      <c r="Y3516" s="11"/>
      <c r="Z3516" s="11"/>
      <c r="AA3516" s="11"/>
      <c r="AB3516" s="11"/>
      <c r="AC3516" s="11"/>
      <c r="AD3516" s="11"/>
      <c r="AU3516" s="7"/>
      <c r="AV3516" s="7"/>
    </row>
    <row r="3517" spans="1:48" ht="14.25">
      <c r="A3517">
        <v>3</v>
      </c>
      <c r="B3517" s="26" t="str">
        <f t="shared" si="131"/>
        <v>66999</v>
      </c>
      <c r="C3517" s="26" t="str">
        <f t="shared" si="130"/>
        <v>3_66999</v>
      </c>
      <c r="D3517"/>
      <c r="E3517"/>
      <c r="F3517" s="33"/>
      <c r="G3517" s="26" t="s">
        <v>896</v>
      </c>
      <c r="H3517" s="27">
        <v>0</v>
      </c>
      <c r="I3517" s="27">
        <v>0</v>
      </c>
      <c r="J3517" s="27">
        <v>0</v>
      </c>
      <c r="K3517" s="27">
        <v>1</v>
      </c>
      <c r="L3517" s="27">
        <v>0</v>
      </c>
      <c r="M3517" s="27">
        <v>0</v>
      </c>
      <c r="N3517" s="27">
        <v>0</v>
      </c>
      <c r="O3517" s="27">
        <v>0</v>
      </c>
      <c r="P3517" s="27">
        <v>0</v>
      </c>
      <c r="Q3517" s="27">
        <v>0</v>
      </c>
      <c r="R3517" s="27">
        <v>0</v>
      </c>
      <c r="S3517" s="27">
        <v>0</v>
      </c>
      <c r="T3517" s="27">
        <v>0</v>
      </c>
      <c r="U3517" s="27">
        <v>0</v>
      </c>
      <c r="V3517" s="27">
        <v>0</v>
      </c>
      <c r="W3517" s="11"/>
      <c r="X3517" s="11"/>
      <c r="Y3517" s="11"/>
      <c r="Z3517" s="11"/>
      <c r="AA3517" s="11"/>
      <c r="AB3517" s="11"/>
      <c r="AC3517" s="11"/>
      <c r="AD3517" s="11"/>
      <c r="AU3517" s="7"/>
      <c r="AV3517" s="7"/>
    </row>
    <row r="3518" spans="1:48" ht="14.25">
      <c r="A3518">
        <v>3</v>
      </c>
      <c r="B3518" s="26" t="str">
        <f t="shared" si="131"/>
        <v>68000</v>
      </c>
      <c r="C3518" s="26" t="str">
        <f t="shared" si="130"/>
        <v>3_68000</v>
      </c>
      <c r="D3518"/>
      <c r="E3518"/>
      <c r="F3518" s="33" t="s">
        <v>1439</v>
      </c>
      <c r="G3518" s="147" t="s">
        <v>13</v>
      </c>
      <c r="H3518" s="27">
        <v>504</v>
      </c>
      <c r="I3518" s="27">
        <v>773</v>
      </c>
      <c r="J3518" s="27">
        <v>860</v>
      </c>
      <c r="K3518" s="27">
        <v>779</v>
      </c>
      <c r="L3518" s="27">
        <v>807</v>
      </c>
      <c r="M3518" s="27">
        <v>1190</v>
      </c>
      <c r="N3518" s="27">
        <v>1312</v>
      </c>
      <c r="O3518" s="27">
        <v>1352</v>
      </c>
      <c r="P3518" s="27">
        <v>1326</v>
      </c>
      <c r="Q3518" s="27">
        <v>1365</v>
      </c>
      <c r="R3518" s="27">
        <v>1320</v>
      </c>
      <c r="S3518" s="27">
        <v>1255</v>
      </c>
      <c r="T3518" s="27">
        <v>1209</v>
      </c>
      <c r="U3518" s="27">
        <v>1112</v>
      </c>
      <c r="V3518" s="27">
        <v>894</v>
      </c>
      <c r="W3518" s="11"/>
      <c r="X3518" s="11"/>
      <c r="Y3518" s="11"/>
      <c r="Z3518" s="11"/>
      <c r="AA3518" s="11"/>
      <c r="AB3518" s="11"/>
      <c r="AC3518" s="11"/>
      <c r="AD3518" s="11"/>
      <c r="AU3518" s="7"/>
      <c r="AV3518" s="7"/>
    </row>
    <row r="3519" spans="1:48" ht="14.25">
      <c r="A3519">
        <v>3</v>
      </c>
      <c r="B3519" s="26" t="str">
        <f t="shared" si="131"/>
        <v>68001</v>
      </c>
      <c r="C3519" s="26" t="str">
        <f t="shared" si="130"/>
        <v>3_68001</v>
      </c>
      <c r="D3519"/>
      <c r="E3519"/>
      <c r="F3519" s="33"/>
      <c r="G3519" s="26" t="s">
        <v>898</v>
      </c>
      <c r="H3519" s="27">
        <v>216</v>
      </c>
      <c r="I3519" s="27">
        <v>428</v>
      </c>
      <c r="J3519" s="27">
        <v>447</v>
      </c>
      <c r="K3519" s="27">
        <v>369</v>
      </c>
      <c r="L3519" s="27">
        <v>402</v>
      </c>
      <c r="M3519" s="27">
        <v>470</v>
      </c>
      <c r="N3519" s="27">
        <v>506</v>
      </c>
      <c r="O3519" s="27">
        <v>470</v>
      </c>
      <c r="P3519" s="27">
        <v>498</v>
      </c>
      <c r="Q3519" s="27">
        <v>543</v>
      </c>
      <c r="R3519" s="27">
        <v>497</v>
      </c>
      <c r="S3519" s="27">
        <v>438</v>
      </c>
      <c r="T3519" s="27">
        <v>430</v>
      </c>
      <c r="U3519" s="27">
        <v>353</v>
      </c>
      <c r="V3519" s="27">
        <v>289</v>
      </c>
      <c r="W3519" s="11"/>
      <c r="X3519" s="11"/>
      <c r="Y3519" s="11"/>
      <c r="Z3519" s="11"/>
      <c r="AA3519" s="11"/>
      <c r="AB3519" s="11"/>
      <c r="AC3519" s="11"/>
      <c r="AD3519" s="11"/>
      <c r="AU3519" s="7"/>
      <c r="AV3519" s="7"/>
    </row>
    <row r="3520" spans="1:48" ht="14.25">
      <c r="A3520">
        <v>3</v>
      </c>
      <c r="B3520" s="26" t="str">
        <f t="shared" si="131"/>
        <v>68013</v>
      </c>
      <c r="C3520" s="26" t="str">
        <f t="shared" si="130"/>
        <v>3_68013</v>
      </c>
      <c r="D3520"/>
      <c r="E3520"/>
      <c r="F3520" s="33"/>
      <c r="G3520" s="26" t="s">
        <v>899</v>
      </c>
      <c r="H3520" s="27">
        <v>0</v>
      </c>
      <c r="I3520" s="27">
        <v>0</v>
      </c>
      <c r="J3520" s="27">
        <v>0</v>
      </c>
      <c r="K3520" s="27">
        <v>0</v>
      </c>
      <c r="L3520" s="27">
        <v>0</v>
      </c>
      <c r="M3520" s="27">
        <v>0</v>
      </c>
      <c r="N3520" s="27">
        <v>0</v>
      </c>
      <c r="O3520" s="27">
        <v>0</v>
      </c>
      <c r="P3520" s="27">
        <v>3</v>
      </c>
      <c r="Q3520" s="27">
        <v>1</v>
      </c>
      <c r="R3520" s="27">
        <v>1</v>
      </c>
      <c r="S3520" s="27">
        <v>1</v>
      </c>
      <c r="T3520" s="27">
        <v>0</v>
      </c>
      <c r="U3520" s="27">
        <v>0</v>
      </c>
      <c r="V3520" s="27">
        <v>0</v>
      </c>
      <c r="W3520" s="11"/>
      <c r="X3520" s="11"/>
      <c r="Y3520" s="11"/>
      <c r="Z3520" s="11"/>
      <c r="AA3520" s="11"/>
      <c r="AB3520" s="11"/>
      <c r="AC3520" s="11"/>
      <c r="AD3520" s="11"/>
      <c r="AU3520" s="7"/>
      <c r="AV3520" s="7"/>
    </row>
    <row r="3521" spans="1:48" ht="14.25">
      <c r="A3521">
        <v>3</v>
      </c>
      <c r="B3521" s="26" t="str">
        <f t="shared" si="131"/>
        <v>68020</v>
      </c>
      <c r="C3521" s="26" t="str">
        <f t="shared" si="130"/>
        <v>3_68020</v>
      </c>
      <c r="D3521"/>
      <c r="E3521"/>
      <c r="F3521" s="33"/>
      <c r="G3521" s="26" t="s">
        <v>900</v>
      </c>
      <c r="H3521" s="27">
        <v>2</v>
      </c>
      <c r="I3521" s="27">
        <v>1</v>
      </c>
      <c r="J3521" s="27">
        <v>0</v>
      </c>
      <c r="K3521" s="27">
        <v>2</v>
      </c>
      <c r="L3521" s="27">
        <v>1</v>
      </c>
      <c r="M3521" s="27">
        <v>2</v>
      </c>
      <c r="N3521" s="27">
        <v>0</v>
      </c>
      <c r="O3521" s="27">
        <v>3</v>
      </c>
      <c r="P3521" s="27">
        <v>3</v>
      </c>
      <c r="Q3521" s="27">
        <v>2</v>
      </c>
      <c r="R3521" s="27">
        <v>1</v>
      </c>
      <c r="S3521" s="27">
        <v>1</v>
      </c>
      <c r="T3521" s="27">
        <v>1</v>
      </c>
      <c r="U3521" s="27">
        <v>1</v>
      </c>
      <c r="V3521" s="27">
        <v>2</v>
      </c>
      <c r="W3521" s="11"/>
      <c r="X3521" s="11"/>
      <c r="Y3521" s="11"/>
      <c r="Z3521" s="11"/>
      <c r="AA3521" s="11"/>
      <c r="AB3521" s="11"/>
      <c r="AC3521" s="11"/>
      <c r="AD3521" s="11"/>
      <c r="AU3521" s="7"/>
      <c r="AV3521" s="7"/>
    </row>
    <row r="3522" spans="1:48" ht="14.25">
      <c r="A3522">
        <v>3</v>
      </c>
      <c r="B3522" s="26" t="str">
        <f t="shared" si="131"/>
        <v>68051</v>
      </c>
      <c r="C3522" s="26" t="str">
        <f t="shared" si="130"/>
        <v>3_68051</v>
      </c>
      <c r="D3522"/>
      <c r="E3522"/>
      <c r="F3522" s="33"/>
      <c r="G3522" s="26" t="s">
        <v>901</v>
      </c>
      <c r="H3522" s="27">
        <v>1</v>
      </c>
      <c r="I3522" s="27">
        <v>0</v>
      </c>
      <c r="J3522" s="27">
        <v>0</v>
      </c>
      <c r="K3522" s="27">
        <v>0</v>
      </c>
      <c r="L3522" s="27">
        <v>1</v>
      </c>
      <c r="M3522" s="27">
        <v>1</v>
      </c>
      <c r="N3522" s="27">
        <v>1</v>
      </c>
      <c r="O3522" s="27">
        <v>0</v>
      </c>
      <c r="P3522" s="27">
        <v>0</v>
      </c>
      <c r="Q3522" s="27">
        <v>0</v>
      </c>
      <c r="R3522" s="27">
        <v>6</v>
      </c>
      <c r="S3522" s="27">
        <v>1</v>
      </c>
      <c r="T3522" s="27">
        <v>4</v>
      </c>
      <c r="U3522" s="27">
        <v>0</v>
      </c>
      <c r="V3522" s="27">
        <v>1</v>
      </c>
      <c r="W3522" s="11"/>
      <c r="X3522" s="11"/>
      <c r="Y3522" s="11"/>
      <c r="Z3522" s="11"/>
      <c r="AA3522" s="11"/>
      <c r="AB3522" s="11"/>
      <c r="AC3522" s="11"/>
      <c r="AD3522" s="11"/>
      <c r="AU3522" s="7"/>
      <c r="AV3522" s="7"/>
    </row>
    <row r="3523" spans="1:48" ht="14.25">
      <c r="A3523">
        <v>3</v>
      </c>
      <c r="B3523" s="26" t="str">
        <f t="shared" si="131"/>
        <v>68077</v>
      </c>
      <c r="C3523" s="26" t="str">
        <f t="shared" si="130"/>
        <v>3_68077</v>
      </c>
      <c r="D3523"/>
      <c r="E3523"/>
      <c r="F3523" s="33"/>
      <c r="G3523" s="26" t="s">
        <v>902</v>
      </c>
      <c r="H3523" s="27">
        <v>2</v>
      </c>
      <c r="I3523" s="27">
        <v>2</v>
      </c>
      <c r="J3523" s="27">
        <v>2</v>
      </c>
      <c r="K3523" s="27">
        <v>2</v>
      </c>
      <c r="L3523" s="27">
        <v>1</v>
      </c>
      <c r="M3523" s="27">
        <v>3</v>
      </c>
      <c r="N3523" s="27">
        <v>5</v>
      </c>
      <c r="O3523" s="27">
        <v>9</v>
      </c>
      <c r="P3523" s="27">
        <v>4</v>
      </c>
      <c r="Q3523" s="27">
        <v>15</v>
      </c>
      <c r="R3523" s="27">
        <v>8</v>
      </c>
      <c r="S3523" s="27">
        <v>13</v>
      </c>
      <c r="T3523" s="27">
        <v>8</v>
      </c>
      <c r="U3523" s="27">
        <v>18</v>
      </c>
      <c r="V3523" s="27">
        <v>21</v>
      </c>
      <c r="W3523" s="11"/>
      <c r="X3523" s="11"/>
      <c r="Y3523" s="11"/>
      <c r="Z3523" s="11"/>
      <c r="AA3523" s="11"/>
      <c r="AB3523" s="11"/>
      <c r="AC3523" s="11"/>
      <c r="AD3523" s="11"/>
      <c r="AU3523" s="7"/>
      <c r="AV3523" s="7"/>
    </row>
    <row r="3524" spans="1:48" ht="14.25">
      <c r="A3524">
        <v>3</v>
      </c>
      <c r="B3524" s="26" t="str">
        <f t="shared" si="131"/>
        <v>68079</v>
      </c>
      <c r="C3524" s="26" t="str">
        <f t="shared" si="130"/>
        <v>3_68079</v>
      </c>
      <c r="D3524"/>
      <c r="E3524"/>
      <c r="F3524" s="33"/>
      <c r="G3524" s="26" t="s">
        <v>903</v>
      </c>
      <c r="H3524" s="27">
        <v>0</v>
      </c>
      <c r="I3524" s="27">
        <v>1</v>
      </c>
      <c r="J3524" s="27">
        <v>0</v>
      </c>
      <c r="K3524" s="27">
        <v>0</v>
      </c>
      <c r="L3524" s="27">
        <v>0</v>
      </c>
      <c r="M3524" s="27">
        <v>1</v>
      </c>
      <c r="N3524" s="27">
        <v>5</v>
      </c>
      <c r="O3524" s="27">
        <v>1</v>
      </c>
      <c r="P3524" s="27">
        <v>0</v>
      </c>
      <c r="Q3524" s="27">
        <v>3</v>
      </c>
      <c r="R3524" s="27">
        <v>5</v>
      </c>
      <c r="S3524" s="27">
        <v>5</v>
      </c>
      <c r="T3524" s="27">
        <v>3</v>
      </c>
      <c r="U3524" s="27">
        <v>2</v>
      </c>
      <c r="V3524" s="27">
        <v>4</v>
      </c>
      <c r="W3524" s="11"/>
      <c r="X3524" s="11"/>
      <c r="Y3524" s="11"/>
      <c r="Z3524" s="11"/>
      <c r="AA3524" s="11"/>
      <c r="AB3524" s="11"/>
      <c r="AC3524" s="11"/>
      <c r="AD3524" s="11"/>
      <c r="AU3524" s="7"/>
      <c r="AV3524" s="7"/>
    </row>
    <row r="3525" spans="1:48" ht="14.25">
      <c r="A3525">
        <v>3</v>
      </c>
      <c r="B3525" s="26" t="str">
        <f t="shared" si="131"/>
        <v>68081</v>
      </c>
      <c r="C3525" s="26" t="str">
        <f t="shared" si="130"/>
        <v>3_68081</v>
      </c>
      <c r="D3525"/>
      <c r="E3525"/>
      <c r="F3525" s="33"/>
      <c r="G3525" s="26" t="s">
        <v>904</v>
      </c>
      <c r="H3525" s="27">
        <v>33</v>
      </c>
      <c r="I3525" s="27">
        <v>27</v>
      </c>
      <c r="J3525" s="27">
        <v>46</v>
      </c>
      <c r="K3525" s="27">
        <v>57</v>
      </c>
      <c r="L3525" s="27">
        <v>60</v>
      </c>
      <c r="M3525" s="27">
        <v>143</v>
      </c>
      <c r="N3525" s="27">
        <v>128</v>
      </c>
      <c r="O3525" s="27">
        <v>39</v>
      </c>
      <c r="P3525" s="27">
        <v>29</v>
      </c>
      <c r="Q3525" s="27">
        <v>86</v>
      </c>
      <c r="R3525" s="27">
        <v>67</v>
      </c>
      <c r="S3525" s="27">
        <v>86</v>
      </c>
      <c r="T3525" s="27">
        <v>100</v>
      </c>
      <c r="U3525" s="27">
        <v>77</v>
      </c>
      <c r="V3525" s="27">
        <v>91</v>
      </c>
      <c r="W3525" s="11"/>
      <c r="X3525" s="11"/>
      <c r="Y3525" s="11"/>
      <c r="Z3525" s="11"/>
      <c r="AA3525" s="11"/>
      <c r="AB3525" s="11"/>
      <c r="AC3525" s="11"/>
      <c r="AD3525" s="11"/>
      <c r="AU3525" s="7"/>
      <c r="AV3525" s="7"/>
    </row>
    <row r="3526" spans="1:48" ht="14.25">
      <c r="A3526">
        <v>3</v>
      </c>
      <c r="B3526" s="26" t="str">
        <f t="shared" si="131"/>
        <v>68092</v>
      </c>
      <c r="C3526" s="26" t="str">
        <f t="shared" si="130"/>
        <v>3_68092</v>
      </c>
      <c r="D3526"/>
      <c r="E3526"/>
      <c r="F3526" s="33"/>
      <c r="G3526" s="26" t="s">
        <v>905</v>
      </c>
      <c r="H3526" s="27">
        <v>1</v>
      </c>
      <c r="I3526" s="27">
        <v>0</v>
      </c>
      <c r="J3526" s="27">
        <v>0</v>
      </c>
      <c r="K3526" s="27">
        <v>0</v>
      </c>
      <c r="L3526" s="27">
        <v>1</v>
      </c>
      <c r="M3526" s="27">
        <v>3</v>
      </c>
      <c r="N3526" s="27">
        <v>0</v>
      </c>
      <c r="O3526" s="27">
        <v>0</v>
      </c>
      <c r="P3526" s="27">
        <v>5</v>
      </c>
      <c r="Q3526" s="27">
        <v>6</v>
      </c>
      <c r="R3526" s="27">
        <v>1</v>
      </c>
      <c r="S3526" s="27">
        <v>5</v>
      </c>
      <c r="T3526" s="27">
        <v>3</v>
      </c>
      <c r="U3526" s="27">
        <v>1</v>
      </c>
      <c r="V3526" s="27">
        <v>2</v>
      </c>
      <c r="W3526" s="11"/>
      <c r="X3526" s="11"/>
      <c r="Y3526" s="11"/>
      <c r="Z3526" s="11"/>
      <c r="AA3526" s="11"/>
      <c r="AB3526" s="11"/>
      <c r="AC3526" s="11"/>
      <c r="AD3526" s="11"/>
      <c r="AU3526" s="7"/>
      <c r="AV3526" s="7"/>
    </row>
    <row r="3527" spans="1:48" ht="14.25">
      <c r="A3527">
        <v>3</v>
      </c>
      <c r="B3527" s="26" t="str">
        <f t="shared" si="131"/>
        <v>68101</v>
      </c>
      <c r="C3527" s="26" t="str">
        <f t="shared" ref="C3527:C3544" si="132">A3527&amp;"_"&amp;B3527</f>
        <v>3_68101</v>
      </c>
      <c r="D3527"/>
      <c r="E3527"/>
      <c r="F3527" s="33"/>
      <c r="G3527" s="26" t="s">
        <v>906</v>
      </c>
      <c r="H3527" s="27">
        <v>0</v>
      </c>
      <c r="I3527" s="27">
        <v>0</v>
      </c>
      <c r="J3527" s="27">
        <v>0</v>
      </c>
      <c r="K3527" s="27">
        <v>1</v>
      </c>
      <c r="L3527" s="27">
        <v>1</v>
      </c>
      <c r="M3527" s="27">
        <v>1</v>
      </c>
      <c r="N3527" s="27">
        <v>1</v>
      </c>
      <c r="O3527" s="27">
        <v>0</v>
      </c>
      <c r="P3527" s="27">
        <v>1</v>
      </c>
      <c r="Q3527" s="27">
        <v>5</v>
      </c>
      <c r="R3527" s="27">
        <v>0</v>
      </c>
      <c r="S3527" s="27">
        <v>0</v>
      </c>
      <c r="T3527" s="27">
        <v>2</v>
      </c>
      <c r="U3527" s="27">
        <v>1</v>
      </c>
      <c r="V3527" s="27">
        <v>1</v>
      </c>
      <c r="W3527" s="11"/>
      <c r="X3527" s="11"/>
      <c r="Y3527" s="11"/>
      <c r="Z3527" s="11"/>
      <c r="AA3527" s="11"/>
      <c r="AB3527" s="11"/>
      <c r="AC3527" s="11"/>
      <c r="AD3527" s="11"/>
      <c r="AU3527" s="7"/>
      <c r="AV3527" s="7"/>
    </row>
    <row r="3528" spans="1:48" ht="14.25">
      <c r="A3528">
        <v>3</v>
      </c>
      <c r="B3528" s="26" t="str">
        <f t="shared" si="131"/>
        <v>68121</v>
      </c>
      <c r="C3528" s="26" t="str">
        <f t="shared" si="132"/>
        <v>3_68121</v>
      </c>
      <c r="D3528"/>
      <c r="E3528"/>
      <c r="F3528" s="33"/>
      <c r="G3528" s="26" t="s">
        <v>907</v>
      </c>
      <c r="H3528" s="27">
        <v>0</v>
      </c>
      <c r="I3528" s="27">
        <v>0</v>
      </c>
      <c r="J3528" s="27">
        <v>0</v>
      </c>
      <c r="K3528" s="27">
        <v>0</v>
      </c>
      <c r="L3528" s="27">
        <v>0</v>
      </c>
      <c r="M3528" s="27">
        <v>0</v>
      </c>
      <c r="N3528" s="27">
        <v>0</v>
      </c>
      <c r="O3528" s="27">
        <v>1</v>
      </c>
      <c r="P3528" s="27">
        <v>0</v>
      </c>
      <c r="Q3528" s="27">
        <v>0</v>
      </c>
      <c r="R3528" s="27">
        <v>0</v>
      </c>
      <c r="S3528" s="27">
        <v>0</v>
      </c>
      <c r="T3528" s="27">
        <v>0</v>
      </c>
      <c r="U3528" s="27">
        <v>0</v>
      </c>
      <c r="V3528" s="27">
        <v>0</v>
      </c>
      <c r="W3528" s="11"/>
      <c r="X3528" s="11"/>
      <c r="Y3528" s="11"/>
      <c r="Z3528" s="11"/>
      <c r="AA3528" s="11"/>
      <c r="AB3528" s="11"/>
      <c r="AC3528" s="11"/>
      <c r="AD3528" s="11"/>
      <c r="AU3528" s="7"/>
      <c r="AV3528" s="7"/>
    </row>
    <row r="3529" spans="1:48" ht="14.25">
      <c r="A3529">
        <v>3</v>
      </c>
      <c r="B3529" s="26" t="str">
        <f t="shared" si="131"/>
        <v>68132</v>
      </c>
      <c r="C3529" s="26" t="str">
        <f t="shared" si="132"/>
        <v>3_68132</v>
      </c>
      <c r="D3529"/>
      <c r="E3529"/>
      <c r="F3529" s="33"/>
      <c r="G3529" s="26" t="s">
        <v>908</v>
      </c>
      <c r="H3529" s="27">
        <v>1</v>
      </c>
      <c r="I3529" s="27">
        <v>0</v>
      </c>
      <c r="J3529" s="27">
        <v>1</v>
      </c>
      <c r="K3529" s="27">
        <v>0</v>
      </c>
      <c r="L3529" s="27">
        <v>0</v>
      </c>
      <c r="M3529" s="27">
        <v>0</v>
      </c>
      <c r="N3529" s="27">
        <v>0</v>
      </c>
      <c r="O3529" s="27">
        <v>1</v>
      </c>
      <c r="P3529" s="27">
        <v>1</v>
      </c>
      <c r="Q3529" s="27">
        <v>0</v>
      </c>
      <c r="R3529" s="27">
        <v>0</v>
      </c>
      <c r="S3529" s="27">
        <v>1</v>
      </c>
      <c r="T3529" s="27">
        <v>0</v>
      </c>
      <c r="U3529" s="27">
        <v>0</v>
      </c>
      <c r="V3529" s="27">
        <v>2</v>
      </c>
      <c r="W3529" s="11"/>
      <c r="X3529" s="11"/>
      <c r="Y3529" s="11"/>
      <c r="Z3529" s="11"/>
      <c r="AA3529" s="11"/>
      <c r="AB3529" s="11"/>
      <c r="AC3529" s="11"/>
      <c r="AD3529" s="11"/>
      <c r="AU3529" s="7"/>
      <c r="AV3529" s="7"/>
    </row>
    <row r="3530" spans="1:48" ht="14.25">
      <c r="A3530">
        <v>3</v>
      </c>
      <c r="B3530" s="26" t="str">
        <f t="shared" ref="B3530:B3543" si="133">IF(G3530="Total",CONCATENATE(MID(G3531,1,2),"000"),MID(G3530,1,5))</f>
        <v>68147</v>
      </c>
      <c r="C3530" s="26" t="str">
        <f t="shared" si="132"/>
        <v>3_68147</v>
      </c>
      <c r="D3530"/>
      <c r="E3530"/>
      <c r="F3530" s="33"/>
      <c r="G3530" s="26" t="s">
        <v>909</v>
      </c>
      <c r="H3530" s="27">
        <v>0</v>
      </c>
      <c r="I3530" s="27">
        <v>0</v>
      </c>
      <c r="J3530" s="27">
        <v>0</v>
      </c>
      <c r="K3530" s="27">
        <v>1</v>
      </c>
      <c r="L3530" s="27">
        <v>2</v>
      </c>
      <c r="M3530" s="27">
        <v>6</v>
      </c>
      <c r="N3530" s="27">
        <v>4</v>
      </c>
      <c r="O3530" s="27">
        <v>5</v>
      </c>
      <c r="P3530" s="27">
        <v>2</v>
      </c>
      <c r="Q3530" s="27">
        <v>1</v>
      </c>
      <c r="R3530" s="27">
        <v>1</v>
      </c>
      <c r="S3530" s="27">
        <v>1</v>
      </c>
      <c r="T3530" s="27">
        <v>2</v>
      </c>
      <c r="U3530" s="27">
        <v>5</v>
      </c>
      <c r="V3530" s="27">
        <v>4</v>
      </c>
      <c r="W3530" s="11"/>
      <c r="X3530" s="11"/>
      <c r="Y3530" s="11"/>
      <c r="Z3530" s="11"/>
      <c r="AA3530" s="11"/>
      <c r="AB3530" s="11"/>
      <c r="AC3530" s="11"/>
      <c r="AD3530" s="11"/>
      <c r="AU3530" s="7"/>
      <c r="AV3530" s="7"/>
    </row>
    <row r="3531" spans="1:48" ht="14.25">
      <c r="A3531">
        <v>3</v>
      </c>
      <c r="B3531" s="26" t="str">
        <f t="shared" si="133"/>
        <v>68152</v>
      </c>
      <c r="C3531" s="26" t="str">
        <f t="shared" si="132"/>
        <v>3_68152</v>
      </c>
      <c r="D3531"/>
      <c r="E3531"/>
      <c r="F3531" s="33"/>
      <c r="G3531" s="26" t="s">
        <v>910</v>
      </c>
      <c r="H3531" s="27">
        <v>0</v>
      </c>
      <c r="I3531" s="27">
        <v>0</v>
      </c>
      <c r="J3531" s="27">
        <v>1</v>
      </c>
      <c r="K3531" s="27">
        <v>2</v>
      </c>
      <c r="L3531" s="27">
        <v>2</v>
      </c>
      <c r="M3531" s="27">
        <v>4</v>
      </c>
      <c r="N3531" s="27">
        <v>3</v>
      </c>
      <c r="O3531" s="27">
        <v>5</v>
      </c>
      <c r="P3531" s="27">
        <v>7</v>
      </c>
      <c r="Q3531" s="27">
        <v>2</v>
      </c>
      <c r="R3531" s="27">
        <v>1</v>
      </c>
      <c r="S3531" s="27">
        <v>1</v>
      </c>
      <c r="T3531" s="27">
        <v>2</v>
      </c>
      <c r="U3531" s="27">
        <v>3</v>
      </c>
      <c r="V3531" s="27">
        <v>1</v>
      </c>
      <c r="W3531" s="11"/>
      <c r="X3531" s="11"/>
      <c r="Y3531" s="11"/>
      <c r="Z3531" s="11"/>
      <c r="AA3531" s="11"/>
      <c r="AB3531" s="11"/>
      <c r="AC3531" s="11"/>
      <c r="AD3531" s="11"/>
      <c r="AU3531" s="7"/>
      <c r="AV3531" s="7"/>
    </row>
    <row r="3532" spans="1:48" ht="14.25">
      <c r="A3532">
        <v>3</v>
      </c>
      <c r="B3532" s="26" t="str">
        <f t="shared" si="133"/>
        <v>68160</v>
      </c>
      <c r="C3532" s="26" t="str">
        <f t="shared" si="132"/>
        <v>3_68160</v>
      </c>
      <c r="D3532"/>
      <c r="E3532"/>
      <c r="F3532" s="33"/>
      <c r="G3532" s="26" t="s">
        <v>911</v>
      </c>
      <c r="H3532" s="27">
        <v>0</v>
      </c>
      <c r="I3532" s="27">
        <v>0</v>
      </c>
      <c r="J3532" s="27">
        <v>0</v>
      </c>
      <c r="K3532" s="27">
        <v>0</v>
      </c>
      <c r="L3532" s="27">
        <v>0</v>
      </c>
      <c r="M3532" s="27">
        <v>0</v>
      </c>
      <c r="N3532" s="27">
        <v>0</v>
      </c>
      <c r="O3532" s="27">
        <v>0</v>
      </c>
      <c r="P3532" s="27">
        <v>0</v>
      </c>
      <c r="Q3532" s="27">
        <v>0</v>
      </c>
      <c r="R3532" s="27">
        <v>2</v>
      </c>
      <c r="S3532" s="27">
        <v>1</v>
      </c>
      <c r="T3532" s="27">
        <v>0</v>
      </c>
      <c r="U3532" s="27">
        <v>0</v>
      </c>
      <c r="V3532" s="27">
        <v>0</v>
      </c>
      <c r="W3532" s="11"/>
      <c r="X3532" s="11"/>
      <c r="Y3532" s="11"/>
      <c r="Z3532" s="11"/>
      <c r="AA3532" s="11"/>
      <c r="AB3532" s="11"/>
      <c r="AC3532" s="11"/>
      <c r="AD3532" s="11"/>
      <c r="AU3532" s="7"/>
      <c r="AV3532" s="7"/>
    </row>
    <row r="3533" spans="1:48" ht="14.25">
      <c r="A3533">
        <v>3</v>
      </c>
      <c r="B3533" s="26" t="str">
        <f t="shared" si="133"/>
        <v>68162</v>
      </c>
      <c r="C3533" s="26" t="str">
        <f t="shared" si="132"/>
        <v>3_68162</v>
      </c>
      <c r="D3533"/>
      <c r="E3533"/>
      <c r="F3533" s="33"/>
      <c r="G3533" s="26" t="s">
        <v>912</v>
      </c>
      <c r="H3533" s="27">
        <v>1</v>
      </c>
      <c r="I3533" s="27">
        <v>2</v>
      </c>
      <c r="J3533" s="27">
        <v>2</v>
      </c>
      <c r="K3533" s="27">
        <v>0</v>
      </c>
      <c r="L3533" s="27">
        <v>1</v>
      </c>
      <c r="M3533" s="27">
        <v>6</v>
      </c>
      <c r="N3533" s="27">
        <v>9</v>
      </c>
      <c r="O3533" s="27">
        <v>3</v>
      </c>
      <c r="P3533" s="27">
        <v>1</v>
      </c>
      <c r="Q3533" s="27">
        <v>4</v>
      </c>
      <c r="R3533" s="27">
        <v>1</v>
      </c>
      <c r="S3533" s="27">
        <v>1</v>
      </c>
      <c r="T3533" s="27">
        <v>2</v>
      </c>
      <c r="U3533" s="27">
        <v>2</v>
      </c>
      <c r="V3533" s="27">
        <v>0</v>
      </c>
      <c r="W3533" s="11"/>
      <c r="X3533" s="11"/>
      <c r="Y3533" s="11"/>
      <c r="Z3533" s="11"/>
      <c r="AA3533" s="11"/>
      <c r="AB3533" s="11"/>
      <c r="AC3533" s="11"/>
      <c r="AD3533" s="11"/>
      <c r="AU3533" s="7"/>
      <c r="AV3533" s="7"/>
    </row>
    <row r="3534" spans="1:48" ht="14.25">
      <c r="A3534">
        <v>3</v>
      </c>
      <c r="B3534" s="26" t="str">
        <f t="shared" si="133"/>
        <v>68167</v>
      </c>
      <c r="C3534" s="26" t="str">
        <f t="shared" si="132"/>
        <v>3_68167</v>
      </c>
      <c r="D3534"/>
      <c r="E3534"/>
      <c r="F3534" s="33"/>
      <c r="G3534" s="26" t="s">
        <v>913</v>
      </c>
      <c r="H3534" s="27">
        <v>1</v>
      </c>
      <c r="I3534" s="27">
        <v>1</v>
      </c>
      <c r="J3534" s="27">
        <v>2</v>
      </c>
      <c r="K3534" s="27">
        <v>0</v>
      </c>
      <c r="L3534" s="27">
        <v>1</v>
      </c>
      <c r="M3534" s="27">
        <v>3</v>
      </c>
      <c r="N3534" s="27">
        <v>4</v>
      </c>
      <c r="O3534" s="27">
        <v>2</v>
      </c>
      <c r="P3534" s="27">
        <v>0</v>
      </c>
      <c r="Q3534" s="27">
        <v>2</v>
      </c>
      <c r="R3534" s="27">
        <v>10</v>
      </c>
      <c r="S3534" s="27">
        <v>6</v>
      </c>
      <c r="T3534" s="27">
        <v>4</v>
      </c>
      <c r="U3534" s="27">
        <v>2</v>
      </c>
      <c r="V3534" s="27">
        <v>1</v>
      </c>
      <c r="W3534" s="11"/>
      <c r="X3534" s="11"/>
      <c r="Y3534" s="11"/>
      <c r="Z3534" s="11"/>
      <c r="AA3534" s="11"/>
      <c r="AB3534" s="11"/>
      <c r="AC3534" s="11"/>
      <c r="AD3534" s="11"/>
      <c r="AU3534" s="7"/>
      <c r="AV3534" s="7"/>
    </row>
    <row r="3535" spans="1:48" ht="14.25">
      <c r="A3535">
        <v>3</v>
      </c>
      <c r="B3535" s="26" t="str">
        <f t="shared" si="133"/>
        <v>68169</v>
      </c>
      <c r="C3535" s="26" t="str">
        <f t="shared" si="132"/>
        <v>3_68169</v>
      </c>
      <c r="D3535"/>
      <c r="E3535"/>
      <c r="F3535" s="33"/>
      <c r="G3535" s="26" t="s">
        <v>914</v>
      </c>
      <c r="H3535" s="27">
        <v>0</v>
      </c>
      <c r="I3535" s="27">
        <v>0</v>
      </c>
      <c r="J3535" s="27">
        <v>0</v>
      </c>
      <c r="K3535" s="27">
        <v>0</v>
      </c>
      <c r="L3535" s="27">
        <v>0</v>
      </c>
      <c r="M3535" s="27">
        <v>0</v>
      </c>
      <c r="N3535" s="27">
        <v>0</v>
      </c>
      <c r="O3535" s="27">
        <v>0</v>
      </c>
      <c r="P3535" s="27">
        <v>0</v>
      </c>
      <c r="Q3535" s="27">
        <v>1</v>
      </c>
      <c r="R3535" s="27">
        <v>1</v>
      </c>
      <c r="S3535" s="27">
        <v>0</v>
      </c>
      <c r="T3535" s="27">
        <v>0</v>
      </c>
      <c r="U3535" s="27">
        <v>1</v>
      </c>
      <c r="V3535" s="27">
        <v>0</v>
      </c>
      <c r="W3535" s="11"/>
      <c r="X3535" s="11"/>
      <c r="Y3535" s="11"/>
      <c r="Z3535" s="11"/>
      <c r="AA3535" s="11"/>
      <c r="AB3535" s="11"/>
      <c r="AC3535" s="11"/>
      <c r="AD3535" s="11"/>
      <c r="AU3535" s="7"/>
      <c r="AV3535" s="7"/>
    </row>
    <row r="3536" spans="1:48" ht="14.25">
      <c r="A3536">
        <v>3</v>
      </c>
      <c r="B3536" s="26" t="str">
        <f t="shared" si="133"/>
        <v>68176</v>
      </c>
      <c r="C3536" s="26" t="str">
        <f t="shared" si="132"/>
        <v>3_68176</v>
      </c>
      <c r="D3536"/>
      <c r="E3536"/>
      <c r="F3536" s="33"/>
      <c r="G3536" s="26" t="s">
        <v>915</v>
      </c>
      <c r="H3536" s="27">
        <v>0</v>
      </c>
      <c r="I3536" s="27">
        <v>1</v>
      </c>
      <c r="J3536" s="27">
        <v>1</v>
      </c>
      <c r="K3536" s="27">
        <v>0</v>
      </c>
      <c r="L3536" s="27">
        <v>0</v>
      </c>
      <c r="M3536" s="27">
        <v>0</v>
      </c>
      <c r="N3536" s="27">
        <v>0</v>
      </c>
      <c r="O3536" s="27">
        <v>1</v>
      </c>
      <c r="P3536" s="27">
        <v>0</v>
      </c>
      <c r="Q3536" s="27">
        <v>0</v>
      </c>
      <c r="R3536" s="27">
        <v>2</v>
      </c>
      <c r="S3536" s="27">
        <v>3</v>
      </c>
      <c r="T3536" s="27">
        <v>3</v>
      </c>
      <c r="U3536" s="27">
        <v>1</v>
      </c>
      <c r="V3536" s="27">
        <v>0</v>
      </c>
      <c r="W3536" s="11"/>
      <c r="X3536" s="11"/>
      <c r="Y3536" s="11"/>
      <c r="Z3536" s="11"/>
      <c r="AA3536" s="11"/>
      <c r="AB3536" s="11"/>
      <c r="AC3536" s="11"/>
      <c r="AD3536" s="11"/>
      <c r="AU3536" s="7"/>
      <c r="AV3536" s="7"/>
    </row>
    <row r="3537" spans="1:48" ht="14.25">
      <c r="A3537">
        <v>3</v>
      </c>
      <c r="B3537" s="26" t="str">
        <f t="shared" si="133"/>
        <v>68179</v>
      </c>
      <c r="C3537" s="26" t="str">
        <f t="shared" si="132"/>
        <v>3_68179</v>
      </c>
      <c r="D3537"/>
      <c r="E3537"/>
      <c r="F3537" s="33"/>
      <c r="G3537" s="26" t="s">
        <v>916</v>
      </c>
      <c r="H3537" s="27">
        <v>0</v>
      </c>
      <c r="I3537" s="27">
        <v>0</v>
      </c>
      <c r="J3537" s="27">
        <v>0</v>
      </c>
      <c r="K3537" s="27">
        <v>0</v>
      </c>
      <c r="L3537" s="27">
        <v>0</v>
      </c>
      <c r="M3537" s="27">
        <v>0</v>
      </c>
      <c r="N3537" s="27">
        <v>0</v>
      </c>
      <c r="O3537" s="27">
        <v>0</v>
      </c>
      <c r="P3537" s="27">
        <v>1</v>
      </c>
      <c r="Q3537" s="27">
        <v>1</v>
      </c>
      <c r="R3537" s="27">
        <v>1</v>
      </c>
      <c r="S3537" s="27">
        <v>0</v>
      </c>
      <c r="T3537" s="27">
        <v>0</v>
      </c>
      <c r="U3537" s="27">
        <v>0</v>
      </c>
      <c r="V3537" s="27">
        <v>0</v>
      </c>
      <c r="W3537" s="11"/>
      <c r="X3537" s="11"/>
      <c r="Y3537" s="11"/>
      <c r="Z3537" s="11"/>
      <c r="AA3537" s="11"/>
      <c r="AB3537" s="11"/>
      <c r="AC3537" s="11"/>
      <c r="AD3537" s="11"/>
      <c r="AU3537" s="7"/>
      <c r="AV3537" s="7"/>
    </row>
    <row r="3538" spans="1:48" ht="14.25">
      <c r="A3538">
        <v>3</v>
      </c>
      <c r="B3538" s="26" t="str">
        <f t="shared" si="133"/>
        <v>68190</v>
      </c>
      <c r="C3538" s="26" t="str">
        <f t="shared" si="132"/>
        <v>3_68190</v>
      </c>
      <c r="D3538"/>
      <c r="E3538"/>
      <c r="F3538" s="33"/>
      <c r="G3538" s="26" t="s">
        <v>917</v>
      </c>
      <c r="H3538" s="27">
        <v>13</v>
      </c>
      <c r="I3538" s="27">
        <v>8</v>
      </c>
      <c r="J3538" s="27">
        <v>8</v>
      </c>
      <c r="K3538" s="27">
        <v>16</v>
      </c>
      <c r="L3538" s="27">
        <v>4</v>
      </c>
      <c r="M3538" s="27">
        <v>10</v>
      </c>
      <c r="N3538" s="27">
        <v>5</v>
      </c>
      <c r="O3538" s="27">
        <v>11</v>
      </c>
      <c r="P3538" s="27">
        <v>11</v>
      </c>
      <c r="Q3538" s="27">
        <v>1</v>
      </c>
      <c r="R3538" s="27">
        <v>9</v>
      </c>
      <c r="S3538" s="27">
        <v>6</v>
      </c>
      <c r="T3538" s="27">
        <v>9</v>
      </c>
      <c r="U3538" s="27">
        <v>9</v>
      </c>
      <c r="V3538" s="27">
        <v>9</v>
      </c>
      <c r="W3538" s="11"/>
      <c r="X3538" s="11"/>
      <c r="Y3538" s="11"/>
      <c r="Z3538" s="11"/>
      <c r="AA3538" s="11"/>
      <c r="AB3538" s="11"/>
      <c r="AC3538" s="11"/>
      <c r="AD3538" s="11"/>
      <c r="AU3538" s="7"/>
      <c r="AV3538" s="7"/>
    </row>
    <row r="3539" spans="1:48" ht="14.25">
      <c r="A3539">
        <v>3</v>
      </c>
      <c r="B3539" s="26" t="str">
        <f t="shared" si="133"/>
        <v>68207</v>
      </c>
      <c r="C3539" s="26" t="str">
        <f t="shared" si="132"/>
        <v>3_68207</v>
      </c>
      <c r="D3539"/>
      <c r="E3539"/>
      <c r="F3539" s="33"/>
      <c r="G3539" s="26" t="s">
        <v>918</v>
      </c>
      <c r="H3539" s="27">
        <v>1</v>
      </c>
      <c r="I3539" s="27">
        <v>4</v>
      </c>
      <c r="J3539" s="27">
        <v>0</v>
      </c>
      <c r="K3539" s="27">
        <v>0</v>
      </c>
      <c r="L3539" s="27">
        <v>2</v>
      </c>
      <c r="M3539" s="27">
        <v>7</v>
      </c>
      <c r="N3539" s="27">
        <v>9</v>
      </c>
      <c r="O3539" s="27">
        <v>8</v>
      </c>
      <c r="P3539" s="27">
        <v>2</v>
      </c>
      <c r="Q3539" s="27">
        <v>2</v>
      </c>
      <c r="R3539" s="27">
        <v>0</v>
      </c>
      <c r="S3539" s="27">
        <v>1</v>
      </c>
      <c r="T3539" s="27">
        <v>2</v>
      </c>
      <c r="U3539" s="27">
        <v>1</v>
      </c>
      <c r="V3539" s="27">
        <v>1</v>
      </c>
      <c r="W3539" s="11"/>
      <c r="X3539" s="11"/>
      <c r="Y3539" s="11"/>
      <c r="Z3539" s="11"/>
      <c r="AA3539" s="11"/>
      <c r="AB3539" s="11"/>
      <c r="AC3539" s="11"/>
      <c r="AD3539" s="11"/>
      <c r="AU3539" s="7"/>
      <c r="AV3539" s="7"/>
    </row>
    <row r="3540" spans="1:48" ht="14.25">
      <c r="A3540">
        <v>3</v>
      </c>
      <c r="B3540" s="26" t="str">
        <f t="shared" si="133"/>
        <v>68209</v>
      </c>
      <c r="C3540" s="26" t="str">
        <f t="shared" si="132"/>
        <v>3_68209</v>
      </c>
      <c r="D3540"/>
      <c r="E3540"/>
      <c r="F3540" s="33"/>
      <c r="G3540" s="26" t="s">
        <v>919</v>
      </c>
      <c r="H3540" s="27">
        <v>0</v>
      </c>
      <c r="I3540" s="27">
        <v>0</v>
      </c>
      <c r="J3540" s="27">
        <v>0</v>
      </c>
      <c r="K3540" s="27">
        <v>0</v>
      </c>
      <c r="L3540" s="27">
        <v>0</v>
      </c>
      <c r="M3540" s="27">
        <v>1</v>
      </c>
      <c r="N3540" s="27">
        <v>0</v>
      </c>
      <c r="O3540" s="27">
        <v>2</v>
      </c>
      <c r="P3540" s="27">
        <v>1</v>
      </c>
      <c r="Q3540" s="27">
        <v>4</v>
      </c>
      <c r="R3540" s="27">
        <v>1</v>
      </c>
      <c r="S3540" s="27">
        <v>3</v>
      </c>
      <c r="T3540" s="27">
        <v>3</v>
      </c>
      <c r="U3540" s="27">
        <v>2</v>
      </c>
      <c r="V3540" s="27">
        <v>1</v>
      </c>
      <c r="W3540" s="11"/>
      <c r="X3540" s="11"/>
      <c r="Y3540" s="11"/>
      <c r="Z3540" s="11"/>
      <c r="AA3540" s="11"/>
      <c r="AB3540" s="11"/>
      <c r="AC3540" s="11"/>
      <c r="AD3540" s="11"/>
      <c r="AU3540" s="7"/>
      <c r="AV3540" s="7"/>
    </row>
    <row r="3541" spans="1:48" ht="14.25">
      <c r="A3541">
        <v>3</v>
      </c>
      <c r="B3541" s="26" t="str">
        <f t="shared" si="133"/>
        <v>68211</v>
      </c>
      <c r="C3541" s="26" t="str">
        <f t="shared" si="132"/>
        <v>3_68211</v>
      </c>
      <c r="D3541"/>
      <c r="E3541"/>
      <c r="F3541" s="33"/>
      <c r="G3541" s="26" t="s">
        <v>920</v>
      </c>
      <c r="H3541" s="27">
        <v>0</v>
      </c>
      <c r="I3541" s="27">
        <v>0</v>
      </c>
      <c r="J3541" s="27">
        <v>1</v>
      </c>
      <c r="K3541" s="27">
        <v>1</v>
      </c>
      <c r="L3541" s="27">
        <v>0</v>
      </c>
      <c r="M3541" s="27">
        <v>1</v>
      </c>
      <c r="N3541" s="27">
        <v>0</v>
      </c>
      <c r="O3541" s="27">
        <v>1</v>
      </c>
      <c r="P3541" s="27">
        <v>0</v>
      </c>
      <c r="Q3541" s="27">
        <v>1</v>
      </c>
      <c r="R3541" s="27">
        <v>1</v>
      </c>
      <c r="S3541" s="27">
        <v>4</v>
      </c>
      <c r="T3541" s="27">
        <v>5</v>
      </c>
      <c r="U3541" s="27">
        <v>2</v>
      </c>
      <c r="V3541" s="27">
        <v>0</v>
      </c>
      <c r="W3541" s="11"/>
      <c r="X3541" s="11"/>
      <c r="Y3541" s="11"/>
      <c r="Z3541" s="11"/>
      <c r="AA3541" s="11"/>
      <c r="AB3541" s="11"/>
      <c r="AC3541" s="11"/>
      <c r="AD3541" s="11"/>
      <c r="AU3541" s="7"/>
      <c r="AV3541" s="7"/>
    </row>
    <row r="3542" spans="1:48" ht="14.25">
      <c r="A3542">
        <v>3</v>
      </c>
      <c r="B3542" s="26" t="str">
        <f t="shared" si="133"/>
        <v>68217</v>
      </c>
      <c r="C3542" s="26" t="str">
        <f t="shared" si="132"/>
        <v>3_68217</v>
      </c>
      <c r="D3542"/>
      <c r="E3542"/>
      <c r="F3542" s="33"/>
      <c r="G3542" s="26" t="s">
        <v>921</v>
      </c>
      <c r="H3542" s="27">
        <v>0</v>
      </c>
      <c r="I3542" s="27">
        <v>0</v>
      </c>
      <c r="J3542" s="27">
        <v>0</v>
      </c>
      <c r="K3542" s="27">
        <v>2</v>
      </c>
      <c r="L3542" s="27">
        <v>2</v>
      </c>
      <c r="M3542" s="27">
        <v>2</v>
      </c>
      <c r="N3542" s="27">
        <v>0</v>
      </c>
      <c r="O3542" s="27">
        <v>0</v>
      </c>
      <c r="P3542" s="27">
        <v>0</v>
      </c>
      <c r="Q3542" s="27">
        <v>1</v>
      </c>
      <c r="R3542" s="27">
        <v>4</v>
      </c>
      <c r="S3542" s="27">
        <v>3</v>
      </c>
      <c r="T3542" s="27">
        <v>0</v>
      </c>
      <c r="U3542" s="27">
        <v>2</v>
      </c>
      <c r="V3542" s="27">
        <v>1</v>
      </c>
      <c r="W3542" s="11"/>
      <c r="X3542" s="11"/>
      <c r="Y3542" s="11"/>
      <c r="Z3542" s="11"/>
      <c r="AA3542" s="11"/>
      <c r="AB3542" s="11"/>
      <c r="AC3542" s="11"/>
      <c r="AD3542" s="11"/>
      <c r="AU3542" s="7"/>
      <c r="AV3542" s="7"/>
    </row>
    <row r="3543" spans="1:48" ht="14.25">
      <c r="A3543">
        <v>3</v>
      </c>
      <c r="B3543" s="26" t="str">
        <f t="shared" si="133"/>
        <v>68229</v>
      </c>
      <c r="C3543" s="26" t="str">
        <f t="shared" si="132"/>
        <v>3_68229</v>
      </c>
      <c r="D3543"/>
      <c r="E3543"/>
      <c r="F3543" s="33"/>
      <c r="G3543" s="26" t="s">
        <v>922</v>
      </c>
      <c r="H3543" s="27">
        <v>1</v>
      </c>
      <c r="I3543" s="27">
        <v>2</v>
      </c>
      <c r="J3543" s="27">
        <v>0</v>
      </c>
      <c r="K3543" s="27">
        <v>0</v>
      </c>
      <c r="L3543" s="27">
        <v>0</v>
      </c>
      <c r="M3543" s="27">
        <v>3</v>
      </c>
      <c r="N3543" s="27">
        <v>5</v>
      </c>
      <c r="O3543" s="27">
        <v>4</v>
      </c>
      <c r="P3543" s="27">
        <v>1</v>
      </c>
      <c r="Q3543" s="27">
        <v>2</v>
      </c>
      <c r="R3543" s="27">
        <v>9</v>
      </c>
      <c r="S3543" s="27">
        <v>2</v>
      </c>
      <c r="T3543" s="27">
        <v>1</v>
      </c>
      <c r="U3543" s="27">
        <v>4</v>
      </c>
      <c r="V3543" s="27">
        <v>2</v>
      </c>
      <c r="W3543" s="11"/>
      <c r="X3543" s="11"/>
      <c r="Y3543" s="11"/>
      <c r="Z3543" s="11"/>
      <c r="AA3543" s="11"/>
      <c r="AB3543" s="11"/>
      <c r="AC3543" s="11"/>
      <c r="AD3543" s="11"/>
      <c r="AU3543" s="7"/>
      <c r="AV3543" s="7"/>
    </row>
    <row r="3544" spans="1:48" ht="14.25">
      <c r="A3544">
        <v>3</v>
      </c>
      <c r="B3544" s="26" t="str">
        <f>IF(G3544="Total",CONCATENATE(MID(G3546,1,2),"000"),MID(G3544,1,5))</f>
        <v>68235</v>
      </c>
      <c r="C3544" s="26" t="str">
        <f t="shared" si="132"/>
        <v>3_68235</v>
      </c>
      <c r="D3544"/>
      <c r="E3544"/>
      <c r="F3544" s="33"/>
      <c r="G3544" s="26" t="s">
        <v>923</v>
      </c>
      <c r="H3544" s="27">
        <v>2</v>
      </c>
      <c r="I3544" s="27">
        <v>2</v>
      </c>
      <c r="J3544" s="27">
        <v>4</v>
      </c>
      <c r="K3544" s="27">
        <v>1</v>
      </c>
      <c r="L3544" s="27">
        <v>2</v>
      </c>
      <c r="M3544" s="27">
        <v>2</v>
      </c>
      <c r="N3544" s="27">
        <v>1</v>
      </c>
      <c r="O3544" s="27">
        <v>6</v>
      </c>
      <c r="P3544" s="27">
        <v>2</v>
      </c>
      <c r="Q3544" s="27">
        <v>2</v>
      </c>
      <c r="R3544" s="27">
        <v>2</v>
      </c>
      <c r="S3544" s="27">
        <v>5</v>
      </c>
      <c r="T3544" s="27">
        <v>2</v>
      </c>
      <c r="U3544" s="27">
        <v>2</v>
      </c>
      <c r="V3544" s="27">
        <v>5</v>
      </c>
      <c r="W3544" s="11"/>
      <c r="X3544" s="11"/>
      <c r="Y3544" s="11"/>
      <c r="Z3544" s="11"/>
      <c r="AA3544" s="11"/>
      <c r="AB3544" s="11"/>
      <c r="AC3544" s="11"/>
      <c r="AD3544" s="11"/>
      <c r="AU3544" s="7"/>
      <c r="AV3544" s="7"/>
    </row>
    <row r="3545" spans="1:48" ht="14.25">
      <c r="A3545">
        <v>3</v>
      </c>
      <c r="B3545" s="26" t="str">
        <f>IF(G3545="Total",CONCATENATE(MID(G3547,1,2),"000"),MID(G3545,1,5))</f>
        <v>68245</v>
      </c>
      <c r="C3545" s="26" t="str">
        <f t="shared" ref="C3545" si="134">A3545&amp;"_"&amp;B3545</f>
        <v>3_68245</v>
      </c>
      <c r="G3545" s="26" t="s">
        <v>1440</v>
      </c>
      <c r="H3545" s="27">
        <v>0</v>
      </c>
      <c r="I3545" s="27">
        <v>0</v>
      </c>
      <c r="J3545" s="27">
        <v>0</v>
      </c>
      <c r="K3545" s="27">
        <v>0</v>
      </c>
      <c r="L3545" s="27">
        <v>0</v>
      </c>
      <c r="M3545" s="27">
        <v>0</v>
      </c>
      <c r="N3545" s="27">
        <v>0</v>
      </c>
      <c r="O3545" s="27">
        <v>0</v>
      </c>
      <c r="P3545" s="27">
        <v>0</v>
      </c>
      <c r="Q3545" s="27">
        <v>0</v>
      </c>
      <c r="R3545" s="27">
        <v>0</v>
      </c>
      <c r="S3545" s="27">
        <v>1</v>
      </c>
      <c r="T3545" s="27">
        <v>5</v>
      </c>
      <c r="U3545" s="27">
        <v>2</v>
      </c>
      <c r="V3545" s="27">
        <v>1</v>
      </c>
      <c r="W3545" s="11"/>
      <c r="X3545" s="11"/>
      <c r="Y3545" s="11"/>
      <c r="Z3545" s="11"/>
      <c r="AA3545" s="11"/>
      <c r="AB3545" s="11"/>
      <c r="AC3545" s="11"/>
      <c r="AD3545" s="11"/>
      <c r="AU3545" s="7"/>
      <c r="AV3545" s="7"/>
    </row>
    <row r="3546" spans="1:48" ht="14.25">
      <c r="A3546">
        <v>3</v>
      </c>
      <c r="B3546" s="26" t="str">
        <f t="shared" ref="B3546:B3556" si="135">IF(G3546="Total",CONCATENATE(MID(G3547,1,2),"000"),MID(G3546,1,5))</f>
        <v>68250</v>
      </c>
      <c r="C3546" s="26" t="str">
        <f t="shared" ref="C3546:C3592" si="136">A3546&amp;"_"&amp;B3546</f>
        <v>3_68250</v>
      </c>
      <c r="D3546"/>
      <c r="E3546"/>
      <c r="F3546" s="33"/>
      <c r="G3546" s="26" t="s">
        <v>925</v>
      </c>
      <c r="H3546" s="27">
        <v>0</v>
      </c>
      <c r="I3546" s="27">
        <v>0</v>
      </c>
      <c r="J3546" s="27">
        <v>0</v>
      </c>
      <c r="K3546" s="27">
        <v>1</v>
      </c>
      <c r="L3546" s="27">
        <v>0</v>
      </c>
      <c r="M3546" s="27">
        <v>0</v>
      </c>
      <c r="N3546" s="27">
        <v>4</v>
      </c>
      <c r="O3546" s="27">
        <v>1</v>
      </c>
      <c r="P3546" s="27">
        <v>2</v>
      </c>
      <c r="Q3546" s="27">
        <v>3</v>
      </c>
      <c r="R3546" s="27">
        <v>2</v>
      </c>
      <c r="S3546" s="27">
        <v>1</v>
      </c>
      <c r="T3546" s="27">
        <v>0</v>
      </c>
      <c r="U3546" s="27">
        <v>1</v>
      </c>
      <c r="V3546" s="27">
        <v>3</v>
      </c>
      <c r="W3546" s="11"/>
      <c r="X3546" s="11"/>
      <c r="Y3546" s="11"/>
      <c r="Z3546" s="11"/>
      <c r="AA3546" s="11"/>
      <c r="AB3546" s="11"/>
      <c r="AC3546" s="11"/>
      <c r="AD3546" s="11"/>
      <c r="AU3546" s="7"/>
      <c r="AV3546" s="7"/>
    </row>
    <row r="3547" spans="1:48" ht="14.25">
      <c r="A3547">
        <v>3</v>
      </c>
      <c r="B3547" s="26" t="str">
        <f t="shared" si="135"/>
        <v>68255</v>
      </c>
      <c r="C3547" s="26" t="str">
        <f t="shared" si="136"/>
        <v>3_68255</v>
      </c>
      <c r="D3547"/>
      <c r="E3547"/>
      <c r="F3547" s="33"/>
      <c r="G3547" s="26" t="s">
        <v>926</v>
      </c>
      <c r="H3547" s="27">
        <v>5</v>
      </c>
      <c r="I3547" s="27">
        <v>2</v>
      </c>
      <c r="J3547" s="27">
        <v>6</v>
      </c>
      <c r="K3547" s="27">
        <v>3</v>
      </c>
      <c r="L3547" s="27">
        <v>5</v>
      </c>
      <c r="M3547" s="27">
        <v>4</v>
      </c>
      <c r="N3547" s="27">
        <v>4</v>
      </c>
      <c r="O3547" s="27">
        <v>7</v>
      </c>
      <c r="P3547" s="27">
        <v>3</v>
      </c>
      <c r="Q3547" s="27">
        <v>4</v>
      </c>
      <c r="R3547" s="27">
        <v>2</v>
      </c>
      <c r="S3547" s="27">
        <v>3</v>
      </c>
      <c r="T3547" s="27">
        <v>6</v>
      </c>
      <c r="U3547" s="27">
        <v>7</v>
      </c>
      <c r="V3547" s="27">
        <v>7</v>
      </c>
      <c r="W3547" s="11"/>
      <c r="X3547" s="11"/>
      <c r="Y3547" s="11"/>
      <c r="Z3547" s="11"/>
      <c r="AA3547" s="11"/>
      <c r="AB3547" s="11"/>
      <c r="AC3547" s="11"/>
      <c r="AD3547" s="11"/>
      <c r="AU3547" s="7"/>
      <c r="AV3547" s="7"/>
    </row>
    <row r="3548" spans="1:48" ht="14.25">
      <c r="A3548">
        <v>3</v>
      </c>
      <c r="B3548" s="26" t="str">
        <f t="shared" si="135"/>
        <v>68264</v>
      </c>
      <c r="C3548" s="26" t="str">
        <f t="shared" si="136"/>
        <v>3_68264</v>
      </c>
      <c r="D3548"/>
      <c r="E3548"/>
      <c r="F3548" s="33"/>
      <c r="G3548" s="26" t="s">
        <v>927</v>
      </c>
      <c r="H3548" s="27">
        <v>0</v>
      </c>
      <c r="I3548" s="27">
        <v>1</v>
      </c>
      <c r="J3548" s="27">
        <v>0</v>
      </c>
      <c r="K3548" s="27">
        <v>0</v>
      </c>
      <c r="L3548" s="27">
        <v>0</v>
      </c>
      <c r="M3548" s="27">
        <v>0</v>
      </c>
      <c r="N3548" s="27">
        <v>0</v>
      </c>
      <c r="O3548" s="27">
        <v>0</v>
      </c>
      <c r="P3548" s="27">
        <v>0</v>
      </c>
      <c r="Q3548" s="27">
        <v>0</v>
      </c>
      <c r="R3548" s="27">
        <v>1</v>
      </c>
      <c r="S3548" s="27">
        <v>0</v>
      </c>
      <c r="T3548" s="27">
        <v>1</v>
      </c>
      <c r="U3548" s="27">
        <v>0</v>
      </c>
      <c r="V3548" s="27">
        <v>0</v>
      </c>
      <c r="W3548" s="11"/>
      <c r="X3548" s="11"/>
      <c r="Y3548" s="11"/>
      <c r="Z3548" s="11"/>
      <c r="AA3548" s="11"/>
      <c r="AB3548" s="11"/>
      <c r="AC3548" s="11"/>
      <c r="AD3548" s="11"/>
      <c r="AU3548" s="7"/>
      <c r="AV3548" s="7"/>
    </row>
    <row r="3549" spans="1:48" ht="14.25">
      <c r="A3549">
        <v>3</v>
      </c>
      <c r="B3549" s="26" t="str">
        <f t="shared" si="135"/>
        <v>68266</v>
      </c>
      <c r="C3549" s="26" t="str">
        <f t="shared" si="136"/>
        <v>3_68266</v>
      </c>
      <c r="D3549"/>
      <c r="E3549"/>
      <c r="F3549" s="33"/>
      <c r="G3549" s="26" t="s">
        <v>928</v>
      </c>
      <c r="H3549" s="27">
        <v>0</v>
      </c>
      <c r="I3549" s="27">
        <v>0</v>
      </c>
      <c r="J3549" s="27">
        <v>0</v>
      </c>
      <c r="K3549" s="27">
        <v>0</v>
      </c>
      <c r="L3549" s="27">
        <v>4</v>
      </c>
      <c r="M3549" s="27">
        <v>2</v>
      </c>
      <c r="N3549" s="27">
        <v>1</v>
      </c>
      <c r="O3549" s="27">
        <v>4</v>
      </c>
      <c r="P3549" s="27">
        <v>1</v>
      </c>
      <c r="Q3549" s="27">
        <v>1</v>
      </c>
      <c r="R3549" s="27">
        <v>0</v>
      </c>
      <c r="S3549" s="27">
        <v>0</v>
      </c>
      <c r="T3549" s="27">
        <v>2</v>
      </c>
      <c r="U3549" s="27">
        <v>4</v>
      </c>
      <c r="V3549" s="27">
        <v>0</v>
      </c>
      <c r="W3549" s="11"/>
      <c r="X3549" s="11"/>
      <c r="Y3549" s="11"/>
      <c r="Z3549" s="11"/>
      <c r="AA3549" s="11"/>
      <c r="AB3549" s="11"/>
      <c r="AC3549" s="11"/>
      <c r="AD3549" s="11"/>
      <c r="AU3549" s="7"/>
      <c r="AV3549" s="7"/>
    </row>
    <row r="3550" spans="1:48" ht="14.25">
      <c r="A3550">
        <v>3</v>
      </c>
      <c r="B3550" s="26" t="str">
        <f t="shared" si="135"/>
        <v>68271</v>
      </c>
      <c r="C3550" s="26" t="str">
        <f t="shared" si="136"/>
        <v>3_68271</v>
      </c>
      <c r="D3550"/>
      <c r="E3550"/>
      <c r="F3550" s="33"/>
      <c r="G3550" s="26" t="s">
        <v>929</v>
      </c>
      <c r="H3550" s="27">
        <v>0</v>
      </c>
      <c r="I3550" s="27">
        <v>2</v>
      </c>
      <c r="J3550" s="27">
        <v>0</v>
      </c>
      <c r="K3550" s="27">
        <v>1</v>
      </c>
      <c r="L3550" s="27">
        <v>0</v>
      </c>
      <c r="M3550" s="27">
        <v>0</v>
      </c>
      <c r="N3550" s="27">
        <v>1</v>
      </c>
      <c r="O3550" s="27">
        <v>0</v>
      </c>
      <c r="P3550" s="27">
        <v>1</v>
      </c>
      <c r="Q3550" s="27">
        <v>2</v>
      </c>
      <c r="R3550" s="27">
        <v>1</v>
      </c>
      <c r="S3550" s="27">
        <v>1</v>
      </c>
      <c r="T3550" s="27">
        <v>0</v>
      </c>
      <c r="U3550" s="27">
        <v>0</v>
      </c>
      <c r="V3550" s="27">
        <v>0</v>
      </c>
      <c r="W3550" s="11"/>
      <c r="X3550" s="11"/>
      <c r="Y3550" s="11"/>
      <c r="Z3550" s="11"/>
      <c r="AA3550" s="11"/>
      <c r="AB3550" s="11"/>
      <c r="AC3550" s="11"/>
      <c r="AD3550" s="11"/>
      <c r="AU3550" s="7"/>
      <c r="AV3550" s="7"/>
    </row>
    <row r="3551" spans="1:48" ht="14.25">
      <c r="A3551">
        <v>3</v>
      </c>
      <c r="B3551" s="26" t="str">
        <f t="shared" si="135"/>
        <v>68276</v>
      </c>
      <c r="C3551" s="26" t="str">
        <f t="shared" si="136"/>
        <v>3_68276</v>
      </c>
      <c r="D3551"/>
      <c r="E3551"/>
      <c r="F3551" s="33"/>
      <c r="G3551" s="26" t="s">
        <v>930</v>
      </c>
      <c r="H3551" s="27">
        <v>78</v>
      </c>
      <c r="I3551" s="27">
        <v>95</v>
      </c>
      <c r="J3551" s="27">
        <v>129</v>
      </c>
      <c r="K3551" s="27">
        <v>145</v>
      </c>
      <c r="L3551" s="27">
        <v>105</v>
      </c>
      <c r="M3551" s="27">
        <v>162</v>
      </c>
      <c r="N3551" s="27">
        <v>206</v>
      </c>
      <c r="O3551" s="27">
        <v>258</v>
      </c>
      <c r="P3551" s="27">
        <v>283</v>
      </c>
      <c r="Q3551" s="27">
        <v>237</v>
      </c>
      <c r="R3551" s="27">
        <v>225</v>
      </c>
      <c r="S3551" s="27">
        <v>193</v>
      </c>
      <c r="T3551" s="27">
        <v>143</v>
      </c>
      <c r="U3551" s="27">
        <v>160</v>
      </c>
      <c r="V3551" s="27">
        <v>127</v>
      </c>
      <c r="W3551" s="11"/>
      <c r="X3551" s="11"/>
      <c r="Y3551" s="11"/>
      <c r="Z3551" s="11"/>
      <c r="AA3551" s="11"/>
      <c r="AB3551" s="11"/>
      <c r="AC3551" s="11"/>
      <c r="AD3551" s="11"/>
      <c r="AU3551" s="7"/>
      <c r="AV3551" s="7"/>
    </row>
    <row r="3552" spans="1:48" ht="14.25">
      <c r="A3552">
        <v>3</v>
      </c>
      <c r="B3552" s="26" t="str">
        <f t="shared" si="135"/>
        <v>68296</v>
      </c>
      <c r="C3552" s="26" t="str">
        <f t="shared" si="136"/>
        <v>3_68296</v>
      </c>
      <c r="D3552"/>
      <c r="E3552"/>
      <c r="F3552" s="33"/>
      <c r="G3552" s="26" t="s">
        <v>931</v>
      </c>
      <c r="H3552" s="27">
        <v>1</v>
      </c>
      <c r="I3552" s="27">
        <v>2</v>
      </c>
      <c r="J3552" s="27">
        <v>0</v>
      </c>
      <c r="K3552" s="27">
        <v>1</v>
      </c>
      <c r="L3552" s="27">
        <v>1</v>
      </c>
      <c r="M3552" s="27">
        <v>0</v>
      </c>
      <c r="N3552" s="27">
        <v>0</v>
      </c>
      <c r="O3552" s="27">
        <v>0</v>
      </c>
      <c r="P3552" s="27">
        <v>0</v>
      </c>
      <c r="Q3552" s="27">
        <v>1</v>
      </c>
      <c r="R3552" s="27">
        <v>0</v>
      </c>
      <c r="S3552" s="27">
        <v>2</v>
      </c>
      <c r="T3552" s="27">
        <v>7</v>
      </c>
      <c r="U3552" s="27">
        <v>0</v>
      </c>
      <c r="V3552" s="27">
        <v>0</v>
      </c>
      <c r="W3552" s="11"/>
      <c r="X3552" s="11"/>
      <c r="Y3552" s="11"/>
      <c r="Z3552" s="11"/>
      <c r="AA3552" s="11"/>
      <c r="AB3552" s="11"/>
      <c r="AC3552" s="11"/>
      <c r="AD3552" s="11"/>
      <c r="AU3552" s="7"/>
      <c r="AV3552" s="7"/>
    </row>
    <row r="3553" spans="1:48" ht="14.25">
      <c r="A3553">
        <v>3</v>
      </c>
      <c r="B3553" s="26" t="str">
        <f t="shared" si="135"/>
        <v>68298</v>
      </c>
      <c r="C3553" s="26" t="str">
        <f t="shared" si="136"/>
        <v>3_68298</v>
      </c>
      <c r="D3553"/>
      <c r="E3553"/>
      <c r="F3553" s="33"/>
      <c r="G3553" s="26" t="s">
        <v>1441</v>
      </c>
      <c r="H3553" s="27">
        <v>0</v>
      </c>
      <c r="I3553" s="27">
        <v>0</v>
      </c>
      <c r="J3553" s="27">
        <v>1</v>
      </c>
      <c r="K3553" s="27">
        <v>1</v>
      </c>
      <c r="L3553" s="27">
        <v>2</v>
      </c>
      <c r="M3553" s="27">
        <v>1</v>
      </c>
      <c r="N3553" s="27">
        <v>1</v>
      </c>
      <c r="O3553" s="27">
        <v>2</v>
      </c>
      <c r="P3553" s="27">
        <v>0</v>
      </c>
      <c r="Q3553" s="27">
        <v>0</v>
      </c>
      <c r="R3553" s="27">
        <v>1</v>
      </c>
      <c r="S3553" s="27">
        <v>0</v>
      </c>
      <c r="T3553" s="27">
        <v>2</v>
      </c>
      <c r="U3553" s="27">
        <v>0</v>
      </c>
      <c r="V3553" s="27">
        <v>1</v>
      </c>
      <c r="W3553" s="11"/>
      <c r="X3553" s="11"/>
      <c r="Y3553" s="11"/>
      <c r="Z3553" s="11"/>
      <c r="AA3553" s="11"/>
      <c r="AB3553" s="11"/>
      <c r="AC3553" s="11"/>
      <c r="AD3553" s="11"/>
      <c r="AU3553" s="7"/>
      <c r="AV3553" s="7"/>
    </row>
    <row r="3554" spans="1:48" ht="14.25">
      <c r="A3554">
        <v>3</v>
      </c>
      <c r="B3554" s="26" t="str">
        <f t="shared" si="135"/>
        <v>68307</v>
      </c>
      <c r="C3554" s="26" t="str">
        <f t="shared" si="136"/>
        <v>3_68307</v>
      </c>
      <c r="D3554"/>
      <c r="E3554"/>
      <c r="F3554" s="33"/>
      <c r="G3554" s="26" t="s">
        <v>933</v>
      </c>
      <c r="H3554" s="27">
        <v>38</v>
      </c>
      <c r="I3554" s="27">
        <v>46</v>
      </c>
      <c r="J3554" s="27">
        <v>59</v>
      </c>
      <c r="K3554" s="27">
        <v>60</v>
      </c>
      <c r="L3554" s="27">
        <v>49</v>
      </c>
      <c r="M3554" s="27">
        <v>92</v>
      </c>
      <c r="N3554" s="27">
        <v>106</v>
      </c>
      <c r="O3554" s="27">
        <v>112</v>
      </c>
      <c r="P3554" s="27">
        <v>132</v>
      </c>
      <c r="Q3554" s="27">
        <v>118</v>
      </c>
      <c r="R3554" s="27">
        <v>100</v>
      </c>
      <c r="S3554" s="27">
        <v>110</v>
      </c>
      <c r="T3554" s="27">
        <v>74</v>
      </c>
      <c r="U3554" s="27">
        <v>63</v>
      </c>
      <c r="V3554" s="27">
        <v>77</v>
      </c>
      <c r="W3554" s="11"/>
      <c r="X3554" s="11"/>
      <c r="Y3554" s="11"/>
      <c r="Z3554" s="11"/>
      <c r="AA3554" s="11"/>
      <c r="AB3554" s="11"/>
      <c r="AC3554" s="11"/>
      <c r="AD3554" s="11"/>
      <c r="AU3554" s="7"/>
      <c r="AV3554" s="7"/>
    </row>
    <row r="3555" spans="1:48" ht="14.25">
      <c r="A3555">
        <v>3</v>
      </c>
      <c r="B3555" s="26" t="str">
        <f t="shared" si="135"/>
        <v>68318</v>
      </c>
      <c r="C3555" s="26" t="str">
        <f t="shared" si="136"/>
        <v>3_68318</v>
      </c>
      <c r="D3555"/>
      <c r="E3555"/>
      <c r="F3555" s="33"/>
      <c r="G3555" s="26" t="s">
        <v>934</v>
      </c>
      <c r="H3555" s="27">
        <v>0</v>
      </c>
      <c r="I3555" s="27">
        <v>1</v>
      </c>
      <c r="J3555" s="27">
        <v>0</v>
      </c>
      <c r="K3555" s="27">
        <v>0</v>
      </c>
      <c r="L3555" s="27">
        <v>0</v>
      </c>
      <c r="M3555" s="27">
        <v>1</v>
      </c>
      <c r="N3555" s="27">
        <v>1</v>
      </c>
      <c r="O3555" s="27">
        <v>3</v>
      </c>
      <c r="P3555" s="27">
        <v>2</v>
      </c>
      <c r="Q3555" s="27">
        <v>6</v>
      </c>
      <c r="R3555" s="27">
        <v>4</v>
      </c>
      <c r="S3555" s="27">
        <v>2</v>
      </c>
      <c r="T3555" s="27">
        <v>0</v>
      </c>
      <c r="U3555" s="27">
        <v>1</v>
      </c>
      <c r="V3555" s="27">
        <v>1</v>
      </c>
      <c r="W3555" s="11"/>
      <c r="X3555" s="11"/>
      <c r="Y3555" s="11"/>
      <c r="Z3555" s="11"/>
      <c r="AA3555" s="11"/>
      <c r="AB3555" s="11"/>
      <c r="AC3555" s="11"/>
      <c r="AD3555" s="11"/>
      <c r="AU3555" s="7"/>
      <c r="AV3555" s="7"/>
    </row>
    <row r="3556" spans="1:48" ht="14.25">
      <c r="A3556">
        <v>3</v>
      </c>
      <c r="B3556" s="26" t="str">
        <f t="shared" si="135"/>
        <v>68320</v>
      </c>
      <c r="C3556" s="26" t="str">
        <f t="shared" si="136"/>
        <v>3_68320</v>
      </c>
      <c r="D3556"/>
      <c r="E3556"/>
      <c r="F3556" s="33"/>
      <c r="G3556" s="26" t="s">
        <v>935</v>
      </c>
      <c r="H3556" s="27">
        <v>0</v>
      </c>
      <c r="I3556" s="27">
        <v>0</v>
      </c>
      <c r="J3556" s="27">
        <v>0</v>
      </c>
      <c r="K3556" s="27">
        <v>1</v>
      </c>
      <c r="L3556" s="27">
        <v>0</v>
      </c>
      <c r="M3556" s="27">
        <v>1</v>
      </c>
      <c r="N3556" s="27">
        <v>0</v>
      </c>
      <c r="O3556" s="27">
        <v>2</v>
      </c>
      <c r="P3556" s="27">
        <v>0</v>
      </c>
      <c r="Q3556" s="27">
        <v>2</v>
      </c>
      <c r="R3556" s="27">
        <v>1</v>
      </c>
      <c r="S3556" s="27">
        <v>3</v>
      </c>
      <c r="T3556" s="27">
        <v>4</v>
      </c>
      <c r="U3556" s="27">
        <v>6</v>
      </c>
      <c r="V3556" s="27">
        <v>1</v>
      </c>
      <c r="W3556" s="11"/>
      <c r="X3556" s="11"/>
      <c r="Y3556" s="11"/>
      <c r="Z3556" s="11"/>
      <c r="AA3556" s="11"/>
      <c r="AB3556" s="11"/>
      <c r="AC3556" s="11"/>
      <c r="AD3556" s="11"/>
      <c r="AU3556" s="7"/>
      <c r="AV3556" s="7"/>
    </row>
    <row r="3557" spans="1:48" ht="14.25">
      <c r="A3557">
        <v>3</v>
      </c>
      <c r="B3557" s="26" t="str">
        <f>IF(G3557="Total",CONCATENATE(MID(G3559,1,2),"000"),MID(G3557,1,5))</f>
        <v>68322</v>
      </c>
      <c r="C3557" s="26" t="str">
        <f t="shared" si="136"/>
        <v>3_68322</v>
      </c>
      <c r="D3557"/>
      <c r="E3557"/>
      <c r="F3557" s="33"/>
      <c r="G3557" s="26" t="s">
        <v>936</v>
      </c>
      <c r="H3557" s="27">
        <v>0</v>
      </c>
      <c r="I3557" s="27">
        <v>0</v>
      </c>
      <c r="J3557" s="27">
        <v>0</v>
      </c>
      <c r="K3557" s="27">
        <v>1</v>
      </c>
      <c r="L3557" s="27">
        <v>0</v>
      </c>
      <c r="M3557" s="27">
        <v>0</v>
      </c>
      <c r="N3557" s="27">
        <v>0</v>
      </c>
      <c r="O3557" s="27">
        <v>3</v>
      </c>
      <c r="P3557" s="27">
        <v>1</v>
      </c>
      <c r="Q3557" s="27">
        <v>0</v>
      </c>
      <c r="R3557" s="27">
        <v>1</v>
      </c>
      <c r="S3557" s="27">
        <v>1</v>
      </c>
      <c r="T3557" s="27">
        <v>3</v>
      </c>
      <c r="U3557" s="27">
        <v>3</v>
      </c>
      <c r="V3557" s="27">
        <v>1</v>
      </c>
      <c r="W3557" s="11"/>
      <c r="X3557" s="11"/>
      <c r="Y3557" s="11"/>
      <c r="Z3557" s="11"/>
      <c r="AA3557" s="11"/>
      <c r="AB3557" s="11"/>
      <c r="AC3557" s="11"/>
      <c r="AD3557" s="11"/>
      <c r="AU3557" s="7"/>
      <c r="AV3557" s="7"/>
    </row>
    <row r="3558" spans="1:48" ht="14.25">
      <c r="A3558">
        <v>3</v>
      </c>
      <c r="B3558" s="26" t="str">
        <f>IF(G3558="Total",CONCATENATE(MID(G3560,1,2),"000"),MID(G3558,1,5))</f>
        <v>68324</v>
      </c>
      <c r="C3558" s="26" t="str">
        <f t="shared" si="136"/>
        <v>3_68324</v>
      </c>
      <c r="G3558" s="26" t="s">
        <v>1442</v>
      </c>
      <c r="H3558" s="27">
        <v>0</v>
      </c>
      <c r="I3558" s="27">
        <v>0</v>
      </c>
      <c r="J3558" s="27">
        <v>0</v>
      </c>
      <c r="K3558" s="27">
        <v>0</v>
      </c>
      <c r="L3558" s="27">
        <v>0</v>
      </c>
      <c r="M3558" s="27">
        <v>0</v>
      </c>
      <c r="N3558" s="27">
        <v>0</v>
      </c>
      <c r="O3558" s="27">
        <v>0</v>
      </c>
      <c r="P3558" s="27">
        <v>0</v>
      </c>
      <c r="Q3558" s="27">
        <v>0</v>
      </c>
      <c r="R3558" s="27">
        <v>0</v>
      </c>
      <c r="S3558" s="27">
        <v>0</v>
      </c>
      <c r="T3558" s="27">
        <v>1</v>
      </c>
      <c r="U3558" s="27">
        <v>0</v>
      </c>
      <c r="V3558" s="27">
        <v>2</v>
      </c>
      <c r="W3558" s="11"/>
      <c r="X3558" s="11"/>
      <c r="Y3558" s="11"/>
      <c r="Z3558" s="11"/>
      <c r="AA3558" s="11"/>
      <c r="AB3558" s="11"/>
      <c r="AC3558" s="11"/>
      <c r="AD3558" s="11"/>
      <c r="AU3558" s="7"/>
      <c r="AV3558" s="7"/>
    </row>
    <row r="3559" spans="1:48" ht="14.25">
      <c r="A3559">
        <v>3</v>
      </c>
      <c r="B3559" s="26" t="str">
        <f t="shared" ref="B3559:B3595" si="137">IF(G3559="Total",CONCATENATE(MID(G3560,1,2),"000"),MID(G3559,1,5))</f>
        <v>68327</v>
      </c>
      <c r="C3559" s="26" t="str">
        <f t="shared" si="136"/>
        <v>3_68327</v>
      </c>
      <c r="D3559"/>
      <c r="E3559"/>
      <c r="F3559" s="33"/>
      <c r="G3559" s="26" t="s">
        <v>938</v>
      </c>
      <c r="H3559" s="27">
        <v>0</v>
      </c>
      <c r="I3559" s="27">
        <v>0</v>
      </c>
      <c r="J3559" s="27">
        <v>0</v>
      </c>
      <c r="K3559" s="27">
        <v>1</v>
      </c>
      <c r="L3559" s="27">
        <v>0</v>
      </c>
      <c r="M3559" s="27">
        <v>1</v>
      </c>
      <c r="N3559" s="27">
        <v>0</v>
      </c>
      <c r="O3559" s="27">
        <v>2</v>
      </c>
      <c r="P3559" s="27">
        <v>2</v>
      </c>
      <c r="Q3559" s="27">
        <v>1</v>
      </c>
      <c r="R3559" s="27">
        <v>2</v>
      </c>
      <c r="S3559" s="27">
        <v>0</v>
      </c>
      <c r="T3559" s="27">
        <v>0</v>
      </c>
      <c r="U3559" s="27">
        <v>5</v>
      </c>
      <c r="V3559" s="27">
        <v>3</v>
      </c>
      <c r="W3559" s="11"/>
      <c r="X3559" s="11"/>
      <c r="Y3559" s="11"/>
      <c r="Z3559" s="11"/>
      <c r="AA3559" s="11"/>
      <c r="AB3559" s="11"/>
      <c r="AC3559" s="11"/>
      <c r="AD3559" s="11"/>
      <c r="AU3559" s="7"/>
      <c r="AV3559" s="7"/>
    </row>
    <row r="3560" spans="1:48" ht="14.25">
      <c r="A3560">
        <v>3</v>
      </c>
      <c r="B3560" s="26" t="str">
        <f t="shared" si="137"/>
        <v>68344</v>
      </c>
      <c r="C3560" s="26" t="str">
        <f t="shared" si="136"/>
        <v>3_68344</v>
      </c>
      <c r="D3560"/>
      <c r="E3560"/>
      <c r="F3560" s="33"/>
      <c r="G3560" s="26" t="s">
        <v>939</v>
      </c>
      <c r="H3560" s="27">
        <v>0</v>
      </c>
      <c r="I3560" s="27">
        <v>1</v>
      </c>
      <c r="J3560" s="27">
        <v>0</v>
      </c>
      <c r="K3560" s="27">
        <v>1</v>
      </c>
      <c r="L3560" s="27">
        <v>0</v>
      </c>
      <c r="M3560" s="27">
        <v>0</v>
      </c>
      <c r="N3560" s="27">
        <v>1</v>
      </c>
      <c r="O3560" s="27">
        <v>2</v>
      </c>
      <c r="P3560" s="27">
        <v>0</v>
      </c>
      <c r="Q3560" s="27">
        <v>1</v>
      </c>
      <c r="R3560" s="27">
        <v>1</v>
      </c>
      <c r="S3560" s="27">
        <v>4</v>
      </c>
      <c r="T3560" s="27">
        <v>2</v>
      </c>
      <c r="U3560" s="27">
        <v>2</v>
      </c>
      <c r="V3560" s="27">
        <v>1</v>
      </c>
      <c r="W3560" s="11"/>
      <c r="X3560" s="11"/>
      <c r="Y3560" s="11"/>
      <c r="Z3560" s="11"/>
      <c r="AA3560" s="11"/>
      <c r="AB3560" s="11"/>
      <c r="AC3560" s="11"/>
      <c r="AD3560" s="11"/>
      <c r="AU3560" s="7"/>
      <c r="AV3560" s="7"/>
    </row>
    <row r="3561" spans="1:48" ht="14.25">
      <c r="A3561">
        <v>3</v>
      </c>
      <c r="B3561" s="26" t="str">
        <f t="shared" si="137"/>
        <v>68368</v>
      </c>
      <c r="C3561" s="26" t="str">
        <f t="shared" si="136"/>
        <v>3_68368</v>
      </c>
      <c r="D3561"/>
      <c r="E3561"/>
      <c r="F3561" s="33"/>
      <c r="G3561" s="26" t="s">
        <v>940</v>
      </c>
      <c r="H3561" s="27">
        <v>2</v>
      </c>
      <c r="I3561" s="27">
        <v>0</v>
      </c>
      <c r="J3561" s="27">
        <v>0</v>
      </c>
      <c r="K3561" s="27">
        <v>0</v>
      </c>
      <c r="L3561" s="27">
        <v>0</v>
      </c>
      <c r="M3561" s="27">
        <v>0</v>
      </c>
      <c r="N3561" s="27">
        <v>1</v>
      </c>
      <c r="O3561" s="27">
        <v>0</v>
      </c>
      <c r="P3561" s="27">
        <v>1</v>
      </c>
      <c r="Q3561" s="27">
        <v>1</v>
      </c>
      <c r="R3561" s="27">
        <v>1</v>
      </c>
      <c r="S3561" s="27">
        <v>0</v>
      </c>
      <c r="T3561" s="27">
        <v>2</v>
      </c>
      <c r="U3561" s="27">
        <v>0</v>
      </c>
      <c r="V3561" s="27">
        <v>0</v>
      </c>
      <c r="W3561" s="11"/>
      <c r="X3561" s="11"/>
      <c r="Y3561" s="11"/>
      <c r="Z3561" s="11"/>
      <c r="AA3561" s="11"/>
      <c r="AB3561" s="11"/>
      <c r="AC3561" s="11"/>
      <c r="AD3561" s="11"/>
      <c r="AU3561" s="7"/>
      <c r="AV3561" s="7"/>
    </row>
    <row r="3562" spans="1:48" ht="14.25">
      <c r="A3562">
        <v>3</v>
      </c>
      <c r="B3562" s="26" t="str">
        <f t="shared" si="137"/>
        <v>68370</v>
      </c>
      <c r="C3562" s="26" t="str">
        <f t="shared" si="136"/>
        <v>3_68370</v>
      </c>
      <c r="D3562"/>
      <c r="E3562"/>
      <c r="F3562" s="33"/>
      <c r="G3562" s="26" t="s">
        <v>941</v>
      </c>
      <c r="H3562" s="27">
        <v>0</v>
      </c>
      <c r="I3562" s="27">
        <v>1</v>
      </c>
      <c r="J3562" s="27">
        <v>0</v>
      </c>
      <c r="K3562" s="27">
        <v>0</v>
      </c>
      <c r="L3562" s="27">
        <v>0</v>
      </c>
      <c r="M3562" s="27">
        <v>0</v>
      </c>
      <c r="N3562" s="27">
        <v>0</v>
      </c>
      <c r="O3562" s="27">
        <v>0</v>
      </c>
      <c r="P3562" s="27">
        <v>0</v>
      </c>
      <c r="Q3562" s="27">
        <v>0</v>
      </c>
      <c r="R3562" s="27">
        <v>0</v>
      </c>
      <c r="S3562" s="27">
        <v>0</v>
      </c>
      <c r="T3562" s="27">
        <v>1</v>
      </c>
      <c r="U3562" s="27">
        <v>1</v>
      </c>
      <c r="V3562" s="27">
        <v>0</v>
      </c>
      <c r="W3562" s="11"/>
      <c r="X3562" s="11"/>
      <c r="Y3562" s="11"/>
      <c r="Z3562" s="11"/>
      <c r="AA3562" s="11"/>
      <c r="AB3562" s="11"/>
      <c r="AC3562" s="11"/>
      <c r="AD3562" s="11"/>
      <c r="AU3562" s="7"/>
      <c r="AV3562" s="7"/>
    </row>
    <row r="3563" spans="1:48" ht="14.25">
      <c r="A3563">
        <v>3</v>
      </c>
      <c r="B3563" s="26" t="str">
        <f t="shared" si="137"/>
        <v>68377</v>
      </c>
      <c r="C3563" s="26" t="str">
        <f t="shared" si="136"/>
        <v>3_68377</v>
      </c>
      <c r="D3563"/>
      <c r="E3563"/>
      <c r="F3563" s="33"/>
      <c r="G3563" s="26" t="s">
        <v>942</v>
      </c>
      <c r="H3563" s="27">
        <v>0</v>
      </c>
      <c r="I3563" s="27">
        <v>0</v>
      </c>
      <c r="J3563" s="27">
        <v>2</v>
      </c>
      <c r="K3563" s="27">
        <v>0</v>
      </c>
      <c r="L3563" s="27">
        <v>0</v>
      </c>
      <c r="M3563" s="27">
        <v>0</v>
      </c>
      <c r="N3563" s="27">
        <v>1</v>
      </c>
      <c r="O3563" s="27">
        <v>2</v>
      </c>
      <c r="P3563" s="27">
        <v>1</v>
      </c>
      <c r="Q3563" s="27">
        <v>6</v>
      </c>
      <c r="R3563" s="27">
        <v>3</v>
      </c>
      <c r="S3563" s="27">
        <v>2</v>
      </c>
      <c r="T3563" s="27">
        <v>4</v>
      </c>
      <c r="U3563" s="27">
        <v>1</v>
      </c>
      <c r="V3563" s="27">
        <v>5</v>
      </c>
      <c r="W3563" s="11"/>
      <c r="X3563" s="11"/>
      <c r="Y3563" s="11"/>
      <c r="Z3563" s="11"/>
      <c r="AA3563" s="11"/>
      <c r="AB3563" s="11"/>
      <c r="AC3563" s="11"/>
      <c r="AD3563" s="11"/>
      <c r="AU3563" s="7"/>
      <c r="AV3563" s="7"/>
    </row>
    <row r="3564" spans="1:48" ht="14.25">
      <c r="A3564">
        <v>3</v>
      </c>
      <c r="B3564" s="26" t="str">
        <f t="shared" si="137"/>
        <v>68385</v>
      </c>
      <c r="C3564" s="26" t="str">
        <f t="shared" si="136"/>
        <v>3_68385</v>
      </c>
      <c r="D3564"/>
      <c r="E3564"/>
      <c r="F3564" s="33"/>
      <c r="G3564" s="26" t="s">
        <v>943</v>
      </c>
      <c r="H3564" s="27">
        <v>2</v>
      </c>
      <c r="I3564" s="27">
        <v>1</v>
      </c>
      <c r="J3564" s="27">
        <v>2</v>
      </c>
      <c r="K3564" s="27">
        <v>0</v>
      </c>
      <c r="L3564" s="27">
        <v>2</v>
      </c>
      <c r="M3564" s="27">
        <v>3</v>
      </c>
      <c r="N3564" s="27">
        <v>1</v>
      </c>
      <c r="O3564" s="27">
        <v>2</v>
      </c>
      <c r="P3564" s="27">
        <v>1</v>
      </c>
      <c r="Q3564" s="27">
        <v>6</v>
      </c>
      <c r="R3564" s="27">
        <v>2</v>
      </c>
      <c r="S3564" s="27">
        <v>1</v>
      </c>
      <c r="T3564" s="27">
        <v>4</v>
      </c>
      <c r="U3564" s="27">
        <v>2</v>
      </c>
      <c r="V3564" s="27">
        <v>5</v>
      </c>
      <c r="W3564" s="11"/>
      <c r="X3564" s="11"/>
      <c r="Y3564" s="11"/>
      <c r="Z3564" s="11"/>
      <c r="AA3564" s="11"/>
      <c r="AB3564" s="11"/>
      <c r="AC3564" s="11"/>
      <c r="AD3564" s="11"/>
      <c r="AU3564" s="7"/>
      <c r="AV3564" s="7"/>
    </row>
    <row r="3565" spans="1:48" ht="14.25">
      <c r="A3565">
        <v>3</v>
      </c>
      <c r="B3565" s="26" t="str">
        <f t="shared" si="137"/>
        <v>68397</v>
      </c>
      <c r="C3565" s="26" t="str">
        <f t="shared" si="136"/>
        <v>3_68397</v>
      </c>
      <c r="D3565"/>
      <c r="E3565"/>
      <c r="F3565" s="33"/>
      <c r="G3565" s="26" t="s">
        <v>944</v>
      </c>
      <c r="H3565" s="27">
        <v>0</v>
      </c>
      <c r="I3565" s="27">
        <v>1</v>
      </c>
      <c r="J3565" s="27">
        <v>2</v>
      </c>
      <c r="K3565" s="27">
        <v>0</v>
      </c>
      <c r="L3565" s="27">
        <v>0</v>
      </c>
      <c r="M3565" s="27">
        <v>2</v>
      </c>
      <c r="N3565" s="27">
        <v>0</v>
      </c>
      <c r="O3565" s="27">
        <v>2</v>
      </c>
      <c r="P3565" s="27">
        <v>0</v>
      </c>
      <c r="Q3565" s="27">
        <v>1</v>
      </c>
      <c r="R3565" s="27">
        <v>0</v>
      </c>
      <c r="S3565" s="27">
        <v>1</v>
      </c>
      <c r="T3565" s="27">
        <v>0</v>
      </c>
      <c r="U3565" s="27">
        <v>0</v>
      </c>
      <c r="V3565" s="27">
        <v>1</v>
      </c>
      <c r="W3565" s="11"/>
      <c r="X3565" s="11"/>
      <c r="Y3565" s="11"/>
      <c r="Z3565" s="11"/>
      <c r="AA3565" s="11"/>
      <c r="AB3565" s="11"/>
      <c r="AC3565" s="11"/>
      <c r="AD3565" s="11"/>
      <c r="AU3565" s="7"/>
      <c r="AV3565" s="7"/>
    </row>
    <row r="3566" spans="1:48" ht="14.25">
      <c r="A3566">
        <v>3</v>
      </c>
      <c r="B3566" s="26" t="str">
        <f t="shared" si="137"/>
        <v>68406</v>
      </c>
      <c r="C3566" s="26" t="str">
        <f t="shared" si="136"/>
        <v>3_68406</v>
      </c>
      <c r="D3566"/>
      <c r="E3566"/>
      <c r="F3566" s="33"/>
      <c r="G3566" s="26" t="s">
        <v>1443</v>
      </c>
      <c r="H3566" s="27">
        <v>12</v>
      </c>
      <c r="I3566" s="27">
        <v>14</v>
      </c>
      <c r="J3566" s="27">
        <v>14</v>
      </c>
      <c r="K3566" s="27">
        <v>17</v>
      </c>
      <c r="L3566" s="27">
        <v>12</v>
      </c>
      <c r="M3566" s="27">
        <v>23</v>
      </c>
      <c r="N3566" s="27">
        <v>24</v>
      </c>
      <c r="O3566" s="27">
        <v>25</v>
      </c>
      <c r="P3566" s="27">
        <v>32</v>
      </c>
      <c r="Q3566" s="27">
        <v>23</v>
      </c>
      <c r="R3566" s="27">
        <v>35</v>
      </c>
      <c r="S3566" s="27">
        <v>23</v>
      </c>
      <c r="T3566" s="27">
        <v>18</v>
      </c>
      <c r="U3566" s="27">
        <v>20</v>
      </c>
      <c r="V3566" s="27">
        <v>15</v>
      </c>
      <c r="W3566" s="11"/>
      <c r="X3566" s="11"/>
      <c r="Y3566" s="11"/>
      <c r="Z3566" s="11"/>
      <c r="AA3566" s="11"/>
      <c r="AB3566" s="11"/>
      <c r="AC3566" s="11"/>
      <c r="AD3566" s="11"/>
      <c r="AU3566" s="7"/>
      <c r="AV3566" s="7"/>
    </row>
    <row r="3567" spans="1:48" ht="14.25">
      <c r="A3567">
        <v>3</v>
      </c>
      <c r="B3567" s="26" t="str">
        <f t="shared" si="137"/>
        <v>68418</v>
      </c>
      <c r="C3567" s="26" t="str">
        <f t="shared" si="136"/>
        <v>3_68418</v>
      </c>
      <c r="D3567"/>
      <c r="E3567"/>
      <c r="F3567" s="33"/>
      <c r="G3567" s="26" t="s">
        <v>946</v>
      </c>
      <c r="H3567" s="27">
        <v>3</v>
      </c>
      <c r="I3567" s="27">
        <v>1</v>
      </c>
      <c r="J3567" s="27">
        <v>0</v>
      </c>
      <c r="K3567" s="27">
        <v>2</v>
      </c>
      <c r="L3567" s="27">
        <v>2</v>
      </c>
      <c r="M3567" s="27">
        <v>3</v>
      </c>
      <c r="N3567" s="27">
        <v>4</v>
      </c>
      <c r="O3567" s="27">
        <v>5</v>
      </c>
      <c r="P3567" s="27">
        <v>18</v>
      </c>
      <c r="Q3567" s="27">
        <v>7</v>
      </c>
      <c r="R3567" s="27">
        <v>3</v>
      </c>
      <c r="S3567" s="27">
        <v>10</v>
      </c>
      <c r="T3567" s="27">
        <v>10</v>
      </c>
      <c r="U3567" s="27">
        <v>6</v>
      </c>
      <c r="V3567" s="27">
        <v>10</v>
      </c>
      <c r="W3567" s="11"/>
      <c r="X3567" s="11"/>
      <c r="Y3567" s="11"/>
      <c r="Z3567" s="11"/>
      <c r="AA3567" s="11"/>
      <c r="AB3567" s="11"/>
      <c r="AC3567" s="11"/>
      <c r="AD3567" s="11"/>
      <c r="AU3567" s="7"/>
      <c r="AV3567" s="7"/>
    </row>
    <row r="3568" spans="1:48" ht="14.25">
      <c r="A3568">
        <v>3</v>
      </c>
      <c r="B3568" s="26" t="str">
        <f t="shared" si="137"/>
        <v>68425</v>
      </c>
      <c r="C3568" s="26" t="str">
        <f t="shared" si="136"/>
        <v>3_68425</v>
      </c>
      <c r="D3568"/>
      <c r="E3568"/>
      <c r="F3568" s="33"/>
      <c r="G3568" s="26" t="s">
        <v>947</v>
      </c>
      <c r="H3568" s="27">
        <v>0</v>
      </c>
      <c r="I3568" s="27">
        <v>0</v>
      </c>
      <c r="J3568" s="27">
        <v>0</v>
      </c>
      <c r="K3568" s="27">
        <v>0</v>
      </c>
      <c r="L3568" s="27">
        <v>1</v>
      </c>
      <c r="M3568" s="27">
        <v>1</v>
      </c>
      <c r="N3568" s="27">
        <v>1</v>
      </c>
      <c r="O3568" s="27">
        <v>2</v>
      </c>
      <c r="P3568" s="27">
        <v>4</v>
      </c>
      <c r="Q3568" s="27">
        <v>1</v>
      </c>
      <c r="R3568" s="27">
        <v>0</v>
      </c>
      <c r="S3568" s="27">
        <v>0</v>
      </c>
      <c r="T3568" s="27">
        <v>0</v>
      </c>
      <c r="U3568" s="27">
        <v>1</v>
      </c>
      <c r="V3568" s="27">
        <v>0</v>
      </c>
      <c r="W3568" s="11"/>
      <c r="X3568" s="11"/>
      <c r="Y3568" s="11"/>
      <c r="Z3568" s="11"/>
      <c r="AA3568" s="11"/>
      <c r="AB3568" s="11"/>
      <c r="AC3568" s="11"/>
      <c r="AD3568" s="11"/>
      <c r="AU3568" s="7"/>
      <c r="AV3568" s="7"/>
    </row>
    <row r="3569" spans="1:48" ht="14.25">
      <c r="A3569">
        <v>3</v>
      </c>
      <c r="B3569" s="26" t="str">
        <f t="shared" si="137"/>
        <v>68432</v>
      </c>
      <c r="C3569" s="26" t="str">
        <f t="shared" si="136"/>
        <v>3_68432</v>
      </c>
      <c r="D3569"/>
      <c r="E3569"/>
      <c r="F3569" s="33"/>
      <c r="G3569" s="26" t="s">
        <v>948</v>
      </c>
      <c r="H3569" s="27">
        <v>1</v>
      </c>
      <c r="I3569" s="27">
        <v>2</v>
      </c>
      <c r="J3569" s="27">
        <v>3</v>
      </c>
      <c r="K3569" s="27">
        <v>1</v>
      </c>
      <c r="L3569" s="27">
        <v>16</v>
      </c>
      <c r="M3569" s="27">
        <v>37</v>
      </c>
      <c r="N3569" s="27">
        <v>50</v>
      </c>
      <c r="O3569" s="27">
        <v>27</v>
      </c>
      <c r="P3569" s="27">
        <v>14</v>
      </c>
      <c r="Q3569" s="27">
        <v>14</v>
      </c>
      <c r="R3569" s="27">
        <v>9</v>
      </c>
      <c r="S3569" s="27">
        <v>4</v>
      </c>
      <c r="T3569" s="27">
        <v>22</v>
      </c>
      <c r="U3569" s="27">
        <v>22</v>
      </c>
      <c r="V3569" s="27">
        <v>4</v>
      </c>
      <c r="W3569" s="11"/>
      <c r="X3569" s="11"/>
      <c r="Y3569" s="11"/>
      <c r="Z3569" s="11"/>
      <c r="AA3569" s="11"/>
      <c r="AB3569" s="11"/>
      <c r="AC3569" s="11"/>
      <c r="AD3569" s="11"/>
      <c r="AU3569" s="7"/>
      <c r="AV3569" s="7"/>
    </row>
    <row r="3570" spans="1:48" ht="14.25">
      <c r="A3570">
        <v>3</v>
      </c>
      <c r="B3570" s="26" t="str">
        <f t="shared" si="137"/>
        <v>68444</v>
      </c>
      <c r="C3570" s="26" t="str">
        <f t="shared" si="136"/>
        <v>3_68444</v>
      </c>
      <c r="D3570"/>
      <c r="E3570"/>
      <c r="F3570" s="33"/>
      <c r="G3570" s="26" t="s">
        <v>949</v>
      </c>
      <c r="H3570" s="27">
        <v>2</v>
      </c>
      <c r="I3570" s="27">
        <v>2</v>
      </c>
      <c r="J3570" s="27">
        <v>1</v>
      </c>
      <c r="K3570" s="27">
        <v>0</v>
      </c>
      <c r="L3570" s="27">
        <v>2</v>
      </c>
      <c r="M3570" s="27">
        <v>1</v>
      </c>
      <c r="N3570" s="27">
        <v>2</v>
      </c>
      <c r="O3570" s="27">
        <v>4</v>
      </c>
      <c r="P3570" s="27">
        <v>2</v>
      </c>
      <c r="Q3570" s="27">
        <v>4</v>
      </c>
      <c r="R3570" s="27">
        <v>1</v>
      </c>
      <c r="S3570" s="27">
        <v>0</v>
      </c>
      <c r="T3570" s="27">
        <v>4</v>
      </c>
      <c r="U3570" s="27">
        <v>2</v>
      </c>
      <c r="V3570" s="27">
        <v>1</v>
      </c>
      <c r="W3570" s="11"/>
      <c r="X3570" s="11"/>
      <c r="Y3570" s="11"/>
      <c r="Z3570" s="11"/>
      <c r="AA3570" s="11"/>
      <c r="AB3570" s="11"/>
      <c r="AC3570" s="11"/>
      <c r="AD3570" s="11"/>
      <c r="AU3570" s="7"/>
      <c r="AV3570" s="7"/>
    </row>
    <row r="3571" spans="1:48" ht="14.25">
      <c r="A3571">
        <v>3</v>
      </c>
      <c r="B3571" s="26" t="str">
        <f t="shared" si="137"/>
        <v>68464</v>
      </c>
      <c r="C3571" s="26" t="str">
        <f t="shared" si="136"/>
        <v>3_68464</v>
      </c>
      <c r="D3571"/>
      <c r="E3571"/>
      <c r="F3571" s="33"/>
      <c r="G3571" s="26" t="s">
        <v>950</v>
      </c>
      <c r="H3571" s="27">
        <v>1</v>
      </c>
      <c r="I3571" s="27">
        <v>3</v>
      </c>
      <c r="J3571" s="27">
        <v>4</v>
      </c>
      <c r="K3571" s="27">
        <v>0</v>
      </c>
      <c r="L3571" s="27">
        <v>2</v>
      </c>
      <c r="M3571" s="27">
        <v>0</v>
      </c>
      <c r="N3571" s="27">
        <v>0</v>
      </c>
      <c r="O3571" s="27">
        <v>2</v>
      </c>
      <c r="P3571" s="27">
        <v>2</v>
      </c>
      <c r="Q3571" s="27">
        <v>3</v>
      </c>
      <c r="R3571" s="27">
        <v>7</v>
      </c>
      <c r="S3571" s="27">
        <v>6</v>
      </c>
      <c r="T3571" s="27">
        <v>6</v>
      </c>
      <c r="U3571" s="27">
        <v>3</v>
      </c>
      <c r="V3571" s="27">
        <v>4</v>
      </c>
      <c r="W3571" s="11"/>
      <c r="X3571" s="11"/>
      <c r="Y3571" s="11"/>
      <c r="Z3571" s="11"/>
      <c r="AA3571" s="11"/>
      <c r="AB3571" s="11"/>
      <c r="AC3571" s="11"/>
      <c r="AD3571" s="11"/>
      <c r="AU3571" s="7"/>
      <c r="AV3571" s="7"/>
    </row>
    <row r="3572" spans="1:48" ht="14.25">
      <c r="A3572">
        <v>3</v>
      </c>
      <c r="B3572" s="26" t="str">
        <f t="shared" si="137"/>
        <v>68468</v>
      </c>
      <c r="C3572" s="26" t="str">
        <f t="shared" si="136"/>
        <v>3_68468</v>
      </c>
      <c r="D3572"/>
      <c r="E3572"/>
      <c r="F3572" s="33"/>
      <c r="G3572" s="26" t="s">
        <v>951</v>
      </c>
      <c r="H3572" s="27">
        <v>0</v>
      </c>
      <c r="I3572" s="27">
        <v>0</v>
      </c>
      <c r="J3572" s="27">
        <v>0</v>
      </c>
      <c r="K3572" s="27">
        <v>0</v>
      </c>
      <c r="L3572" s="27">
        <v>3</v>
      </c>
      <c r="M3572" s="27">
        <v>2</v>
      </c>
      <c r="N3572" s="27">
        <v>5</v>
      </c>
      <c r="O3572" s="27">
        <v>2</v>
      </c>
      <c r="P3572" s="27">
        <v>1</v>
      </c>
      <c r="Q3572" s="27">
        <v>2</v>
      </c>
      <c r="R3572" s="27">
        <v>0</v>
      </c>
      <c r="S3572" s="27">
        <v>2</v>
      </c>
      <c r="T3572" s="27">
        <v>0</v>
      </c>
      <c r="U3572" s="27">
        <v>1</v>
      </c>
      <c r="V3572" s="27">
        <v>1</v>
      </c>
      <c r="W3572" s="11"/>
      <c r="X3572" s="11"/>
      <c r="Y3572" s="11"/>
      <c r="Z3572" s="11"/>
      <c r="AA3572" s="11"/>
      <c r="AB3572" s="11"/>
      <c r="AC3572" s="11"/>
      <c r="AD3572" s="11"/>
      <c r="AU3572" s="7"/>
      <c r="AV3572" s="7"/>
    </row>
    <row r="3573" spans="1:48" ht="14.25">
      <c r="A3573">
        <v>3</v>
      </c>
      <c r="B3573" s="26" t="str">
        <f t="shared" si="137"/>
        <v>68498</v>
      </c>
      <c r="C3573" s="26" t="str">
        <f t="shared" si="136"/>
        <v>3_68498</v>
      </c>
      <c r="D3573"/>
      <c r="E3573"/>
      <c r="F3573" s="33"/>
      <c r="G3573" s="26" t="s">
        <v>952</v>
      </c>
      <c r="H3573" s="27">
        <v>0</v>
      </c>
      <c r="I3573" s="27">
        <v>0</v>
      </c>
      <c r="J3573" s="27">
        <v>1</v>
      </c>
      <c r="K3573" s="27">
        <v>0</v>
      </c>
      <c r="L3573" s="27">
        <v>0</v>
      </c>
      <c r="M3573" s="27">
        <v>0</v>
      </c>
      <c r="N3573" s="27">
        <v>1</v>
      </c>
      <c r="O3573" s="27">
        <v>0</v>
      </c>
      <c r="P3573" s="27">
        <v>0</v>
      </c>
      <c r="Q3573" s="27">
        <v>0</v>
      </c>
      <c r="R3573" s="27">
        <v>1</v>
      </c>
      <c r="S3573" s="27">
        <v>1</v>
      </c>
      <c r="T3573" s="27">
        <v>2</v>
      </c>
      <c r="U3573" s="27">
        <v>1</v>
      </c>
      <c r="V3573" s="27">
        <v>1</v>
      </c>
      <c r="W3573" s="11"/>
      <c r="X3573" s="11"/>
      <c r="Y3573" s="11"/>
      <c r="Z3573" s="11"/>
      <c r="AA3573" s="11"/>
      <c r="AB3573" s="11"/>
      <c r="AC3573" s="11"/>
      <c r="AD3573" s="11"/>
      <c r="AU3573" s="7"/>
      <c r="AV3573" s="7"/>
    </row>
    <row r="3574" spans="1:48" ht="14.25">
      <c r="A3574">
        <v>3</v>
      </c>
      <c r="B3574" s="26" t="str">
        <f t="shared" si="137"/>
        <v>68500</v>
      </c>
      <c r="C3574" s="26" t="str">
        <f t="shared" si="136"/>
        <v>3_68500</v>
      </c>
      <c r="D3574"/>
      <c r="E3574"/>
      <c r="F3574" s="33"/>
      <c r="G3574" s="26" t="s">
        <v>953</v>
      </c>
      <c r="H3574" s="27">
        <v>1</v>
      </c>
      <c r="I3574" s="27">
        <v>1</v>
      </c>
      <c r="J3574" s="27">
        <v>0</v>
      </c>
      <c r="K3574" s="27">
        <v>1</v>
      </c>
      <c r="L3574" s="27">
        <v>1</v>
      </c>
      <c r="M3574" s="27">
        <v>2</v>
      </c>
      <c r="N3574" s="27">
        <v>1</v>
      </c>
      <c r="O3574" s="27">
        <v>8</v>
      </c>
      <c r="P3574" s="27">
        <v>0</v>
      </c>
      <c r="Q3574" s="27">
        <v>5</v>
      </c>
      <c r="R3574" s="27">
        <v>9</v>
      </c>
      <c r="S3574" s="27">
        <v>12</v>
      </c>
      <c r="T3574" s="27">
        <v>16</v>
      </c>
      <c r="U3574" s="27">
        <v>17</v>
      </c>
      <c r="V3574" s="27">
        <v>8</v>
      </c>
      <c r="W3574" s="11"/>
      <c r="X3574" s="11"/>
      <c r="Y3574" s="11"/>
      <c r="Z3574" s="11"/>
      <c r="AA3574" s="11"/>
      <c r="AB3574" s="11"/>
      <c r="AC3574" s="11"/>
      <c r="AD3574" s="11"/>
      <c r="AU3574" s="7"/>
      <c r="AV3574" s="7"/>
    </row>
    <row r="3575" spans="1:48" ht="14.25">
      <c r="A3575">
        <v>3</v>
      </c>
      <c r="B3575" s="26" t="str">
        <f t="shared" si="137"/>
        <v>68502</v>
      </c>
      <c r="C3575" s="26" t="str">
        <f t="shared" si="136"/>
        <v>3_68502</v>
      </c>
      <c r="D3575"/>
      <c r="E3575"/>
      <c r="F3575" s="33"/>
      <c r="G3575" s="26" t="s">
        <v>954</v>
      </c>
      <c r="H3575" s="27">
        <v>0</v>
      </c>
      <c r="I3575" s="27">
        <v>0</v>
      </c>
      <c r="J3575" s="27">
        <v>1</v>
      </c>
      <c r="K3575" s="27">
        <v>0</v>
      </c>
      <c r="L3575" s="27">
        <v>3</v>
      </c>
      <c r="M3575" s="27">
        <v>1</v>
      </c>
      <c r="N3575" s="27">
        <v>0</v>
      </c>
      <c r="O3575" s="27">
        <v>0</v>
      </c>
      <c r="P3575" s="27">
        <v>0</v>
      </c>
      <c r="Q3575" s="27">
        <v>0</v>
      </c>
      <c r="R3575" s="27">
        <v>4</v>
      </c>
      <c r="S3575" s="27">
        <v>2</v>
      </c>
      <c r="T3575" s="27">
        <v>1</v>
      </c>
      <c r="U3575" s="27">
        <v>2</v>
      </c>
      <c r="V3575" s="27">
        <v>1</v>
      </c>
      <c r="W3575" s="11"/>
      <c r="X3575" s="11"/>
      <c r="Y3575" s="11"/>
      <c r="Z3575" s="11"/>
      <c r="AA3575" s="11"/>
      <c r="AB3575" s="11"/>
      <c r="AC3575" s="11"/>
      <c r="AD3575" s="11"/>
      <c r="AU3575" s="7"/>
      <c r="AV3575" s="7"/>
    </row>
    <row r="3576" spans="1:48" ht="14.25">
      <c r="A3576">
        <v>3</v>
      </c>
      <c r="B3576" s="26" t="str">
        <f t="shared" si="137"/>
        <v>68522</v>
      </c>
      <c r="C3576" s="26" t="str">
        <f t="shared" si="136"/>
        <v>3_68522</v>
      </c>
      <c r="D3576"/>
      <c r="E3576"/>
      <c r="F3576" s="33"/>
      <c r="G3576" s="26" t="s">
        <v>955</v>
      </c>
      <c r="H3576" s="27">
        <v>0</v>
      </c>
      <c r="I3576" s="27">
        <v>0</v>
      </c>
      <c r="J3576" s="27">
        <v>0</v>
      </c>
      <c r="K3576" s="27">
        <v>0</v>
      </c>
      <c r="L3576" s="27">
        <v>0</v>
      </c>
      <c r="M3576" s="27">
        <v>0</v>
      </c>
      <c r="N3576" s="27">
        <v>1</v>
      </c>
      <c r="O3576" s="27">
        <v>1</v>
      </c>
      <c r="P3576" s="27">
        <v>0</v>
      </c>
      <c r="Q3576" s="27">
        <v>1</v>
      </c>
      <c r="R3576" s="27">
        <v>1</v>
      </c>
      <c r="S3576" s="27">
        <v>5</v>
      </c>
      <c r="T3576" s="27">
        <v>1</v>
      </c>
      <c r="U3576" s="27">
        <v>3</v>
      </c>
      <c r="V3576" s="27">
        <v>0</v>
      </c>
      <c r="W3576" s="11"/>
      <c r="X3576" s="11"/>
      <c r="Y3576" s="11"/>
      <c r="Z3576" s="11"/>
      <c r="AA3576" s="11"/>
      <c r="AB3576" s="11"/>
      <c r="AC3576" s="11"/>
      <c r="AD3576" s="11"/>
      <c r="AU3576" s="7"/>
      <c r="AV3576" s="7"/>
    </row>
    <row r="3577" spans="1:48" ht="14.25">
      <c r="A3577">
        <v>3</v>
      </c>
      <c r="B3577" s="26" t="str">
        <f t="shared" si="137"/>
        <v>68524</v>
      </c>
      <c r="C3577" s="26" t="str">
        <f t="shared" si="136"/>
        <v>3_68524</v>
      </c>
      <c r="D3577"/>
      <c r="E3577"/>
      <c r="F3577" s="33"/>
      <c r="G3577" s="26" t="s">
        <v>956</v>
      </c>
      <c r="H3577" s="27">
        <v>0</v>
      </c>
      <c r="I3577" s="27">
        <v>0</v>
      </c>
      <c r="J3577" s="27">
        <v>1</v>
      </c>
      <c r="K3577" s="27">
        <v>0</v>
      </c>
      <c r="L3577" s="27">
        <v>0</v>
      </c>
      <c r="M3577" s="27">
        <v>0</v>
      </c>
      <c r="N3577" s="27">
        <v>1</v>
      </c>
      <c r="O3577" s="27">
        <v>2</v>
      </c>
      <c r="P3577" s="27">
        <v>0</v>
      </c>
      <c r="Q3577" s="27">
        <v>0</v>
      </c>
      <c r="R3577" s="27">
        <v>0</v>
      </c>
      <c r="S3577" s="27">
        <v>2</v>
      </c>
      <c r="T3577" s="27">
        <v>0</v>
      </c>
      <c r="U3577" s="27">
        <v>3</v>
      </c>
      <c r="V3577" s="27">
        <v>3</v>
      </c>
      <c r="W3577" s="11"/>
      <c r="X3577" s="11"/>
      <c r="Y3577" s="11"/>
      <c r="Z3577" s="11"/>
      <c r="AA3577" s="11"/>
      <c r="AB3577" s="11"/>
      <c r="AC3577" s="11"/>
      <c r="AD3577" s="11"/>
      <c r="AU3577" s="7"/>
      <c r="AV3577" s="7"/>
    </row>
    <row r="3578" spans="1:48" ht="14.25">
      <c r="A3578">
        <v>3</v>
      </c>
      <c r="B3578" s="26" t="str">
        <f t="shared" si="137"/>
        <v>68533</v>
      </c>
      <c r="C3578" s="26" t="str">
        <f t="shared" si="136"/>
        <v>3_68533</v>
      </c>
      <c r="D3578"/>
      <c r="E3578"/>
      <c r="F3578" s="33"/>
      <c r="G3578" s="26" t="s">
        <v>957</v>
      </c>
      <c r="H3578" s="27">
        <v>0</v>
      </c>
      <c r="I3578" s="27">
        <v>2</v>
      </c>
      <c r="J3578" s="27">
        <v>0</v>
      </c>
      <c r="K3578" s="27">
        <v>0</v>
      </c>
      <c r="L3578" s="27">
        <v>1</v>
      </c>
      <c r="M3578" s="27">
        <v>1</v>
      </c>
      <c r="N3578" s="27">
        <v>3</v>
      </c>
      <c r="O3578" s="27">
        <v>3</v>
      </c>
      <c r="P3578" s="27">
        <v>3</v>
      </c>
      <c r="Q3578" s="27">
        <v>0</v>
      </c>
      <c r="R3578" s="27">
        <v>3</v>
      </c>
      <c r="S3578" s="27">
        <v>0</v>
      </c>
      <c r="T3578" s="27">
        <v>2</v>
      </c>
      <c r="U3578" s="27">
        <v>3</v>
      </c>
      <c r="V3578" s="27">
        <v>2</v>
      </c>
      <c r="W3578" s="11"/>
      <c r="X3578" s="11"/>
      <c r="Y3578" s="11"/>
      <c r="Z3578" s="11"/>
      <c r="AA3578" s="11"/>
      <c r="AB3578" s="11"/>
      <c r="AC3578" s="11"/>
      <c r="AD3578" s="11"/>
      <c r="AU3578" s="7"/>
      <c r="AV3578" s="7"/>
    </row>
    <row r="3579" spans="1:48" ht="14.25">
      <c r="A3579">
        <v>3</v>
      </c>
      <c r="B3579" s="26" t="str">
        <f t="shared" si="137"/>
        <v>68547</v>
      </c>
      <c r="C3579" s="26" t="str">
        <f t="shared" si="136"/>
        <v>3_68547</v>
      </c>
      <c r="D3579"/>
      <c r="E3579"/>
      <c r="F3579" s="33"/>
      <c r="G3579" s="26" t="s">
        <v>958</v>
      </c>
      <c r="H3579" s="27">
        <v>32</v>
      </c>
      <c r="I3579" s="27">
        <v>60</v>
      </c>
      <c r="J3579" s="27">
        <v>66</v>
      </c>
      <c r="K3579" s="27">
        <v>42</v>
      </c>
      <c r="L3579" s="27">
        <v>59</v>
      </c>
      <c r="M3579" s="27">
        <v>66</v>
      </c>
      <c r="N3579" s="27">
        <v>71</v>
      </c>
      <c r="O3579" s="27">
        <v>121</v>
      </c>
      <c r="P3579" s="27">
        <v>145</v>
      </c>
      <c r="Q3579" s="27">
        <v>110</v>
      </c>
      <c r="R3579" s="27">
        <v>95</v>
      </c>
      <c r="S3579" s="27">
        <v>126</v>
      </c>
      <c r="T3579" s="27">
        <v>107</v>
      </c>
      <c r="U3579" s="27">
        <v>112</v>
      </c>
      <c r="V3579" s="27">
        <v>64</v>
      </c>
      <c r="W3579" s="11"/>
      <c r="X3579" s="11"/>
      <c r="Y3579" s="11"/>
      <c r="Z3579" s="11"/>
      <c r="AA3579" s="11"/>
      <c r="AB3579" s="11"/>
      <c r="AC3579" s="11"/>
      <c r="AD3579" s="11"/>
      <c r="AU3579" s="7"/>
      <c r="AV3579" s="7"/>
    </row>
    <row r="3580" spans="1:48" ht="14.25">
      <c r="A3580">
        <v>3</v>
      </c>
      <c r="B3580" s="26" t="str">
        <f t="shared" si="137"/>
        <v>68549</v>
      </c>
      <c r="C3580" s="26" t="str">
        <f t="shared" si="136"/>
        <v>3_68549</v>
      </c>
      <c r="D3580"/>
      <c r="E3580"/>
      <c r="F3580" s="33"/>
      <c r="G3580" s="26" t="s">
        <v>959</v>
      </c>
      <c r="H3580" s="27">
        <v>2</v>
      </c>
      <c r="I3580" s="27">
        <v>1</v>
      </c>
      <c r="J3580" s="27">
        <v>0</v>
      </c>
      <c r="K3580" s="27">
        <v>1</v>
      </c>
      <c r="L3580" s="27">
        <v>1</v>
      </c>
      <c r="M3580" s="27">
        <v>2</v>
      </c>
      <c r="N3580" s="27">
        <v>2</v>
      </c>
      <c r="O3580" s="27">
        <v>0</v>
      </c>
      <c r="P3580" s="27">
        <v>2</v>
      </c>
      <c r="Q3580" s="27">
        <v>1</v>
      </c>
      <c r="R3580" s="27">
        <v>4</v>
      </c>
      <c r="S3580" s="27">
        <v>0</v>
      </c>
      <c r="T3580" s="27">
        <v>1</v>
      </c>
      <c r="U3580" s="27">
        <v>0</v>
      </c>
      <c r="V3580" s="27">
        <v>0</v>
      </c>
      <c r="W3580" s="11"/>
      <c r="X3580" s="11"/>
      <c r="Y3580" s="11"/>
      <c r="Z3580" s="11"/>
      <c r="AA3580" s="11"/>
      <c r="AB3580" s="11"/>
      <c r="AC3580" s="11"/>
      <c r="AD3580" s="11"/>
      <c r="AU3580" s="7"/>
      <c r="AV3580" s="7"/>
    </row>
    <row r="3581" spans="1:48" ht="14.25">
      <c r="A3581">
        <v>3</v>
      </c>
      <c r="B3581" s="26" t="str">
        <f t="shared" si="137"/>
        <v>68572</v>
      </c>
      <c r="C3581" s="26" t="str">
        <f t="shared" si="136"/>
        <v>3_68572</v>
      </c>
      <c r="D3581"/>
      <c r="E3581"/>
      <c r="F3581" s="33"/>
      <c r="G3581" s="26" t="s">
        <v>960</v>
      </c>
      <c r="H3581" s="27">
        <v>2</v>
      </c>
      <c r="I3581" s="27">
        <v>1</v>
      </c>
      <c r="J3581" s="27">
        <v>0</v>
      </c>
      <c r="K3581" s="27">
        <v>1</v>
      </c>
      <c r="L3581" s="27">
        <v>2</v>
      </c>
      <c r="M3581" s="27">
        <v>1</v>
      </c>
      <c r="N3581" s="27">
        <v>2</v>
      </c>
      <c r="O3581" s="27">
        <v>0</v>
      </c>
      <c r="P3581" s="27">
        <v>4</v>
      </c>
      <c r="Q3581" s="27">
        <v>3</v>
      </c>
      <c r="R3581" s="27">
        <v>1</v>
      </c>
      <c r="S3581" s="27">
        <v>0</v>
      </c>
      <c r="T3581" s="27">
        <v>2</v>
      </c>
      <c r="U3581" s="27">
        <v>0</v>
      </c>
      <c r="V3581" s="27">
        <v>6</v>
      </c>
      <c r="W3581" s="11"/>
      <c r="X3581" s="11"/>
      <c r="Y3581" s="11"/>
      <c r="Z3581" s="11"/>
      <c r="AA3581" s="11"/>
      <c r="AB3581" s="11"/>
      <c r="AC3581" s="11"/>
      <c r="AD3581" s="11"/>
      <c r="AU3581" s="7"/>
      <c r="AV3581" s="7"/>
    </row>
    <row r="3582" spans="1:48" ht="14.25">
      <c r="A3582">
        <v>3</v>
      </c>
      <c r="B3582" s="26" t="str">
        <f t="shared" si="137"/>
        <v>68573</v>
      </c>
      <c r="C3582" s="26" t="str">
        <f t="shared" si="136"/>
        <v>3_68573</v>
      </c>
      <c r="D3582"/>
      <c r="E3582"/>
      <c r="F3582" s="33"/>
      <c r="G3582" s="26" t="s">
        <v>961</v>
      </c>
      <c r="H3582" s="27">
        <v>0</v>
      </c>
      <c r="I3582" s="27">
        <v>0</v>
      </c>
      <c r="J3582" s="27">
        <v>1</v>
      </c>
      <c r="K3582" s="27">
        <v>1</v>
      </c>
      <c r="L3582" s="27">
        <v>0</v>
      </c>
      <c r="M3582" s="27">
        <v>1</v>
      </c>
      <c r="N3582" s="27">
        <v>3</v>
      </c>
      <c r="O3582" s="27">
        <v>1</v>
      </c>
      <c r="P3582" s="27">
        <v>2</v>
      </c>
      <c r="Q3582" s="27">
        <v>1</v>
      </c>
      <c r="R3582" s="27">
        <v>2</v>
      </c>
      <c r="S3582" s="27">
        <v>1</v>
      </c>
      <c r="T3582" s="27">
        <v>3</v>
      </c>
      <c r="U3582" s="27">
        <v>2</v>
      </c>
      <c r="V3582" s="27">
        <v>2</v>
      </c>
      <c r="W3582" s="11"/>
      <c r="X3582" s="11"/>
      <c r="Y3582" s="11"/>
      <c r="Z3582" s="11"/>
      <c r="AA3582" s="11"/>
      <c r="AB3582" s="11"/>
      <c r="AC3582" s="11"/>
      <c r="AD3582" s="11"/>
      <c r="AU3582" s="7"/>
      <c r="AV3582" s="7"/>
    </row>
    <row r="3583" spans="1:48" ht="14.25">
      <c r="A3583">
        <v>3</v>
      </c>
      <c r="B3583" s="26" t="str">
        <f t="shared" si="137"/>
        <v>68575</v>
      </c>
      <c r="C3583" s="26" t="str">
        <f t="shared" si="136"/>
        <v>3_68575</v>
      </c>
      <c r="D3583"/>
      <c r="E3583"/>
      <c r="F3583" s="33"/>
      <c r="G3583" s="26" t="s">
        <v>962</v>
      </c>
      <c r="H3583" s="27">
        <v>7</v>
      </c>
      <c r="I3583" s="27">
        <v>9</v>
      </c>
      <c r="J3583" s="27">
        <v>5</v>
      </c>
      <c r="K3583" s="27">
        <v>7</v>
      </c>
      <c r="L3583" s="27">
        <v>3</v>
      </c>
      <c r="M3583" s="27">
        <v>7</v>
      </c>
      <c r="N3583" s="27">
        <v>6</v>
      </c>
      <c r="O3583" s="27">
        <v>5</v>
      </c>
      <c r="P3583" s="27">
        <v>10</v>
      </c>
      <c r="Q3583" s="27">
        <v>5</v>
      </c>
      <c r="R3583" s="27">
        <v>11</v>
      </c>
      <c r="S3583" s="27">
        <v>8</v>
      </c>
      <c r="T3583" s="27">
        <v>12</v>
      </c>
      <c r="U3583" s="27">
        <v>10</v>
      </c>
      <c r="V3583" s="27">
        <v>7</v>
      </c>
      <c r="W3583" s="11"/>
      <c r="X3583" s="11"/>
      <c r="Y3583" s="11"/>
      <c r="Z3583" s="11"/>
      <c r="AA3583" s="11"/>
      <c r="AB3583" s="11"/>
      <c r="AC3583" s="11"/>
      <c r="AD3583" s="11"/>
      <c r="AU3583" s="7"/>
      <c r="AV3583" s="7"/>
    </row>
    <row r="3584" spans="1:48" ht="14.25">
      <c r="A3584">
        <v>3</v>
      </c>
      <c r="B3584" s="26" t="str">
        <f t="shared" si="137"/>
        <v>68615</v>
      </c>
      <c r="C3584" s="26" t="str">
        <f t="shared" si="136"/>
        <v>3_68615</v>
      </c>
      <c r="D3584"/>
      <c r="E3584"/>
      <c r="F3584" s="33"/>
      <c r="G3584" s="26" t="s">
        <v>963</v>
      </c>
      <c r="H3584" s="27">
        <v>2</v>
      </c>
      <c r="I3584" s="27">
        <v>10</v>
      </c>
      <c r="J3584" s="27">
        <v>8</v>
      </c>
      <c r="K3584" s="27">
        <v>2</v>
      </c>
      <c r="L3584" s="27">
        <v>5</v>
      </c>
      <c r="M3584" s="27">
        <v>10</v>
      </c>
      <c r="N3584" s="27">
        <v>10</v>
      </c>
      <c r="O3584" s="27">
        <v>15</v>
      </c>
      <c r="P3584" s="27">
        <v>6</v>
      </c>
      <c r="Q3584" s="27">
        <v>8</v>
      </c>
      <c r="R3584" s="27">
        <v>3</v>
      </c>
      <c r="S3584" s="27">
        <v>16</v>
      </c>
      <c r="T3584" s="27">
        <v>8</v>
      </c>
      <c r="U3584" s="27">
        <v>6</v>
      </c>
      <c r="V3584" s="27">
        <v>2</v>
      </c>
      <c r="W3584" s="11"/>
      <c r="X3584" s="11"/>
      <c r="Y3584" s="11"/>
      <c r="Z3584" s="11"/>
      <c r="AA3584" s="11"/>
      <c r="AB3584" s="11"/>
      <c r="AC3584" s="11"/>
      <c r="AD3584" s="11"/>
      <c r="AU3584" s="7"/>
      <c r="AV3584" s="7"/>
    </row>
    <row r="3585" spans="1:48" ht="14.25">
      <c r="A3585">
        <v>3</v>
      </c>
      <c r="B3585" s="26" t="str">
        <f t="shared" si="137"/>
        <v>68655</v>
      </c>
      <c r="C3585" s="26" t="str">
        <f t="shared" si="136"/>
        <v>3_68655</v>
      </c>
      <c r="D3585"/>
      <c r="E3585"/>
      <c r="F3585" s="33"/>
      <c r="G3585" s="26" t="s">
        <v>964</v>
      </c>
      <c r="H3585" s="27">
        <v>5</v>
      </c>
      <c r="I3585" s="27">
        <v>5</v>
      </c>
      <c r="J3585" s="27">
        <v>14</v>
      </c>
      <c r="K3585" s="27">
        <v>6</v>
      </c>
      <c r="L3585" s="27">
        <v>6</v>
      </c>
      <c r="M3585" s="27">
        <v>13</v>
      </c>
      <c r="N3585" s="27">
        <v>13</v>
      </c>
      <c r="O3585" s="27">
        <v>17</v>
      </c>
      <c r="P3585" s="27">
        <v>6</v>
      </c>
      <c r="Q3585" s="27">
        <v>12</v>
      </c>
      <c r="R3585" s="27">
        <v>13</v>
      </c>
      <c r="S3585" s="27">
        <v>14</v>
      </c>
      <c r="T3585" s="27">
        <v>7</v>
      </c>
      <c r="U3585" s="27">
        <v>13</v>
      </c>
      <c r="V3585" s="27">
        <v>11</v>
      </c>
      <c r="W3585" s="11"/>
      <c r="X3585" s="11"/>
      <c r="Y3585" s="11"/>
      <c r="Z3585" s="11"/>
      <c r="AA3585" s="11"/>
      <c r="AB3585" s="11"/>
      <c r="AC3585" s="11"/>
      <c r="AD3585" s="11"/>
      <c r="AU3585" s="7"/>
      <c r="AV3585" s="7"/>
    </row>
    <row r="3586" spans="1:48" ht="14.25">
      <c r="A3586">
        <v>3</v>
      </c>
      <c r="B3586" s="26" t="str">
        <f t="shared" si="137"/>
        <v>68669</v>
      </c>
      <c r="C3586" s="26" t="str">
        <f t="shared" si="136"/>
        <v>3_68669</v>
      </c>
      <c r="D3586"/>
      <c r="E3586"/>
      <c r="F3586" s="33"/>
      <c r="G3586" s="26" t="s">
        <v>965</v>
      </c>
      <c r="H3586" s="27">
        <v>1</v>
      </c>
      <c r="I3586" s="27">
        <v>1</v>
      </c>
      <c r="J3586" s="27">
        <v>0</v>
      </c>
      <c r="K3586" s="27">
        <v>0</v>
      </c>
      <c r="L3586" s="27">
        <v>5</v>
      </c>
      <c r="M3586" s="27">
        <v>8</v>
      </c>
      <c r="N3586" s="27">
        <v>4</v>
      </c>
      <c r="O3586" s="27">
        <v>5</v>
      </c>
      <c r="P3586" s="27">
        <v>6</v>
      </c>
      <c r="Q3586" s="27">
        <v>4</v>
      </c>
      <c r="R3586" s="27">
        <v>2</v>
      </c>
      <c r="S3586" s="27">
        <v>0</v>
      </c>
      <c r="T3586" s="27">
        <v>2</v>
      </c>
      <c r="U3586" s="27">
        <v>7</v>
      </c>
      <c r="V3586" s="27">
        <v>0</v>
      </c>
      <c r="W3586" s="11"/>
      <c r="X3586" s="11"/>
      <c r="Y3586" s="11"/>
      <c r="Z3586" s="11"/>
      <c r="AA3586" s="11"/>
      <c r="AB3586" s="11"/>
      <c r="AC3586" s="11"/>
      <c r="AD3586" s="11"/>
      <c r="AU3586" s="7"/>
      <c r="AV3586" s="7"/>
    </row>
    <row r="3587" spans="1:48" ht="14.25">
      <c r="A3587">
        <v>3</v>
      </c>
      <c r="B3587" s="26" t="str">
        <f t="shared" si="137"/>
        <v>68673</v>
      </c>
      <c r="C3587" s="26" t="str">
        <f t="shared" si="136"/>
        <v>3_68673</v>
      </c>
      <c r="D3587"/>
      <c r="E3587"/>
      <c r="F3587" s="33"/>
      <c r="G3587" s="26" t="s">
        <v>966</v>
      </c>
      <c r="H3587" s="27">
        <v>1</v>
      </c>
      <c r="I3587" s="27">
        <v>0</v>
      </c>
      <c r="J3587" s="27">
        <v>0</v>
      </c>
      <c r="K3587" s="27">
        <v>0</v>
      </c>
      <c r="L3587" s="27">
        <v>0</v>
      </c>
      <c r="M3587" s="27">
        <v>0</v>
      </c>
      <c r="N3587" s="27">
        <v>0</v>
      </c>
      <c r="O3587" s="27">
        <v>0</v>
      </c>
      <c r="P3587" s="27">
        <v>0</v>
      </c>
      <c r="Q3587" s="27">
        <v>0</v>
      </c>
      <c r="R3587" s="27">
        <v>0</v>
      </c>
      <c r="S3587" s="27">
        <v>0</v>
      </c>
      <c r="T3587" s="27">
        <v>0</v>
      </c>
      <c r="U3587" s="27">
        <v>0</v>
      </c>
      <c r="V3587" s="27">
        <v>0</v>
      </c>
      <c r="W3587" s="11"/>
      <c r="X3587" s="11"/>
      <c r="Y3587" s="11"/>
      <c r="Z3587" s="11"/>
      <c r="AA3587" s="11"/>
      <c r="AB3587" s="11"/>
      <c r="AC3587" s="11"/>
      <c r="AD3587" s="11"/>
      <c r="AU3587" s="7"/>
      <c r="AV3587" s="7"/>
    </row>
    <row r="3588" spans="1:48" ht="14.25">
      <c r="A3588">
        <v>3</v>
      </c>
      <c r="B3588" s="26" t="str">
        <f t="shared" si="137"/>
        <v>68679</v>
      </c>
      <c r="C3588" s="26" t="str">
        <f t="shared" si="136"/>
        <v>3_68679</v>
      </c>
      <c r="D3588"/>
      <c r="E3588"/>
      <c r="F3588" s="33"/>
      <c r="G3588" s="26" t="s">
        <v>967</v>
      </c>
      <c r="H3588" s="27">
        <v>5</v>
      </c>
      <c r="I3588" s="27">
        <v>8</v>
      </c>
      <c r="J3588" s="27">
        <v>11</v>
      </c>
      <c r="K3588" s="27">
        <v>3</v>
      </c>
      <c r="L3588" s="27">
        <v>9</v>
      </c>
      <c r="M3588" s="27">
        <v>32</v>
      </c>
      <c r="N3588" s="27">
        <v>53</v>
      </c>
      <c r="O3588" s="27">
        <v>41</v>
      </c>
      <c r="P3588" s="27">
        <v>15</v>
      </c>
      <c r="Q3588" s="27">
        <v>27</v>
      </c>
      <c r="R3588" s="27">
        <v>75</v>
      </c>
      <c r="S3588" s="27">
        <v>32</v>
      </c>
      <c r="T3588" s="27">
        <v>36</v>
      </c>
      <c r="U3588" s="27">
        <v>28</v>
      </c>
      <c r="V3588" s="27">
        <v>27</v>
      </c>
      <c r="W3588" s="11"/>
      <c r="X3588" s="11"/>
      <c r="Y3588" s="11"/>
      <c r="Z3588" s="11"/>
      <c r="AA3588" s="11"/>
      <c r="AB3588" s="11"/>
      <c r="AC3588" s="11"/>
      <c r="AD3588" s="11"/>
      <c r="AU3588" s="7"/>
      <c r="AV3588" s="7"/>
    </row>
    <row r="3589" spans="1:48" ht="14.25">
      <c r="A3589">
        <v>3</v>
      </c>
      <c r="B3589" s="26" t="str">
        <f t="shared" si="137"/>
        <v>68682</v>
      </c>
      <c r="C3589" s="26" t="str">
        <f t="shared" si="136"/>
        <v>3_68682</v>
      </c>
      <c r="D3589"/>
      <c r="E3589"/>
      <c r="F3589" s="33"/>
      <c r="G3589" s="26" t="s">
        <v>968</v>
      </c>
      <c r="H3589" s="27">
        <v>0</v>
      </c>
      <c r="I3589" s="27">
        <v>0</v>
      </c>
      <c r="J3589" s="27">
        <v>0</v>
      </c>
      <c r="K3589" s="27">
        <v>0</v>
      </c>
      <c r="L3589" s="27">
        <v>1</v>
      </c>
      <c r="M3589" s="27">
        <v>2</v>
      </c>
      <c r="N3589" s="27">
        <v>0</v>
      </c>
      <c r="O3589" s="27">
        <v>1</v>
      </c>
      <c r="P3589" s="27">
        <v>0</v>
      </c>
      <c r="Q3589" s="27">
        <v>1</v>
      </c>
      <c r="R3589" s="27">
        <v>0</v>
      </c>
      <c r="S3589" s="27">
        <v>0</v>
      </c>
      <c r="T3589" s="27">
        <v>1</v>
      </c>
      <c r="U3589" s="27">
        <v>0</v>
      </c>
      <c r="V3589" s="27">
        <v>1</v>
      </c>
      <c r="W3589" s="11"/>
      <c r="X3589" s="11"/>
      <c r="Y3589" s="11"/>
      <c r="Z3589" s="11"/>
      <c r="AA3589" s="11"/>
      <c r="AB3589" s="11"/>
      <c r="AC3589" s="11"/>
      <c r="AD3589" s="11"/>
      <c r="AU3589" s="7"/>
      <c r="AV3589" s="7"/>
    </row>
    <row r="3590" spans="1:48" ht="14.25">
      <c r="A3590">
        <v>3</v>
      </c>
      <c r="B3590" s="26" t="str">
        <f t="shared" si="137"/>
        <v>68684</v>
      </c>
      <c r="C3590" s="26" t="str">
        <f t="shared" si="136"/>
        <v>3_68684</v>
      </c>
      <c r="D3590"/>
      <c r="E3590"/>
      <c r="F3590" s="33"/>
      <c r="G3590" s="26" t="s">
        <v>969</v>
      </c>
      <c r="H3590" s="27">
        <v>2</v>
      </c>
      <c r="I3590" s="27">
        <v>1</v>
      </c>
      <c r="J3590" s="27">
        <v>0</v>
      </c>
      <c r="K3590" s="27">
        <v>0</v>
      </c>
      <c r="L3590" s="27">
        <v>3</v>
      </c>
      <c r="M3590" s="27">
        <v>4</v>
      </c>
      <c r="N3590" s="27">
        <v>7</v>
      </c>
      <c r="O3590" s="27">
        <v>3</v>
      </c>
      <c r="P3590" s="27">
        <v>2</v>
      </c>
      <c r="Q3590" s="27">
        <v>1</v>
      </c>
      <c r="R3590" s="27">
        <v>2</v>
      </c>
      <c r="S3590" s="27">
        <v>2</v>
      </c>
      <c r="T3590" s="27">
        <v>2</v>
      </c>
      <c r="U3590" s="27">
        <v>2</v>
      </c>
      <c r="V3590" s="27">
        <v>1</v>
      </c>
      <c r="W3590" s="11"/>
      <c r="X3590" s="11"/>
      <c r="Y3590" s="11"/>
      <c r="Z3590" s="11"/>
      <c r="AA3590" s="11"/>
      <c r="AB3590" s="11"/>
      <c r="AC3590" s="11"/>
      <c r="AD3590" s="11"/>
      <c r="AU3590" s="7"/>
      <c r="AV3590" s="7"/>
    </row>
    <row r="3591" spans="1:48" ht="14.25">
      <c r="A3591">
        <v>3</v>
      </c>
      <c r="B3591" s="26" t="str">
        <f t="shared" si="137"/>
        <v>68686</v>
      </c>
      <c r="C3591" s="26" t="str">
        <f t="shared" si="136"/>
        <v>3_68686</v>
      </c>
      <c r="D3591"/>
      <c r="E3591"/>
      <c r="F3591" s="33"/>
      <c r="G3591" s="26" t="s">
        <v>970</v>
      </c>
      <c r="H3591" s="27">
        <v>0</v>
      </c>
      <c r="I3591" s="27">
        <v>0</v>
      </c>
      <c r="J3591" s="27">
        <v>0</v>
      </c>
      <c r="K3591" s="27">
        <v>1</v>
      </c>
      <c r="L3591" s="27">
        <v>1</v>
      </c>
      <c r="M3591" s="27">
        <v>3</v>
      </c>
      <c r="N3591" s="27">
        <v>4</v>
      </c>
      <c r="O3591" s="27">
        <v>2</v>
      </c>
      <c r="P3591" s="27">
        <v>1</v>
      </c>
      <c r="Q3591" s="27">
        <v>1</v>
      </c>
      <c r="R3591" s="27">
        <v>1</v>
      </c>
      <c r="S3591" s="27">
        <v>0</v>
      </c>
      <c r="T3591" s="27">
        <v>0</v>
      </c>
      <c r="U3591" s="27">
        <v>0</v>
      </c>
      <c r="V3591" s="27">
        <v>0</v>
      </c>
      <c r="W3591" s="11"/>
      <c r="X3591" s="11"/>
      <c r="Y3591" s="11"/>
      <c r="Z3591" s="11"/>
      <c r="AA3591" s="11"/>
      <c r="AB3591" s="11"/>
      <c r="AC3591" s="11"/>
      <c r="AD3591" s="11"/>
      <c r="AU3591" s="7"/>
      <c r="AV3591" s="7"/>
    </row>
    <row r="3592" spans="1:48" ht="14.25">
      <c r="A3592">
        <v>3</v>
      </c>
      <c r="B3592" s="26" t="str">
        <f t="shared" si="137"/>
        <v>68689</v>
      </c>
      <c r="C3592" s="26" t="str">
        <f t="shared" si="136"/>
        <v>3_68689</v>
      </c>
      <c r="D3592"/>
      <c r="E3592"/>
      <c r="F3592" s="33"/>
      <c r="G3592" s="26" t="s">
        <v>971</v>
      </c>
      <c r="H3592" s="27">
        <v>7</v>
      </c>
      <c r="I3592" s="27">
        <v>4</v>
      </c>
      <c r="J3592" s="27">
        <v>7</v>
      </c>
      <c r="K3592" s="27">
        <v>4</v>
      </c>
      <c r="L3592" s="27">
        <v>4</v>
      </c>
      <c r="M3592" s="27">
        <v>10</v>
      </c>
      <c r="N3592" s="27">
        <v>7</v>
      </c>
      <c r="O3592" s="27">
        <v>22</v>
      </c>
      <c r="P3592" s="27">
        <v>25</v>
      </c>
      <c r="Q3592" s="27">
        <v>9</v>
      </c>
      <c r="R3592" s="27">
        <v>10</v>
      </c>
      <c r="S3592" s="27">
        <v>6</v>
      </c>
      <c r="T3592" s="27">
        <v>7</v>
      </c>
      <c r="U3592" s="27">
        <v>5</v>
      </c>
      <c r="V3592" s="27">
        <v>5</v>
      </c>
      <c r="W3592" s="11"/>
      <c r="X3592" s="11"/>
      <c r="Y3592" s="11"/>
      <c r="Z3592" s="11"/>
      <c r="AA3592" s="11"/>
      <c r="AB3592" s="11"/>
      <c r="AC3592" s="11"/>
      <c r="AD3592" s="11"/>
      <c r="AU3592" s="7"/>
      <c r="AV3592" s="7"/>
    </row>
    <row r="3593" spans="1:48" ht="14.25">
      <c r="A3593">
        <v>3</v>
      </c>
      <c r="B3593" s="26" t="str">
        <f t="shared" si="137"/>
        <v>68705</v>
      </c>
      <c r="C3593" s="26" t="str">
        <f t="shared" ref="C3593:C3656" si="138">A3593&amp;"_"&amp;B3593</f>
        <v>3_68705</v>
      </c>
      <c r="D3593"/>
      <c r="E3593"/>
      <c r="F3593" s="33"/>
      <c r="G3593" s="26" t="s">
        <v>972</v>
      </c>
      <c r="H3593" s="27">
        <v>0</v>
      </c>
      <c r="I3593" s="27">
        <v>0</v>
      </c>
      <c r="J3593" s="27">
        <v>0</v>
      </c>
      <c r="K3593" s="27">
        <v>1</v>
      </c>
      <c r="L3593" s="27">
        <v>0</v>
      </c>
      <c r="M3593" s="27">
        <v>0</v>
      </c>
      <c r="N3593" s="27">
        <v>0</v>
      </c>
      <c r="O3593" s="27">
        <v>2</v>
      </c>
      <c r="P3593" s="27">
        <v>0</v>
      </c>
      <c r="Q3593" s="27">
        <v>0</v>
      </c>
      <c r="R3593" s="27">
        <v>2</v>
      </c>
      <c r="S3593" s="27">
        <v>2</v>
      </c>
      <c r="T3593" s="27">
        <v>1</v>
      </c>
      <c r="U3593" s="27">
        <v>1</v>
      </c>
      <c r="V3593" s="27">
        <v>1</v>
      </c>
      <c r="W3593" s="11"/>
      <c r="X3593" s="11"/>
      <c r="Y3593" s="11"/>
      <c r="Z3593" s="11"/>
      <c r="AA3593" s="11"/>
      <c r="AB3593" s="11"/>
      <c r="AC3593" s="11"/>
      <c r="AD3593" s="11"/>
      <c r="AU3593" s="7"/>
      <c r="AV3593" s="7"/>
    </row>
    <row r="3594" spans="1:48" ht="14.25">
      <c r="A3594">
        <v>3</v>
      </c>
      <c r="B3594" s="26" t="str">
        <f t="shared" si="137"/>
        <v>68720</v>
      </c>
      <c r="C3594" s="26" t="str">
        <f t="shared" si="138"/>
        <v>3_68720</v>
      </c>
      <c r="D3594"/>
      <c r="E3594"/>
      <c r="F3594" s="33"/>
      <c r="G3594" s="26" t="s">
        <v>973</v>
      </c>
      <c r="H3594" s="27">
        <v>0</v>
      </c>
      <c r="I3594" s="27">
        <v>2</v>
      </c>
      <c r="J3594" s="27">
        <v>0</v>
      </c>
      <c r="K3594" s="27">
        <v>0</v>
      </c>
      <c r="L3594" s="27">
        <v>0</v>
      </c>
      <c r="M3594" s="27">
        <v>0</v>
      </c>
      <c r="N3594" s="27">
        <v>0</v>
      </c>
      <c r="O3594" s="27">
        <v>0</v>
      </c>
      <c r="P3594" s="27">
        <v>3</v>
      </c>
      <c r="Q3594" s="27">
        <v>4</v>
      </c>
      <c r="R3594" s="27">
        <v>0</v>
      </c>
      <c r="S3594" s="27">
        <v>2</v>
      </c>
      <c r="T3594" s="27">
        <v>0</v>
      </c>
      <c r="U3594" s="27">
        <v>1</v>
      </c>
      <c r="V3594" s="27">
        <v>0</v>
      </c>
      <c r="W3594" s="11"/>
      <c r="X3594" s="11"/>
      <c r="Y3594" s="11"/>
      <c r="Z3594" s="11"/>
      <c r="AA3594" s="11"/>
      <c r="AB3594" s="11"/>
      <c r="AC3594" s="11"/>
      <c r="AD3594" s="11"/>
      <c r="AU3594" s="7"/>
      <c r="AV3594" s="7"/>
    </row>
    <row r="3595" spans="1:48" ht="14.25">
      <c r="A3595">
        <v>3</v>
      </c>
      <c r="B3595" s="26" t="str">
        <f t="shared" si="137"/>
        <v>68745</v>
      </c>
      <c r="C3595" s="26" t="str">
        <f t="shared" si="138"/>
        <v>3_68745</v>
      </c>
      <c r="D3595"/>
      <c r="E3595"/>
      <c r="F3595" s="33"/>
      <c r="G3595" s="26" t="s">
        <v>974</v>
      </c>
      <c r="H3595" s="27">
        <v>2</v>
      </c>
      <c r="I3595" s="27">
        <v>0</v>
      </c>
      <c r="J3595" s="27">
        <v>0</v>
      </c>
      <c r="K3595" s="27">
        <v>0</v>
      </c>
      <c r="L3595" s="27">
        <v>1</v>
      </c>
      <c r="M3595" s="27">
        <v>1</v>
      </c>
      <c r="N3595" s="27">
        <v>0</v>
      </c>
      <c r="O3595" s="27">
        <v>8</v>
      </c>
      <c r="P3595" s="27">
        <v>0</v>
      </c>
      <c r="Q3595" s="27">
        <v>0</v>
      </c>
      <c r="R3595" s="27">
        <v>3</v>
      </c>
      <c r="S3595" s="27">
        <v>4</v>
      </c>
      <c r="T3595" s="27">
        <v>5</v>
      </c>
      <c r="U3595" s="27">
        <v>7</v>
      </c>
      <c r="V3595" s="27">
        <v>2</v>
      </c>
      <c r="W3595" s="11"/>
      <c r="X3595" s="11"/>
      <c r="Y3595" s="11"/>
      <c r="Z3595" s="11"/>
      <c r="AA3595" s="11"/>
      <c r="AB3595" s="11"/>
      <c r="AC3595" s="11"/>
      <c r="AD3595" s="11"/>
      <c r="AU3595" s="7"/>
      <c r="AV3595" s="7"/>
    </row>
    <row r="3596" spans="1:48" ht="14.25">
      <c r="A3596">
        <v>3</v>
      </c>
      <c r="B3596" s="26" t="str">
        <f t="shared" ref="B3596:B3659" si="139">IF(G3596="Total",CONCATENATE(MID(G3597,1,2),"000"),MID(G3596,1,5))</f>
        <v>68755</v>
      </c>
      <c r="C3596" s="26" t="str">
        <f t="shared" si="138"/>
        <v>3_68755</v>
      </c>
      <c r="D3596"/>
      <c r="E3596"/>
      <c r="F3596" s="33"/>
      <c r="G3596" s="26" t="s">
        <v>975</v>
      </c>
      <c r="H3596" s="27">
        <v>0</v>
      </c>
      <c r="I3596" s="27">
        <v>0</v>
      </c>
      <c r="J3596" s="27">
        <v>1</v>
      </c>
      <c r="K3596" s="27">
        <v>3</v>
      </c>
      <c r="L3596" s="27">
        <v>2</v>
      </c>
      <c r="M3596" s="27">
        <v>4</v>
      </c>
      <c r="N3596" s="27">
        <v>7</v>
      </c>
      <c r="O3596" s="27">
        <v>34</v>
      </c>
      <c r="P3596" s="27">
        <v>3</v>
      </c>
      <c r="Q3596" s="27">
        <v>8</v>
      </c>
      <c r="R3596" s="27">
        <v>26</v>
      </c>
      <c r="S3596" s="27">
        <v>33</v>
      </c>
      <c r="T3596" s="27">
        <v>56</v>
      </c>
      <c r="U3596" s="27">
        <v>53</v>
      </c>
      <c r="V3596" s="27">
        <v>22</v>
      </c>
      <c r="W3596" s="11"/>
      <c r="X3596" s="11"/>
      <c r="Y3596" s="11"/>
      <c r="Z3596" s="11"/>
      <c r="AA3596" s="11"/>
      <c r="AB3596" s="11"/>
      <c r="AC3596" s="11"/>
      <c r="AD3596" s="11"/>
      <c r="AU3596" s="7"/>
      <c r="AV3596" s="7"/>
    </row>
    <row r="3597" spans="1:48" ht="14.25">
      <c r="A3597">
        <v>3</v>
      </c>
      <c r="B3597" s="26" t="str">
        <f t="shared" si="139"/>
        <v>68770</v>
      </c>
      <c r="C3597" s="26" t="str">
        <f t="shared" si="138"/>
        <v>3_68770</v>
      </c>
      <c r="D3597"/>
      <c r="E3597"/>
      <c r="F3597" s="33"/>
      <c r="G3597" s="26" t="s">
        <v>976</v>
      </c>
      <c r="H3597" s="27">
        <v>0</v>
      </c>
      <c r="I3597" s="27">
        <v>2</v>
      </c>
      <c r="J3597" s="27">
        <v>1</v>
      </c>
      <c r="K3597" s="27">
        <v>1</v>
      </c>
      <c r="L3597" s="27">
        <v>0</v>
      </c>
      <c r="M3597" s="27">
        <v>0</v>
      </c>
      <c r="N3597" s="27">
        <v>1</v>
      </c>
      <c r="O3597" s="27">
        <v>4</v>
      </c>
      <c r="P3597" s="27">
        <v>1</v>
      </c>
      <c r="Q3597" s="27">
        <v>1</v>
      </c>
      <c r="R3597" s="27">
        <v>2</v>
      </c>
      <c r="S3597" s="27">
        <v>3</v>
      </c>
      <c r="T3597" s="27">
        <v>7</v>
      </c>
      <c r="U3597" s="27">
        <v>12</v>
      </c>
      <c r="V3597" s="27">
        <v>4</v>
      </c>
      <c r="W3597" s="11"/>
      <c r="X3597" s="11"/>
      <c r="Y3597" s="11"/>
      <c r="Z3597" s="11"/>
      <c r="AA3597" s="11"/>
      <c r="AB3597" s="11"/>
      <c r="AC3597" s="11"/>
      <c r="AD3597" s="11"/>
      <c r="AU3597" s="7"/>
      <c r="AV3597" s="7"/>
    </row>
    <row r="3598" spans="1:48" ht="14.25">
      <c r="A3598">
        <v>3</v>
      </c>
      <c r="B3598" s="26" t="str">
        <f t="shared" si="139"/>
        <v>68773</v>
      </c>
      <c r="C3598" s="26" t="str">
        <f t="shared" si="138"/>
        <v>3_68773</v>
      </c>
      <c r="D3598"/>
      <c r="E3598"/>
      <c r="F3598" s="33"/>
      <c r="G3598" s="26" t="s">
        <v>977</v>
      </c>
      <c r="H3598" s="27">
        <v>1</v>
      </c>
      <c r="I3598" s="27">
        <v>0</v>
      </c>
      <c r="J3598" s="27">
        <v>0</v>
      </c>
      <c r="K3598" s="27">
        <v>0</v>
      </c>
      <c r="L3598" s="27">
        <v>2</v>
      </c>
      <c r="M3598" s="27">
        <v>0</v>
      </c>
      <c r="N3598" s="27">
        <v>0</v>
      </c>
      <c r="O3598" s="27">
        <v>0</v>
      </c>
      <c r="P3598" s="27">
        <v>0</v>
      </c>
      <c r="Q3598" s="27">
        <v>3</v>
      </c>
      <c r="R3598" s="27">
        <v>0</v>
      </c>
      <c r="S3598" s="27">
        <v>1</v>
      </c>
      <c r="T3598" s="27">
        <v>2</v>
      </c>
      <c r="U3598" s="27">
        <v>0</v>
      </c>
      <c r="V3598" s="27">
        <v>4</v>
      </c>
      <c r="W3598" s="11"/>
      <c r="X3598" s="11"/>
      <c r="Y3598" s="11"/>
      <c r="Z3598" s="11"/>
      <c r="AA3598" s="11"/>
      <c r="AB3598" s="11"/>
      <c r="AC3598" s="11"/>
      <c r="AD3598" s="11"/>
      <c r="AU3598" s="7"/>
      <c r="AV3598" s="7"/>
    </row>
    <row r="3599" spans="1:48" ht="14.25">
      <c r="A3599">
        <v>3</v>
      </c>
      <c r="B3599" s="26" t="str">
        <f t="shared" si="139"/>
        <v>68780</v>
      </c>
      <c r="C3599" s="26" t="str">
        <f t="shared" si="138"/>
        <v>3_68780</v>
      </c>
      <c r="D3599"/>
      <c r="E3599"/>
      <c r="F3599" s="33"/>
      <c r="G3599" s="26" t="s">
        <v>978</v>
      </c>
      <c r="H3599" s="27">
        <v>0</v>
      </c>
      <c r="I3599" s="27">
        <v>1</v>
      </c>
      <c r="J3599" s="27">
        <v>0</v>
      </c>
      <c r="K3599" s="27">
        <v>3</v>
      </c>
      <c r="L3599" s="27">
        <v>0</v>
      </c>
      <c r="M3599" s="27">
        <v>0</v>
      </c>
      <c r="N3599" s="27">
        <v>0</v>
      </c>
      <c r="O3599" s="27">
        <v>0</v>
      </c>
      <c r="P3599" s="27">
        <v>0</v>
      </c>
      <c r="Q3599" s="27">
        <v>0</v>
      </c>
      <c r="R3599" s="27">
        <v>0</v>
      </c>
      <c r="S3599" s="27">
        <v>4</v>
      </c>
      <c r="T3599" s="27">
        <v>2</v>
      </c>
      <c r="U3599" s="27">
        <v>3</v>
      </c>
      <c r="V3599" s="27">
        <v>0</v>
      </c>
      <c r="W3599" s="11"/>
      <c r="X3599" s="11"/>
      <c r="Y3599" s="11"/>
      <c r="Z3599" s="11"/>
      <c r="AA3599" s="11"/>
      <c r="AB3599" s="11"/>
      <c r="AC3599" s="11"/>
      <c r="AD3599" s="11"/>
      <c r="AU3599" s="7"/>
      <c r="AV3599" s="7"/>
    </row>
    <row r="3600" spans="1:48" ht="14.25">
      <c r="A3600">
        <v>3</v>
      </c>
      <c r="B3600" s="26" t="str">
        <f t="shared" si="139"/>
        <v>68820</v>
      </c>
      <c r="C3600" s="26" t="str">
        <f t="shared" si="138"/>
        <v>3_68820</v>
      </c>
      <c r="D3600"/>
      <c r="E3600"/>
      <c r="F3600" s="33"/>
      <c r="G3600" s="26" t="s">
        <v>979</v>
      </c>
      <c r="H3600" s="27">
        <v>2</v>
      </c>
      <c r="I3600" s="27">
        <v>2</v>
      </c>
      <c r="J3600" s="27">
        <v>1</v>
      </c>
      <c r="K3600" s="27">
        <v>2</v>
      </c>
      <c r="L3600" s="27">
        <v>0</v>
      </c>
      <c r="M3600" s="27">
        <v>4</v>
      </c>
      <c r="N3600" s="27">
        <v>1</v>
      </c>
      <c r="O3600" s="27">
        <v>3</v>
      </c>
      <c r="P3600" s="27">
        <v>1</v>
      </c>
      <c r="Q3600" s="27">
        <v>9</v>
      </c>
      <c r="R3600" s="27">
        <v>2</v>
      </c>
      <c r="S3600" s="27">
        <v>3</v>
      </c>
      <c r="T3600" s="27">
        <v>5</v>
      </c>
      <c r="U3600" s="27">
        <v>4</v>
      </c>
      <c r="V3600" s="27">
        <v>4</v>
      </c>
      <c r="W3600" s="11"/>
      <c r="X3600" s="11"/>
      <c r="Y3600" s="11"/>
      <c r="Z3600" s="11"/>
      <c r="AA3600" s="11"/>
      <c r="AB3600" s="11"/>
      <c r="AC3600" s="11"/>
      <c r="AD3600" s="11"/>
      <c r="AU3600" s="7"/>
      <c r="AV3600" s="7"/>
    </row>
    <row r="3601" spans="1:48" ht="14.25">
      <c r="A3601">
        <v>3</v>
      </c>
      <c r="B3601" s="26" t="str">
        <f t="shared" si="139"/>
        <v>68855</v>
      </c>
      <c r="C3601" s="26" t="str">
        <f t="shared" si="138"/>
        <v>3_68855</v>
      </c>
      <c r="D3601"/>
      <c r="E3601"/>
      <c r="F3601" s="33"/>
      <c r="G3601" s="26" t="s">
        <v>980</v>
      </c>
      <c r="H3601" s="27">
        <v>1</v>
      </c>
      <c r="I3601" s="27">
        <v>1</v>
      </c>
      <c r="J3601" s="27">
        <v>1</v>
      </c>
      <c r="K3601" s="27">
        <v>0</v>
      </c>
      <c r="L3601" s="27">
        <v>0</v>
      </c>
      <c r="M3601" s="27">
        <v>1</v>
      </c>
      <c r="N3601" s="27">
        <v>1</v>
      </c>
      <c r="O3601" s="27">
        <v>1</v>
      </c>
      <c r="P3601" s="27">
        <v>1</v>
      </c>
      <c r="Q3601" s="27">
        <v>0</v>
      </c>
      <c r="R3601" s="27">
        <v>4</v>
      </c>
      <c r="S3601" s="27">
        <v>5</v>
      </c>
      <c r="T3601" s="27">
        <v>2</v>
      </c>
      <c r="U3601" s="27">
        <v>4</v>
      </c>
      <c r="V3601" s="27">
        <v>1</v>
      </c>
      <c r="W3601" s="11"/>
      <c r="X3601" s="11"/>
      <c r="Y3601" s="11"/>
      <c r="Z3601" s="11"/>
      <c r="AA3601" s="11"/>
      <c r="AB3601" s="11"/>
      <c r="AC3601" s="11"/>
      <c r="AD3601" s="11"/>
      <c r="AU3601" s="7"/>
      <c r="AV3601" s="7"/>
    </row>
    <row r="3602" spans="1:48" ht="14.25">
      <c r="A3602">
        <v>3</v>
      </c>
      <c r="B3602" s="26" t="str">
        <f t="shared" si="139"/>
        <v>68861</v>
      </c>
      <c r="C3602" s="26" t="str">
        <f t="shared" si="138"/>
        <v>3_68861</v>
      </c>
      <c r="D3602"/>
      <c r="E3602"/>
      <c r="F3602" s="33"/>
      <c r="G3602" s="26" t="s">
        <v>981</v>
      </c>
      <c r="H3602" s="27">
        <v>1</v>
      </c>
      <c r="I3602" s="27">
        <v>2</v>
      </c>
      <c r="J3602" s="27">
        <v>2</v>
      </c>
      <c r="K3602" s="27">
        <v>4</v>
      </c>
      <c r="L3602" s="27">
        <v>6</v>
      </c>
      <c r="M3602" s="27">
        <v>6</v>
      </c>
      <c r="N3602" s="27">
        <v>5</v>
      </c>
      <c r="O3602" s="27">
        <v>4</v>
      </c>
      <c r="P3602" s="27">
        <v>5</v>
      </c>
      <c r="Q3602" s="27">
        <v>18</v>
      </c>
      <c r="R3602" s="27">
        <v>2</v>
      </c>
      <c r="S3602" s="27">
        <v>6</v>
      </c>
      <c r="T3602" s="27">
        <v>5</v>
      </c>
      <c r="U3602" s="27">
        <v>2</v>
      </c>
      <c r="V3602" s="27">
        <v>3</v>
      </c>
      <c r="W3602" s="11"/>
      <c r="X3602" s="11"/>
      <c r="Y3602" s="11"/>
      <c r="Z3602" s="11"/>
      <c r="AA3602" s="11"/>
      <c r="AB3602" s="11"/>
      <c r="AC3602" s="11"/>
      <c r="AD3602" s="11"/>
      <c r="AU3602" s="7"/>
      <c r="AV3602" s="7"/>
    </row>
    <row r="3603" spans="1:48" ht="14.25">
      <c r="A3603">
        <v>3</v>
      </c>
      <c r="B3603" s="26" t="str">
        <f t="shared" si="139"/>
        <v>68867</v>
      </c>
      <c r="C3603" s="26" t="str">
        <f t="shared" si="138"/>
        <v>3_68867</v>
      </c>
      <c r="D3603"/>
      <c r="E3603"/>
      <c r="F3603" s="33"/>
      <c r="G3603" s="26" t="s">
        <v>982</v>
      </c>
      <c r="H3603" s="27">
        <v>0</v>
      </c>
      <c r="I3603" s="27">
        <v>0</v>
      </c>
      <c r="J3603" s="27">
        <v>0</v>
      </c>
      <c r="K3603" s="27">
        <v>0</v>
      </c>
      <c r="L3603" s="27">
        <v>0</v>
      </c>
      <c r="M3603" s="27">
        <v>0</v>
      </c>
      <c r="N3603" s="27">
        <v>1</v>
      </c>
      <c r="O3603" s="27">
        <v>0</v>
      </c>
      <c r="P3603" s="27">
        <v>2</v>
      </c>
      <c r="Q3603" s="27">
        <v>0</v>
      </c>
      <c r="R3603" s="27">
        <v>0</v>
      </c>
      <c r="S3603" s="27">
        <v>0</v>
      </c>
      <c r="T3603" s="27">
        <v>1</v>
      </c>
      <c r="U3603" s="27">
        <v>0</v>
      </c>
      <c r="V3603" s="27">
        <v>0</v>
      </c>
      <c r="W3603" s="11"/>
      <c r="X3603" s="11"/>
      <c r="Y3603" s="11"/>
      <c r="Z3603" s="11"/>
      <c r="AA3603" s="11"/>
      <c r="AB3603" s="11"/>
      <c r="AC3603" s="11"/>
      <c r="AD3603" s="11"/>
      <c r="AU3603" s="7"/>
      <c r="AV3603" s="7"/>
    </row>
    <row r="3604" spans="1:48" ht="14.25">
      <c r="A3604">
        <v>3</v>
      </c>
      <c r="B3604" s="26" t="str">
        <f t="shared" si="139"/>
        <v>68872</v>
      </c>
      <c r="C3604" s="26" t="str">
        <f t="shared" si="138"/>
        <v>3_68872</v>
      </c>
      <c r="D3604"/>
      <c r="E3604"/>
      <c r="F3604" s="33"/>
      <c r="G3604" s="26" t="s">
        <v>983</v>
      </c>
      <c r="H3604" s="27">
        <v>2</v>
      </c>
      <c r="I3604" s="27">
        <v>2</v>
      </c>
      <c r="J3604" s="27">
        <v>0</v>
      </c>
      <c r="K3604" s="27">
        <v>1</v>
      </c>
      <c r="L3604" s="27">
        <v>2</v>
      </c>
      <c r="M3604" s="27">
        <v>2</v>
      </c>
      <c r="N3604" s="27">
        <v>4</v>
      </c>
      <c r="O3604" s="27">
        <v>2</v>
      </c>
      <c r="P3604" s="27">
        <v>2</v>
      </c>
      <c r="Q3604" s="27">
        <v>1</v>
      </c>
      <c r="R3604" s="27">
        <v>4</v>
      </c>
      <c r="S3604" s="27">
        <v>5</v>
      </c>
      <c r="T3604" s="27">
        <v>2</v>
      </c>
      <c r="U3604" s="27">
        <v>6</v>
      </c>
      <c r="V3604" s="27">
        <v>3</v>
      </c>
      <c r="W3604" s="11"/>
      <c r="X3604" s="11"/>
      <c r="Y3604" s="11"/>
      <c r="Z3604" s="11"/>
      <c r="AA3604" s="11"/>
      <c r="AB3604" s="11"/>
      <c r="AC3604" s="11"/>
      <c r="AD3604" s="11"/>
      <c r="AU3604" s="7"/>
      <c r="AV3604" s="7"/>
    </row>
    <row r="3605" spans="1:48" ht="14.25">
      <c r="A3605">
        <v>3</v>
      </c>
      <c r="B3605" s="26" t="str">
        <f t="shared" si="139"/>
        <v>68895</v>
      </c>
      <c r="C3605" s="26" t="str">
        <f t="shared" si="138"/>
        <v>3_68895</v>
      </c>
      <c r="D3605"/>
      <c r="E3605"/>
      <c r="F3605" s="33"/>
      <c r="G3605" s="26" t="s">
        <v>984</v>
      </c>
      <c r="H3605" s="27">
        <v>1</v>
      </c>
      <c r="I3605" s="27">
        <v>4</v>
      </c>
      <c r="J3605" s="27">
        <v>1</v>
      </c>
      <c r="K3605" s="27">
        <v>4</v>
      </c>
      <c r="L3605" s="27">
        <v>0</v>
      </c>
      <c r="M3605" s="27">
        <v>3</v>
      </c>
      <c r="N3605" s="27">
        <v>1</v>
      </c>
      <c r="O3605" s="27">
        <v>5</v>
      </c>
      <c r="P3605" s="27">
        <v>6</v>
      </c>
      <c r="Q3605" s="27">
        <v>3</v>
      </c>
      <c r="R3605" s="27">
        <v>5</v>
      </c>
      <c r="S3605" s="27">
        <v>2</v>
      </c>
      <c r="T3605" s="27">
        <v>4</v>
      </c>
      <c r="U3605" s="27">
        <v>3</v>
      </c>
      <c r="V3605" s="27">
        <v>0</v>
      </c>
      <c r="W3605" s="11"/>
      <c r="X3605" s="11"/>
      <c r="Y3605" s="11"/>
      <c r="Z3605" s="11"/>
      <c r="AA3605" s="11"/>
      <c r="AB3605" s="11"/>
      <c r="AC3605" s="11"/>
      <c r="AD3605" s="11"/>
      <c r="AU3605" s="7"/>
      <c r="AV3605" s="7"/>
    </row>
    <row r="3606" spans="1:48" ht="14.25">
      <c r="A3606">
        <v>3</v>
      </c>
      <c r="B3606" s="26" t="str">
        <f t="shared" si="139"/>
        <v>68999</v>
      </c>
      <c r="C3606" s="26" t="str">
        <f t="shared" si="138"/>
        <v>3_68999</v>
      </c>
      <c r="D3606"/>
      <c r="E3606"/>
      <c r="F3606" s="33"/>
      <c r="G3606" s="26" t="s">
        <v>985</v>
      </c>
      <c r="H3606" s="27">
        <v>7</v>
      </c>
      <c r="I3606" s="27">
        <v>0</v>
      </c>
      <c r="J3606" s="27">
        <v>0</v>
      </c>
      <c r="K3606" s="27">
        <v>1</v>
      </c>
      <c r="L3606" s="27">
        <v>1</v>
      </c>
      <c r="M3606" s="27">
        <v>1</v>
      </c>
      <c r="N3606" s="27">
        <v>2</v>
      </c>
      <c r="O3606" s="27">
        <v>1</v>
      </c>
      <c r="P3606" s="27">
        <v>0</v>
      </c>
      <c r="Q3606" s="27">
        <v>0</v>
      </c>
      <c r="R3606" s="27">
        <v>0</v>
      </c>
      <c r="S3606" s="27">
        <v>0</v>
      </c>
      <c r="T3606" s="27">
        <v>0</v>
      </c>
      <c r="U3606" s="27">
        <v>0</v>
      </c>
      <c r="V3606" s="27">
        <v>0</v>
      </c>
      <c r="W3606" s="11"/>
      <c r="X3606" s="11"/>
      <c r="Y3606" s="11"/>
      <c r="Z3606" s="11"/>
      <c r="AA3606" s="11"/>
      <c r="AB3606" s="11"/>
      <c r="AC3606" s="11"/>
      <c r="AD3606" s="11"/>
      <c r="AU3606" s="7"/>
      <c r="AV3606" s="7"/>
    </row>
    <row r="3607" spans="1:48" ht="14.25">
      <c r="A3607">
        <v>3</v>
      </c>
      <c r="B3607" s="26" t="str">
        <f t="shared" si="139"/>
        <v>70000</v>
      </c>
      <c r="C3607" s="26" t="str">
        <f t="shared" si="138"/>
        <v>3_70000</v>
      </c>
      <c r="D3607"/>
      <c r="E3607"/>
      <c r="F3607" s="33" t="s">
        <v>1444</v>
      </c>
      <c r="G3607" s="147" t="s">
        <v>13</v>
      </c>
      <c r="H3607" s="27">
        <v>829</v>
      </c>
      <c r="I3607" s="27">
        <v>662</v>
      </c>
      <c r="J3607" s="27">
        <v>828</v>
      </c>
      <c r="K3607" s="27">
        <v>1044</v>
      </c>
      <c r="L3607" s="27">
        <v>1065</v>
      </c>
      <c r="M3607" s="27">
        <v>806</v>
      </c>
      <c r="N3607" s="27">
        <v>562</v>
      </c>
      <c r="O3607" s="27">
        <v>660</v>
      </c>
      <c r="P3607" s="27">
        <v>814</v>
      </c>
      <c r="Q3607" s="27">
        <v>757</v>
      </c>
      <c r="R3607" s="27">
        <v>1107</v>
      </c>
      <c r="S3607" s="27">
        <v>1089</v>
      </c>
      <c r="T3607" s="27">
        <v>1057</v>
      </c>
      <c r="U3607" s="27">
        <v>977</v>
      </c>
      <c r="V3607" s="27">
        <v>1021</v>
      </c>
      <c r="W3607" s="11"/>
      <c r="X3607" s="11"/>
      <c r="Y3607" s="11"/>
      <c r="Z3607" s="11"/>
      <c r="AA3607" s="11"/>
      <c r="AB3607" s="11"/>
      <c r="AC3607" s="11"/>
      <c r="AD3607" s="11"/>
      <c r="AU3607" s="7"/>
      <c r="AV3607" s="7"/>
    </row>
    <row r="3608" spans="1:48" ht="14.25">
      <c r="A3608">
        <v>3</v>
      </c>
      <c r="B3608" s="26" t="str">
        <f t="shared" si="139"/>
        <v>70001</v>
      </c>
      <c r="C3608" s="26" t="str">
        <f t="shared" si="138"/>
        <v>3_70001</v>
      </c>
      <c r="D3608"/>
      <c r="E3608"/>
      <c r="F3608" s="33"/>
      <c r="G3608" s="26" t="s">
        <v>987</v>
      </c>
      <c r="H3608" s="27">
        <v>577</v>
      </c>
      <c r="I3608" s="27">
        <v>461</v>
      </c>
      <c r="J3608" s="27">
        <v>608</v>
      </c>
      <c r="K3608" s="27">
        <v>777</v>
      </c>
      <c r="L3608" s="27">
        <v>837</v>
      </c>
      <c r="M3608" s="27">
        <v>521</v>
      </c>
      <c r="N3608" s="27">
        <v>276</v>
      </c>
      <c r="O3608" s="27">
        <v>360</v>
      </c>
      <c r="P3608" s="27">
        <v>398</v>
      </c>
      <c r="Q3608" s="27">
        <v>349</v>
      </c>
      <c r="R3608" s="27">
        <v>607</v>
      </c>
      <c r="S3608" s="27">
        <v>529</v>
      </c>
      <c r="T3608" s="27">
        <v>571</v>
      </c>
      <c r="U3608" s="27">
        <v>474</v>
      </c>
      <c r="V3608" s="27">
        <v>537</v>
      </c>
      <c r="W3608" s="11"/>
      <c r="X3608" s="11"/>
      <c r="Y3608" s="11"/>
      <c r="Z3608" s="11"/>
      <c r="AA3608" s="11"/>
      <c r="AB3608" s="11"/>
      <c r="AC3608" s="11"/>
      <c r="AD3608" s="11"/>
      <c r="AU3608" s="7"/>
      <c r="AV3608" s="7"/>
    </row>
    <row r="3609" spans="1:48" ht="14.25">
      <c r="A3609">
        <v>3</v>
      </c>
      <c r="B3609" s="26" t="str">
        <f t="shared" si="139"/>
        <v>70110</v>
      </c>
      <c r="C3609" s="26" t="str">
        <f t="shared" si="138"/>
        <v>3_70110</v>
      </c>
      <c r="D3609"/>
      <c r="E3609"/>
      <c r="F3609" s="33"/>
      <c r="G3609" s="26" t="s">
        <v>988</v>
      </c>
      <c r="H3609" s="27">
        <v>3</v>
      </c>
      <c r="I3609" s="27">
        <v>2</v>
      </c>
      <c r="J3609" s="27">
        <v>7</v>
      </c>
      <c r="K3609" s="27">
        <v>4</v>
      </c>
      <c r="L3609" s="27">
        <v>4</v>
      </c>
      <c r="M3609" s="27">
        <v>3</v>
      </c>
      <c r="N3609" s="27">
        <v>3</v>
      </c>
      <c r="O3609" s="27">
        <v>4</v>
      </c>
      <c r="P3609" s="27">
        <v>4</v>
      </c>
      <c r="Q3609" s="27">
        <v>0</v>
      </c>
      <c r="R3609" s="27">
        <v>1</v>
      </c>
      <c r="S3609" s="27">
        <v>5</v>
      </c>
      <c r="T3609" s="27">
        <v>8</v>
      </c>
      <c r="U3609" s="27">
        <v>3</v>
      </c>
      <c r="V3609" s="27">
        <v>7</v>
      </c>
      <c r="W3609" s="11"/>
      <c r="X3609" s="11"/>
      <c r="Y3609" s="11"/>
      <c r="Z3609" s="11"/>
      <c r="AA3609" s="11"/>
      <c r="AB3609" s="11"/>
      <c r="AC3609" s="11"/>
      <c r="AD3609" s="11"/>
      <c r="AU3609" s="7"/>
      <c r="AV3609" s="7"/>
    </row>
    <row r="3610" spans="1:48" ht="14.25">
      <c r="A3610">
        <v>3</v>
      </c>
      <c r="B3610" s="26" t="str">
        <f t="shared" si="139"/>
        <v>70124</v>
      </c>
      <c r="C3610" s="26" t="str">
        <f t="shared" si="138"/>
        <v>3_70124</v>
      </c>
      <c r="D3610"/>
      <c r="E3610"/>
      <c r="F3610" s="33"/>
      <c r="G3610" s="26" t="s">
        <v>989</v>
      </c>
      <c r="H3610" s="27">
        <v>0</v>
      </c>
      <c r="I3610" s="27">
        <v>2</v>
      </c>
      <c r="J3610" s="27">
        <v>2</v>
      </c>
      <c r="K3610" s="27">
        <v>8</v>
      </c>
      <c r="L3610" s="27">
        <v>1</v>
      </c>
      <c r="M3610" s="27">
        <v>4</v>
      </c>
      <c r="N3610" s="27">
        <v>1</v>
      </c>
      <c r="O3610" s="27">
        <v>4</v>
      </c>
      <c r="P3610" s="27">
        <v>6</v>
      </c>
      <c r="Q3610" s="27">
        <v>4</v>
      </c>
      <c r="R3610" s="27">
        <v>10</v>
      </c>
      <c r="S3610" s="27">
        <v>12</v>
      </c>
      <c r="T3610" s="27">
        <v>11</v>
      </c>
      <c r="U3610" s="27">
        <v>5</v>
      </c>
      <c r="V3610" s="27">
        <v>7</v>
      </c>
      <c r="W3610" s="11"/>
      <c r="X3610" s="11"/>
      <c r="Y3610" s="11"/>
      <c r="Z3610" s="11"/>
      <c r="AA3610" s="11"/>
      <c r="AB3610" s="11"/>
      <c r="AC3610" s="11"/>
      <c r="AD3610" s="11"/>
      <c r="AU3610" s="7"/>
      <c r="AV3610" s="7"/>
    </row>
    <row r="3611" spans="1:48" ht="14.25">
      <c r="A3611">
        <v>3</v>
      </c>
      <c r="B3611" s="26" t="str">
        <f t="shared" si="139"/>
        <v>70204</v>
      </c>
      <c r="C3611" s="26" t="str">
        <f t="shared" si="138"/>
        <v>3_70204</v>
      </c>
      <c r="D3611"/>
      <c r="E3611"/>
      <c r="F3611" s="33"/>
      <c r="G3611" s="26" t="s">
        <v>1445</v>
      </c>
      <c r="H3611" s="27">
        <v>3</v>
      </c>
      <c r="I3611" s="27">
        <v>2</v>
      </c>
      <c r="J3611" s="27">
        <v>5</v>
      </c>
      <c r="K3611" s="27">
        <v>4</v>
      </c>
      <c r="L3611" s="27">
        <v>3</v>
      </c>
      <c r="M3611" s="27">
        <v>9</v>
      </c>
      <c r="N3611" s="27">
        <v>5</v>
      </c>
      <c r="O3611" s="27">
        <v>4</v>
      </c>
      <c r="P3611" s="27">
        <v>5</v>
      </c>
      <c r="Q3611" s="27">
        <v>5</v>
      </c>
      <c r="R3611" s="27">
        <v>8</v>
      </c>
      <c r="S3611" s="27">
        <v>10</v>
      </c>
      <c r="T3611" s="27">
        <v>4</v>
      </c>
      <c r="U3611" s="27">
        <v>3</v>
      </c>
      <c r="V3611" s="27">
        <v>9</v>
      </c>
      <c r="W3611" s="11"/>
      <c r="X3611" s="11"/>
      <c r="Y3611" s="11"/>
      <c r="Z3611" s="11"/>
      <c r="AA3611" s="11"/>
      <c r="AB3611" s="11"/>
      <c r="AC3611" s="11"/>
      <c r="AD3611" s="11"/>
      <c r="AU3611" s="7"/>
      <c r="AV3611" s="7"/>
    </row>
    <row r="3612" spans="1:48" ht="14.25">
      <c r="A3612">
        <v>3</v>
      </c>
      <c r="B3612" s="26" t="str">
        <f t="shared" si="139"/>
        <v>70215</v>
      </c>
      <c r="C3612" s="26" t="str">
        <f t="shared" si="138"/>
        <v>3_70215</v>
      </c>
      <c r="D3612"/>
      <c r="E3612"/>
      <c r="F3612" s="33"/>
      <c r="G3612" s="26" t="s">
        <v>991</v>
      </c>
      <c r="H3612" s="27">
        <v>45</v>
      </c>
      <c r="I3612" s="27">
        <v>48</v>
      </c>
      <c r="J3612" s="27">
        <v>42</v>
      </c>
      <c r="K3612" s="27">
        <v>43</v>
      </c>
      <c r="L3612" s="27">
        <v>32</v>
      </c>
      <c r="M3612" s="27">
        <v>32</v>
      </c>
      <c r="N3612" s="27">
        <v>21</v>
      </c>
      <c r="O3612" s="27">
        <v>33</v>
      </c>
      <c r="P3612" s="27">
        <v>57</v>
      </c>
      <c r="Q3612" s="27">
        <v>43</v>
      </c>
      <c r="R3612" s="27">
        <v>50</v>
      </c>
      <c r="S3612" s="27">
        <v>63</v>
      </c>
      <c r="T3612" s="27">
        <v>55</v>
      </c>
      <c r="U3612" s="27">
        <v>60</v>
      </c>
      <c r="V3612" s="27">
        <v>56</v>
      </c>
      <c r="W3612" s="11"/>
      <c r="X3612" s="11"/>
      <c r="Y3612" s="11"/>
      <c r="Z3612" s="11"/>
      <c r="AA3612" s="11"/>
      <c r="AB3612" s="11"/>
      <c r="AC3612" s="11"/>
      <c r="AD3612" s="11"/>
      <c r="AU3612" s="7"/>
      <c r="AV3612" s="7"/>
    </row>
    <row r="3613" spans="1:48" ht="14.25">
      <c r="A3613">
        <v>3</v>
      </c>
      <c r="B3613" s="26" t="str">
        <f t="shared" si="139"/>
        <v>70221</v>
      </c>
      <c r="C3613" s="26" t="str">
        <f t="shared" si="138"/>
        <v>3_70221</v>
      </c>
      <c r="D3613"/>
      <c r="E3613"/>
      <c r="F3613" s="33"/>
      <c r="G3613" s="26" t="s">
        <v>992</v>
      </c>
      <c r="H3613" s="27">
        <v>11</v>
      </c>
      <c r="I3613" s="27">
        <v>6</v>
      </c>
      <c r="J3613" s="27">
        <v>12</v>
      </c>
      <c r="K3613" s="27">
        <v>13</v>
      </c>
      <c r="L3613" s="27">
        <v>8</v>
      </c>
      <c r="M3613" s="27">
        <v>14</v>
      </c>
      <c r="N3613" s="27">
        <v>12</v>
      </c>
      <c r="O3613" s="27">
        <v>12</v>
      </c>
      <c r="P3613" s="27">
        <v>12</v>
      </c>
      <c r="Q3613" s="27">
        <v>15</v>
      </c>
      <c r="R3613" s="27">
        <v>15</v>
      </c>
      <c r="S3613" s="27">
        <v>16</v>
      </c>
      <c r="T3613" s="27">
        <v>10</v>
      </c>
      <c r="U3613" s="27">
        <v>14</v>
      </c>
      <c r="V3613" s="27">
        <v>20</v>
      </c>
      <c r="W3613" s="11"/>
      <c r="X3613" s="11"/>
      <c r="Y3613" s="11"/>
      <c r="Z3613" s="11"/>
      <c r="AA3613" s="11"/>
      <c r="AB3613" s="11"/>
      <c r="AC3613" s="11"/>
      <c r="AD3613" s="11"/>
      <c r="AU3613" s="7"/>
      <c r="AV3613" s="7"/>
    </row>
    <row r="3614" spans="1:48" ht="14.25">
      <c r="A3614">
        <v>3</v>
      </c>
      <c r="B3614" s="26" t="str">
        <f t="shared" si="139"/>
        <v>70230</v>
      </c>
      <c r="C3614" s="26" t="str">
        <f t="shared" si="138"/>
        <v>3_70230</v>
      </c>
      <c r="D3614"/>
      <c r="E3614"/>
      <c r="F3614" s="33"/>
      <c r="G3614" s="26" t="s">
        <v>993</v>
      </c>
      <c r="H3614" s="27">
        <v>3</v>
      </c>
      <c r="I3614" s="27">
        <v>2</v>
      </c>
      <c r="J3614" s="27">
        <v>1</v>
      </c>
      <c r="K3614" s="27">
        <v>2</v>
      </c>
      <c r="L3614" s="27">
        <v>1</v>
      </c>
      <c r="M3614" s="27">
        <v>2</v>
      </c>
      <c r="N3614" s="27">
        <v>2</v>
      </c>
      <c r="O3614" s="27">
        <v>5</v>
      </c>
      <c r="P3614" s="27">
        <v>6</v>
      </c>
      <c r="Q3614" s="27">
        <v>3</v>
      </c>
      <c r="R3614" s="27">
        <v>7</v>
      </c>
      <c r="S3614" s="27">
        <v>10</v>
      </c>
      <c r="T3614" s="27">
        <v>5</v>
      </c>
      <c r="U3614" s="27">
        <v>7</v>
      </c>
      <c r="V3614" s="27">
        <v>5</v>
      </c>
      <c r="W3614" s="11"/>
      <c r="X3614" s="11"/>
      <c r="Y3614" s="11"/>
      <c r="Z3614" s="11"/>
      <c r="AA3614" s="11"/>
      <c r="AB3614" s="11"/>
      <c r="AC3614" s="11"/>
      <c r="AD3614" s="11"/>
      <c r="AU3614" s="7"/>
      <c r="AV3614" s="7"/>
    </row>
    <row r="3615" spans="1:48" ht="14.25">
      <c r="A3615">
        <v>3</v>
      </c>
      <c r="B3615" s="26" t="str">
        <f t="shared" si="139"/>
        <v>70233</v>
      </c>
      <c r="C3615" s="26" t="str">
        <f t="shared" si="138"/>
        <v>3_70233</v>
      </c>
      <c r="D3615"/>
      <c r="E3615"/>
      <c r="F3615" s="33"/>
      <c r="G3615" s="26" t="s">
        <v>994</v>
      </c>
      <c r="H3615" s="27">
        <v>8</v>
      </c>
      <c r="I3615" s="27">
        <v>1</v>
      </c>
      <c r="J3615" s="27">
        <v>1</v>
      </c>
      <c r="K3615" s="27">
        <v>1</v>
      </c>
      <c r="L3615" s="27">
        <v>1</v>
      </c>
      <c r="M3615" s="27">
        <v>1</v>
      </c>
      <c r="N3615" s="27">
        <v>2</v>
      </c>
      <c r="O3615" s="27">
        <v>1</v>
      </c>
      <c r="P3615" s="27">
        <v>10</v>
      </c>
      <c r="Q3615" s="27">
        <v>11</v>
      </c>
      <c r="R3615" s="27">
        <v>13</v>
      </c>
      <c r="S3615" s="27">
        <v>13</v>
      </c>
      <c r="T3615" s="27">
        <v>9</v>
      </c>
      <c r="U3615" s="27">
        <v>5</v>
      </c>
      <c r="V3615" s="27">
        <v>7</v>
      </c>
      <c r="W3615" s="11"/>
      <c r="X3615" s="11"/>
      <c r="Y3615" s="11"/>
      <c r="Z3615" s="11"/>
      <c r="AA3615" s="11"/>
      <c r="AB3615" s="11"/>
      <c r="AC3615" s="11"/>
      <c r="AD3615" s="11"/>
      <c r="AU3615" s="7"/>
      <c r="AV3615" s="7"/>
    </row>
    <row r="3616" spans="1:48" ht="14.25">
      <c r="A3616">
        <v>3</v>
      </c>
      <c r="B3616" s="26" t="str">
        <f t="shared" si="139"/>
        <v>70235</v>
      </c>
      <c r="C3616" s="26" t="str">
        <f t="shared" si="138"/>
        <v>3_70235</v>
      </c>
      <c r="D3616"/>
      <c r="E3616"/>
      <c r="F3616" s="33"/>
      <c r="G3616" s="26" t="s">
        <v>995</v>
      </c>
      <c r="H3616" s="27">
        <v>9</v>
      </c>
      <c r="I3616" s="27">
        <v>7</v>
      </c>
      <c r="J3616" s="27">
        <v>9</v>
      </c>
      <c r="K3616" s="27">
        <v>4</v>
      </c>
      <c r="L3616" s="27">
        <v>5</v>
      </c>
      <c r="M3616" s="27">
        <v>6</v>
      </c>
      <c r="N3616" s="27">
        <v>4</v>
      </c>
      <c r="O3616" s="27">
        <v>8</v>
      </c>
      <c r="P3616" s="27">
        <v>16</v>
      </c>
      <c r="Q3616" s="27">
        <v>13</v>
      </c>
      <c r="R3616" s="27">
        <v>17</v>
      </c>
      <c r="S3616" s="27">
        <v>19</v>
      </c>
      <c r="T3616" s="27">
        <v>25</v>
      </c>
      <c r="U3616" s="27">
        <v>26</v>
      </c>
      <c r="V3616" s="27">
        <v>16</v>
      </c>
      <c r="W3616" s="11"/>
      <c r="X3616" s="11"/>
      <c r="Y3616" s="11"/>
      <c r="Z3616" s="11"/>
      <c r="AA3616" s="11"/>
      <c r="AB3616" s="11"/>
      <c r="AC3616" s="11"/>
      <c r="AD3616" s="11"/>
      <c r="AU3616" s="7"/>
      <c r="AV3616" s="7"/>
    </row>
    <row r="3617" spans="1:48" ht="14.25">
      <c r="A3617">
        <v>3</v>
      </c>
      <c r="B3617" s="26" t="str">
        <f t="shared" si="139"/>
        <v>70265</v>
      </c>
      <c r="C3617" s="26" t="str">
        <f t="shared" si="138"/>
        <v>3_70265</v>
      </c>
      <c r="D3617"/>
      <c r="E3617"/>
      <c r="F3617" s="33"/>
      <c r="G3617" s="26" t="s">
        <v>996</v>
      </c>
      <c r="H3617" s="27">
        <v>1</v>
      </c>
      <c r="I3617" s="27">
        <v>2</v>
      </c>
      <c r="J3617" s="27">
        <v>6</v>
      </c>
      <c r="K3617" s="27">
        <v>4</v>
      </c>
      <c r="L3617" s="27">
        <v>1</v>
      </c>
      <c r="M3617" s="27">
        <v>4</v>
      </c>
      <c r="N3617" s="27">
        <v>3</v>
      </c>
      <c r="O3617" s="27">
        <v>5</v>
      </c>
      <c r="P3617" s="27">
        <v>1</v>
      </c>
      <c r="Q3617" s="27">
        <v>6</v>
      </c>
      <c r="R3617" s="27">
        <v>6</v>
      </c>
      <c r="S3617" s="27">
        <v>4</v>
      </c>
      <c r="T3617" s="27">
        <v>4</v>
      </c>
      <c r="U3617" s="27">
        <v>2</v>
      </c>
      <c r="V3617" s="27">
        <v>6</v>
      </c>
      <c r="W3617" s="11"/>
      <c r="X3617" s="11"/>
      <c r="Y3617" s="11"/>
      <c r="Z3617" s="11"/>
      <c r="AA3617" s="11"/>
      <c r="AB3617" s="11"/>
      <c r="AC3617" s="11"/>
      <c r="AD3617" s="11"/>
      <c r="AU3617" s="7"/>
      <c r="AV3617" s="7"/>
    </row>
    <row r="3618" spans="1:48" ht="14.25">
      <c r="A3618">
        <v>3</v>
      </c>
      <c r="B3618" s="26" t="str">
        <f t="shared" si="139"/>
        <v>70400</v>
      </c>
      <c r="C3618" s="26" t="str">
        <f t="shared" si="138"/>
        <v>3_70400</v>
      </c>
      <c r="D3618"/>
      <c r="E3618"/>
      <c r="F3618" s="33"/>
      <c r="G3618" s="26" t="s">
        <v>997</v>
      </c>
      <c r="H3618" s="27">
        <v>3</v>
      </c>
      <c r="I3618" s="27">
        <v>0</v>
      </c>
      <c r="J3618" s="27">
        <v>0</v>
      </c>
      <c r="K3618" s="27">
        <v>1</v>
      </c>
      <c r="L3618" s="27">
        <v>2</v>
      </c>
      <c r="M3618" s="27">
        <v>2</v>
      </c>
      <c r="N3618" s="27">
        <v>3</v>
      </c>
      <c r="O3618" s="27">
        <v>4</v>
      </c>
      <c r="P3618" s="27">
        <v>2</v>
      </c>
      <c r="Q3618" s="27">
        <v>4</v>
      </c>
      <c r="R3618" s="27">
        <v>8</v>
      </c>
      <c r="S3618" s="27">
        <v>13</v>
      </c>
      <c r="T3618" s="27">
        <v>7</v>
      </c>
      <c r="U3618" s="27">
        <v>4</v>
      </c>
      <c r="V3618" s="27">
        <v>3</v>
      </c>
      <c r="W3618" s="11"/>
      <c r="X3618" s="11"/>
      <c r="Y3618" s="11"/>
      <c r="Z3618" s="11"/>
      <c r="AA3618" s="11"/>
      <c r="AB3618" s="11"/>
      <c r="AC3618" s="11"/>
      <c r="AD3618" s="11"/>
      <c r="AU3618" s="7"/>
      <c r="AV3618" s="7"/>
    </row>
    <row r="3619" spans="1:48" ht="14.25">
      <c r="A3619">
        <v>3</v>
      </c>
      <c r="B3619" s="26" t="str">
        <f t="shared" si="139"/>
        <v>70418</v>
      </c>
      <c r="C3619" s="26" t="str">
        <f t="shared" si="138"/>
        <v>3_70418</v>
      </c>
      <c r="D3619"/>
      <c r="E3619"/>
      <c r="F3619" s="33"/>
      <c r="G3619" s="26" t="s">
        <v>998</v>
      </c>
      <c r="H3619" s="27">
        <v>8</v>
      </c>
      <c r="I3619" s="27">
        <v>8</v>
      </c>
      <c r="J3619" s="27">
        <v>6</v>
      </c>
      <c r="K3619" s="27">
        <v>8</v>
      </c>
      <c r="L3619" s="27">
        <v>8</v>
      </c>
      <c r="M3619" s="27">
        <v>10</v>
      </c>
      <c r="N3619" s="27">
        <v>12</v>
      </c>
      <c r="O3619" s="27">
        <v>4</v>
      </c>
      <c r="P3619" s="27">
        <v>12</v>
      </c>
      <c r="Q3619" s="27">
        <v>22</v>
      </c>
      <c r="R3619" s="27">
        <v>20</v>
      </c>
      <c r="S3619" s="27">
        <v>17</v>
      </c>
      <c r="T3619" s="27">
        <v>15</v>
      </c>
      <c r="U3619" s="27">
        <v>15</v>
      </c>
      <c r="V3619" s="27">
        <v>17</v>
      </c>
      <c r="W3619" s="11"/>
      <c r="X3619" s="11"/>
      <c r="Y3619" s="11"/>
      <c r="Z3619" s="11"/>
      <c r="AA3619" s="11"/>
      <c r="AB3619" s="11"/>
      <c r="AC3619" s="11"/>
      <c r="AD3619" s="11"/>
      <c r="AU3619" s="7"/>
      <c r="AV3619" s="7"/>
    </row>
    <row r="3620" spans="1:48" ht="14.25">
      <c r="A3620">
        <v>3</v>
      </c>
      <c r="B3620" s="26" t="str">
        <f t="shared" si="139"/>
        <v>70429</v>
      </c>
      <c r="C3620" s="26" t="str">
        <f t="shared" si="138"/>
        <v>3_70429</v>
      </c>
      <c r="D3620"/>
      <c r="E3620"/>
      <c r="F3620" s="33"/>
      <c r="G3620" s="26" t="s">
        <v>999</v>
      </c>
      <c r="H3620" s="27">
        <v>2</v>
      </c>
      <c r="I3620" s="27">
        <v>3</v>
      </c>
      <c r="J3620" s="27">
        <v>4</v>
      </c>
      <c r="K3620" s="27">
        <v>11</v>
      </c>
      <c r="L3620" s="27">
        <v>13</v>
      </c>
      <c r="M3620" s="27">
        <v>4</v>
      </c>
      <c r="N3620" s="27">
        <v>7</v>
      </c>
      <c r="O3620" s="27">
        <v>14</v>
      </c>
      <c r="P3620" s="27">
        <v>7</v>
      </c>
      <c r="Q3620" s="27">
        <v>9</v>
      </c>
      <c r="R3620" s="27">
        <v>9</v>
      </c>
      <c r="S3620" s="27">
        <v>13</v>
      </c>
      <c r="T3620" s="27">
        <v>8</v>
      </c>
      <c r="U3620" s="27">
        <v>9</v>
      </c>
      <c r="V3620" s="27">
        <v>12</v>
      </c>
      <c r="W3620" s="11"/>
      <c r="X3620" s="11"/>
      <c r="Y3620" s="11"/>
      <c r="Z3620" s="11"/>
      <c r="AA3620" s="11"/>
      <c r="AB3620" s="11"/>
      <c r="AC3620" s="11"/>
      <c r="AD3620" s="11"/>
      <c r="AU3620" s="7"/>
      <c r="AV3620" s="7"/>
    </row>
    <row r="3621" spans="1:48" ht="14.25">
      <c r="A3621">
        <v>3</v>
      </c>
      <c r="B3621" s="26" t="str">
        <f t="shared" si="139"/>
        <v>70473</v>
      </c>
      <c r="C3621" s="26" t="str">
        <f t="shared" si="138"/>
        <v>3_70473</v>
      </c>
      <c r="D3621"/>
      <c r="E3621"/>
      <c r="F3621" s="33"/>
      <c r="G3621" s="26" t="s">
        <v>1000</v>
      </c>
      <c r="H3621" s="27">
        <v>4</v>
      </c>
      <c r="I3621" s="27">
        <v>6</v>
      </c>
      <c r="J3621" s="27">
        <v>3</v>
      </c>
      <c r="K3621" s="27">
        <v>7</v>
      </c>
      <c r="L3621" s="27">
        <v>5</v>
      </c>
      <c r="M3621" s="27">
        <v>3</v>
      </c>
      <c r="N3621" s="27">
        <v>6</v>
      </c>
      <c r="O3621" s="27">
        <v>6</v>
      </c>
      <c r="P3621" s="27">
        <v>11</v>
      </c>
      <c r="Q3621" s="27">
        <v>11</v>
      </c>
      <c r="R3621" s="27">
        <v>14</v>
      </c>
      <c r="S3621" s="27">
        <v>20</v>
      </c>
      <c r="T3621" s="27">
        <v>19</v>
      </c>
      <c r="U3621" s="27">
        <v>12</v>
      </c>
      <c r="V3621" s="27">
        <v>23</v>
      </c>
      <c r="W3621" s="11"/>
      <c r="X3621" s="11"/>
      <c r="Y3621" s="11"/>
      <c r="Z3621" s="11"/>
      <c r="AA3621" s="11"/>
      <c r="AB3621" s="11"/>
      <c r="AC3621" s="11"/>
      <c r="AD3621" s="11"/>
      <c r="AU3621" s="7"/>
      <c r="AV3621" s="7"/>
    </row>
    <row r="3622" spans="1:48" ht="14.25">
      <c r="A3622">
        <v>3</v>
      </c>
      <c r="B3622" s="26" t="str">
        <f t="shared" si="139"/>
        <v>70508</v>
      </c>
      <c r="C3622" s="26" t="str">
        <f t="shared" si="138"/>
        <v>3_70508</v>
      </c>
      <c r="D3622"/>
      <c r="E3622"/>
      <c r="F3622" s="33"/>
      <c r="G3622" s="26" t="s">
        <v>1001</v>
      </c>
      <c r="H3622" s="27">
        <v>7</v>
      </c>
      <c r="I3622" s="27">
        <v>6</v>
      </c>
      <c r="J3622" s="27">
        <v>1</v>
      </c>
      <c r="K3622" s="27">
        <v>11</v>
      </c>
      <c r="L3622" s="27">
        <v>8</v>
      </c>
      <c r="M3622" s="27">
        <v>10</v>
      </c>
      <c r="N3622" s="27">
        <v>7</v>
      </c>
      <c r="O3622" s="27">
        <v>6</v>
      </c>
      <c r="P3622" s="27">
        <v>10</v>
      </c>
      <c r="Q3622" s="27">
        <v>8</v>
      </c>
      <c r="R3622" s="27">
        <v>20</v>
      </c>
      <c r="S3622" s="27">
        <v>18</v>
      </c>
      <c r="T3622" s="27">
        <v>14</v>
      </c>
      <c r="U3622" s="27">
        <v>29</v>
      </c>
      <c r="V3622" s="27">
        <v>16</v>
      </c>
      <c r="W3622" s="11"/>
      <c r="X3622" s="11"/>
      <c r="Y3622" s="11"/>
      <c r="Z3622" s="11"/>
      <c r="AA3622" s="11"/>
      <c r="AB3622" s="11"/>
      <c r="AC3622" s="11"/>
      <c r="AD3622" s="11"/>
      <c r="AU3622" s="7"/>
      <c r="AV3622" s="7"/>
    </row>
    <row r="3623" spans="1:48" ht="14.25">
      <c r="A3623">
        <v>3</v>
      </c>
      <c r="B3623" s="26" t="str">
        <f t="shared" si="139"/>
        <v>70523</v>
      </c>
      <c r="C3623" s="26" t="str">
        <f t="shared" si="138"/>
        <v>3_70523</v>
      </c>
      <c r="D3623"/>
      <c r="E3623"/>
      <c r="F3623" s="33"/>
      <c r="G3623" s="26" t="s">
        <v>1002</v>
      </c>
      <c r="H3623" s="27">
        <v>4</v>
      </c>
      <c r="I3623" s="27">
        <v>2</v>
      </c>
      <c r="J3623" s="27">
        <v>5</v>
      </c>
      <c r="K3623" s="27">
        <v>6</v>
      </c>
      <c r="L3623" s="27">
        <v>7</v>
      </c>
      <c r="M3623" s="27">
        <v>4</v>
      </c>
      <c r="N3623" s="27">
        <v>14</v>
      </c>
      <c r="O3623" s="27">
        <v>6</v>
      </c>
      <c r="P3623" s="27">
        <v>11</v>
      </c>
      <c r="Q3623" s="27">
        <v>6</v>
      </c>
      <c r="R3623" s="27">
        <v>18</v>
      </c>
      <c r="S3623" s="27">
        <v>10</v>
      </c>
      <c r="T3623" s="27">
        <v>11</v>
      </c>
      <c r="U3623" s="27">
        <v>16</v>
      </c>
      <c r="V3623" s="27">
        <v>12</v>
      </c>
      <c r="W3623" s="11"/>
      <c r="X3623" s="11"/>
      <c r="Y3623" s="11"/>
      <c r="Z3623" s="11"/>
      <c r="AA3623" s="11"/>
      <c r="AB3623" s="11"/>
      <c r="AC3623" s="11"/>
      <c r="AD3623" s="11"/>
      <c r="AU3623" s="7"/>
      <c r="AV3623" s="7"/>
    </row>
    <row r="3624" spans="1:48" ht="14.25">
      <c r="A3624">
        <v>3</v>
      </c>
      <c r="B3624" s="26" t="str">
        <f t="shared" si="139"/>
        <v>70670</v>
      </c>
      <c r="C3624" s="26" t="str">
        <f t="shared" si="138"/>
        <v>3_70670</v>
      </c>
      <c r="D3624"/>
      <c r="E3624"/>
      <c r="F3624" s="33"/>
      <c r="G3624" s="26" t="s">
        <v>1003</v>
      </c>
      <c r="H3624" s="27">
        <v>25</v>
      </c>
      <c r="I3624" s="27">
        <v>15</v>
      </c>
      <c r="J3624" s="27">
        <v>20</v>
      </c>
      <c r="K3624" s="27">
        <v>29</v>
      </c>
      <c r="L3624" s="27">
        <v>37</v>
      </c>
      <c r="M3624" s="27">
        <v>42</v>
      </c>
      <c r="N3624" s="27">
        <v>46</v>
      </c>
      <c r="O3624" s="27">
        <v>38</v>
      </c>
      <c r="P3624" s="27">
        <v>38</v>
      </c>
      <c r="Q3624" s="27">
        <v>41</v>
      </c>
      <c r="R3624" s="27">
        <v>44</v>
      </c>
      <c r="S3624" s="27">
        <v>57</v>
      </c>
      <c r="T3624" s="27">
        <v>43</v>
      </c>
      <c r="U3624" s="27">
        <v>46</v>
      </c>
      <c r="V3624" s="27">
        <v>48</v>
      </c>
      <c r="W3624" s="11"/>
      <c r="X3624" s="11"/>
      <c r="Y3624" s="11"/>
      <c r="Z3624" s="11"/>
      <c r="AA3624" s="11"/>
      <c r="AB3624" s="11"/>
      <c r="AC3624" s="11"/>
      <c r="AD3624" s="11"/>
      <c r="AU3624" s="7"/>
      <c r="AV3624" s="7"/>
    </row>
    <row r="3625" spans="1:48" ht="14.25">
      <c r="A3625">
        <v>3</v>
      </c>
      <c r="B3625" s="26" t="str">
        <f t="shared" si="139"/>
        <v>70678</v>
      </c>
      <c r="C3625" s="26" t="str">
        <f t="shared" si="138"/>
        <v>3_70678</v>
      </c>
      <c r="D3625"/>
      <c r="E3625"/>
      <c r="F3625" s="33"/>
      <c r="G3625" s="26" t="s">
        <v>1004</v>
      </c>
      <c r="H3625" s="27">
        <v>5</v>
      </c>
      <c r="I3625" s="27">
        <v>8</v>
      </c>
      <c r="J3625" s="27">
        <v>8</v>
      </c>
      <c r="K3625" s="27">
        <v>12</v>
      </c>
      <c r="L3625" s="27">
        <v>6</v>
      </c>
      <c r="M3625" s="27">
        <v>14</v>
      </c>
      <c r="N3625" s="27">
        <v>9</v>
      </c>
      <c r="O3625" s="27">
        <v>10</v>
      </c>
      <c r="P3625" s="27">
        <v>30</v>
      </c>
      <c r="Q3625" s="27">
        <v>26</v>
      </c>
      <c r="R3625" s="27">
        <v>31</v>
      </c>
      <c r="S3625" s="27">
        <v>32</v>
      </c>
      <c r="T3625" s="27">
        <v>26</v>
      </c>
      <c r="U3625" s="27">
        <v>18</v>
      </c>
      <c r="V3625" s="27">
        <v>18</v>
      </c>
      <c r="W3625" s="11"/>
      <c r="X3625" s="11"/>
      <c r="Y3625" s="11"/>
      <c r="Z3625" s="11"/>
      <c r="AA3625" s="11"/>
      <c r="AB3625" s="11"/>
      <c r="AC3625" s="11"/>
      <c r="AD3625" s="11"/>
      <c r="AU3625" s="7"/>
      <c r="AV3625" s="7"/>
    </row>
    <row r="3626" spans="1:48" ht="14.25">
      <c r="A3626">
        <v>3</v>
      </c>
      <c r="B3626" s="26" t="str">
        <f t="shared" si="139"/>
        <v>70702</v>
      </c>
      <c r="C3626" s="26" t="str">
        <f t="shared" si="138"/>
        <v>3_70702</v>
      </c>
      <c r="D3626"/>
      <c r="E3626"/>
      <c r="F3626" s="33"/>
      <c r="G3626" s="26" t="s">
        <v>1005</v>
      </c>
      <c r="H3626" s="27">
        <v>2</v>
      </c>
      <c r="I3626" s="27">
        <v>2</v>
      </c>
      <c r="J3626" s="27">
        <v>4</v>
      </c>
      <c r="K3626" s="27">
        <v>6</v>
      </c>
      <c r="L3626" s="27">
        <v>3</v>
      </c>
      <c r="M3626" s="27">
        <v>2</v>
      </c>
      <c r="N3626" s="27">
        <v>3</v>
      </c>
      <c r="O3626" s="27">
        <v>1</v>
      </c>
      <c r="P3626" s="27">
        <v>5</v>
      </c>
      <c r="Q3626" s="27">
        <v>7</v>
      </c>
      <c r="R3626" s="27">
        <v>11</v>
      </c>
      <c r="S3626" s="27">
        <v>7</v>
      </c>
      <c r="T3626" s="27">
        <v>10</v>
      </c>
      <c r="U3626" s="27">
        <v>12</v>
      </c>
      <c r="V3626" s="27">
        <v>10</v>
      </c>
      <c r="W3626" s="11"/>
      <c r="X3626" s="11"/>
      <c r="Y3626" s="11"/>
      <c r="Z3626" s="11"/>
      <c r="AA3626" s="11"/>
      <c r="AB3626" s="11"/>
      <c r="AC3626" s="11"/>
      <c r="AD3626" s="11"/>
      <c r="AU3626" s="7"/>
      <c r="AV3626" s="7"/>
    </row>
    <row r="3627" spans="1:48" ht="14.25">
      <c r="A3627">
        <v>3</v>
      </c>
      <c r="B3627" s="26" t="str">
        <f t="shared" si="139"/>
        <v>70708</v>
      </c>
      <c r="C3627" s="26" t="str">
        <f t="shared" si="138"/>
        <v>3_70708</v>
      </c>
      <c r="D3627"/>
      <c r="E3627"/>
      <c r="F3627" s="33"/>
      <c r="G3627" s="26" t="s">
        <v>1006</v>
      </c>
      <c r="H3627" s="27">
        <v>27</v>
      </c>
      <c r="I3627" s="27">
        <v>7</v>
      </c>
      <c r="J3627" s="27">
        <v>12</v>
      </c>
      <c r="K3627" s="27">
        <v>17</v>
      </c>
      <c r="L3627" s="27">
        <v>10</v>
      </c>
      <c r="M3627" s="27">
        <v>20</v>
      </c>
      <c r="N3627" s="27">
        <v>29</v>
      </c>
      <c r="O3627" s="27">
        <v>31</v>
      </c>
      <c r="P3627" s="27">
        <v>20</v>
      </c>
      <c r="Q3627" s="27">
        <v>20</v>
      </c>
      <c r="R3627" s="27">
        <v>20</v>
      </c>
      <c r="S3627" s="27">
        <v>16</v>
      </c>
      <c r="T3627" s="27">
        <v>26</v>
      </c>
      <c r="U3627" s="27">
        <v>31</v>
      </c>
      <c r="V3627" s="27">
        <v>18</v>
      </c>
      <c r="W3627" s="11"/>
      <c r="X3627" s="11"/>
      <c r="Y3627" s="11"/>
      <c r="Z3627" s="11"/>
      <c r="AA3627" s="11"/>
      <c r="AB3627" s="11"/>
      <c r="AC3627" s="11"/>
      <c r="AD3627" s="11"/>
      <c r="AU3627" s="7"/>
      <c r="AV3627" s="7"/>
    </row>
    <row r="3628" spans="1:48" ht="14.25">
      <c r="A3628">
        <v>3</v>
      </c>
      <c r="B3628" s="26" t="str">
        <f t="shared" si="139"/>
        <v>70713</v>
      </c>
      <c r="C3628" s="26" t="str">
        <f t="shared" si="138"/>
        <v>3_70713</v>
      </c>
      <c r="D3628"/>
      <c r="E3628"/>
      <c r="F3628" s="33"/>
      <c r="G3628" s="26" t="s">
        <v>1007</v>
      </c>
      <c r="H3628" s="27">
        <v>19</v>
      </c>
      <c r="I3628" s="27">
        <v>20</v>
      </c>
      <c r="J3628" s="27">
        <v>22</v>
      </c>
      <c r="K3628" s="27">
        <v>17</v>
      </c>
      <c r="L3628" s="27">
        <v>18</v>
      </c>
      <c r="M3628" s="27">
        <v>42</v>
      </c>
      <c r="N3628" s="27">
        <v>40</v>
      </c>
      <c r="O3628" s="27">
        <v>45</v>
      </c>
      <c r="P3628" s="27">
        <v>57</v>
      </c>
      <c r="Q3628" s="27">
        <v>47</v>
      </c>
      <c r="R3628" s="27">
        <v>53</v>
      </c>
      <c r="S3628" s="27">
        <v>85</v>
      </c>
      <c r="T3628" s="27">
        <v>42</v>
      </c>
      <c r="U3628" s="27">
        <v>53</v>
      </c>
      <c r="V3628" s="27">
        <v>48</v>
      </c>
      <c r="W3628" s="11"/>
      <c r="X3628" s="11"/>
      <c r="Y3628" s="11"/>
      <c r="Z3628" s="11"/>
      <c r="AA3628" s="11"/>
      <c r="AB3628" s="11"/>
      <c r="AC3628" s="11"/>
      <c r="AD3628" s="11"/>
      <c r="AU3628" s="7"/>
      <c r="AV3628" s="7"/>
    </row>
    <row r="3629" spans="1:48" ht="14.25">
      <c r="A3629">
        <v>3</v>
      </c>
      <c r="B3629" s="26" t="str">
        <f t="shared" si="139"/>
        <v>70717</v>
      </c>
      <c r="C3629" s="26" t="str">
        <f t="shared" si="138"/>
        <v>3_70717</v>
      </c>
      <c r="D3629"/>
      <c r="E3629"/>
      <c r="F3629" s="33"/>
      <c r="G3629" s="26" t="s">
        <v>1008</v>
      </c>
      <c r="H3629" s="27">
        <v>9</v>
      </c>
      <c r="I3629" s="27">
        <v>6</v>
      </c>
      <c r="J3629" s="27">
        <v>6</v>
      </c>
      <c r="K3629" s="27">
        <v>6</v>
      </c>
      <c r="L3629" s="27">
        <v>3</v>
      </c>
      <c r="M3629" s="27">
        <v>11</v>
      </c>
      <c r="N3629" s="27">
        <v>5</v>
      </c>
      <c r="O3629" s="27">
        <v>6</v>
      </c>
      <c r="P3629" s="27">
        <v>9</v>
      </c>
      <c r="Q3629" s="27">
        <v>11</v>
      </c>
      <c r="R3629" s="27">
        <v>29</v>
      </c>
      <c r="S3629" s="27">
        <v>20</v>
      </c>
      <c r="T3629" s="27">
        <v>27</v>
      </c>
      <c r="U3629" s="27">
        <v>21</v>
      </c>
      <c r="V3629" s="27">
        <v>23</v>
      </c>
      <c r="W3629" s="11"/>
      <c r="X3629" s="11"/>
      <c r="Y3629" s="11"/>
      <c r="Z3629" s="11"/>
      <c r="AA3629" s="11"/>
      <c r="AB3629" s="11"/>
      <c r="AC3629" s="11"/>
      <c r="AD3629" s="11"/>
      <c r="AU3629" s="7"/>
      <c r="AV3629" s="7"/>
    </row>
    <row r="3630" spans="1:48" ht="14.25">
      <c r="A3630">
        <v>3</v>
      </c>
      <c r="B3630" s="26" t="str">
        <f t="shared" si="139"/>
        <v>70742</v>
      </c>
      <c r="C3630" s="26" t="str">
        <f t="shared" si="138"/>
        <v>3_70742</v>
      </c>
      <c r="D3630"/>
      <c r="E3630"/>
      <c r="F3630" s="33"/>
      <c r="G3630" s="26" t="s">
        <v>1009</v>
      </c>
      <c r="H3630" s="27">
        <v>14</v>
      </c>
      <c r="I3630" s="27">
        <v>7</v>
      </c>
      <c r="J3630" s="27">
        <v>10</v>
      </c>
      <c r="K3630" s="27">
        <v>8</v>
      </c>
      <c r="L3630" s="27">
        <v>11</v>
      </c>
      <c r="M3630" s="27">
        <v>9</v>
      </c>
      <c r="N3630" s="27">
        <v>6</v>
      </c>
      <c r="O3630" s="27">
        <v>10</v>
      </c>
      <c r="P3630" s="27">
        <v>15</v>
      </c>
      <c r="Q3630" s="27">
        <v>17</v>
      </c>
      <c r="R3630" s="27">
        <v>20</v>
      </c>
      <c r="S3630" s="27">
        <v>23</v>
      </c>
      <c r="T3630" s="27">
        <v>23</v>
      </c>
      <c r="U3630" s="27">
        <v>32</v>
      </c>
      <c r="V3630" s="27">
        <v>25</v>
      </c>
      <c r="W3630" s="11"/>
      <c r="X3630" s="11"/>
      <c r="Y3630" s="11"/>
      <c r="Z3630" s="11"/>
      <c r="AA3630" s="11"/>
      <c r="AB3630" s="11"/>
      <c r="AC3630" s="11"/>
      <c r="AD3630" s="11"/>
      <c r="AU3630" s="7"/>
      <c r="AV3630" s="7"/>
    </row>
    <row r="3631" spans="1:48" ht="14.25">
      <c r="A3631">
        <v>3</v>
      </c>
      <c r="B3631" s="26" t="str">
        <f t="shared" si="139"/>
        <v>70771</v>
      </c>
      <c r="C3631" s="26" t="str">
        <f t="shared" si="138"/>
        <v>3_70771</v>
      </c>
      <c r="D3631"/>
      <c r="E3631"/>
      <c r="F3631" s="33"/>
      <c r="G3631" s="26" t="s">
        <v>1010</v>
      </c>
      <c r="H3631" s="27">
        <v>3</v>
      </c>
      <c r="I3631" s="27">
        <v>11</v>
      </c>
      <c r="J3631" s="27">
        <v>7</v>
      </c>
      <c r="K3631" s="27">
        <v>16</v>
      </c>
      <c r="L3631" s="27">
        <v>9</v>
      </c>
      <c r="M3631" s="27">
        <v>2</v>
      </c>
      <c r="N3631" s="27">
        <v>9</v>
      </c>
      <c r="O3631" s="27">
        <v>6</v>
      </c>
      <c r="P3631" s="27">
        <v>7</v>
      </c>
      <c r="Q3631" s="27">
        <v>11</v>
      </c>
      <c r="R3631" s="27">
        <v>9</v>
      </c>
      <c r="S3631" s="27">
        <v>12</v>
      </c>
      <c r="T3631" s="27">
        <v>7</v>
      </c>
      <c r="U3631" s="27">
        <v>7</v>
      </c>
      <c r="V3631" s="27">
        <v>9</v>
      </c>
      <c r="W3631" s="11"/>
      <c r="X3631" s="11"/>
      <c r="Y3631" s="11"/>
      <c r="Z3631" s="11"/>
      <c r="AA3631" s="11"/>
      <c r="AB3631" s="11"/>
      <c r="AC3631" s="11"/>
      <c r="AD3631" s="11"/>
      <c r="AU3631" s="7"/>
      <c r="AV3631" s="7"/>
    </row>
    <row r="3632" spans="1:48" ht="14.25">
      <c r="A3632">
        <v>3</v>
      </c>
      <c r="B3632" s="26" t="str">
        <f t="shared" si="139"/>
        <v>70820</v>
      </c>
      <c r="C3632" s="26" t="str">
        <f t="shared" si="138"/>
        <v>3_70820</v>
      </c>
      <c r="D3632"/>
      <c r="E3632"/>
      <c r="F3632" s="33"/>
      <c r="G3632" s="26" t="s">
        <v>1011</v>
      </c>
      <c r="H3632" s="27">
        <v>22</v>
      </c>
      <c r="I3632" s="27">
        <v>21</v>
      </c>
      <c r="J3632" s="27">
        <v>14</v>
      </c>
      <c r="K3632" s="27">
        <v>17</v>
      </c>
      <c r="L3632" s="27">
        <v>16</v>
      </c>
      <c r="M3632" s="27">
        <v>18</v>
      </c>
      <c r="N3632" s="27">
        <v>23</v>
      </c>
      <c r="O3632" s="27">
        <v>21</v>
      </c>
      <c r="P3632" s="27">
        <v>28</v>
      </c>
      <c r="Q3632" s="27">
        <v>41</v>
      </c>
      <c r="R3632" s="27">
        <v>43</v>
      </c>
      <c r="S3632" s="27">
        <v>39</v>
      </c>
      <c r="T3632" s="27">
        <v>47</v>
      </c>
      <c r="U3632" s="27">
        <v>45</v>
      </c>
      <c r="V3632" s="27">
        <v>51</v>
      </c>
      <c r="W3632" s="11"/>
      <c r="X3632" s="11"/>
      <c r="Y3632" s="11"/>
      <c r="Z3632" s="11"/>
      <c r="AA3632" s="11"/>
      <c r="AB3632" s="11"/>
      <c r="AC3632" s="11"/>
      <c r="AD3632" s="11"/>
      <c r="AU3632" s="7"/>
      <c r="AV3632" s="7"/>
    </row>
    <row r="3633" spans="1:48" ht="14.25">
      <c r="A3633">
        <v>3</v>
      </c>
      <c r="B3633" s="26" t="str">
        <f t="shared" si="139"/>
        <v>70823</v>
      </c>
      <c r="C3633" s="26" t="str">
        <f t="shared" si="138"/>
        <v>3_70823</v>
      </c>
      <c r="D3633"/>
      <c r="E3633"/>
      <c r="F3633" s="33"/>
      <c r="G3633" s="26" t="s">
        <v>1446</v>
      </c>
      <c r="H3633" s="27">
        <v>14</v>
      </c>
      <c r="I3633" s="27">
        <v>7</v>
      </c>
      <c r="J3633" s="27">
        <v>13</v>
      </c>
      <c r="K3633" s="27">
        <v>12</v>
      </c>
      <c r="L3633" s="27">
        <v>16</v>
      </c>
      <c r="M3633" s="27">
        <v>17</v>
      </c>
      <c r="N3633" s="27">
        <v>14</v>
      </c>
      <c r="O3633" s="27">
        <v>16</v>
      </c>
      <c r="P3633" s="27">
        <v>37</v>
      </c>
      <c r="Q3633" s="27">
        <v>27</v>
      </c>
      <c r="R3633" s="27">
        <v>24</v>
      </c>
      <c r="S3633" s="27">
        <v>26</v>
      </c>
      <c r="T3633" s="27">
        <v>30</v>
      </c>
      <c r="U3633" s="27">
        <v>28</v>
      </c>
      <c r="V3633" s="27">
        <v>18</v>
      </c>
      <c r="W3633" s="11"/>
      <c r="X3633" s="11"/>
      <c r="Y3633" s="11"/>
      <c r="Z3633" s="11"/>
      <c r="AA3633" s="11"/>
      <c r="AB3633" s="11"/>
      <c r="AC3633" s="11"/>
      <c r="AD3633" s="11"/>
      <c r="AU3633" s="7"/>
      <c r="AV3633" s="7"/>
    </row>
    <row r="3634" spans="1:48" ht="14.25">
      <c r="A3634">
        <v>3</v>
      </c>
      <c r="B3634" s="26" t="str">
        <f t="shared" si="139"/>
        <v>70999</v>
      </c>
      <c r="C3634" s="26" t="str">
        <f t="shared" si="138"/>
        <v>3_70999</v>
      </c>
      <c r="D3634"/>
      <c r="E3634"/>
      <c r="F3634" s="33"/>
      <c r="G3634" s="26" t="s">
        <v>1013</v>
      </c>
      <c r="H3634" s="27">
        <v>1</v>
      </c>
      <c r="I3634" s="27">
        <v>0</v>
      </c>
      <c r="J3634" s="27">
        <v>0</v>
      </c>
      <c r="K3634" s="27">
        <v>0</v>
      </c>
      <c r="L3634" s="27">
        <v>0</v>
      </c>
      <c r="M3634" s="27">
        <v>0</v>
      </c>
      <c r="N3634" s="27">
        <v>0</v>
      </c>
      <c r="O3634" s="27">
        <v>0</v>
      </c>
      <c r="P3634" s="27">
        <v>0</v>
      </c>
      <c r="Q3634" s="27">
        <v>0</v>
      </c>
      <c r="R3634" s="27">
        <v>0</v>
      </c>
      <c r="S3634" s="27">
        <v>0</v>
      </c>
      <c r="T3634" s="27">
        <v>0</v>
      </c>
      <c r="U3634" s="27">
        <v>0</v>
      </c>
      <c r="V3634" s="27">
        <v>0</v>
      </c>
      <c r="W3634" s="11"/>
      <c r="X3634" s="11"/>
      <c r="Y3634" s="11"/>
      <c r="Z3634" s="11"/>
      <c r="AA3634" s="11"/>
      <c r="AB3634" s="11"/>
      <c r="AC3634" s="11"/>
      <c r="AD3634" s="11"/>
      <c r="AU3634" s="7"/>
      <c r="AV3634" s="7"/>
    </row>
    <row r="3635" spans="1:48" ht="14.25">
      <c r="A3635">
        <v>3</v>
      </c>
      <c r="B3635" s="26" t="str">
        <f t="shared" si="139"/>
        <v>73000</v>
      </c>
      <c r="C3635" s="26" t="str">
        <f t="shared" si="138"/>
        <v>3_73000</v>
      </c>
      <c r="D3635"/>
      <c r="E3635"/>
      <c r="F3635" s="33" t="s">
        <v>1447</v>
      </c>
      <c r="G3635" s="147" t="s">
        <v>13</v>
      </c>
      <c r="H3635" s="27">
        <v>1548</v>
      </c>
      <c r="I3635" s="27">
        <v>1470</v>
      </c>
      <c r="J3635" s="27">
        <v>1658</v>
      </c>
      <c r="K3635" s="27">
        <v>1286</v>
      </c>
      <c r="L3635" s="27">
        <v>1303</v>
      </c>
      <c r="M3635" s="27">
        <v>1391</v>
      </c>
      <c r="N3635" s="27">
        <v>1196</v>
      </c>
      <c r="O3635" s="27">
        <v>940</v>
      </c>
      <c r="P3635" s="27">
        <v>670</v>
      </c>
      <c r="Q3635" s="27">
        <v>597</v>
      </c>
      <c r="R3635" s="27">
        <v>522</v>
      </c>
      <c r="S3635" s="27">
        <v>404</v>
      </c>
      <c r="T3635" s="27">
        <v>370</v>
      </c>
      <c r="U3635" s="27">
        <v>339</v>
      </c>
      <c r="V3635" s="27">
        <v>374</v>
      </c>
      <c r="W3635" s="11"/>
      <c r="X3635" s="11"/>
      <c r="Y3635" s="11"/>
      <c r="Z3635" s="11"/>
      <c r="AA3635" s="11"/>
      <c r="AB3635" s="11"/>
      <c r="AC3635" s="11"/>
      <c r="AD3635" s="11"/>
      <c r="AU3635" s="7"/>
      <c r="AV3635" s="7"/>
    </row>
    <row r="3636" spans="1:48" ht="14.25">
      <c r="A3636">
        <v>3</v>
      </c>
      <c r="B3636" s="26" t="str">
        <f t="shared" si="139"/>
        <v>73001</v>
      </c>
      <c r="C3636" s="26" t="str">
        <f t="shared" si="138"/>
        <v>3_73001</v>
      </c>
      <c r="D3636"/>
      <c r="E3636"/>
      <c r="F3636" s="33"/>
      <c r="G3636" s="26" t="s">
        <v>1015</v>
      </c>
      <c r="H3636" s="27">
        <v>562</v>
      </c>
      <c r="I3636" s="27">
        <v>490</v>
      </c>
      <c r="J3636" s="27">
        <v>654</v>
      </c>
      <c r="K3636" s="27">
        <v>448</v>
      </c>
      <c r="L3636" s="27">
        <v>433</v>
      </c>
      <c r="M3636" s="27">
        <v>588</v>
      </c>
      <c r="N3636" s="27">
        <v>450</v>
      </c>
      <c r="O3636" s="27">
        <v>376</v>
      </c>
      <c r="P3636" s="27">
        <v>254</v>
      </c>
      <c r="Q3636" s="27">
        <v>258</v>
      </c>
      <c r="R3636" s="27">
        <v>262</v>
      </c>
      <c r="S3636" s="27">
        <v>210</v>
      </c>
      <c r="T3636" s="27">
        <v>206</v>
      </c>
      <c r="U3636" s="27">
        <v>197</v>
      </c>
      <c r="V3636" s="27">
        <v>259</v>
      </c>
      <c r="W3636" s="11"/>
      <c r="X3636" s="11"/>
      <c r="Y3636" s="11"/>
      <c r="Z3636" s="11"/>
      <c r="AA3636" s="11"/>
      <c r="AB3636" s="11"/>
      <c r="AC3636" s="11"/>
      <c r="AD3636" s="11"/>
      <c r="AU3636" s="7"/>
      <c r="AV3636" s="7"/>
    </row>
    <row r="3637" spans="1:48" ht="14.25">
      <c r="A3637">
        <v>3</v>
      </c>
      <c r="B3637" s="26" t="str">
        <f t="shared" si="139"/>
        <v>73024</v>
      </c>
      <c r="C3637" s="26" t="str">
        <f t="shared" si="138"/>
        <v>3_73024</v>
      </c>
      <c r="D3637"/>
      <c r="E3637"/>
      <c r="F3637" s="33"/>
      <c r="G3637" s="26" t="s">
        <v>1016</v>
      </c>
      <c r="H3637" s="27">
        <v>8</v>
      </c>
      <c r="I3637" s="27">
        <v>4</v>
      </c>
      <c r="J3637" s="27">
        <v>2</v>
      </c>
      <c r="K3637" s="27">
        <v>8</v>
      </c>
      <c r="L3637" s="27">
        <v>6</v>
      </c>
      <c r="M3637" s="27">
        <v>6</v>
      </c>
      <c r="N3637" s="27">
        <v>2</v>
      </c>
      <c r="O3637" s="27">
        <v>4</v>
      </c>
      <c r="P3637" s="27">
        <v>1</v>
      </c>
      <c r="Q3637" s="27">
        <v>5</v>
      </c>
      <c r="R3637" s="27">
        <v>1</v>
      </c>
      <c r="S3637" s="27">
        <v>2</v>
      </c>
      <c r="T3637" s="27">
        <v>0</v>
      </c>
      <c r="U3637" s="27">
        <v>1</v>
      </c>
      <c r="V3637" s="27">
        <v>0</v>
      </c>
      <c r="W3637" s="11"/>
      <c r="X3637" s="11"/>
      <c r="Y3637" s="11"/>
      <c r="Z3637" s="11"/>
      <c r="AA3637" s="11"/>
      <c r="AB3637" s="11"/>
      <c r="AC3637" s="11"/>
      <c r="AD3637" s="11"/>
      <c r="AU3637" s="7"/>
      <c r="AV3637" s="7"/>
    </row>
    <row r="3638" spans="1:48" ht="14.25">
      <c r="A3638">
        <v>3</v>
      </c>
      <c r="B3638" s="26" t="str">
        <f t="shared" si="139"/>
        <v>73026</v>
      </c>
      <c r="C3638" s="26" t="str">
        <f t="shared" si="138"/>
        <v>3_73026</v>
      </c>
      <c r="D3638"/>
      <c r="E3638"/>
      <c r="F3638" s="33"/>
      <c r="G3638" s="26" t="s">
        <v>1017</v>
      </c>
      <c r="H3638" s="27">
        <v>11</v>
      </c>
      <c r="I3638" s="27">
        <v>6</v>
      </c>
      <c r="J3638" s="27">
        <v>4</v>
      </c>
      <c r="K3638" s="27">
        <v>9</v>
      </c>
      <c r="L3638" s="27">
        <v>3</v>
      </c>
      <c r="M3638" s="27">
        <v>9</v>
      </c>
      <c r="N3638" s="27">
        <v>5</v>
      </c>
      <c r="O3638" s="27">
        <v>7</v>
      </c>
      <c r="P3638" s="27">
        <v>3</v>
      </c>
      <c r="Q3638" s="27">
        <v>3</v>
      </c>
      <c r="R3638" s="27">
        <v>6</v>
      </c>
      <c r="S3638" s="27">
        <v>2</v>
      </c>
      <c r="T3638" s="27">
        <v>2</v>
      </c>
      <c r="U3638" s="27">
        <v>2</v>
      </c>
      <c r="V3638" s="27">
        <v>2</v>
      </c>
      <c r="W3638" s="11"/>
      <c r="X3638" s="11"/>
      <c r="Y3638" s="11"/>
      <c r="Z3638" s="11"/>
      <c r="AA3638" s="11"/>
      <c r="AB3638" s="11"/>
      <c r="AC3638" s="11"/>
      <c r="AD3638" s="11"/>
      <c r="AU3638" s="7"/>
      <c r="AV3638" s="7"/>
    </row>
    <row r="3639" spans="1:48" ht="14.25">
      <c r="A3639">
        <v>3</v>
      </c>
      <c r="B3639" s="26" t="str">
        <f t="shared" si="139"/>
        <v>73030</v>
      </c>
      <c r="C3639" s="26" t="str">
        <f t="shared" si="138"/>
        <v>3_73030</v>
      </c>
      <c r="D3639"/>
      <c r="E3639"/>
      <c r="F3639" s="33"/>
      <c r="G3639" s="26" t="s">
        <v>1018</v>
      </c>
      <c r="H3639" s="27">
        <v>13</v>
      </c>
      <c r="I3639" s="27">
        <v>13</v>
      </c>
      <c r="J3639" s="27">
        <v>10</v>
      </c>
      <c r="K3639" s="27">
        <v>4</v>
      </c>
      <c r="L3639" s="27">
        <v>7</v>
      </c>
      <c r="M3639" s="27">
        <v>7</v>
      </c>
      <c r="N3639" s="27">
        <v>5</v>
      </c>
      <c r="O3639" s="27">
        <v>3</v>
      </c>
      <c r="P3639" s="27">
        <v>2</v>
      </c>
      <c r="Q3639" s="27">
        <v>4</v>
      </c>
      <c r="R3639" s="27">
        <v>4</v>
      </c>
      <c r="S3639" s="27">
        <v>1</v>
      </c>
      <c r="T3639" s="27">
        <v>0</v>
      </c>
      <c r="U3639" s="27">
        <v>2</v>
      </c>
      <c r="V3639" s="27">
        <v>1</v>
      </c>
      <c r="W3639" s="11"/>
      <c r="X3639" s="11"/>
      <c r="Y3639" s="11"/>
      <c r="Z3639" s="11"/>
      <c r="AA3639" s="11"/>
      <c r="AB3639" s="11"/>
      <c r="AC3639" s="11"/>
      <c r="AD3639" s="11"/>
      <c r="AU3639" s="7"/>
      <c r="AV3639" s="7"/>
    </row>
    <row r="3640" spans="1:48" ht="14.25">
      <c r="A3640">
        <v>3</v>
      </c>
      <c r="B3640" s="26" t="str">
        <f t="shared" si="139"/>
        <v>73043</v>
      </c>
      <c r="C3640" s="26" t="str">
        <f t="shared" si="138"/>
        <v>3_73043</v>
      </c>
      <c r="D3640"/>
      <c r="E3640"/>
      <c r="F3640" s="33"/>
      <c r="G3640" s="26" t="s">
        <v>1019</v>
      </c>
      <c r="H3640" s="27">
        <v>16</v>
      </c>
      <c r="I3640" s="27">
        <v>6</v>
      </c>
      <c r="J3640" s="27">
        <v>9</v>
      </c>
      <c r="K3640" s="27">
        <v>8</v>
      </c>
      <c r="L3640" s="27">
        <v>5</v>
      </c>
      <c r="M3640" s="27">
        <v>7</v>
      </c>
      <c r="N3640" s="27">
        <v>9</v>
      </c>
      <c r="O3640" s="27">
        <v>5</v>
      </c>
      <c r="P3640" s="27">
        <v>5</v>
      </c>
      <c r="Q3640" s="27">
        <v>4</v>
      </c>
      <c r="R3640" s="27">
        <v>2</v>
      </c>
      <c r="S3640" s="27">
        <v>2</v>
      </c>
      <c r="T3640" s="27">
        <v>3</v>
      </c>
      <c r="U3640" s="27">
        <v>6</v>
      </c>
      <c r="V3640" s="27">
        <v>5</v>
      </c>
      <c r="W3640" s="11"/>
      <c r="X3640" s="11"/>
      <c r="Y3640" s="11"/>
      <c r="Z3640" s="11"/>
      <c r="AA3640" s="11"/>
      <c r="AB3640" s="11"/>
      <c r="AC3640" s="11"/>
      <c r="AD3640" s="11"/>
      <c r="AU3640" s="7"/>
      <c r="AV3640" s="7"/>
    </row>
    <row r="3641" spans="1:48" ht="14.25">
      <c r="A3641">
        <v>3</v>
      </c>
      <c r="B3641" s="26" t="str">
        <f t="shared" si="139"/>
        <v>73055</v>
      </c>
      <c r="C3641" s="26" t="str">
        <f t="shared" si="138"/>
        <v>3_73055</v>
      </c>
      <c r="D3641"/>
      <c r="E3641"/>
      <c r="F3641" s="33"/>
      <c r="G3641" s="26" t="s">
        <v>1020</v>
      </c>
      <c r="H3641" s="27">
        <v>17</v>
      </c>
      <c r="I3641" s="27">
        <v>18</v>
      </c>
      <c r="J3641" s="27">
        <v>21</v>
      </c>
      <c r="K3641" s="27">
        <v>12</v>
      </c>
      <c r="L3641" s="27">
        <v>8</v>
      </c>
      <c r="M3641" s="27">
        <v>10</v>
      </c>
      <c r="N3641" s="27">
        <v>13</v>
      </c>
      <c r="O3641" s="27">
        <v>4</v>
      </c>
      <c r="P3641" s="27">
        <v>3</v>
      </c>
      <c r="Q3641" s="27">
        <v>2</v>
      </c>
      <c r="R3641" s="27">
        <v>3</v>
      </c>
      <c r="S3641" s="27">
        <v>2</v>
      </c>
      <c r="T3641" s="27">
        <v>0</v>
      </c>
      <c r="U3641" s="27">
        <v>3</v>
      </c>
      <c r="V3641" s="27">
        <v>3</v>
      </c>
      <c r="W3641" s="11"/>
      <c r="X3641" s="11"/>
      <c r="Y3641" s="11"/>
      <c r="Z3641" s="11"/>
      <c r="AA3641" s="11"/>
      <c r="AB3641" s="11"/>
      <c r="AC3641" s="11"/>
      <c r="AD3641" s="11"/>
      <c r="AU3641" s="7"/>
      <c r="AV3641" s="7"/>
    </row>
    <row r="3642" spans="1:48" ht="14.25">
      <c r="A3642">
        <v>3</v>
      </c>
      <c r="B3642" s="26" t="str">
        <f t="shared" si="139"/>
        <v>73067</v>
      </c>
      <c r="C3642" s="26" t="str">
        <f t="shared" si="138"/>
        <v>3_73067</v>
      </c>
      <c r="D3642"/>
      <c r="E3642"/>
      <c r="F3642" s="33"/>
      <c r="G3642" s="26" t="s">
        <v>1021</v>
      </c>
      <c r="H3642" s="27">
        <v>8</v>
      </c>
      <c r="I3642" s="27">
        <v>12</v>
      </c>
      <c r="J3642" s="27">
        <v>13</v>
      </c>
      <c r="K3642" s="27">
        <v>8</v>
      </c>
      <c r="L3642" s="27">
        <v>12</v>
      </c>
      <c r="M3642" s="27">
        <v>14</v>
      </c>
      <c r="N3642" s="27">
        <v>6</v>
      </c>
      <c r="O3642" s="27">
        <v>8</v>
      </c>
      <c r="P3642" s="27">
        <v>9</v>
      </c>
      <c r="Q3642" s="27">
        <v>6</v>
      </c>
      <c r="R3642" s="27">
        <v>5</v>
      </c>
      <c r="S3642" s="27">
        <v>4</v>
      </c>
      <c r="T3642" s="27">
        <v>7</v>
      </c>
      <c r="U3642" s="27">
        <v>2</v>
      </c>
      <c r="V3642" s="27">
        <v>4</v>
      </c>
      <c r="W3642" s="11"/>
      <c r="X3642" s="11"/>
      <c r="Y3642" s="11"/>
      <c r="Z3642" s="11"/>
      <c r="AA3642" s="11"/>
      <c r="AB3642" s="11"/>
      <c r="AC3642" s="11"/>
      <c r="AD3642" s="11"/>
      <c r="AU3642" s="7"/>
      <c r="AV3642" s="7"/>
    </row>
    <row r="3643" spans="1:48" ht="14.25">
      <c r="A3643">
        <v>3</v>
      </c>
      <c r="B3643" s="26" t="str">
        <f t="shared" si="139"/>
        <v>73124</v>
      </c>
      <c r="C3643" s="26" t="str">
        <f t="shared" si="138"/>
        <v>3_73124</v>
      </c>
      <c r="D3643"/>
      <c r="E3643"/>
      <c r="F3643" s="33"/>
      <c r="G3643" s="26" t="s">
        <v>1022</v>
      </c>
      <c r="H3643" s="27">
        <v>25</v>
      </c>
      <c r="I3643" s="27">
        <v>22</v>
      </c>
      <c r="J3643" s="27">
        <v>30</v>
      </c>
      <c r="K3643" s="27">
        <v>10</v>
      </c>
      <c r="L3643" s="27">
        <v>19</v>
      </c>
      <c r="M3643" s="27">
        <v>12</v>
      </c>
      <c r="N3643" s="27">
        <v>19</v>
      </c>
      <c r="O3643" s="27">
        <v>15</v>
      </c>
      <c r="P3643" s="27">
        <v>16</v>
      </c>
      <c r="Q3643" s="27">
        <v>11</v>
      </c>
      <c r="R3643" s="27">
        <v>15</v>
      </c>
      <c r="S3643" s="27">
        <v>15</v>
      </c>
      <c r="T3643" s="27">
        <v>7</v>
      </c>
      <c r="U3643" s="27">
        <v>3</v>
      </c>
      <c r="V3643" s="27">
        <v>7</v>
      </c>
      <c r="W3643" s="11"/>
      <c r="X3643" s="11"/>
      <c r="Y3643" s="11"/>
      <c r="Z3643" s="11"/>
      <c r="AA3643" s="11"/>
      <c r="AB3643" s="11"/>
      <c r="AC3643" s="11"/>
      <c r="AD3643" s="11"/>
      <c r="AU3643" s="7"/>
      <c r="AV3643" s="7"/>
    </row>
    <row r="3644" spans="1:48" ht="14.25">
      <c r="A3644">
        <v>3</v>
      </c>
      <c r="B3644" s="26" t="str">
        <f t="shared" si="139"/>
        <v>73148</v>
      </c>
      <c r="C3644" s="26" t="str">
        <f t="shared" si="138"/>
        <v>3_73148</v>
      </c>
      <c r="D3644"/>
      <c r="E3644"/>
      <c r="F3644" s="33"/>
      <c r="G3644" s="26" t="s">
        <v>1023</v>
      </c>
      <c r="H3644" s="27">
        <v>9</v>
      </c>
      <c r="I3644" s="27">
        <v>11</v>
      </c>
      <c r="J3644" s="27">
        <v>12</v>
      </c>
      <c r="K3644" s="27">
        <v>18</v>
      </c>
      <c r="L3644" s="27">
        <v>6</v>
      </c>
      <c r="M3644" s="27">
        <v>6</v>
      </c>
      <c r="N3644" s="27">
        <v>7</v>
      </c>
      <c r="O3644" s="27">
        <v>4</v>
      </c>
      <c r="P3644" s="27">
        <v>4</v>
      </c>
      <c r="Q3644" s="27">
        <v>2</v>
      </c>
      <c r="R3644" s="27">
        <v>0</v>
      </c>
      <c r="S3644" s="27">
        <v>1</v>
      </c>
      <c r="T3644" s="27">
        <v>1</v>
      </c>
      <c r="U3644" s="27">
        <v>1</v>
      </c>
      <c r="V3644" s="27">
        <v>1</v>
      </c>
      <c r="W3644" s="11"/>
      <c r="X3644" s="11"/>
      <c r="Y3644" s="11"/>
      <c r="Z3644" s="11"/>
      <c r="AA3644" s="11"/>
      <c r="AB3644" s="11"/>
      <c r="AC3644" s="11"/>
      <c r="AD3644" s="11"/>
      <c r="AU3644" s="7"/>
      <c r="AV3644" s="7"/>
    </row>
    <row r="3645" spans="1:48" ht="14.25">
      <c r="A3645">
        <v>3</v>
      </c>
      <c r="B3645" s="26" t="str">
        <f t="shared" si="139"/>
        <v>73152</v>
      </c>
      <c r="C3645" s="26" t="str">
        <f t="shared" si="138"/>
        <v>3_73152</v>
      </c>
      <c r="D3645"/>
      <c r="E3645"/>
      <c r="F3645" s="33"/>
      <c r="G3645" s="26" t="s">
        <v>1024</v>
      </c>
      <c r="H3645" s="27">
        <v>6</v>
      </c>
      <c r="I3645" s="27">
        <v>3</v>
      </c>
      <c r="J3645" s="27">
        <v>4</v>
      </c>
      <c r="K3645" s="27">
        <v>10</v>
      </c>
      <c r="L3645" s="27">
        <v>6</v>
      </c>
      <c r="M3645" s="27">
        <v>3</v>
      </c>
      <c r="N3645" s="27">
        <v>5</v>
      </c>
      <c r="O3645" s="27">
        <v>5</v>
      </c>
      <c r="P3645" s="27">
        <v>6</v>
      </c>
      <c r="Q3645" s="27">
        <v>3</v>
      </c>
      <c r="R3645" s="27">
        <v>2</v>
      </c>
      <c r="S3645" s="27">
        <v>2</v>
      </c>
      <c r="T3645" s="27">
        <v>0</v>
      </c>
      <c r="U3645" s="27">
        <v>1</v>
      </c>
      <c r="V3645" s="27">
        <v>0</v>
      </c>
      <c r="W3645" s="11"/>
      <c r="X3645" s="11"/>
      <c r="Y3645" s="11"/>
      <c r="Z3645" s="11"/>
      <c r="AA3645" s="11"/>
      <c r="AB3645" s="11"/>
      <c r="AC3645" s="11"/>
      <c r="AD3645" s="11"/>
      <c r="AU3645" s="7"/>
      <c r="AV3645" s="7"/>
    </row>
    <row r="3646" spans="1:48" ht="14.25">
      <c r="A3646">
        <v>3</v>
      </c>
      <c r="B3646" s="26" t="str">
        <f t="shared" si="139"/>
        <v>73168</v>
      </c>
      <c r="C3646" s="26" t="str">
        <f t="shared" si="138"/>
        <v>3_73168</v>
      </c>
      <c r="D3646"/>
      <c r="E3646"/>
      <c r="F3646" s="33"/>
      <c r="G3646" s="26" t="s">
        <v>1025</v>
      </c>
      <c r="H3646" s="27">
        <v>14</v>
      </c>
      <c r="I3646" s="27">
        <v>22</v>
      </c>
      <c r="J3646" s="27">
        <v>12</v>
      </c>
      <c r="K3646" s="27">
        <v>16</v>
      </c>
      <c r="L3646" s="27">
        <v>16</v>
      </c>
      <c r="M3646" s="27">
        <v>15</v>
      </c>
      <c r="N3646" s="27">
        <v>15</v>
      </c>
      <c r="O3646" s="27">
        <v>14</v>
      </c>
      <c r="P3646" s="27">
        <v>12</v>
      </c>
      <c r="Q3646" s="27">
        <v>13</v>
      </c>
      <c r="R3646" s="27">
        <v>8</v>
      </c>
      <c r="S3646" s="27">
        <v>11</v>
      </c>
      <c r="T3646" s="27">
        <v>11</v>
      </c>
      <c r="U3646" s="27">
        <v>15</v>
      </c>
      <c r="V3646" s="27">
        <v>7</v>
      </c>
      <c r="W3646" s="11"/>
      <c r="X3646" s="11"/>
      <c r="Y3646" s="11"/>
      <c r="Z3646" s="11"/>
      <c r="AA3646" s="11"/>
      <c r="AB3646" s="11"/>
      <c r="AC3646" s="11"/>
      <c r="AD3646" s="11"/>
      <c r="AU3646" s="7"/>
      <c r="AV3646" s="7"/>
    </row>
    <row r="3647" spans="1:48" ht="14.25">
      <c r="A3647">
        <v>3</v>
      </c>
      <c r="B3647" s="26" t="str">
        <f t="shared" si="139"/>
        <v>73200</v>
      </c>
      <c r="C3647" s="26" t="str">
        <f t="shared" si="138"/>
        <v>3_73200</v>
      </c>
      <c r="D3647"/>
      <c r="E3647"/>
      <c r="F3647" s="33"/>
      <c r="G3647" s="26" t="s">
        <v>1026</v>
      </c>
      <c r="H3647" s="27">
        <v>9</v>
      </c>
      <c r="I3647" s="27">
        <v>12</v>
      </c>
      <c r="J3647" s="27">
        <v>6</v>
      </c>
      <c r="K3647" s="27">
        <v>6</v>
      </c>
      <c r="L3647" s="27">
        <v>6</v>
      </c>
      <c r="M3647" s="27">
        <v>10</v>
      </c>
      <c r="N3647" s="27">
        <v>3</v>
      </c>
      <c r="O3647" s="27">
        <v>6</v>
      </c>
      <c r="P3647" s="27">
        <v>2</v>
      </c>
      <c r="Q3647" s="27">
        <v>5</v>
      </c>
      <c r="R3647" s="27">
        <v>3</v>
      </c>
      <c r="S3647" s="27">
        <v>2</v>
      </c>
      <c r="T3647" s="27">
        <v>2</v>
      </c>
      <c r="U3647" s="27">
        <v>2</v>
      </c>
      <c r="V3647" s="27">
        <v>1</v>
      </c>
      <c r="W3647" s="11"/>
      <c r="X3647" s="11"/>
      <c r="Y3647" s="11"/>
      <c r="Z3647" s="11"/>
      <c r="AA3647" s="11"/>
      <c r="AB3647" s="11"/>
      <c r="AC3647" s="11"/>
      <c r="AD3647" s="11"/>
      <c r="AU3647" s="7"/>
      <c r="AV3647" s="7"/>
    </row>
    <row r="3648" spans="1:48" ht="14.25">
      <c r="A3648">
        <v>3</v>
      </c>
      <c r="B3648" s="26" t="str">
        <f t="shared" si="139"/>
        <v>73217</v>
      </c>
      <c r="C3648" s="26" t="str">
        <f t="shared" si="138"/>
        <v>3_73217</v>
      </c>
      <c r="D3648"/>
      <c r="E3648"/>
      <c r="F3648" s="33"/>
      <c r="G3648" s="26" t="s">
        <v>1027</v>
      </c>
      <c r="H3648" s="27">
        <v>23</v>
      </c>
      <c r="I3648" s="27">
        <v>17</v>
      </c>
      <c r="J3648" s="27">
        <v>34</v>
      </c>
      <c r="K3648" s="27">
        <v>38</v>
      </c>
      <c r="L3648" s="27">
        <v>27</v>
      </c>
      <c r="M3648" s="27">
        <v>25</v>
      </c>
      <c r="N3648" s="27">
        <v>25</v>
      </c>
      <c r="O3648" s="27">
        <v>9</v>
      </c>
      <c r="P3648" s="27">
        <v>11</v>
      </c>
      <c r="Q3648" s="27">
        <v>12</v>
      </c>
      <c r="R3648" s="27">
        <v>6</v>
      </c>
      <c r="S3648" s="27">
        <v>7</v>
      </c>
      <c r="T3648" s="27">
        <v>6</v>
      </c>
      <c r="U3648" s="27">
        <v>4</v>
      </c>
      <c r="V3648" s="27">
        <v>2</v>
      </c>
      <c r="W3648" s="11"/>
      <c r="X3648" s="11"/>
      <c r="Y3648" s="11"/>
      <c r="Z3648" s="11"/>
      <c r="AA3648" s="11"/>
      <c r="AB3648" s="11"/>
      <c r="AC3648" s="11"/>
      <c r="AD3648" s="11"/>
      <c r="AU3648" s="7"/>
      <c r="AV3648" s="7"/>
    </row>
    <row r="3649" spans="1:48" ht="14.25">
      <c r="A3649">
        <v>3</v>
      </c>
      <c r="B3649" s="26" t="str">
        <f t="shared" si="139"/>
        <v>73226</v>
      </c>
      <c r="C3649" s="26" t="str">
        <f t="shared" si="138"/>
        <v>3_73226</v>
      </c>
      <c r="D3649"/>
      <c r="E3649"/>
      <c r="F3649" s="33"/>
      <c r="G3649" s="26" t="s">
        <v>1028</v>
      </c>
      <c r="H3649" s="27">
        <v>8</v>
      </c>
      <c r="I3649" s="27">
        <v>13</v>
      </c>
      <c r="J3649" s="27">
        <v>11</v>
      </c>
      <c r="K3649" s="27">
        <v>5</v>
      </c>
      <c r="L3649" s="27">
        <v>10</v>
      </c>
      <c r="M3649" s="27">
        <v>4</v>
      </c>
      <c r="N3649" s="27">
        <v>6</v>
      </c>
      <c r="O3649" s="27">
        <v>6</v>
      </c>
      <c r="P3649" s="27">
        <v>4</v>
      </c>
      <c r="Q3649" s="27">
        <v>1</v>
      </c>
      <c r="R3649" s="27">
        <v>2</v>
      </c>
      <c r="S3649" s="27">
        <v>2</v>
      </c>
      <c r="T3649" s="27">
        <v>0</v>
      </c>
      <c r="U3649" s="27">
        <v>3</v>
      </c>
      <c r="V3649" s="27">
        <v>0</v>
      </c>
      <c r="W3649" s="11"/>
      <c r="X3649" s="11"/>
      <c r="Y3649" s="11"/>
      <c r="Z3649" s="11"/>
      <c r="AA3649" s="11"/>
      <c r="AB3649" s="11"/>
      <c r="AC3649" s="11"/>
      <c r="AD3649" s="11"/>
      <c r="AU3649" s="7"/>
      <c r="AV3649" s="7"/>
    </row>
    <row r="3650" spans="1:48" ht="14.25">
      <c r="A3650">
        <v>3</v>
      </c>
      <c r="B3650" s="26" t="str">
        <f t="shared" si="139"/>
        <v>73236</v>
      </c>
      <c r="C3650" s="26" t="str">
        <f t="shared" si="138"/>
        <v>3_73236</v>
      </c>
      <c r="D3650"/>
      <c r="E3650"/>
      <c r="F3650" s="33"/>
      <c r="G3650" s="26" t="s">
        <v>1029</v>
      </c>
      <c r="H3650" s="27">
        <v>3</v>
      </c>
      <c r="I3650" s="27">
        <v>4</v>
      </c>
      <c r="J3650" s="27">
        <v>7</v>
      </c>
      <c r="K3650" s="27">
        <v>9</v>
      </c>
      <c r="L3650" s="27">
        <v>7</v>
      </c>
      <c r="M3650" s="27">
        <v>11</v>
      </c>
      <c r="N3650" s="27">
        <v>7</v>
      </c>
      <c r="O3650" s="27">
        <v>2</v>
      </c>
      <c r="P3650" s="27">
        <v>4</v>
      </c>
      <c r="Q3650" s="27">
        <v>5</v>
      </c>
      <c r="R3650" s="27">
        <v>1</v>
      </c>
      <c r="S3650" s="27">
        <v>0</v>
      </c>
      <c r="T3650" s="27">
        <v>0</v>
      </c>
      <c r="U3650" s="27">
        <v>1</v>
      </c>
      <c r="V3650" s="27">
        <v>0</v>
      </c>
      <c r="W3650" s="11"/>
      <c r="X3650" s="11"/>
      <c r="Y3650" s="11"/>
      <c r="Z3650" s="11"/>
      <c r="AA3650" s="11"/>
      <c r="AB3650" s="11"/>
      <c r="AC3650" s="11"/>
      <c r="AD3650" s="11"/>
      <c r="AU3650" s="7"/>
      <c r="AV3650" s="7"/>
    </row>
    <row r="3651" spans="1:48" ht="14.25">
      <c r="A3651">
        <v>3</v>
      </c>
      <c r="B3651" s="26" t="str">
        <f t="shared" si="139"/>
        <v>73268</v>
      </c>
      <c r="C3651" s="26" t="str">
        <f t="shared" si="138"/>
        <v>3_73268</v>
      </c>
      <c r="D3651"/>
      <c r="E3651"/>
      <c r="F3651" s="33"/>
      <c r="G3651" s="26" t="s">
        <v>1030</v>
      </c>
      <c r="H3651" s="27">
        <v>145</v>
      </c>
      <c r="I3651" s="27">
        <v>176</v>
      </c>
      <c r="J3651" s="27">
        <v>177</v>
      </c>
      <c r="K3651" s="27">
        <v>137</v>
      </c>
      <c r="L3651" s="27">
        <v>195</v>
      </c>
      <c r="M3651" s="27">
        <v>164</v>
      </c>
      <c r="N3651" s="27">
        <v>173</v>
      </c>
      <c r="O3651" s="27">
        <v>139</v>
      </c>
      <c r="P3651" s="27">
        <v>74</v>
      </c>
      <c r="Q3651" s="27">
        <v>69</v>
      </c>
      <c r="R3651" s="27">
        <v>30</v>
      </c>
      <c r="S3651" s="27">
        <v>15</v>
      </c>
      <c r="T3651" s="27">
        <v>12</v>
      </c>
      <c r="U3651" s="27">
        <v>18</v>
      </c>
      <c r="V3651" s="27">
        <v>8</v>
      </c>
      <c r="W3651" s="11"/>
      <c r="X3651" s="11"/>
      <c r="Y3651" s="11"/>
      <c r="Z3651" s="11"/>
      <c r="AA3651" s="11"/>
      <c r="AB3651" s="11"/>
      <c r="AC3651" s="11"/>
      <c r="AD3651" s="11"/>
      <c r="AU3651" s="7"/>
      <c r="AV3651" s="7"/>
    </row>
    <row r="3652" spans="1:48" ht="14.25">
      <c r="A3652">
        <v>3</v>
      </c>
      <c r="B3652" s="26" t="str">
        <f t="shared" si="139"/>
        <v>73270</v>
      </c>
      <c r="C3652" s="26" t="str">
        <f t="shared" si="138"/>
        <v>3_73270</v>
      </c>
      <c r="D3652"/>
      <c r="E3652"/>
      <c r="F3652" s="33"/>
      <c r="G3652" s="26" t="s">
        <v>1031</v>
      </c>
      <c r="H3652" s="27">
        <v>12</v>
      </c>
      <c r="I3652" s="27">
        <v>8</v>
      </c>
      <c r="J3652" s="27">
        <v>9</v>
      </c>
      <c r="K3652" s="27">
        <v>11</v>
      </c>
      <c r="L3652" s="27">
        <v>2</v>
      </c>
      <c r="M3652" s="27">
        <v>3</v>
      </c>
      <c r="N3652" s="27">
        <v>6</v>
      </c>
      <c r="O3652" s="27">
        <v>1</v>
      </c>
      <c r="P3652" s="27">
        <v>3</v>
      </c>
      <c r="Q3652" s="27">
        <v>2</v>
      </c>
      <c r="R3652" s="27">
        <v>1</v>
      </c>
      <c r="S3652" s="27">
        <v>2</v>
      </c>
      <c r="T3652" s="27">
        <v>3</v>
      </c>
      <c r="U3652" s="27">
        <v>2</v>
      </c>
      <c r="V3652" s="27">
        <v>0</v>
      </c>
      <c r="W3652" s="11"/>
      <c r="X3652" s="11"/>
      <c r="Y3652" s="11"/>
      <c r="Z3652" s="11"/>
      <c r="AA3652" s="11"/>
      <c r="AB3652" s="11"/>
      <c r="AC3652" s="11"/>
      <c r="AD3652" s="11"/>
      <c r="AU3652" s="7"/>
      <c r="AV3652" s="7"/>
    </row>
    <row r="3653" spans="1:48" ht="14.25">
      <c r="A3653">
        <v>3</v>
      </c>
      <c r="B3653" s="26" t="str">
        <f t="shared" si="139"/>
        <v>73275</v>
      </c>
      <c r="C3653" s="26" t="str">
        <f t="shared" si="138"/>
        <v>3_73275</v>
      </c>
      <c r="D3653"/>
      <c r="E3653"/>
      <c r="F3653" s="33"/>
      <c r="G3653" s="26" t="s">
        <v>1032</v>
      </c>
      <c r="H3653" s="27">
        <v>49</v>
      </c>
      <c r="I3653" s="27">
        <v>43</v>
      </c>
      <c r="J3653" s="27">
        <v>42</v>
      </c>
      <c r="K3653" s="27">
        <v>38</v>
      </c>
      <c r="L3653" s="27">
        <v>30</v>
      </c>
      <c r="M3653" s="27">
        <v>25</v>
      </c>
      <c r="N3653" s="27">
        <v>17</v>
      </c>
      <c r="O3653" s="27">
        <v>21</v>
      </c>
      <c r="P3653" s="27">
        <v>19</v>
      </c>
      <c r="Q3653" s="27">
        <v>8</v>
      </c>
      <c r="R3653" s="27">
        <v>7</v>
      </c>
      <c r="S3653" s="27">
        <v>1</v>
      </c>
      <c r="T3653" s="27">
        <v>4</v>
      </c>
      <c r="U3653" s="27">
        <v>4</v>
      </c>
      <c r="V3653" s="27">
        <v>5</v>
      </c>
      <c r="W3653" s="11"/>
      <c r="X3653" s="11"/>
      <c r="Y3653" s="11"/>
      <c r="Z3653" s="11"/>
      <c r="AA3653" s="11"/>
      <c r="AB3653" s="11"/>
      <c r="AC3653" s="11"/>
      <c r="AD3653" s="11"/>
      <c r="AU3653" s="7"/>
      <c r="AV3653" s="7"/>
    </row>
    <row r="3654" spans="1:48" ht="14.25">
      <c r="A3654">
        <v>3</v>
      </c>
      <c r="B3654" s="26" t="str">
        <f t="shared" si="139"/>
        <v>73283</v>
      </c>
      <c r="C3654" s="26" t="str">
        <f t="shared" si="138"/>
        <v>3_73283</v>
      </c>
      <c r="D3654"/>
      <c r="E3654"/>
      <c r="F3654" s="33"/>
      <c r="G3654" s="26" t="s">
        <v>1033</v>
      </c>
      <c r="H3654" s="27">
        <v>32</v>
      </c>
      <c r="I3654" s="27">
        <v>41</v>
      </c>
      <c r="J3654" s="27">
        <v>34</v>
      </c>
      <c r="K3654" s="27">
        <v>37</v>
      </c>
      <c r="L3654" s="27">
        <v>26</v>
      </c>
      <c r="M3654" s="27">
        <v>28</v>
      </c>
      <c r="N3654" s="27">
        <v>21</v>
      </c>
      <c r="O3654" s="27">
        <v>16</v>
      </c>
      <c r="P3654" s="27">
        <v>9</v>
      </c>
      <c r="Q3654" s="27">
        <v>9</v>
      </c>
      <c r="R3654" s="27">
        <v>7</v>
      </c>
      <c r="S3654" s="27">
        <v>9</v>
      </c>
      <c r="T3654" s="27">
        <v>5</v>
      </c>
      <c r="U3654" s="27">
        <v>5</v>
      </c>
      <c r="V3654" s="27">
        <v>6</v>
      </c>
      <c r="W3654" s="11"/>
      <c r="X3654" s="11"/>
      <c r="Y3654" s="11"/>
      <c r="Z3654" s="11"/>
      <c r="AA3654" s="11"/>
      <c r="AB3654" s="11"/>
      <c r="AC3654" s="11"/>
      <c r="AD3654" s="11"/>
      <c r="AU3654" s="7"/>
      <c r="AV3654" s="7"/>
    </row>
    <row r="3655" spans="1:48" ht="14.25">
      <c r="A3655">
        <v>3</v>
      </c>
      <c r="B3655" s="26" t="str">
        <f t="shared" si="139"/>
        <v>73319</v>
      </c>
      <c r="C3655" s="26" t="str">
        <f t="shared" si="138"/>
        <v>3_73319</v>
      </c>
      <c r="D3655"/>
      <c r="E3655"/>
      <c r="F3655" s="33"/>
      <c r="G3655" s="26" t="s">
        <v>1034</v>
      </c>
      <c r="H3655" s="27">
        <v>51</v>
      </c>
      <c r="I3655" s="27">
        <v>52</v>
      </c>
      <c r="J3655" s="27">
        <v>51</v>
      </c>
      <c r="K3655" s="27">
        <v>52</v>
      </c>
      <c r="L3655" s="27">
        <v>37</v>
      </c>
      <c r="M3655" s="27">
        <v>59</v>
      </c>
      <c r="N3655" s="27">
        <v>44</v>
      </c>
      <c r="O3655" s="27">
        <v>36</v>
      </c>
      <c r="P3655" s="27">
        <v>21</v>
      </c>
      <c r="Q3655" s="27">
        <v>23</v>
      </c>
      <c r="R3655" s="27">
        <v>12</v>
      </c>
      <c r="S3655" s="27">
        <v>5</v>
      </c>
      <c r="T3655" s="27">
        <v>1</v>
      </c>
      <c r="U3655" s="27">
        <v>5</v>
      </c>
      <c r="V3655" s="27">
        <v>2</v>
      </c>
      <c r="W3655" s="11"/>
      <c r="X3655" s="11"/>
      <c r="Y3655" s="11"/>
      <c r="Z3655" s="11"/>
      <c r="AA3655" s="11"/>
      <c r="AB3655" s="11"/>
      <c r="AC3655" s="11"/>
      <c r="AD3655" s="11"/>
      <c r="AU3655" s="7"/>
      <c r="AV3655" s="7"/>
    </row>
    <row r="3656" spans="1:48" ht="14.25">
      <c r="A3656">
        <v>3</v>
      </c>
      <c r="B3656" s="26" t="str">
        <f t="shared" si="139"/>
        <v>73347</v>
      </c>
      <c r="C3656" s="26" t="str">
        <f t="shared" si="138"/>
        <v>3_73347</v>
      </c>
      <c r="D3656"/>
      <c r="E3656"/>
      <c r="F3656" s="33"/>
      <c r="G3656" s="26" t="s">
        <v>1035</v>
      </c>
      <c r="H3656" s="27">
        <v>3</v>
      </c>
      <c r="I3656" s="27">
        <v>1</v>
      </c>
      <c r="J3656" s="27">
        <v>2</v>
      </c>
      <c r="K3656" s="27">
        <v>3</v>
      </c>
      <c r="L3656" s="27">
        <v>3</v>
      </c>
      <c r="M3656" s="27">
        <v>3</v>
      </c>
      <c r="N3656" s="27">
        <v>0</v>
      </c>
      <c r="O3656" s="27">
        <v>0</v>
      </c>
      <c r="P3656" s="27">
        <v>0</v>
      </c>
      <c r="Q3656" s="27">
        <v>0</v>
      </c>
      <c r="R3656" s="27">
        <v>1</v>
      </c>
      <c r="S3656" s="27">
        <v>0</v>
      </c>
      <c r="T3656" s="27">
        <v>0</v>
      </c>
      <c r="U3656" s="27">
        <v>0</v>
      </c>
      <c r="V3656" s="27">
        <v>1</v>
      </c>
      <c r="W3656" s="11"/>
      <c r="X3656" s="11"/>
      <c r="Y3656" s="11"/>
      <c r="Z3656" s="11"/>
      <c r="AA3656" s="11"/>
      <c r="AB3656" s="11"/>
      <c r="AC3656" s="11"/>
      <c r="AD3656" s="11"/>
      <c r="AU3656" s="7"/>
      <c r="AV3656" s="7"/>
    </row>
    <row r="3657" spans="1:48" ht="14.25">
      <c r="A3657">
        <v>3</v>
      </c>
      <c r="B3657" s="26" t="str">
        <f t="shared" si="139"/>
        <v>73349</v>
      </c>
      <c r="C3657" s="26" t="str">
        <f t="shared" ref="C3657:C3720" si="140">A3657&amp;"_"&amp;B3657</f>
        <v>3_73349</v>
      </c>
      <c r="D3657"/>
      <c r="E3657"/>
      <c r="F3657" s="33"/>
      <c r="G3657" s="26" t="s">
        <v>1036</v>
      </c>
      <c r="H3657" s="27">
        <v>22</v>
      </c>
      <c r="I3657" s="27">
        <v>11</v>
      </c>
      <c r="J3657" s="27">
        <v>12</v>
      </c>
      <c r="K3657" s="27">
        <v>14</v>
      </c>
      <c r="L3657" s="27">
        <v>4</v>
      </c>
      <c r="M3657" s="27">
        <v>4</v>
      </c>
      <c r="N3657" s="27">
        <v>9</v>
      </c>
      <c r="O3657" s="27">
        <v>6</v>
      </c>
      <c r="P3657" s="27">
        <v>10</v>
      </c>
      <c r="Q3657" s="27">
        <v>6</v>
      </c>
      <c r="R3657" s="27">
        <v>4</v>
      </c>
      <c r="S3657" s="27">
        <v>5</v>
      </c>
      <c r="T3657" s="27">
        <v>10</v>
      </c>
      <c r="U3657" s="27">
        <v>1</v>
      </c>
      <c r="V3657" s="27">
        <v>0</v>
      </c>
      <c r="W3657" s="11"/>
      <c r="X3657" s="11"/>
      <c r="Y3657" s="11"/>
      <c r="Z3657" s="11"/>
      <c r="AA3657" s="11"/>
      <c r="AB3657" s="11"/>
      <c r="AC3657" s="11"/>
      <c r="AD3657" s="11"/>
      <c r="AU3657" s="7"/>
      <c r="AV3657" s="7"/>
    </row>
    <row r="3658" spans="1:48" ht="14.25">
      <c r="A3658">
        <v>3</v>
      </c>
      <c r="B3658" s="26" t="str">
        <f t="shared" si="139"/>
        <v>73352</v>
      </c>
      <c r="C3658" s="26" t="str">
        <f t="shared" si="140"/>
        <v>3_73352</v>
      </c>
      <c r="D3658"/>
      <c r="E3658"/>
      <c r="F3658" s="33"/>
      <c r="G3658" s="26" t="s">
        <v>1037</v>
      </c>
      <c r="H3658" s="27">
        <v>11</v>
      </c>
      <c r="I3658" s="27">
        <v>6</v>
      </c>
      <c r="J3658" s="27">
        <v>12</v>
      </c>
      <c r="K3658" s="27">
        <v>8</v>
      </c>
      <c r="L3658" s="27">
        <v>8</v>
      </c>
      <c r="M3658" s="27">
        <v>12</v>
      </c>
      <c r="N3658" s="27">
        <v>5</v>
      </c>
      <c r="O3658" s="27">
        <v>8</v>
      </c>
      <c r="P3658" s="27">
        <v>4</v>
      </c>
      <c r="Q3658" s="27">
        <v>3</v>
      </c>
      <c r="R3658" s="27">
        <v>4</v>
      </c>
      <c r="S3658" s="27">
        <v>2</v>
      </c>
      <c r="T3658" s="27">
        <v>3</v>
      </c>
      <c r="U3658" s="27">
        <v>1</v>
      </c>
      <c r="V3658" s="27">
        <v>1</v>
      </c>
      <c r="W3658" s="11"/>
      <c r="X3658" s="11"/>
      <c r="Y3658" s="11"/>
      <c r="Z3658" s="11"/>
      <c r="AA3658" s="11"/>
      <c r="AB3658" s="11"/>
      <c r="AC3658" s="11"/>
      <c r="AD3658" s="11"/>
      <c r="AU3658" s="7"/>
      <c r="AV3658" s="7"/>
    </row>
    <row r="3659" spans="1:48" ht="14.25">
      <c r="A3659">
        <v>3</v>
      </c>
      <c r="B3659" s="26" t="str">
        <f t="shared" si="139"/>
        <v>73408</v>
      </c>
      <c r="C3659" s="26" t="str">
        <f t="shared" si="140"/>
        <v>3_73408</v>
      </c>
      <c r="D3659"/>
      <c r="E3659"/>
      <c r="F3659" s="33"/>
      <c r="G3659" s="26" t="s">
        <v>1038</v>
      </c>
      <c r="H3659" s="27">
        <v>49</v>
      </c>
      <c r="I3659" s="27">
        <v>41</v>
      </c>
      <c r="J3659" s="27">
        <v>45</v>
      </c>
      <c r="K3659" s="27">
        <v>23</v>
      </c>
      <c r="L3659" s="27">
        <v>26</v>
      </c>
      <c r="M3659" s="27">
        <v>17</v>
      </c>
      <c r="N3659" s="27">
        <v>15</v>
      </c>
      <c r="O3659" s="27">
        <v>8</v>
      </c>
      <c r="P3659" s="27">
        <v>13</v>
      </c>
      <c r="Q3659" s="27">
        <v>10</v>
      </c>
      <c r="R3659" s="27">
        <v>6</v>
      </c>
      <c r="S3659" s="27">
        <v>6</v>
      </c>
      <c r="T3659" s="27">
        <v>2</v>
      </c>
      <c r="U3659" s="27">
        <v>5</v>
      </c>
      <c r="V3659" s="27">
        <v>2</v>
      </c>
      <c r="W3659" s="11"/>
      <c r="X3659" s="11"/>
      <c r="Y3659" s="11"/>
      <c r="Z3659" s="11"/>
      <c r="AA3659" s="11"/>
      <c r="AB3659" s="11"/>
      <c r="AC3659" s="11"/>
      <c r="AD3659" s="11"/>
      <c r="AU3659" s="7"/>
      <c r="AV3659" s="7"/>
    </row>
    <row r="3660" spans="1:48" ht="14.25">
      <c r="A3660">
        <v>3</v>
      </c>
      <c r="B3660" s="26" t="str">
        <f t="shared" ref="B3660:B3723" si="141">IF(G3660="Total",CONCATENATE(MID(G3661,1,2),"000"),MID(G3660,1,5))</f>
        <v>73411</v>
      </c>
      <c r="C3660" s="26" t="str">
        <f t="shared" si="140"/>
        <v>3_73411</v>
      </c>
      <c r="D3660"/>
      <c r="E3660"/>
      <c r="F3660" s="33"/>
      <c r="G3660" s="26" t="s">
        <v>1039</v>
      </c>
      <c r="H3660" s="27">
        <v>87</v>
      </c>
      <c r="I3660" s="27">
        <v>114</v>
      </c>
      <c r="J3660" s="27">
        <v>87</v>
      </c>
      <c r="K3660" s="27">
        <v>77</v>
      </c>
      <c r="L3660" s="27">
        <v>75</v>
      </c>
      <c r="M3660" s="27">
        <v>63</v>
      </c>
      <c r="N3660" s="27">
        <v>62</v>
      </c>
      <c r="O3660" s="27">
        <v>38</v>
      </c>
      <c r="P3660" s="27">
        <v>22</v>
      </c>
      <c r="Q3660" s="27">
        <v>17</v>
      </c>
      <c r="R3660" s="27">
        <v>22</v>
      </c>
      <c r="S3660" s="27">
        <v>9</v>
      </c>
      <c r="T3660" s="27">
        <v>8</v>
      </c>
      <c r="U3660" s="27">
        <v>3</v>
      </c>
      <c r="V3660" s="27">
        <v>3</v>
      </c>
      <c r="W3660" s="11"/>
      <c r="X3660" s="11"/>
      <c r="Y3660" s="11"/>
      <c r="Z3660" s="11"/>
      <c r="AA3660" s="11"/>
      <c r="AB3660" s="11"/>
      <c r="AC3660" s="11"/>
      <c r="AD3660" s="11"/>
      <c r="AU3660" s="7"/>
      <c r="AV3660" s="7"/>
    </row>
    <row r="3661" spans="1:48" ht="14.25">
      <c r="A3661">
        <v>3</v>
      </c>
      <c r="B3661" s="26" t="str">
        <f t="shared" si="141"/>
        <v>73443</v>
      </c>
      <c r="C3661" s="26" t="str">
        <f t="shared" si="140"/>
        <v>3_73443</v>
      </c>
      <c r="D3661"/>
      <c r="E3661"/>
      <c r="F3661" s="33"/>
      <c r="G3661" s="26" t="s">
        <v>1448</v>
      </c>
      <c r="H3661" s="27">
        <v>69</v>
      </c>
      <c r="I3661" s="27">
        <v>60</v>
      </c>
      <c r="J3661" s="27">
        <v>47</v>
      </c>
      <c r="K3661" s="27">
        <v>42</v>
      </c>
      <c r="L3661" s="27">
        <v>26</v>
      </c>
      <c r="M3661" s="27">
        <v>30</v>
      </c>
      <c r="N3661" s="27">
        <v>21</v>
      </c>
      <c r="O3661" s="27">
        <v>12</v>
      </c>
      <c r="P3661" s="27">
        <v>11</v>
      </c>
      <c r="Q3661" s="27">
        <v>15</v>
      </c>
      <c r="R3661" s="27">
        <v>6</v>
      </c>
      <c r="S3661" s="27">
        <v>5</v>
      </c>
      <c r="T3661" s="27">
        <v>6</v>
      </c>
      <c r="U3661" s="27">
        <v>8</v>
      </c>
      <c r="V3661" s="27">
        <v>5</v>
      </c>
      <c r="W3661" s="11"/>
      <c r="X3661" s="11"/>
      <c r="Y3661" s="11"/>
      <c r="Z3661" s="11"/>
      <c r="AA3661" s="11"/>
      <c r="AB3661" s="11"/>
      <c r="AC3661" s="11"/>
      <c r="AD3661" s="11"/>
      <c r="AU3661" s="7"/>
      <c r="AV3661" s="7"/>
    </row>
    <row r="3662" spans="1:48" ht="14.25">
      <c r="A3662">
        <v>3</v>
      </c>
      <c r="B3662" s="26" t="str">
        <f t="shared" si="141"/>
        <v>73449</v>
      </c>
      <c r="C3662" s="26" t="str">
        <f t="shared" si="140"/>
        <v>3_73449</v>
      </c>
      <c r="D3662"/>
      <c r="E3662"/>
      <c r="F3662" s="33"/>
      <c r="G3662" s="26" t="s">
        <v>1041</v>
      </c>
      <c r="H3662" s="27">
        <v>60</v>
      </c>
      <c r="I3662" s="27">
        <v>64</v>
      </c>
      <c r="J3662" s="27">
        <v>75</v>
      </c>
      <c r="K3662" s="27">
        <v>54</v>
      </c>
      <c r="L3662" s="27">
        <v>91</v>
      </c>
      <c r="M3662" s="27">
        <v>65</v>
      </c>
      <c r="N3662" s="27">
        <v>46</v>
      </c>
      <c r="O3662" s="27">
        <v>40</v>
      </c>
      <c r="P3662" s="27">
        <v>25</v>
      </c>
      <c r="Q3662" s="27">
        <v>15</v>
      </c>
      <c r="R3662" s="27">
        <v>11</v>
      </c>
      <c r="S3662" s="27">
        <v>8</v>
      </c>
      <c r="T3662" s="27">
        <v>8</v>
      </c>
      <c r="U3662" s="27">
        <v>5</v>
      </c>
      <c r="V3662" s="27">
        <v>6</v>
      </c>
      <c r="W3662" s="11"/>
      <c r="X3662" s="11"/>
      <c r="Y3662" s="11"/>
      <c r="Z3662" s="11"/>
      <c r="AA3662" s="11"/>
      <c r="AB3662" s="11"/>
      <c r="AC3662" s="11"/>
      <c r="AD3662" s="11"/>
      <c r="AU3662" s="7"/>
      <c r="AV3662" s="7"/>
    </row>
    <row r="3663" spans="1:48" ht="14.25">
      <c r="A3663">
        <v>3</v>
      </c>
      <c r="B3663" s="26" t="str">
        <f t="shared" si="141"/>
        <v>73461</v>
      </c>
      <c r="C3663" s="26" t="str">
        <f t="shared" si="140"/>
        <v>3_73461</v>
      </c>
      <c r="D3663"/>
      <c r="E3663"/>
      <c r="F3663" s="33"/>
      <c r="G3663" s="26" t="s">
        <v>1042</v>
      </c>
      <c r="H3663" s="27">
        <v>10</v>
      </c>
      <c r="I3663" s="27">
        <v>5</v>
      </c>
      <c r="J3663" s="27">
        <v>9</v>
      </c>
      <c r="K3663" s="27">
        <v>5</v>
      </c>
      <c r="L3663" s="27">
        <v>7</v>
      </c>
      <c r="M3663" s="27">
        <v>2</v>
      </c>
      <c r="N3663" s="27">
        <v>7</v>
      </c>
      <c r="O3663" s="27">
        <v>1</v>
      </c>
      <c r="P3663" s="27">
        <v>2</v>
      </c>
      <c r="Q3663" s="27">
        <v>4</v>
      </c>
      <c r="R3663" s="27">
        <v>1</v>
      </c>
      <c r="S3663" s="27">
        <v>4</v>
      </c>
      <c r="T3663" s="27">
        <v>1</v>
      </c>
      <c r="U3663" s="27">
        <v>0</v>
      </c>
      <c r="V3663" s="27">
        <v>0</v>
      </c>
      <c r="W3663" s="11"/>
      <c r="X3663" s="11"/>
      <c r="Y3663" s="11"/>
      <c r="Z3663" s="11"/>
      <c r="AA3663" s="11"/>
      <c r="AB3663" s="11"/>
      <c r="AC3663" s="11"/>
      <c r="AD3663" s="11"/>
      <c r="AU3663" s="7"/>
      <c r="AV3663" s="7"/>
    </row>
    <row r="3664" spans="1:48" ht="14.25">
      <c r="A3664">
        <v>3</v>
      </c>
      <c r="B3664" s="26" t="str">
        <f t="shared" si="141"/>
        <v>73483</v>
      </c>
      <c r="C3664" s="26" t="str">
        <f t="shared" si="140"/>
        <v>3_73483</v>
      </c>
      <c r="D3664"/>
      <c r="E3664"/>
      <c r="F3664" s="33"/>
      <c r="G3664" s="26" t="s">
        <v>1043</v>
      </c>
      <c r="H3664" s="27">
        <v>19</v>
      </c>
      <c r="I3664" s="27">
        <v>25</v>
      </c>
      <c r="J3664" s="27">
        <v>22</v>
      </c>
      <c r="K3664" s="27">
        <v>28</v>
      </c>
      <c r="L3664" s="27">
        <v>25</v>
      </c>
      <c r="M3664" s="27">
        <v>24</v>
      </c>
      <c r="N3664" s="27">
        <v>24</v>
      </c>
      <c r="O3664" s="27">
        <v>18</v>
      </c>
      <c r="P3664" s="27">
        <v>6</v>
      </c>
      <c r="Q3664" s="27">
        <v>6</v>
      </c>
      <c r="R3664" s="27">
        <v>2</v>
      </c>
      <c r="S3664" s="27">
        <v>1</v>
      </c>
      <c r="T3664" s="27">
        <v>1</v>
      </c>
      <c r="U3664" s="27">
        <v>2</v>
      </c>
      <c r="V3664" s="27">
        <v>6</v>
      </c>
      <c r="W3664" s="11"/>
      <c r="X3664" s="11"/>
      <c r="Y3664" s="11"/>
      <c r="Z3664" s="11"/>
      <c r="AA3664" s="11"/>
      <c r="AB3664" s="11"/>
      <c r="AC3664" s="11"/>
      <c r="AD3664" s="11"/>
      <c r="AU3664" s="7"/>
      <c r="AV3664" s="7"/>
    </row>
    <row r="3665" spans="1:48" ht="14.25">
      <c r="A3665">
        <v>3</v>
      </c>
      <c r="B3665" s="26" t="str">
        <f t="shared" si="141"/>
        <v>73504</v>
      </c>
      <c r="C3665" s="26" t="str">
        <f t="shared" si="140"/>
        <v>3_73504</v>
      </c>
      <c r="D3665"/>
      <c r="E3665"/>
      <c r="F3665" s="33"/>
      <c r="G3665" s="26" t="s">
        <v>1044</v>
      </c>
      <c r="H3665" s="27">
        <v>11</v>
      </c>
      <c r="I3665" s="27">
        <v>12</v>
      </c>
      <c r="J3665" s="27">
        <v>18</v>
      </c>
      <c r="K3665" s="27">
        <v>11</v>
      </c>
      <c r="L3665" s="27">
        <v>19</v>
      </c>
      <c r="M3665" s="27">
        <v>17</v>
      </c>
      <c r="N3665" s="27">
        <v>16</v>
      </c>
      <c r="O3665" s="27">
        <v>9</v>
      </c>
      <c r="P3665" s="27">
        <v>19</v>
      </c>
      <c r="Q3665" s="27">
        <v>5</v>
      </c>
      <c r="R3665" s="27">
        <v>6</v>
      </c>
      <c r="S3665" s="27">
        <v>8</v>
      </c>
      <c r="T3665" s="27">
        <v>8</v>
      </c>
      <c r="U3665" s="27">
        <v>6</v>
      </c>
      <c r="V3665" s="27">
        <v>3</v>
      </c>
      <c r="W3665" s="11"/>
      <c r="X3665" s="11"/>
      <c r="Y3665" s="11"/>
      <c r="Z3665" s="11"/>
      <c r="AA3665" s="11"/>
      <c r="AB3665" s="11"/>
      <c r="AC3665" s="11"/>
      <c r="AD3665" s="11"/>
      <c r="AU3665" s="7"/>
      <c r="AV3665" s="7"/>
    </row>
    <row r="3666" spans="1:48" ht="14.25">
      <c r="A3666">
        <v>3</v>
      </c>
      <c r="B3666" s="26" t="str">
        <f t="shared" si="141"/>
        <v>73520</v>
      </c>
      <c r="C3666" s="26" t="str">
        <f t="shared" si="140"/>
        <v>3_73520</v>
      </c>
      <c r="D3666"/>
      <c r="E3666"/>
      <c r="F3666" s="33"/>
      <c r="G3666" s="26" t="s">
        <v>1045</v>
      </c>
      <c r="H3666" s="27">
        <v>8</v>
      </c>
      <c r="I3666" s="27">
        <v>4</v>
      </c>
      <c r="J3666" s="27">
        <v>6</v>
      </c>
      <c r="K3666" s="27">
        <v>5</v>
      </c>
      <c r="L3666" s="27">
        <v>9</v>
      </c>
      <c r="M3666" s="27">
        <v>4</v>
      </c>
      <c r="N3666" s="27">
        <v>3</v>
      </c>
      <c r="O3666" s="27">
        <v>5</v>
      </c>
      <c r="P3666" s="27">
        <v>6</v>
      </c>
      <c r="Q3666" s="27">
        <v>6</v>
      </c>
      <c r="R3666" s="27">
        <v>2</v>
      </c>
      <c r="S3666" s="27">
        <v>2</v>
      </c>
      <c r="T3666" s="27">
        <v>2</v>
      </c>
      <c r="U3666" s="27">
        <v>2</v>
      </c>
      <c r="V3666" s="27">
        <v>5</v>
      </c>
      <c r="W3666" s="11"/>
      <c r="X3666" s="11"/>
      <c r="Y3666" s="11"/>
      <c r="Z3666" s="11"/>
      <c r="AA3666" s="11"/>
      <c r="AB3666" s="11"/>
      <c r="AC3666" s="11"/>
      <c r="AD3666" s="11"/>
      <c r="AU3666" s="7"/>
      <c r="AV3666" s="7"/>
    </row>
    <row r="3667" spans="1:48" ht="14.25">
      <c r="A3667">
        <v>3</v>
      </c>
      <c r="B3667" s="26" t="str">
        <f t="shared" si="141"/>
        <v>73547</v>
      </c>
      <c r="C3667" s="26" t="str">
        <f t="shared" si="140"/>
        <v>3_73547</v>
      </c>
      <c r="D3667"/>
      <c r="E3667"/>
      <c r="F3667" s="33"/>
      <c r="G3667" s="26" t="s">
        <v>1046</v>
      </c>
      <c r="H3667" s="27">
        <v>6</v>
      </c>
      <c r="I3667" s="27">
        <v>7</v>
      </c>
      <c r="J3667" s="27">
        <v>4</v>
      </c>
      <c r="K3667" s="27">
        <v>3</v>
      </c>
      <c r="L3667" s="27">
        <v>5</v>
      </c>
      <c r="M3667" s="27">
        <v>4</v>
      </c>
      <c r="N3667" s="27">
        <v>6</v>
      </c>
      <c r="O3667" s="27">
        <v>1</v>
      </c>
      <c r="P3667" s="27">
        <v>0</v>
      </c>
      <c r="Q3667" s="27">
        <v>0</v>
      </c>
      <c r="R3667" s="27">
        <v>2</v>
      </c>
      <c r="S3667" s="27">
        <v>2</v>
      </c>
      <c r="T3667" s="27">
        <v>1</v>
      </c>
      <c r="U3667" s="27">
        <v>1</v>
      </c>
      <c r="V3667" s="27">
        <v>0</v>
      </c>
      <c r="W3667" s="11"/>
      <c r="X3667" s="11"/>
      <c r="Y3667" s="11"/>
      <c r="Z3667" s="11"/>
      <c r="AA3667" s="11"/>
      <c r="AB3667" s="11"/>
      <c r="AC3667" s="11"/>
      <c r="AD3667" s="11"/>
      <c r="AU3667" s="7"/>
      <c r="AV3667" s="7"/>
    </row>
    <row r="3668" spans="1:48" ht="14.25">
      <c r="A3668">
        <v>3</v>
      </c>
      <c r="B3668" s="26" t="str">
        <f t="shared" si="141"/>
        <v>73555</v>
      </c>
      <c r="C3668" s="26" t="str">
        <f t="shared" si="140"/>
        <v>3_73555</v>
      </c>
      <c r="D3668"/>
      <c r="E3668"/>
      <c r="F3668" s="33"/>
      <c r="G3668" s="26" t="s">
        <v>1047</v>
      </c>
      <c r="H3668" s="27">
        <v>18</v>
      </c>
      <c r="I3668" s="27">
        <v>11</v>
      </c>
      <c r="J3668" s="27">
        <v>14</v>
      </c>
      <c r="K3668" s="27">
        <v>9</v>
      </c>
      <c r="L3668" s="27">
        <v>10</v>
      </c>
      <c r="M3668" s="27">
        <v>12</v>
      </c>
      <c r="N3668" s="27">
        <v>9</v>
      </c>
      <c r="O3668" s="27">
        <v>17</v>
      </c>
      <c r="P3668" s="27">
        <v>20</v>
      </c>
      <c r="Q3668" s="27">
        <v>15</v>
      </c>
      <c r="R3668" s="27">
        <v>17</v>
      </c>
      <c r="S3668" s="27">
        <v>11</v>
      </c>
      <c r="T3668" s="27">
        <v>12</v>
      </c>
      <c r="U3668" s="27">
        <v>4</v>
      </c>
      <c r="V3668" s="27">
        <v>4</v>
      </c>
      <c r="W3668" s="11"/>
      <c r="X3668" s="11"/>
      <c r="Y3668" s="11"/>
      <c r="Z3668" s="11"/>
      <c r="AA3668" s="11"/>
      <c r="AB3668" s="11"/>
      <c r="AC3668" s="11"/>
      <c r="AD3668" s="11"/>
      <c r="AU3668" s="7"/>
      <c r="AV3668" s="7"/>
    </row>
    <row r="3669" spans="1:48" ht="14.25">
      <c r="A3669">
        <v>3</v>
      </c>
      <c r="B3669" s="26" t="str">
        <f t="shared" si="141"/>
        <v>73563</v>
      </c>
      <c r="C3669" s="26" t="str">
        <f t="shared" si="140"/>
        <v>3_73563</v>
      </c>
      <c r="D3669"/>
      <c r="E3669"/>
      <c r="F3669" s="33"/>
      <c r="G3669" s="26" t="s">
        <v>1048</v>
      </c>
      <c r="H3669" s="27">
        <v>8</v>
      </c>
      <c r="I3669" s="27">
        <v>9</v>
      </c>
      <c r="J3669" s="27">
        <v>4</v>
      </c>
      <c r="K3669" s="27">
        <v>12</v>
      </c>
      <c r="L3669" s="27">
        <v>10</v>
      </c>
      <c r="M3669" s="27">
        <v>8</v>
      </c>
      <c r="N3669" s="27">
        <v>6</v>
      </c>
      <c r="O3669" s="27">
        <v>1</v>
      </c>
      <c r="P3669" s="27">
        <v>1</v>
      </c>
      <c r="Q3669" s="27">
        <v>1</v>
      </c>
      <c r="R3669" s="27">
        <v>0</v>
      </c>
      <c r="S3669" s="27">
        <v>1</v>
      </c>
      <c r="T3669" s="27">
        <v>0</v>
      </c>
      <c r="U3669" s="27">
        <v>0</v>
      </c>
      <c r="V3669" s="27">
        <v>1</v>
      </c>
      <c r="W3669" s="11"/>
      <c r="X3669" s="11"/>
      <c r="Y3669" s="11"/>
      <c r="Z3669" s="11"/>
      <c r="AA3669" s="11"/>
      <c r="AB3669" s="11"/>
      <c r="AC3669" s="11"/>
      <c r="AD3669" s="11"/>
      <c r="AU3669" s="7"/>
      <c r="AV3669" s="7"/>
    </row>
    <row r="3670" spans="1:48" ht="14.25">
      <c r="A3670">
        <v>3</v>
      </c>
      <c r="B3670" s="26" t="str">
        <f t="shared" si="141"/>
        <v>73585</v>
      </c>
      <c r="C3670" s="26" t="str">
        <f t="shared" si="140"/>
        <v>3_73585</v>
      </c>
      <c r="D3670"/>
      <c r="E3670"/>
      <c r="F3670" s="33"/>
      <c r="G3670" s="26" t="s">
        <v>1049</v>
      </c>
      <c r="H3670" s="27">
        <v>7</v>
      </c>
      <c r="I3670" s="27">
        <v>22</v>
      </c>
      <c r="J3670" s="27">
        <v>25</v>
      </c>
      <c r="K3670" s="27">
        <v>19</v>
      </c>
      <c r="L3670" s="27">
        <v>26</v>
      </c>
      <c r="M3670" s="27">
        <v>26</v>
      </c>
      <c r="N3670" s="27">
        <v>35</v>
      </c>
      <c r="O3670" s="27">
        <v>16</v>
      </c>
      <c r="P3670" s="27">
        <v>7</v>
      </c>
      <c r="Q3670" s="27">
        <v>4</v>
      </c>
      <c r="R3670" s="27">
        <v>3</v>
      </c>
      <c r="S3670" s="27">
        <v>6</v>
      </c>
      <c r="T3670" s="27">
        <v>3</v>
      </c>
      <c r="U3670" s="27">
        <v>0</v>
      </c>
      <c r="V3670" s="27">
        <v>0</v>
      </c>
      <c r="W3670" s="11"/>
      <c r="X3670" s="11"/>
      <c r="Y3670" s="11"/>
      <c r="Z3670" s="11"/>
      <c r="AA3670" s="11"/>
      <c r="AB3670" s="11"/>
      <c r="AC3670" s="11"/>
      <c r="AD3670" s="11"/>
      <c r="AU3670" s="7"/>
      <c r="AV3670" s="7"/>
    </row>
    <row r="3671" spans="1:48" ht="14.25">
      <c r="A3671">
        <v>3</v>
      </c>
      <c r="B3671" s="26" t="str">
        <f t="shared" si="141"/>
        <v>73616</v>
      </c>
      <c r="C3671" s="26" t="str">
        <f t="shared" si="140"/>
        <v>3_73616</v>
      </c>
      <c r="D3671"/>
      <c r="E3671"/>
      <c r="F3671" s="33"/>
      <c r="G3671" s="26" t="s">
        <v>1050</v>
      </c>
      <c r="H3671" s="27">
        <v>6</v>
      </c>
      <c r="I3671" s="27">
        <v>2</v>
      </c>
      <c r="J3671" s="27">
        <v>9</v>
      </c>
      <c r="K3671" s="27">
        <v>11</v>
      </c>
      <c r="L3671" s="27">
        <v>5</v>
      </c>
      <c r="M3671" s="27">
        <v>5</v>
      </c>
      <c r="N3671" s="27">
        <v>4</v>
      </c>
      <c r="O3671" s="27">
        <v>5</v>
      </c>
      <c r="P3671" s="27">
        <v>10</v>
      </c>
      <c r="Q3671" s="27">
        <v>8</v>
      </c>
      <c r="R3671" s="27">
        <v>9</v>
      </c>
      <c r="S3671" s="27">
        <v>7</v>
      </c>
      <c r="T3671" s="27">
        <v>5</v>
      </c>
      <c r="U3671" s="27">
        <v>3</v>
      </c>
      <c r="V3671" s="27">
        <v>3</v>
      </c>
      <c r="W3671" s="11"/>
      <c r="X3671" s="11"/>
      <c r="Y3671" s="11"/>
      <c r="Z3671" s="11"/>
      <c r="AA3671" s="11"/>
      <c r="AB3671" s="11"/>
      <c r="AC3671" s="11"/>
      <c r="AD3671" s="11"/>
      <c r="AU3671" s="7"/>
      <c r="AV3671" s="7"/>
    </row>
    <row r="3672" spans="1:48" ht="14.25">
      <c r="A3672">
        <v>3</v>
      </c>
      <c r="B3672" s="26" t="str">
        <f t="shared" si="141"/>
        <v>73622</v>
      </c>
      <c r="C3672" s="26" t="str">
        <f t="shared" si="140"/>
        <v>3_73622</v>
      </c>
      <c r="D3672"/>
      <c r="E3672"/>
      <c r="F3672" s="33"/>
      <c r="G3672" s="26" t="s">
        <v>1051</v>
      </c>
      <c r="H3672" s="27">
        <v>4</v>
      </c>
      <c r="I3672" s="27">
        <v>2</v>
      </c>
      <c r="J3672" s="27">
        <v>6</v>
      </c>
      <c r="K3672" s="27">
        <v>1</v>
      </c>
      <c r="L3672" s="27">
        <v>3</v>
      </c>
      <c r="M3672" s="27">
        <v>2</v>
      </c>
      <c r="N3672" s="27">
        <v>4</v>
      </c>
      <c r="O3672" s="27">
        <v>2</v>
      </c>
      <c r="P3672" s="27">
        <v>4</v>
      </c>
      <c r="Q3672" s="27">
        <v>0</v>
      </c>
      <c r="R3672" s="27">
        <v>4</v>
      </c>
      <c r="S3672" s="27">
        <v>3</v>
      </c>
      <c r="T3672" s="27">
        <v>1</v>
      </c>
      <c r="U3672" s="27">
        <v>0</v>
      </c>
      <c r="V3672" s="27">
        <v>1</v>
      </c>
      <c r="W3672" s="11"/>
      <c r="X3672" s="11"/>
      <c r="Y3672" s="11"/>
      <c r="Z3672" s="11"/>
      <c r="AA3672" s="11"/>
      <c r="AB3672" s="11"/>
      <c r="AC3672" s="11"/>
      <c r="AD3672" s="11"/>
      <c r="AU3672" s="7"/>
      <c r="AV3672" s="7"/>
    </row>
    <row r="3673" spans="1:48" ht="14.25">
      <c r="A3673">
        <v>3</v>
      </c>
      <c r="B3673" s="26" t="str">
        <f t="shared" si="141"/>
        <v>73624</v>
      </c>
      <c r="C3673" s="26" t="str">
        <f t="shared" si="140"/>
        <v>3_73624</v>
      </c>
      <c r="D3673"/>
      <c r="E3673"/>
      <c r="F3673" s="33"/>
      <c r="G3673" s="26" t="s">
        <v>1052</v>
      </c>
      <c r="H3673" s="27">
        <v>26</v>
      </c>
      <c r="I3673" s="27">
        <v>18</v>
      </c>
      <c r="J3673" s="27">
        <v>30</v>
      </c>
      <c r="K3673" s="27">
        <v>9</v>
      </c>
      <c r="L3673" s="27">
        <v>24</v>
      </c>
      <c r="M3673" s="27">
        <v>24</v>
      </c>
      <c r="N3673" s="27">
        <v>18</v>
      </c>
      <c r="O3673" s="27">
        <v>20</v>
      </c>
      <c r="P3673" s="27">
        <v>11</v>
      </c>
      <c r="Q3673" s="27">
        <v>8</v>
      </c>
      <c r="R3673" s="27">
        <v>18</v>
      </c>
      <c r="S3673" s="27">
        <v>15</v>
      </c>
      <c r="T3673" s="27">
        <v>8</v>
      </c>
      <c r="U3673" s="27">
        <v>11</v>
      </c>
      <c r="V3673" s="27">
        <v>6</v>
      </c>
      <c r="W3673" s="11"/>
      <c r="X3673" s="11"/>
      <c r="Y3673" s="11"/>
      <c r="Z3673" s="11"/>
      <c r="AA3673" s="11"/>
      <c r="AB3673" s="11"/>
      <c r="AC3673" s="11"/>
      <c r="AD3673" s="11"/>
      <c r="AU3673" s="7"/>
      <c r="AV3673" s="7"/>
    </row>
    <row r="3674" spans="1:48" ht="14.25">
      <c r="A3674">
        <v>3</v>
      </c>
      <c r="B3674" s="26" t="str">
        <f t="shared" si="141"/>
        <v>73671</v>
      </c>
      <c r="C3674" s="26" t="str">
        <f t="shared" si="140"/>
        <v>3_73671</v>
      </c>
      <c r="D3674"/>
      <c r="E3674"/>
      <c r="F3674" s="33"/>
      <c r="G3674" s="26" t="s">
        <v>1053</v>
      </c>
      <c r="H3674" s="27">
        <v>13</v>
      </c>
      <c r="I3674" s="27">
        <v>16</v>
      </c>
      <c r="J3674" s="27">
        <v>17</v>
      </c>
      <c r="K3674" s="27">
        <v>17</v>
      </c>
      <c r="L3674" s="27">
        <v>21</v>
      </c>
      <c r="M3674" s="27">
        <v>13</v>
      </c>
      <c r="N3674" s="27">
        <v>23</v>
      </c>
      <c r="O3674" s="27">
        <v>22</v>
      </c>
      <c r="P3674" s="27">
        <v>6</v>
      </c>
      <c r="Q3674" s="27">
        <v>3</v>
      </c>
      <c r="R3674" s="27">
        <v>6</v>
      </c>
      <c r="S3674" s="27">
        <v>1</v>
      </c>
      <c r="T3674" s="27">
        <v>5</v>
      </c>
      <c r="U3674" s="27">
        <v>0</v>
      </c>
      <c r="V3674" s="27">
        <v>3</v>
      </c>
      <c r="W3674" s="11"/>
      <c r="X3674" s="11"/>
      <c r="Y3674" s="11"/>
      <c r="Z3674" s="11"/>
      <c r="AA3674" s="11"/>
      <c r="AB3674" s="11"/>
      <c r="AC3674" s="11"/>
      <c r="AD3674" s="11"/>
      <c r="AU3674" s="7"/>
      <c r="AV3674" s="7"/>
    </row>
    <row r="3675" spans="1:48" ht="14.25">
      <c r="A3675">
        <v>3</v>
      </c>
      <c r="B3675" s="26" t="str">
        <f t="shared" si="141"/>
        <v>73675</v>
      </c>
      <c r="C3675" s="26" t="str">
        <f t="shared" si="140"/>
        <v>3_73675</v>
      </c>
      <c r="D3675"/>
      <c r="E3675"/>
      <c r="F3675" s="33"/>
      <c r="G3675" s="26" t="s">
        <v>1054</v>
      </c>
      <c r="H3675" s="27">
        <v>3</v>
      </c>
      <c r="I3675" s="27">
        <v>5</v>
      </c>
      <c r="J3675" s="27">
        <v>1</v>
      </c>
      <c r="K3675" s="27">
        <v>2</v>
      </c>
      <c r="L3675" s="27">
        <v>4</v>
      </c>
      <c r="M3675" s="27">
        <v>7</v>
      </c>
      <c r="N3675" s="27">
        <v>10</v>
      </c>
      <c r="O3675" s="27">
        <v>4</v>
      </c>
      <c r="P3675" s="27">
        <v>8</v>
      </c>
      <c r="Q3675" s="27">
        <v>5</v>
      </c>
      <c r="R3675" s="27">
        <v>6</v>
      </c>
      <c r="S3675" s="27">
        <v>2</v>
      </c>
      <c r="T3675" s="27">
        <v>5</v>
      </c>
      <c r="U3675" s="27">
        <v>3</v>
      </c>
      <c r="V3675" s="27">
        <v>3</v>
      </c>
      <c r="W3675" s="11"/>
      <c r="X3675" s="11"/>
      <c r="Y3675" s="11"/>
      <c r="Z3675" s="11"/>
      <c r="AA3675" s="11"/>
      <c r="AB3675" s="11"/>
      <c r="AC3675" s="11"/>
      <c r="AD3675" s="11"/>
      <c r="AU3675" s="7"/>
      <c r="AV3675" s="7"/>
    </row>
    <row r="3676" spans="1:48" ht="14.25">
      <c r="A3676">
        <v>3</v>
      </c>
      <c r="B3676" s="26" t="str">
        <f t="shared" si="141"/>
        <v>73678</v>
      </c>
      <c r="C3676" s="26" t="str">
        <f t="shared" si="140"/>
        <v>3_73678</v>
      </c>
      <c r="D3676"/>
      <c r="E3676"/>
      <c r="F3676" s="33"/>
      <c r="G3676" s="26" t="s">
        <v>1055</v>
      </c>
      <c r="H3676" s="27">
        <v>14</v>
      </c>
      <c r="I3676" s="27">
        <v>10</v>
      </c>
      <c r="J3676" s="27">
        <v>13</v>
      </c>
      <c r="K3676" s="27">
        <v>11</v>
      </c>
      <c r="L3676" s="27">
        <v>8</v>
      </c>
      <c r="M3676" s="27">
        <v>10</v>
      </c>
      <c r="N3676" s="27">
        <v>7</v>
      </c>
      <c r="O3676" s="27">
        <v>8</v>
      </c>
      <c r="P3676" s="27">
        <v>4</v>
      </c>
      <c r="Q3676" s="27">
        <v>5</v>
      </c>
      <c r="R3676" s="27">
        <v>2</v>
      </c>
      <c r="S3676" s="27">
        <v>1</v>
      </c>
      <c r="T3676" s="27">
        <v>6</v>
      </c>
      <c r="U3676" s="27">
        <v>1</v>
      </c>
      <c r="V3676" s="27">
        <v>2</v>
      </c>
      <c r="W3676" s="11"/>
      <c r="X3676" s="11"/>
      <c r="Y3676" s="11"/>
      <c r="Z3676" s="11"/>
      <c r="AA3676" s="11"/>
      <c r="AB3676" s="11"/>
      <c r="AC3676" s="11"/>
      <c r="AD3676" s="11"/>
      <c r="AU3676" s="7"/>
      <c r="AV3676" s="7"/>
    </row>
    <row r="3677" spans="1:48" ht="14.25">
      <c r="A3677">
        <v>3</v>
      </c>
      <c r="B3677" s="26" t="str">
        <f t="shared" si="141"/>
        <v>73686</v>
      </c>
      <c r="C3677" s="26" t="str">
        <f t="shared" si="140"/>
        <v>3_73686</v>
      </c>
      <c r="D3677"/>
      <c r="E3677"/>
      <c r="F3677" s="33"/>
      <c r="G3677" s="26" t="s">
        <v>1056</v>
      </c>
      <c r="H3677" s="27">
        <v>11</v>
      </c>
      <c r="I3677" s="27">
        <v>5</v>
      </c>
      <c r="J3677" s="27">
        <v>5</v>
      </c>
      <c r="K3677" s="27">
        <v>2</v>
      </c>
      <c r="L3677" s="27">
        <v>6</v>
      </c>
      <c r="M3677" s="27">
        <v>7</v>
      </c>
      <c r="N3677" s="27">
        <v>5</v>
      </c>
      <c r="O3677" s="27">
        <v>2</v>
      </c>
      <c r="P3677" s="27">
        <v>2</v>
      </c>
      <c r="Q3677" s="27">
        <v>3</v>
      </c>
      <c r="R3677" s="27">
        <v>2</v>
      </c>
      <c r="S3677" s="27">
        <v>2</v>
      </c>
      <c r="T3677" s="27">
        <v>0</v>
      </c>
      <c r="U3677" s="27">
        <v>1</v>
      </c>
      <c r="V3677" s="27">
        <v>0</v>
      </c>
      <c r="W3677" s="11"/>
      <c r="X3677" s="11"/>
      <c r="Y3677" s="11"/>
      <c r="Z3677" s="11"/>
      <c r="AA3677" s="11"/>
      <c r="AB3677" s="11"/>
      <c r="AC3677" s="11"/>
      <c r="AD3677" s="11"/>
      <c r="AU3677" s="7"/>
      <c r="AV3677" s="7"/>
    </row>
    <row r="3678" spans="1:48" ht="14.25">
      <c r="A3678">
        <v>3</v>
      </c>
      <c r="B3678" s="26" t="str">
        <f t="shared" si="141"/>
        <v>73770</v>
      </c>
      <c r="C3678" s="26" t="str">
        <f t="shared" si="140"/>
        <v>3_73770</v>
      </c>
      <c r="D3678"/>
      <c r="E3678"/>
      <c r="F3678" s="33"/>
      <c r="G3678" s="26" t="s">
        <v>1057</v>
      </c>
      <c r="H3678" s="27">
        <v>3</v>
      </c>
      <c r="I3678" s="27">
        <v>9</v>
      </c>
      <c r="J3678" s="27">
        <v>7</v>
      </c>
      <c r="K3678" s="27">
        <v>6</v>
      </c>
      <c r="L3678" s="27">
        <v>3</v>
      </c>
      <c r="M3678" s="27">
        <v>4</v>
      </c>
      <c r="N3678" s="27">
        <v>2</v>
      </c>
      <c r="O3678" s="27">
        <v>1</v>
      </c>
      <c r="P3678" s="27">
        <v>2</v>
      </c>
      <c r="Q3678" s="27">
        <v>0</v>
      </c>
      <c r="R3678" s="27">
        <v>1</v>
      </c>
      <c r="S3678" s="27">
        <v>1</v>
      </c>
      <c r="T3678" s="27">
        <v>0</v>
      </c>
      <c r="U3678" s="27">
        <v>0</v>
      </c>
      <c r="V3678" s="27">
        <v>1</v>
      </c>
      <c r="W3678" s="11"/>
      <c r="X3678" s="11"/>
      <c r="Y3678" s="11"/>
      <c r="Z3678" s="11"/>
      <c r="AA3678" s="11"/>
      <c r="AB3678" s="11"/>
      <c r="AC3678" s="11"/>
      <c r="AD3678" s="11"/>
      <c r="AU3678" s="7"/>
      <c r="AV3678" s="7"/>
    </row>
    <row r="3679" spans="1:48" ht="14.25">
      <c r="A3679">
        <v>3</v>
      </c>
      <c r="B3679" s="26" t="str">
        <f t="shared" si="141"/>
        <v>73854</v>
      </c>
      <c r="C3679" s="26" t="str">
        <f t="shared" si="140"/>
        <v>3_73854</v>
      </c>
      <c r="D3679"/>
      <c r="E3679"/>
      <c r="F3679" s="33"/>
      <c r="G3679" s="26" t="s">
        <v>1058</v>
      </c>
      <c r="H3679" s="27">
        <v>3</v>
      </c>
      <c r="I3679" s="27">
        <v>6</v>
      </c>
      <c r="J3679" s="27">
        <v>5</v>
      </c>
      <c r="K3679" s="27">
        <v>0</v>
      </c>
      <c r="L3679" s="27">
        <v>3</v>
      </c>
      <c r="M3679" s="27">
        <v>1</v>
      </c>
      <c r="N3679" s="27">
        <v>3</v>
      </c>
      <c r="O3679" s="27">
        <v>3</v>
      </c>
      <c r="P3679" s="27">
        <v>2</v>
      </c>
      <c r="Q3679" s="27">
        <v>1</v>
      </c>
      <c r="R3679" s="27">
        <v>1</v>
      </c>
      <c r="S3679" s="27">
        <v>1</v>
      </c>
      <c r="T3679" s="27">
        <v>1</v>
      </c>
      <c r="U3679" s="27">
        <v>1</v>
      </c>
      <c r="V3679" s="27">
        <v>1</v>
      </c>
      <c r="W3679" s="11"/>
      <c r="X3679" s="11"/>
      <c r="Y3679" s="11"/>
      <c r="Z3679" s="11"/>
      <c r="AA3679" s="11"/>
      <c r="AB3679" s="11"/>
      <c r="AC3679" s="11"/>
      <c r="AD3679" s="11"/>
      <c r="AU3679" s="7"/>
      <c r="AV3679" s="7"/>
    </row>
    <row r="3680" spans="1:48" ht="14.25">
      <c r="A3680">
        <v>3</v>
      </c>
      <c r="B3680" s="26" t="str">
        <f t="shared" si="141"/>
        <v>73861</v>
      </c>
      <c r="C3680" s="26" t="str">
        <f t="shared" si="140"/>
        <v>3_73861</v>
      </c>
      <c r="D3680"/>
      <c r="E3680"/>
      <c r="F3680" s="33"/>
      <c r="G3680" s="26" t="s">
        <v>1059</v>
      </c>
      <c r="H3680" s="27">
        <v>31</v>
      </c>
      <c r="I3680" s="27">
        <v>11</v>
      </c>
      <c r="J3680" s="27">
        <v>23</v>
      </c>
      <c r="K3680" s="27">
        <v>10</v>
      </c>
      <c r="L3680" s="27">
        <v>14</v>
      </c>
      <c r="M3680" s="27">
        <v>9</v>
      </c>
      <c r="N3680" s="27">
        <v>8</v>
      </c>
      <c r="O3680" s="27">
        <v>4</v>
      </c>
      <c r="P3680" s="27">
        <v>5</v>
      </c>
      <c r="Q3680" s="27">
        <v>7</v>
      </c>
      <c r="R3680" s="27">
        <v>5</v>
      </c>
      <c r="S3680" s="27">
        <v>4</v>
      </c>
      <c r="T3680" s="27">
        <v>3</v>
      </c>
      <c r="U3680" s="27">
        <v>0</v>
      </c>
      <c r="V3680" s="27">
        <v>0</v>
      </c>
      <c r="W3680" s="11"/>
      <c r="X3680" s="11"/>
      <c r="Y3680" s="11"/>
      <c r="Z3680" s="11"/>
      <c r="AA3680" s="11"/>
      <c r="AB3680" s="11"/>
      <c r="AC3680" s="11"/>
      <c r="AD3680" s="11"/>
      <c r="AU3680" s="7"/>
      <c r="AV3680" s="7"/>
    </row>
    <row r="3681" spans="1:48" ht="14.25">
      <c r="A3681">
        <v>3</v>
      </c>
      <c r="B3681" s="26" t="str">
        <f t="shared" si="141"/>
        <v>73870</v>
      </c>
      <c r="C3681" s="26" t="str">
        <f t="shared" si="140"/>
        <v>3_73870</v>
      </c>
      <c r="D3681"/>
      <c r="E3681"/>
      <c r="F3681" s="33"/>
      <c r="G3681" s="26" t="s">
        <v>1060</v>
      </c>
      <c r="H3681" s="27">
        <v>13</v>
      </c>
      <c r="I3681" s="27">
        <v>11</v>
      </c>
      <c r="J3681" s="27">
        <v>9</v>
      </c>
      <c r="K3681" s="27">
        <v>9</v>
      </c>
      <c r="L3681" s="27">
        <v>7</v>
      </c>
      <c r="M3681" s="27">
        <v>8</v>
      </c>
      <c r="N3681" s="27">
        <v>6</v>
      </c>
      <c r="O3681" s="27">
        <v>6</v>
      </c>
      <c r="P3681" s="27">
        <v>4</v>
      </c>
      <c r="Q3681" s="27">
        <v>2</v>
      </c>
      <c r="R3681" s="27">
        <v>3</v>
      </c>
      <c r="S3681" s="27">
        <v>0</v>
      </c>
      <c r="T3681" s="27">
        <v>0</v>
      </c>
      <c r="U3681" s="27">
        <v>3</v>
      </c>
      <c r="V3681" s="27">
        <v>2</v>
      </c>
      <c r="W3681" s="11"/>
      <c r="X3681" s="11"/>
      <c r="Y3681" s="11"/>
      <c r="Z3681" s="11"/>
      <c r="AA3681" s="11"/>
      <c r="AB3681" s="11"/>
      <c r="AC3681" s="11"/>
      <c r="AD3681" s="11"/>
      <c r="AU3681" s="7"/>
      <c r="AV3681" s="7"/>
    </row>
    <row r="3682" spans="1:48" ht="14.25">
      <c r="A3682">
        <v>3</v>
      </c>
      <c r="B3682" s="26" t="str">
        <f t="shared" si="141"/>
        <v>73873</v>
      </c>
      <c r="C3682" s="26" t="str">
        <f t="shared" si="140"/>
        <v>3_73873</v>
      </c>
      <c r="D3682"/>
      <c r="E3682"/>
      <c r="F3682" s="33"/>
      <c r="G3682" s="26" t="s">
        <v>1061</v>
      </c>
      <c r="H3682" s="27">
        <v>12</v>
      </c>
      <c r="I3682" s="27">
        <v>10</v>
      </c>
      <c r="J3682" s="27">
        <v>9</v>
      </c>
      <c r="K3682" s="27">
        <v>11</v>
      </c>
      <c r="L3682" s="27">
        <v>0</v>
      </c>
      <c r="M3682" s="27">
        <v>4</v>
      </c>
      <c r="N3682" s="27">
        <v>4</v>
      </c>
      <c r="O3682" s="27">
        <v>2</v>
      </c>
      <c r="P3682" s="27">
        <v>4</v>
      </c>
      <c r="Q3682" s="27">
        <v>3</v>
      </c>
      <c r="R3682" s="27">
        <v>1</v>
      </c>
      <c r="S3682" s="27">
        <v>2</v>
      </c>
      <c r="T3682" s="27">
        <v>1</v>
      </c>
      <c r="U3682" s="27">
        <v>1</v>
      </c>
      <c r="V3682" s="27">
        <v>2</v>
      </c>
      <c r="W3682" s="11"/>
      <c r="X3682" s="11"/>
      <c r="Y3682" s="11"/>
      <c r="Z3682" s="11"/>
      <c r="AA3682" s="11"/>
      <c r="AB3682" s="11"/>
      <c r="AC3682" s="11"/>
      <c r="AD3682" s="11"/>
      <c r="AU3682" s="7"/>
      <c r="AV3682" s="7"/>
    </row>
    <row r="3683" spans="1:48" ht="14.25">
      <c r="A3683">
        <v>3</v>
      </c>
      <c r="B3683" s="26" t="str">
        <f t="shared" si="141"/>
        <v>73999</v>
      </c>
      <c r="C3683" s="26" t="str">
        <f t="shared" si="140"/>
        <v>3_73999</v>
      </c>
      <c r="D3683"/>
      <c r="E3683"/>
      <c r="F3683" s="33"/>
      <c r="G3683" s="26" t="s">
        <v>1062</v>
      </c>
      <c r="H3683" s="27">
        <v>0</v>
      </c>
      <c r="I3683" s="27">
        <v>0</v>
      </c>
      <c r="J3683" s="27">
        <v>0</v>
      </c>
      <c r="K3683" s="27">
        <v>0</v>
      </c>
      <c r="L3683" s="27">
        <v>0</v>
      </c>
      <c r="M3683" s="27">
        <v>0</v>
      </c>
      <c r="N3683" s="27">
        <v>0</v>
      </c>
      <c r="O3683" s="27">
        <v>0</v>
      </c>
      <c r="P3683" s="27">
        <v>0</v>
      </c>
      <c r="Q3683" s="27">
        <v>0</v>
      </c>
      <c r="R3683" s="27">
        <v>0</v>
      </c>
      <c r="S3683" s="27">
        <v>0</v>
      </c>
      <c r="T3683" s="27">
        <v>0</v>
      </c>
      <c r="U3683" s="27">
        <v>0</v>
      </c>
      <c r="V3683" s="27">
        <v>0</v>
      </c>
      <c r="W3683" s="11"/>
      <c r="X3683" s="11"/>
      <c r="Y3683" s="11"/>
      <c r="Z3683" s="11"/>
      <c r="AA3683" s="11"/>
      <c r="AB3683" s="11"/>
      <c r="AC3683" s="11"/>
      <c r="AD3683" s="11"/>
      <c r="AU3683" s="7"/>
      <c r="AV3683" s="7"/>
    </row>
    <row r="3684" spans="1:48" ht="14.25">
      <c r="A3684">
        <v>3</v>
      </c>
      <c r="B3684" s="26" t="str">
        <f t="shared" si="141"/>
        <v>75000</v>
      </c>
      <c r="C3684" s="26" t="str">
        <f t="shared" si="140"/>
        <v>3_75000</v>
      </c>
      <c r="D3684"/>
      <c r="E3684"/>
      <c r="F3684" s="33" t="s">
        <v>1449</v>
      </c>
      <c r="G3684" s="147" t="s">
        <v>13</v>
      </c>
      <c r="H3684" s="27">
        <v>12</v>
      </c>
      <c r="I3684" s="27">
        <v>16</v>
      </c>
      <c r="J3684" s="27">
        <v>14</v>
      </c>
      <c r="K3684" s="27">
        <v>12</v>
      </c>
      <c r="L3684" s="27">
        <v>21</v>
      </c>
      <c r="M3684" s="27">
        <v>31</v>
      </c>
      <c r="N3684" s="27">
        <v>54</v>
      </c>
      <c r="O3684" s="27">
        <v>128</v>
      </c>
      <c r="P3684" s="27">
        <v>409</v>
      </c>
      <c r="Q3684" s="27">
        <v>730</v>
      </c>
      <c r="R3684" s="27">
        <v>555</v>
      </c>
      <c r="S3684" s="27">
        <v>476</v>
      </c>
      <c r="T3684" s="27">
        <v>248</v>
      </c>
      <c r="U3684" s="27">
        <v>221</v>
      </c>
      <c r="V3684" s="27">
        <v>175</v>
      </c>
      <c r="W3684" s="11"/>
      <c r="X3684" s="11"/>
      <c r="Y3684" s="11"/>
      <c r="Z3684" s="11"/>
      <c r="AA3684" s="11"/>
      <c r="AB3684" s="11"/>
      <c r="AC3684" s="11"/>
      <c r="AD3684" s="11"/>
      <c r="AU3684" s="7"/>
      <c r="AV3684" s="7"/>
    </row>
    <row r="3685" spans="1:48" ht="14.25">
      <c r="A3685">
        <v>3</v>
      </c>
      <c r="B3685" s="26" t="str">
        <f t="shared" si="141"/>
        <v>75020</v>
      </c>
      <c r="C3685" s="26" t="str">
        <f t="shared" si="140"/>
        <v>3_75020</v>
      </c>
      <c r="D3685"/>
      <c r="E3685"/>
      <c r="F3685" s="33"/>
      <c r="G3685" s="26">
        <v>75020</v>
      </c>
      <c r="H3685" s="27">
        <v>0</v>
      </c>
      <c r="I3685" s="27">
        <v>0</v>
      </c>
      <c r="J3685" s="27">
        <v>0</v>
      </c>
      <c r="K3685" s="27">
        <v>0</v>
      </c>
      <c r="L3685" s="27">
        <v>0</v>
      </c>
      <c r="M3685" s="27">
        <v>0</v>
      </c>
      <c r="N3685" s="27">
        <v>0</v>
      </c>
      <c r="O3685" s="27">
        <v>0</v>
      </c>
      <c r="P3685" s="27">
        <v>1</v>
      </c>
      <c r="Q3685" s="27">
        <v>0</v>
      </c>
      <c r="R3685" s="27">
        <v>0</v>
      </c>
      <c r="S3685" s="27">
        <v>0</v>
      </c>
      <c r="T3685" s="27">
        <v>0</v>
      </c>
      <c r="U3685" s="27">
        <v>0</v>
      </c>
      <c r="V3685" s="27">
        <v>0</v>
      </c>
      <c r="W3685" s="11"/>
      <c r="X3685" s="11"/>
      <c r="Y3685" s="11"/>
      <c r="Z3685" s="11"/>
      <c r="AA3685" s="11"/>
      <c r="AB3685" s="11"/>
      <c r="AC3685" s="11"/>
      <c r="AD3685" s="11"/>
      <c r="AU3685" s="7"/>
      <c r="AV3685" s="7"/>
    </row>
    <row r="3686" spans="1:48" ht="14.25">
      <c r="A3686">
        <v>3</v>
      </c>
      <c r="B3686" s="26" t="str">
        <f t="shared" si="141"/>
        <v>75032</v>
      </c>
      <c r="C3686" s="26" t="str">
        <f t="shared" si="140"/>
        <v>3_75032</v>
      </c>
      <c r="D3686"/>
      <c r="E3686"/>
      <c r="F3686" s="33"/>
      <c r="G3686" s="26">
        <v>75032</v>
      </c>
      <c r="H3686" s="27">
        <v>0</v>
      </c>
      <c r="I3686" s="27">
        <v>2</v>
      </c>
      <c r="J3686" s="27">
        <v>1</v>
      </c>
      <c r="K3686" s="27">
        <v>0</v>
      </c>
      <c r="L3686" s="27">
        <v>2</v>
      </c>
      <c r="M3686" s="27">
        <v>2</v>
      </c>
      <c r="N3686" s="27">
        <v>0</v>
      </c>
      <c r="O3686" s="27">
        <v>2</v>
      </c>
      <c r="P3686" s="27">
        <v>0</v>
      </c>
      <c r="Q3686" s="27">
        <v>0</v>
      </c>
      <c r="R3686" s="27">
        <v>0</v>
      </c>
      <c r="S3686" s="27">
        <v>1</v>
      </c>
      <c r="T3686" s="27">
        <v>1</v>
      </c>
      <c r="U3686" s="27">
        <v>0</v>
      </c>
      <c r="V3686" s="27">
        <v>0</v>
      </c>
      <c r="W3686" s="11"/>
      <c r="X3686" s="11"/>
      <c r="Y3686" s="11"/>
      <c r="Z3686" s="11"/>
      <c r="AA3686" s="11"/>
      <c r="AB3686" s="11"/>
      <c r="AC3686" s="11"/>
      <c r="AD3686" s="11"/>
      <c r="AU3686" s="7"/>
      <c r="AV3686" s="7"/>
    </row>
    <row r="3687" spans="1:48" ht="14.25">
      <c r="A3687">
        <v>3</v>
      </c>
      <c r="B3687" s="26" t="str">
        <f t="shared" si="141"/>
        <v>75036</v>
      </c>
      <c r="C3687" s="26" t="str">
        <f t="shared" si="140"/>
        <v>3_75036</v>
      </c>
      <c r="D3687"/>
      <c r="E3687"/>
      <c r="F3687" s="33"/>
      <c r="G3687" s="26">
        <v>75036</v>
      </c>
      <c r="H3687" s="27">
        <v>0</v>
      </c>
      <c r="I3687" s="27">
        <v>0</v>
      </c>
      <c r="J3687" s="27">
        <v>0</v>
      </c>
      <c r="K3687" s="27">
        <v>0</v>
      </c>
      <c r="L3687" s="27">
        <v>0</v>
      </c>
      <c r="M3687" s="27">
        <v>0</v>
      </c>
      <c r="N3687" s="27">
        <v>0</v>
      </c>
      <c r="O3687" s="27">
        <v>0</v>
      </c>
      <c r="P3687" s="27">
        <v>1</v>
      </c>
      <c r="Q3687" s="27">
        <v>0</v>
      </c>
      <c r="R3687" s="27">
        <v>0</v>
      </c>
      <c r="S3687" s="27">
        <v>0</v>
      </c>
      <c r="T3687" s="27">
        <v>0</v>
      </c>
      <c r="U3687" s="27">
        <v>0</v>
      </c>
      <c r="V3687" s="27">
        <v>0</v>
      </c>
      <c r="W3687" s="11"/>
      <c r="X3687" s="11"/>
      <c r="Y3687" s="11"/>
      <c r="Z3687" s="11"/>
      <c r="AA3687" s="11"/>
      <c r="AB3687" s="11"/>
      <c r="AC3687" s="11"/>
      <c r="AD3687" s="11"/>
      <c r="AU3687" s="7"/>
      <c r="AV3687" s="7"/>
    </row>
    <row r="3688" spans="1:48" ht="14.25">
      <c r="A3688">
        <v>3</v>
      </c>
      <c r="B3688" s="26" t="str">
        <f t="shared" si="141"/>
        <v>75040</v>
      </c>
      <c r="C3688" s="26" t="str">
        <f t="shared" si="140"/>
        <v>3_75040</v>
      </c>
      <c r="D3688"/>
      <c r="E3688"/>
      <c r="F3688" s="33"/>
      <c r="G3688" s="26">
        <v>75040</v>
      </c>
      <c r="H3688" s="27">
        <v>0</v>
      </c>
      <c r="I3688" s="27">
        <v>0</v>
      </c>
      <c r="J3688" s="27">
        <v>0</v>
      </c>
      <c r="K3688" s="27">
        <v>0</v>
      </c>
      <c r="L3688" s="27">
        <v>0</v>
      </c>
      <c r="M3688" s="27">
        <v>0</v>
      </c>
      <c r="N3688" s="27">
        <v>0</v>
      </c>
      <c r="O3688" s="27">
        <v>1</v>
      </c>
      <c r="P3688" s="27">
        <v>0</v>
      </c>
      <c r="Q3688" s="27">
        <v>0</v>
      </c>
      <c r="R3688" s="27">
        <v>0</v>
      </c>
      <c r="S3688" s="27">
        <v>0</v>
      </c>
      <c r="T3688" s="27">
        <v>0</v>
      </c>
      <c r="U3688" s="27">
        <v>0</v>
      </c>
      <c r="V3688" s="27">
        <v>0</v>
      </c>
      <c r="W3688" s="11"/>
      <c r="X3688" s="11"/>
      <c r="Y3688" s="11"/>
      <c r="Z3688" s="11"/>
      <c r="AA3688" s="11"/>
      <c r="AB3688" s="11"/>
      <c r="AC3688" s="11"/>
      <c r="AD3688" s="11"/>
      <c r="AU3688" s="7"/>
      <c r="AV3688" s="7"/>
    </row>
    <row r="3689" spans="1:48" ht="14.25">
      <c r="A3689">
        <v>3</v>
      </c>
      <c r="B3689" s="26" t="str">
        <f t="shared" si="141"/>
        <v>75066</v>
      </c>
      <c r="C3689" s="26" t="str">
        <f t="shared" si="140"/>
        <v>3_75066</v>
      </c>
      <c r="D3689"/>
      <c r="E3689"/>
      <c r="F3689" s="33"/>
      <c r="G3689" s="26">
        <v>75066</v>
      </c>
      <c r="H3689" s="27">
        <v>0</v>
      </c>
      <c r="I3689" s="27">
        <v>0</v>
      </c>
      <c r="J3689" s="27">
        <v>0</v>
      </c>
      <c r="K3689" s="27">
        <v>0</v>
      </c>
      <c r="L3689" s="27">
        <v>0</v>
      </c>
      <c r="M3689" s="27">
        <v>0</v>
      </c>
      <c r="N3689" s="27">
        <v>0</v>
      </c>
      <c r="O3689" s="27">
        <v>0</v>
      </c>
      <c r="P3689" s="27">
        <v>0</v>
      </c>
      <c r="Q3689" s="27">
        <v>0</v>
      </c>
      <c r="R3689" s="27">
        <v>0</v>
      </c>
      <c r="S3689" s="27">
        <v>0</v>
      </c>
      <c r="T3689" s="27">
        <v>0</v>
      </c>
      <c r="U3689" s="27">
        <v>0</v>
      </c>
      <c r="V3689" s="27">
        <v>0</v>
      </c>
      <c r="W3689" s="11"/>
      <c r="X3689" s="11"/>
      <c r="Y3689" s="11"/>
      <c r="Z3689" s="11"/>
      <c r="AA3689" s="11"/>
      <c r="AB3689" s="11"/>
      <c r="AC3689" s="11"/>
      <c r="AD3689" s="11"/>
      <c r="AU3689" s="7"/>
      <c r="AV3689" s="7"/>
    </row>
    <row r="3690" spans="1:48" ht="14.25">
      <c r="A3690">
        <v>3</v>
      </c>
      <c r="B3690" s="26" t="str">
        <f t="shared" si="141"/>
        <v>75068</v>
      </c>
      <c r="C3690" s="26" t="str">
        <f t="shared" si="140"/>
        <v>3_75068</v>
      </c>
      <c r="D3690"/>
      <c r="E3690"/>
      <c r="F3690" s="33"/>
      <c r="G3690" s="26">
        <v>75068</v>
      </c>
      <c r="H3690" s="27">
        <v>0</v>
      </c>
      <c r="I3690" s="27">
        <v>0</v>
      </c>
      <c r="J3690" s="27">
        <v>0</v>
      </c>
      <c r="K3690" s="27">
        <v>0</v>
      </c>
      <c r="L3690" s="27">
        <v>0</v>
      </c>
      <c r="M3690" s="27">
        <v>1</v>
      </c>
      <c r="N3690" s="27">
        <v>0</v>
      </c>
      <c r="O3690" s="27">
        <v>0</v>
      </c>
      <c r="P3690" s="27">
        <v>0</v>
      </c>
      <c r="Q3690" s="27">
        <v>0</v>
      </c>
      <c r="R3690" s="27">
        <v>0</v>
      </c>
      <c r="S3690" s="27">
        <v>0</v>
      </c>
      <c r="T3690" s="27">
        <v>0</v>
      </c>
      <c r="U3690" s="27">
        <v>0</v>
      </c>
      <c r="V3690" s="27">
        <v>0</v>
      </c>
      <c r="W3690" s="11"/>
      <c r="X3690" s="11"/>
      <c r="Y3690" s="11"/>
      <c r="Z3690" s="11"/>
      <c r="AA3690" s="11"/>
      <c r="AB3690" s="11"/>
      <c r="AC3690" s="11"/>
      <c r="AD3690" s="11"/>
      <c r="AU3690" s="7"/>
      <c r="AV3690" s="7"/>
    </row>
    <row r="3691" spans="1:48" ht="14.25">
      <c r="A3691">
        <v>3</v>
      </c>
      <c r="B3691" s="26" t="str">
        <f t="shared" si="141"/>
        <v>75076</v>
      </c>
      <c r="C3691" s="26" t="str">
        <f t="shared" si="140"/>
        <v>3_75076</v>
      </c>
      <c r="D3691"/>
      <c r="E3691"/>
      <c r="F3691" s="33"/>
      <c r="G3691" s="26">
        <v>75076</v>
      </c>
      <c r="H3691" s="27">
        <v>1</v>
      </c>
      <c r="I3691" s="27">
        <v>2</v>
      </c>
      <c r="J3691" s="27">
        <v>1</v>
      </c>
      <c r="K3691" s="27">
        <v>0</v>
      </c>
      <c r="L3691" s="27">
        <v>1</v>
      </c>
      <c r="M3691" s="27">
        <v>3</v>
      </c>
      <c r="N3691" s="27">
        <v>1</v>
      </c>
      <c r="O3691" s="27">
        <v>0</v>
      </c>
      <c r="P3691" s="27">
        <v>2</v>
      </c>
      <c r="Q3691" s="27">
        <v>1</v>
      </c>
      <c r="R3691" s="27">
        <v>0</v>
      </c>
      <c r="S3691" s="27">
        <v>1</v>
      </c>
      <c r="T3691" s="27">
        <v>0</v>
      </c>
      <c r="U3691" s="27">
        <v>2</v>
      </c>
      <c r="V3691" s="27">
        <v>1</v>
      </c>
      <c r="W3691" s="11"/>
      <c r="X3691" s="11"/>
      <c r="Y3691" s="11"/>
      <c r="Z3691" s="11"/>
      <c r="AA3691" s="11"/>
      <c r="AB3691" s="11"/>
      <c r="AC3691" s="11"/>
      <c r="AD3691" s="11"/>
      <c r="AU3691" s="7"/>
      <c r="AV3691" s="7"/>
    </row>
    <row r="3692" spans="1:48" ht="14.25">
      <c r="A3692">
        <v>3</v>
      </c>
      <c r="B3692" s="26" t="str">
        <f t="shared" si="141"/>
        <v>75124</v>
      </c>
      <c r="C3692" s="26" t="str">
        <f t="shared" si="140"/>
        <v>3_75124</v>
      </c>
      <c r="D3692"/>
      <c r="E3692"/>
      <c r="F3692" s="33"/>
      <c r="G3692" s="26">
        <v>75124</v>
      </c>
      <c r="H3692" s="27">
        <v>0</v>
      </c>
      <c r="I3692" s="27">
        <v>0</v>
      </c>
      <c r="J3692" s="27">
        <v>1</v>
      </c>
      <c r="K3692" s="27">
        <v>1</v>
      </c>
      <c r="L3692" s="27">
        <v>0</v>
      </c>
      <c r="M3692" s="27">
        <v>0</v>
      </c>
      <c r="N3692" s="27">
        <v>0</v>
      </c>
      <c r="O3692" s="27">
        <v>0</v>
      </c>
      <c r="P3692" s="27">
        <v>1</v>
      </c>
      <c r="Q3692" s="27">
        <v>1</v>
      </c>
      <c r="R3692" s="27">
        <v>0</v>
      </c>
      <c r="S3692" s="27">
        <v>0</v>
      </c>
      <c r="T3692" s="27">
        <v>1</v>
      </c>
      <c r="U3692" s="27">
        <v>2</v>
      </c>
      <c r="V3692" s="27">
        <v>0</v>
      </c>
      <c r="W3692" s="11"/>
      <c r="X3692" s="11"/>
      <c r="Y3692" s="11"/>
      <c r="Z3692" s="11"/>
      <c r="AA3692" s="11"/>
      <c r="AB3692" s="11"/>
      <c r="AC3692" s="11"/>
      <c r="AD3692" s="11"/>
      <c r="AU3692" s="7"/>
      <c r="AV3692" s="7"/>
    </row>
    <row r="3693" spans="1:48" ht="14.25">
      <c r="A3693">
        <v>3</v>
      </c>
      <c r="B3693" s="26" t="str">
        <f t="shared" si="141"/>
        <v>75132</v>
      </c>
      <c r="C3693" s="26" t="str">
        <f t="shared" si="140"/>
        <v>3_75132</v>
      </c>
      <c r="D3693"/>
      <c r="E3693"/>
      <c r="F3693" s="33"/>
      <c r="G3693" s="26">
        <v>75132</v>
      </c>
      <c r="H3693" s="27">
        <v>1</v>
      </c>
      <c r="I3693" s="27">
        <v>0</v>
      </c>
      <c r="J3693" s="27">
        <v>0</v>
      </c>
      <c r="K3693" s="27">
        <v>0</v>
      </c>
      <c r="L3693" s="27">
        <v>0</v>
      </c>
      <c r="M3693" s="27">
        <v>0</v>
      </c>
      <c r="N3693" s="27">
        <v>0</v>
      </c>
      <c r="O3693" s="27">
        <v>0</v>
      </c>
      <c r="P3693" s="27">
        <v>0</v>
      </c>
      <c r="Q3693" s="27">
        <v>0</v>
      </c>
      <c r="R3693" s="27">
        <v>0</v>
      </c>
      <c r="S3693" s="27">
        <v>0</v>
      </c>
      <c r="T3693" s="27">
        <v>0</v>
      </c>
      <c r="U3693" s="27">
        <v>0</v>
      </c>
      <c r="V3693" s="27">
        <v>0</v>
      </c>
      <c r="W3693" s="11"/>
      <c r="X3693" s="11"/>
      <c r="Y3693" s="11"/>
      <c r="Z3693" s="11"/>
      <c r="AA3693" s="11"/>
      <c r="AB3693" s="11"/>
      <c r="AC3693" s="11"/>
      <c r="AD3693" s="11"/>
      <c r="AU3693" s="7"/>
      <c r="AV3693" s="7"/>
    </row>
    <row r="3694" spans="1:48" ht="14.25">
      <c r="A3694">
        <v>3</v>
      </c>
      <c r="B3694" s="26" t="str">
        <f t="shared" si="141"/>
        <v>75152</v>
      </c>
      <c r="C3694" s="26" t="str">
        <f t="shared" si="140"/>
        <v>3_75152</v>
      </c>
      <c r="D3694"/>
      <c r="E3694"/>
      <c r="F3694" s="33"/>
      <c r="G3694" s="26">
        <v>75152</v>
      </c>
      <c r="H3694" s="27">
        <v>2</v>
      </c>
      <c r="I3694" s="27">
        <v>0</v>
      </c>
      <c r="J3694" s="27">
        <v>1</v>
      </c>
      <c r="K3694" s="27">
        <v>1</v>
      </c>
      <c r="L3694" s="27">
        <v>1</v>
      </c>
      <c r="M3694" s="27">
        <v>2</v>
      </c>
      <c r="N3694" s="27">
        <v>1</v>
      </c>
      <c r="O3694" s="27">
        <v>1</v>
      </c>
      <c r="P3694" s="27">
        <v>0</v>
      </c>
      <c r="Q3694" s="27">
        <v>3</v>
      </c>
      <c r="R3694" s="27">
        <v>1</v>
      </c>
      <c r="S3694" s="27">
        <v>0</v>
      </c>
      <c r="T3694" s="27">
        <v>2</v>
      </c>
      <c r="U3694" s="27">
        <v>1</v>
      </c>
      <c r="V3694" s="27">
        <v>2</v>
      </c>
      <c r="W3694" s="11"/>
      <c r="X3694" s="11"/>
      <c r="Y3694" s="11"/>
      <c r="Z3694" s="11"/>
      <c r="AA3694" s="11"/>
      <c r="AB3694" s="11"/>
      <c r="AC3694" s="11"/>
      <c r="AD3694" s="11"/>
      <c r="AU3694" s="7"/>
      <c r="AV3694" s="7"/>
    </row>
    <row r="3695" spans="1:48" ht="14.25">
      <c r="A3695">
        <v>3</v>
      </c>
      <c r="B3695" s="26" t="str">
        <f t="shared" si="141"/>
        <v>75174</v>
      </c>
      <c r="C3695" s="26" t="str">
        <f t="shared" si="140"/>
        <v>3_75174</v>
      </c>
      <c r="D3695"/>
      <c r="E3695"/>
      <c r="F3695" s="33"/>
      <c r="G3695" s="26">
        <v>75174</v>
      </c>
      <c r="H3695" s="27">
        <v>1</v>
      </c>
      <c r="I3695" s="27">
        <v>0</v>
      </c>
      <c r="J3695" s="27">
        <v>0</v>
      </c>
      <c r="K3695" s="27">
        <v>1</v>
      </c>
      <c r="L3695" s="27">
        <v>1</v>
      </c>
      <c r="M3695" s="27">
        <v>1</v>
      </c>
      <c r="N3695" s="27">
        <v>1</v>
      </c>
      <c r="O3695" s="27">
        <v>0</v>
      </c>
      <c r="P3695" s="27">
        <v>1</v>
      </c>
      <c r="Q3695" s="27">
        <v>0</v>
      </c>
      <c r="R3695" s="27">
        <v>0</v>
      </c>
      <c r="S3695" s="27">
        <v>2</v>
      </c>
      <c r="T3695" s="27">
        <v>4</v>
      </c>
      <c r="U3695" s="27">
        <v>0</v>
      </c>
      <c r="V3695" s="27">
        <v>0</v>
      </c>
      <c r="W3695" s="11"/>
      <c r="X3695" s="11"/>
      <c r="Y3695" s="11"/>
      <c r="Z3695" s="11"/>
      <c r="AA3695" s="11"/>
      <c r="AB3695" s="11"/>
      <c r="AC3695" s="11"/>
      <c r="AD3695" s="11"/>
      <c r="AU3695" s="7"/>
      <c r="AV3695" s="7"/>
    </row>
    <row r="3696" spans="1:48" ht="14.25">
      <c r="A3696">
        <v>3</v>
      </c>
      <c r="B3696" s="26" t="str">
        <f t="shared" si="141"/>
        <v>75180</v>
      </c>
      <c r="C3696" s="26" t="str">
        <f t="shared" si="140"/>
        <v>3_75180</v>
      </c>
      <c r="D3696"/>
      <c r="E3696"/>
      <c r="F3696" s="33"/>
      <c r="G3696" s="26">
        <v>75180</v>
      </c>
      <c r="H3696" s="27">
        <v>0</v>
      </c>
      <c r="I3696" s="27">
        <v>1</v>
      </c>
      <c r="J3696" s="27">
        <v>0</v>
      </c>
      <c r="K3696" s="27">
        <v>0</v>
      </c>
      <c r="L3696" s="27">
        <v>2</v>
      </c>
      <c r="M3696" s="27">
        <v>0</v>
      </c>
      <c r="N3696" s="27">
        <v>0</v>
      </c>
      <c r="O3696" s="27">
        <v>0</v>
      </c>
      <c r="P3696" s="27">
        <v>0</v>
      </c>
      <c r="Q3696" s="27">
        <v>0</v>
      </c>
      <c r="R3696" s="27">
        <v>0</v>
      </c>
      <c r="S3696" s="27">
        <v>0</v>
      </c>
      <c r="T3696" s="27">
        <v>0</v>
      </c>
      <c r="U3696" s="27">
        <v>0</v>
      </c>
      <c r="V3696" s="27">
        <v>0</v>
      </c>
      <c r="W3696" s="11"/>
      <c r="X3696" s="11"/>
      <c r="Y3696" s="11"/>
      <c r="Z3696" s="11"/>
      <c r="AA3696" s="11"/>
      <c r="AB3696" s="11"/>
      <c r="AC3696" s="11"/>
      <c r="AD3696" s="11"/>
      <c r="AU3696" s="7"/>
      <c r="AV3696" s="7"/>
    </row>
    <row r="3697" spans="1:48" ht="14.25">
      <c r="A3697">
        <v>3</v>
      </c>
      <c r="B3697" s="26" t="str">
        <f t="shared" si="141"/>
        <v>75191</v>
      </c>
      <c r="C3697" s="26" t="str">
        <f t="shared" si="140"/>
        <v>3_75191</v>
      </c>
      <c r="D3697"/>
      <c r="E3697"/>
      <c r="F3697" s="33"/>
      <c r="G3697" s="26">
        <v>75191</v>
      </c>
      <c r="H3697" s="27">
        <v>0</v>
      </c>
      <c r="I3697" s="27">
        <v>0</v>
      </c>
      <c r="J3697" s="27">
        <v>0</v>
      </c>
      <c r="K3697" s="27">
        <v>0</v>
      </c>
      <c r="L3697" s="27">
        <v>0</v>
      </c>
      <c r="M3697" s="27">
        <v>0</v>
      </c>
      <c r="N3697" s="27">
        <v>0</v>
      </c>
      <c r="O3697" s="27">
        <v>0</v>
      </c>
      <c r="P3697" s="27">
        <v>1</v>
      </c>
      <c r="Q3697" s="27">
        <v>0</v>
      </c>
      <c r="R3697" s="27">
        <v>0</v>
      </c>
      <c r="S3697" s="27">
        <v>0</v>
      </c>
      <c r="T3697" s="27">
        <v>0</v>
      </c>
      <c r="U3697" s="27">
        <v>0</v>
      </c>
      <c r="V3697" s="27">
        <v>0</v>
      </c>
      <c r="W3697" s="11"/>
      <c r="X3697" s="11"/>
      <c r="Y3697" s="11"/>
      <c r="Z3697" s="11"/>
      <c r="AA3697" s="11"/>
      <c r="AB3697" s="11"/>
      <c r="AC3697" s="11"/>
      <c r="AD3697" s="11"/>
      <c r="AU3697" s="7"/>
      <c r="AV3697" s="7"/>
    </row>
    <row r="3698" spans="1:48" ht="14.25">
      <c r="A3698">
        <v>3</v>
      </c>
      <c r="B3698" s="26" t="str">
        <f t="shared" si="141"/>
        <v>75196</v>
      </c>
      <c r="C3698" s="26" t="str">
        <f t="shared" si="140"/>
        <v>3_75196</v>
      </c>
      <c r="D3698"/>
      <c r="E3698"/>
      <c r="F3698" s="33"/>
      <c r="G3698" s="26">
        <v>75196</v>
      </c>
      <c r="H3698" s="27">
        <v>0</v>
      </c>
      <c r="I3698" s="27">
        <v>0</v>
      </c>
      <c r="J3698" s="27">
        <v>0</v>
      </c>
      <c r="K3698" s="27">
        <v>0</v>
      </c>
      <c r="L3698" s="27">
        <v>0</v>
      </c>
      <c r="M3698" s="27">
        <v>0</v>
      </c>
      <c r="N3698" s="27">
        <v>0</v>
      </c>
      <c r="O3698" s="27">
        <v>0</v>
      </c>
      <c r="P3698" s="27">
        <v>0</v>
      </c>
      <c r="Q3698" s="27">
        <v>1</v>
      </c>
      <c r="R3698" s="27">
        <v>0</v>
      </c>
      <c r="S3698" s="27">
        <v>0</v>
      </c>
      <c r="T3698" s="27">
        <v>0</v>
      </c>
      <c r="U3698" s="27">
        <v>0</v>
      </c>
      <c r="V3698" s="27">
        <v>0</v>
      </c>
      <c r="W3698" s="11"/>
      <c r="X3698" s="11"/>
      <c r="Y3698" s="11"/>
      <c r="Z3698" s="11"/>
      <c r="AA3698" s="11"/>
      <c r="AB3698" s="11"/>
      <c r="AC3698" s="11"/>
      <c r="AD3698" s="11"/>
      <c r="AU3698" s="7"/>
      <c r="AV3698" s="7"/>
    </row>
    <row r="3699" spans="1:48" ht="14.25">
      <c r="A3699">
        <v>3</v>
      </c>
      <c r="B3699" s="26" t="str">
        <f t="shared" si="141"/>
        <v>75218</v>
      </c>
      <c r="C3699" s="26" t="str">
        <f t="shared" si="140"/>
        <v>3_75218</v>
      </c>
      <c r="D3699"/>
      <c r="E3699"/>
      <c r="F3699" s="33"/>
      <c r="G3699" s="26">
        <v>75218</v>
      </c>
      <c r="H3699" s="27">
        <v>0</v>
      </c>
      <c r="I3699" s="27">
        <v>0</v>
      </c>
      <c r="J3699" s="27">
        <v>0</v>
      </c>
      <c r="K3699" s="27">
        <v>2</v>
      </c>
      <c r="L3699" s="27">
        <v>6</v>
      </c>
      <c r="M3699" s="27">
        <v>5</v>
      </c>
      <c r="N3699" s="27">
        <v>4</v>
      </c>
      <c r="O3699" s="27">
        <v>5</v>
      </c>
      <c r="P3699" s="27">
        <v>2</v>
      </c>
      <c r="Q3699" s="27">
        <v>1</v>
      </c>
      <c r="R3699" s="27">
        <v>2</v>
      </c>
      <c r="S3699" s="27">
        <v>1</v>
      </c>
      <c r="T3699" s="27">
        <v>1</v>
      </c>
      <c r="U3699" s="27">
        <v>3</v>
      </c>
      <c r="V3699" s="27">
        <v>2</v>
      </c>
      <c r="W3699" s="11"/>
      <c r="X3699" s="11"/>
      <c r="Y3699" s="11"/>
      <c r="Z3699" s="11"/>
      <c r="AA3699" s="11"/>
      <c r="AB3699" s="11"/>
      <c r="AC3699" s="11"/>
      <c r="AD3699" s="11"/>
      <c r="AU3699" s="7"/>
      <c r="AV3699" s="7"/>
    </row>
    <row r="3700" spans="1:48" ht="14.25">
      <c r="A3700">
        <v>3</v>
      </c>
      <c r="B3700" s="26" t="str">
        <f t="shared" si="141"/>
        <v>75245</v>
      </c>
      <c r="C3700" s="26" t="str">
        <f t="shared" si="140"/>
        <v>3_75245</v>
      </c>
      <c r="D3700"/>
      <c r="E3700"/>
      <c r="F3700" s="33"/>
      <c r="G3700" s="26">
        <v>75245</v>
      </c>
      <c r="H3700" s="27">
        <v>0</v>
      </c>
      <c r="I3700" s="27">
        <v>0</v>
      </c>
      <c r="J3700" s="27">
        <v>0</v>
      </c>
      <c r="K3700" s="27">
        <v>0</v>
      </c>
      <c r="L3700" s="27">
        <v>0</v>
      </c>
      <c r="M3700" s="27">
        <v>0</v>
      </c>
      <c r="N3700" s="27">
        <v>0</v>
      </c>
      <c r="O3700" s="27">
        <v>0</v>
      </c>
      <c r="P3700" s="27">
        <v>0</v>
      </c>
      <c r="Q3700" s="27">
        <v>0</v>
      </c>
      <c r="R3700" s="27">
        <v>0</v>
      </c>
      <c r="S3700" s="27">
        <v>0</v>
      </c>
      <c r="T3700" s="27">
        <v>0</v>
      </c>
      <c r="U3700" s="27">
        <v>0</v>
      </c>
      <c r="V3700" s="27">
        <v>0</v>
      </c>
      <c r="W3700" s="11"/>
      <c r="X3700" s="11"/>
      <c r="Y3700" s="11"/>
      <c r="Z3700" s="11"/>
      <c r="AA3700" s="11"/>
      <c r="AB3700" s="11"/>
      <c r="AC3700" s="11"/>
      <c r="AD3700" s="11"/>
      <c r="AU3700" s="7"/>
      <c r="AV3700" s="7"/>
    </row>
    <row r="3701" spans="1:48" ht="14.25">
      <c r="A3701">
        <v>3</v>
      </c>
      <c r="B3701" s="26" t="str">
        <f t="shared" si="141"/>
        <v>75249</v>
      </c>
      <c r="C3701" s="26" t="str">
        <f t="shared" si="140"/>
        <v>3_75249</v>
      </c>
      <c r="D3701"/>
      <c r="E3701"/>
      <c r="F3701" s="33"/>
      <c r="G3701" s="26">
        <v>75249</v>
      </c>
      <c r="H3701" s="27">
        <v>1</v>
      </c>
      <c r="I3701" s="27">
        <v>0</v>
      </c>
      <c r="J3701" s="27">
        <v>0</v>
      </c>
      <c r="K3701" s="27">
        <v>0</v>
      </c>
      <c r="L3701" s="27">
        <v>0</v>
      </c>
      <c r="M3701" s="27">
        <v>0</v>
      </c>
      <c r="N3701" s="27">
        <v>0</v>
      </c>
      <c r="O3701" s="27">
        <v>0</v>
      </c>
      <c r="P3701" s="27">
        <v>0</v>
      </c>
      <c r="Q3701" s="27">
        <v>0</v>
      </c>
      <c r="R3701" s="27">
        <v>0</v>
      </c>
      <c r="S3701" s="27">
        <v>0</v>
      </c>
      <c r="T3701" s="27">
        <v>0</v>
      </c>
      <c r="U3701" s="27">
        <v>0</v>
      </c>
      <c r="V3701" s="27">
        <v>0</v>
      </c>
      <c r="W3701" s="11"/>
      <c r="X3701" s="11"/>
      <c r="Y3701" s="11"/>
      <c r="Z3701" s="11"/>
      <c r="AA3701" s="11"/>
      <c r="AB3701" s="11"/>
      <c r="AC3701" s="11"/>
      <c r="AD3701" s="11"/>
      <c r="AU3701" s="7"/>
      <c r="AV3701" s="7"/>
    </row>
    <row r="3702" spans="1:48" ht="14.25">
      <c r="A3702">
        <v>3</v>
      </c>
      <c r="B3702" s="26" t="str">
        <f t="shared" si="141"/>
        <v>75250</v>
      </c>
      <c r="C3702" s="26" t="str">
        <f t="shared" si="140"/>
        <v>3_75250</v>
      </c>
      <c r="D3702"/>
      <c r="E3702"/>
      <c r="F3702" s="33"/>
      <c r="G3702" s="26">
        <v>75250</v>
      </c>
      <c r="H3702" s="27">
        <v>0</v>
      </c>
      <c r="I3702" s="27">
        <v>0</v>
      </c>
      <c r="J3702" s="27">
        <v>0</v>
      </c>
      <c r="K3702" s="27">
        <v>0</v>
      </c>
      <c r="L3702" s="27">
        <v>0</v>
      </c>
      <c r="M3702" s="27">
        <v>1</v>
      </c>
      <c r="N3702" s="27">
        <v>0</v>
      </c>
      <c r="O3702" s="27">
        <v>0</v>
      </c>
      <c r="P3702" s="27">
        <v>0</v>
      </c>
      <c r="Q3702" s="27">
        <v>0</v>
      </c>
      <c r="R3702" s="27">
        <v>0</v>
      </c>
      <c r="S3702" s="27">
        <v>0</v>
      </c>
      <c r="T3702" s="27">
        <v>2</v>
      </c>
      <c r="U3702" s="27">
        <v>0</v>
      </c>
      <c r="V3702" s="27">
        <v>0</v>
      </c>
      <c r="W3702" s="11"/>
      <c r="X3702" s="11"/>
      <c r="Y3702" s="11"/>
      <c r="Z3702" s="11"/>
      <c r="AA3702" s="11"/>
      <c r="AB3702" s="11"/>
      <c r="AC3702" s="11"/>
      <c r="AD3702" s="11"/>
      <c r="AU3702" s="7"/>
      <c r="AV3702" s="7"/>
    </row>
    <row r="3703" spans="1:48" ht="14.25">
      <c r="A3703">
        <v>3</v>
      </c>
      <c r="B3703" s="26" t="str">
        <f t="shared" si="141"/>
        <v>75276</v>
      </c>
      <c r="C3703" s="26" t="str">
        <f t="shared" si="140"/>
        <v>3_75276</v>
      </c>
      <c r="D3703"/>
      <c r="E3703"/>
      <c r="F3703" s="33"/>
      <c r="G3703" s="26">
        <v>75276</v>
      </c>
      <c r="H3703" s="27">
        <v>0</v>
      </c>
      <c r="I3703" s="27">
        <v>0</v>
      </c>
      <c r="J3703" s="27">
        <v>0</v>
      </c>
      <c r="K3703" s="27">
        <v>0</v>
      </c>
      <c r="L3703" s="27">
        <v>1</v>
      </c>
      <c r="M3703" s="27">
        <v>0</v>
      </c>
      <c r="N3703" s="27">
        <v>0</v>
      </c>
      <c r="O3703" s="27">
        <v>1</v>
      </c>
      <c r="P3703" s="27">
        <v>0</v>
      </c>
      <c r="Q3703" s="27">
        <v>0</v>
      </c>
      <c r="R3703" s="27">
        <v>0</v>
      </c>
      <c r="S3703" s="27">
        <v>0</v>
      </c>
      <c r="T3703" s="27">
        <v>0</v>
      </c>
      <c r="U3703" s="27">
        <v>0</v>
      </c>
      <c r="V3703" s="27">
        <v>0</v>
      </c>
      <c r="W3703" s="11"/>
      <c r="X3703" s="11"/>
      <c r="Y3703" s="11"/>
      <c r="Z3703" s="11"/>
      <c r="AA3703" s="11"/>
      <c r="AB3703" s="11"/>
      <c r="AC3703" s="11"/>
      <c r="AD3703" s="11"/>
      <c r="AU3703" s="7"/>
      <c r="AV3703" s="7"/>
    </row>
    <row r="3704" spans="1:48" ht="14.25">
      <c r="A3704">
        <v>3</v>
      </c>
      <c r="B3704" s="26" t="str">
        <f t="shared" si="141"/>
        <v>75320</v>
      </c>
      <c r="C3704" s="26" t="str">
        <f t="shared" si="140"/>
        <v>3_75320</v>
      </c>
      <c r="D3704"/>
      <c r="E3704"/>
      <c r="F3704" s="33"/>
      <c r="G3704" s="26">
        <v>75320</v>
      </c>
      <c r="H3704" s="27">
        <v>0</v>
      </c>
      <c r="I3704" s="27">
        <v>0</v>
      </c>
      <c r="J3704" s="27">
        <v>0</v>
      </c>
      <c r="K3704" s="27">
        <v>0</v>
      </c>
      <c r="L3704" s="27">
        <v>0</v>
      </c>
      <c r="M3704" s="27">
        <v>0</v>
      </c>
      <c r="N3704" s="27">
        <v>1</v>
      </c>
      <c r="O3704" s="27">
        <v>1</v>
      </c>
      <c r="P3704" s="27">
        <v>0</v>
      </c>
      <c r="Q3704" s="27">
        <v>1</v>
      </c>
      <c r="R3704" s="27">
        <v>0</v>
      </c>
      <c r="S3704" s="27">
        <v>0</v>
      </c>
      <c r="T3704" s="27">
        <v>0</v>
      </c>
      <c r="U3704" s="27">
        <v>0</v>
      </c>
      <c r="V3704" s="27">
        <v>0</v>
      </c>
      <c r="W3704" s="11"/>
      <c r="X3704" s="11"/>
      <c r="Y3704" s="11"/>
      <c r="Z3704" s="11"/>
      <c r="AA3704" s="11"/>
      <c r="AB3704" s="11"/>
      <c r="AC3704" s="11"/>
      <c r="AD3704" s="11"/>
      <c r="AU3704" s="7"/>
      <c r="AV3704" s="7"/>
    </row>
    <row r="3705" spans="1:48" ht="14.25">
      <c r="A3705">
        <v>3</v>
      </c>
      <c r="B3705" s="26" t="str">
        <f t="shared" si="141"/>
        <v>75340</v>
      </c>
      <c r="C3705" s="26" t="str">
        <f t="shared" si="140"/>
        <v>3_75340</v>
      </c>
      <c r="D3705"/>
      <c r="E3705"/>
      <c r="F3705" s="33"/>
      <c r="G3705" s="26">
        <v>75340</v>
      </c>
      <c r="H3705" s="27">
        <v>0</v>
      </c>
      <c r="I3705" s="27">
        <v>0</v>
      </c>
      <c r="J3705" s="27">
        <v>0</v>
      </c>
      <c r="K3705" s="27">
        <v>0</v>
      </c>
      <c r="L3705" s="27">
        <v>0</v>
      </c>
      <c r="M3705" s="27">
        <v>0</v>
      </c>
      <c r="N3705" s="27">
        <v>0</v>
      </c>
      <c r="O3705" s="27">
        <v>0</v>
      </c>
      <c r="P3705" s="27">
        <v>0</v>
      </c>
      <c r="Q3705" s="27">
        <v>1</v>
      </c>
      <c r="R3705" s="27">
        <v>0</v>
      </c>
      <c r="S3705" s="27">
        <v>0</v>
      </c>
      <c r="T3705" s="27">
        <v>0</v>
      </c>
      <c r="U3705" s="27">
        <v>0</v>
      </c>
      <c r="V3705" s="27">
        <v>0</v>
      </c>
      <c r="W3705" s="11"/>
      <c r="X3705" s="11"/>
      <c r="Y3705" s="11"/>
      <c r="Z3705" s="11"/>
      <c r="AA3705" s="11"/>
      <c r="AB3705" s="11"/>
      <c r="AC3705" s="11"/>
      <c r="AD3705" s="11"/>
      <c r="AU3705" s="7"/>
      <c r="AV3705" s="7"/>
    </row>
    <row r="3706" spans="1:48" ht="14.25">
      <c r="A3706">
        <v>3</v>
      </c>
      <c r="B3706" s="26" t="str">
        <f t="shared" si="141"/>
        <v>75422</v>
      </c>
      <c r="C3706" s="26" t="str">
        <f t="shared" si="140"/>
        <v>3_75422</v>
      </c>
      <c r="D3706"/>
      <c r="E3706"/>
      <c r="F3706" s="33"/>
      <c r="G3706" s="26">
        <v>75422</v>
      </c>
      <c r="H3706" s="27">
        <v>0</v>
      </c>
      <c r="I3706" s="27">
        <v>0</v>
      </c>
      <c r="J3706" s="27">
        <v>1</v>
      </c>
      <c r="K3706" s="27">
        <v>0</v>
      </c>
      <c r="L3706" s="27">
        <v>0</v>
      </c>
      <c r="M3706" s="27">
        <v>0</v>
      </c>
      <c r="N3706" s="27">
        <v>0</v>
      </c>
      <c r="O3706" s="27">
        <v>0</v>
      </c>
      <c r="P3706" s="27">
        <v>0</v>
      </c>
      <c r="Q3706" s="27">
        <v>0</v>
      </c>
      <c r="R3706" s="27">
        <v>0</v>
      </c>
      <c r="S3706" s="27">
        <v>0</v>
      </c>
      <c r="T3706" s="27">
        <v>0</v>
      </c>
      <c r="U3706" s="27">
        <v>0</v>
      </c>
      <c r="V3706" s="27">
        <v>0</v>
      </c>
      <c r="W3706" s="11"/>
      <c r="X3706" s="11"/>
      <c r="Y3706" s="11"/>
      <c r="Z3706" s="11"/>
      <c r="AA3706" s="11"/>
      <c r="AB3706" s="11"/>
      <c r="AC3706" s="11"/>
      <c r="AD3706" s="11"/>
      <c r="AU3706" s="7"/>
      <c r="AV3706" s="7"/>
    </row>
    <row r="3707" spans="1:48" ht="14.25">
      <c r="A3707">
        <v>3</v>
      </c>
      <c r="B3707" s="26" t="str">
        <f t="shared" si="141"/>
        <v>75484</v>
      </c>
      <c r="C3707" s="26" t="str">
        <f t="shared" si="140"/>
        <v>3_75484</v>
      </c>
      <c r="D3707"/>
      <c r="E3707"/>
      <c r="F3707" s="33"/>
      <c r="G3707" s="26">
        <v>75484</v>
      </c>
      <c r="H3707" s="27">
        <v>0</v>
      </c>
      <c r="I3707" s="27">
        <v>0</v>
      </c>
      <c r="J3707" s="27">
        <v>0</v>
      </c>
      <c r="K3707" s="27">
        <v>0</v>
      </c>
      <c r="L3707" s="27">
        <v>0</v>
      </c>
      <c r="M3707" s="27">
        <v>1</v>
      </c>
      <c r="N3707" s="27">
        <v>0</v>
      </c>
      <c r="O3707" s="27">
        <v>0</v>
      </c>
      <c r="P3707" s="27">
        <v>0</v>
      </c>
      <c r="Q3707" s="27">
        <v>0</v>
      </c>
      <c r="R3707" s="27">
        <v>0</v>
      </c>
      <c r="S3707" s="27">
        <v>1</v>
      </c>
      <c r="T3707" s="27">
        <v>0</v>
      </c>
      <c r="U3707" s="27">
        <v>1</v>
      </c>
      <c r="V3707" s="27">
        <v>0</v>
      </c>
      <c r="W3707" s="11"/>
      <c r="X3707" s="11"/>
      <c r="Y3707" s="11"/>
      <c r="Z3707" s="11"/>
      <c r="AA3707" s="11"/>
      <c r="AB3707" s="11"/>
      <c r="AC3707" s="11"/>
      <c r="AD3707" s="11"/>
      <c r="AU3707" s="7"/>
      <c r="AV3707" s="7"/>
    </row>
    <row r="3708" spans="1:48" ht="14.25">
      <c r="A3708">
        <v>3</v>
      </c>
      <c r="B3708" s="26" t="str">
        <f t="shared" si="141"/>
        <v>75528</v>
      </c>
      <c r="C3708" s="26" t="str">
        <f t="shared" si="140"/>
        <v>3_75528</v>
      </c>
      <c r="D3708"/>
      <c r="E3708"/>
      <c r="F3708" s="33"/>
      <c r="G3708" s="26">
        <v>75528</v>
      </c>
      <c r="H3708" s="27">
        <v>0</v>
      </c>
      <c r="I3708" s="27">
        <v>0</v>
      </c>
      <c r="J3708" s="27">
        <v>0</v>
      </c>
      <c r="K3708" s="27">
        <v>0</v>
      </c>
      <c r="L3708" s="27">
        <v>0</v>
      </c>
      <c r="M3708" s="27">
        <v>2</v>
      </c>
      <c r="N3708" s="27">
        <v>0</v>
      </c>
      <c r="O3708" s="27">
        <v>1</v>
      </c>
      <c r="P3708" s="27">
        <v>0</v>
      </c>
      <c r="Q3708" s="27">
        <v>0</v>
      </c>
      <c r="R3708" s="27">
        <v>0</v>
      </c>
      <c r="S3708" s="27">
        <v>0</v>
      </c>
      <c r="T3708" s="27">
        <v>0</v>
      </c>
      <c r="U3708" s="27">
        <v>0</v>
      </c>
      <c r="V3708" s="27">
        <v>0</v>
      </c>
      <c r="W3708" s="11"/>
      <c r="X3708" s="11"/>
      <c r="Y3708" s="11"/>
      <c r="Z3708" s="11"/>
      <c r="AA3708" s="11"/>
      <c r="AB3708" s="11"/>
      <c r="AC3708" s="11"/>
      <c r="AD3708" s="11"/>
      <c r="AU3708" s="7"/>
      <c r="AV3708" s="7"/>
    </row>
    <row r="3709" spans="1:48" ht="14.25">
      <c r="A3709">
        <v>3</v>
      </c>
      <c r="B3709" s="26" t="str">
        <f t="shared" si="141"/>
        <v>75530</v>
      </c>
      <c r="C3709" s="26" t="str">
        <f t="shared" si="140"/>
        <v>3_75530</v>
      </c>
      <c r="D3709"/>
      <c r="E3709"/>
      <c r="F3709" s="33"/>
      <c r="G3709" s="26">
        <v>75530</v>
      </c>
      <c r="H3709" s="27">
        <v>0</v>
      </c>
      <c r="I3709" s="27">
        <v>0</v>
      </c>
      <c r="J3709" s="27">
        <v>1</v>
      </c>
      <c r="K3709" s="27">
        <v>0</v>
      </c>
      <c r="L3709" s="27">
        <v>0</v>
      </c>
      <c r="M3709" s="27">
        <v>1</v>
      </c>
      <c r="N3709" s="27">
        <v>0</v>
      </c>
      <c r="O3709" s="27">
        <v>1</v>
      </c>
      <c r="P3709" s="27">
        <v>0</v>
      </c>
      <c r="Q3709" s="27">
        <v>0</v>
      </c>
      <c r="R3709" s="27">
        <v>0</v>
      </c>
      <c r="S3709" s="27">
        <v>1</v>
      </c>
      <c r="T3709" s="27">
        <v>0</v>
      </c>
      <c r="U3709" s="27">
        <v>0</v>
      </c>
      <c r="V3709" s="27">
        <v>0</v>
      </c>
      <c r="W3709" s="11"/>
      <c r="X3709" s="11"/>
      <c r="Y3709" s="11"/>
      <c r="Z3709" s="11"/>
      <c r="AA3709" s="11"/>
      <c r="AB3709" s="11"/>
      <c r="AC3709" s="11"/>
      <c r="AD3709" s="11"/>
      <c r="AU3709" s="7"/>
      <c r="AV3709" s="7"/>
    </row>
    <row r="3710" spans="1:48" ht="14.25">
      <c r="A3710">
        <v>3</v>
      </c>
      <c r="B3710" s="26" t="str">
        <f t="shared" si="141"/>
        <v>75533</v>
      </c>
      <c r="C3710" s="26" t="str">
        <f t="shared" si="140"/>
        <v>3_75533</v>
      </c>
      <c r="D3710"/>
      <c r="E3710"/>
      <c r="F3710" s="33"/>
      <c r="G3710" s="26">
        <v>75533</v>
      </c>
      <c r="H3710" s="27">
        <v>0</v>
      </c>
      <c r="I3710" s="27">
        <v>2</v>
      </c>
      <c r="J3710" s="27">
        <v>0</v>
      </c>
      <c r="K3710" s="27">
        <v>0</v>
      </c>
      <c r="L3710" s="27">
        <v>0</v>
      </c>
      <c r="M3710" s="27">
        <v>0</v>
      </c>
      <c r="N3710" s="27">
        <v>2</v>
      </c>
      <c r="O3710" s="27">
        <v>0</v>
      </c>
      <c r="P3710" s="27">
        <v>0</v>
      </c>
      <c r="Q3710" s="27">
        <v>0</v>
      </c>
      <c r="R3710" s="27">
        <v>1</v>
      </c>
      <c r="S3710" s="27">
        <v>1</v>
      </c>
      <c r="T3710" s="27">
        <v>2</v>
      </c>
      <c r="U3710" s="27">
        <v>0</v>
      </c>
      <c r="V3710" s="27">
        <v>3</v>
      </c>
      <c r="W3710" s="11"/>
      <c r="X3710" s="11"/>
      <c r="Y3710" s="11"/>
      <c r="Z3710" s="11"/>
      <c r="AA3710" s="11"/>
      <c r="AB3710" s="11"/>
      <c r="AC3710" s="11"/>
      <c r="AD3710" s="11"/>
      <c r="AU3710" s="7"/>
      <c r="AV3710" s="7"/>
    </row>
    <row r="3711" spans="1:48" ht="14.25">
      <c r="A3711">
        <v>3</v>
      </c>
      <c r="B3711" s="26" t="str">
        <f t="shared" si="141"/>
        <v>75591</v>
      </c>
      <c r="C3711" s="26" t="str">
        <f t="shared" si="140"/>
        <v>3_75591</v>
      </c>
      <c r="D3711"/>
      <c r="E3711"/>
      <c r="F3711" s="33"/>
      <c r="G3711" s="26">
        <v>75591</v>
      </c>
      <c r="H3711" s="27">
        <v>0</v>
      </c>
      <c r="I3711" s="27">
        <v>0</v>
      </c>
      <c r="J3711" s="27">
        <v>0</v>
      </c>
      <c r="K3711" s="27">
        <v>1</v>
      </c>
      <c r="L3711" s="27">
        <v>0</v>
      </c>
      <c r="M3711" s="27">
        <v>0</v>
      </c>
      <c r="N3711" s="27">
        <v>1</v>
      </c>
      <c r="O3711" s="27">
        <v>0</v>
      </c>
      <c r="P3711" s="27">
        <v>1</v>
      </c>
      <c r="Q3711" s="27">
        <v>0</v>
      </c>
      <c r="R3711" s="27">
        <v>0</v>
      </c>
      <c r="S3711" s="27">
        <v>0</v>
      </c>
      <c r="T3711" s="27">
        <v>0</v>
      </c>
      <c r="U3711" s="27">
        <v>1</v>
      </c>
      <c r="V3711" s="27">
        <v>0</v>
      </c>
      <c r="W3711" s="11"/>
      <c r="X3711" s="11"/>
      <c r="Y3711" s="11"/>
      <c r="Z3711" s="11"/>
      <c r="AA3711" s="11"/>
      <c r="AB3711" s="11"/>
      <c r="AC3711" s="11"/>
      <c r="AD3711" s="11"/>
      <c r="AU3711" s="7"/>
      <c r="AV3711" s="7"/>
    </row>
    <row r="3712" spans="1:48" ht="14.25">
      <c r="A3712">
        <v>3</v>
      </c>
      <c r="B3712" s="26" t="str">
        <f t="shared" si="141"/>
        <v>75600</v>
      </c>
      <c r="C3712" s="26" t="str">
        <f t="shared" si="140"/>
        <v>3_75600</v>
      </c>
      <c r="D3712"/>
      <c r="E3712"/>
      <c r="F3712" s="33"/>
      <c r="G3712" s="26">
        <v>75600</v>
      </c>
      <c r="H3712" s="27">
        <v>1</v>
      </c>
      <c r="I3712" s="27">
        <v>0</v>
      </c>
      <c r="J3712" s="27">
        <v>0</v>
      </c>
      <c r="K3712" s="27">
        <v>0</v>
      </c>
      <c r="L3712" s="27">
        <v>0</v>
      </c>
      <c r="M3712" s="27">
        <v>0</v>
      </c>
      <c r="N3712" s="27">
        <v>0</v>
      </c>
      <c r="O3712" s="27">
        <v>0</v>
      </c>
      <c r="P3712" s="27">
        <v>0</v>
      </c>
      <c r="Q3712" s="27">
        <v>0</v>
      </c>
      <c r="R3712" s="27">
        <v>0</v>
      </c>
      <c r="S3712" s="27">
        <v>0</v>
      </c>
      <c r="T3712" s="27">
        <v>0</v>
      </c>
      <c r="U3712" s="27">
        <v>0</v>
      </c>
      <c r="V3712" s="27">
        <v>0</v>
      </c>
      <c r="W3712" s="11"/>
      <c r="X3712" s="11"/>
      <c r="Y3712" s="11"/>
      <c r="Z3712" s="11"/>
      <c r="AA3712" s="11"/>
      <c r="AB3712" s="11"/>
      <c r="AC3712" s="11"/>
      <c r="AD3712" s="11"/>
      <c r="AU3712" s="7"/>
      <c r="AV3712" s="7"/>
    </row>
    <row r="3713" spans="1:48" ht="14.25">
      <c r="A3713">
        <v>3</v>
      </c>
      <c r="B3713" s="26" t="str">
        <f t="shared" si="141"/>
        <v>75604</v>
      </c>
      <c r="C3713" s="26" t="str">
        <f t="shared" si="140"/>
        <v>3_75604</v>
      </c>
      <c r="D3713"/>
      <c r="E3713"/>
      <c r="F3713" s="33"/>
      <c r="G3713" s="26">
        <v>75604</v>
      </c>
      <c r="H3713" s="27">
        <v>0</v>
      </c>
      <c r="I3713" s="27">
        <v>1</v>
      </c>
      <c r="J3713" s="27">
        <v>0</v>
      </c>
      <c r="K3713" s="27">
        <v>1</v>
      </c>
      <c r="L3713" s="27">
        <v>1</v>
      </c>
      <c r="M3713" s="27">
        <v>1</v>
      </c>
      <c r="N3713" s="27">
        <v>0</v>
      </c>
      <c r="O3713" s="27">
        <v>0</v>
      </c>
      <c r="P3713" s="27">
        <v>0</v>
      </c>
      <c r="Q3713" s="27">
        <v>2</v>
      </c>
      <c r="R3713" s="27">
        <v>0</v>
      </c>
      <c r="S3713" s="27">
        <v>1</v>
      </c>
      <c r="T3713" s="27">
        <v>1</v>
      </c>
      <c r="U3713" s="27">
        <v>0</v>
      </c>
      <c r="V3713" s="27">
        <v>2</v>
      </c>
      <c r="W3713" s="11"/>
      <c r="X3713" s="11"/>
      <c r="Y3713" s="11"/>
      <c r="Z3713" s="11"/>
      <c r="AA3713" s="11"/>
      <c r="AB3713" s="11"/>
      <c r="AC3713" s="11"/>
      <c r="AD3713" s="11"/>
      <c r="AU3713" s="7"/>
      <c r="AV3713" s="7"/>
    </row>
    <row r="3714" spans="1:48" ht="14.25">
      <c r="A3714">
        <v>3</v>
      </c>
      <c r="B3714" s="26" t="str">
        <f t="shared" si="141"/>
        <v>75643</v>
      </c>
      <c r="C3714" s="26" t="str">
        <f t="shared" si="140"/>
        <v>3_75643</v>
      </c>
      <c r="D3714"/>
      <c r="E3714"/>
      <c r="F3714" s="33"/>
      <c r="G3714" s="26">
        <v>75643</v>
      </c>
      <c r="H3714" s="27">
        <v>1</v>
      </c>
      <c r="I3714" s="27">
        <v>0</v>
      </c>
      <c r="J3714" s="27">
        <v>0</v>
      </c>
      <c r="K3714" s="27">
        <v>0</v>
      </c>
      <c r="L3714" s="27">
        <v>0</v>
      </c>
      <c r="M3714" s="27">
        <v>0</v>
      </c>
      <c r="N3714" s="27">
        <v>0</v>
      </c>
      <c r="O3714" s="27">
        <v>0</v>
      </c>
      <c r="P3714" s="27">
        <v>0</v>
      </c>
      <c r="Q3714" s="27">
        <v>0</v>
      </c>
      <c r="R3714" s="27">
        <v>0</v>
      </c>
      <c r="S3714" s="27">
        <v>0</v>
      </c>
      <c r="T3714" s="27">
        <v>0</v>
      </c>
      <c r="U3714" s="27">
        <v>0</v>
      </c>
      <c r="V3714" s="27">
        <v>1</v>
      </c>
      <c r="W3714" s="11"/>
      <c r="X3714" s="11"/>
      <c r="Y3714" s="11"/>
      <c r="Z3714" s="11"/>
      <c r="AA3714" s="11"/>
      <c r="AB3714" s="11"/>
      <c r="AC3714" s="11"/>
      <c r="AD3714" s="11"/>
      <c r="AU3714" s="7"/>
      <c r="AV3714" s="7"/>
    </row>
    <row r="3715" spans="1:48" ht="14.25">
      <c r="A3715">
        <v>3</v>
      </c>
      <c r="B3715" s="26" t="str">
        <f t="shared" si="141"/>
        <v>75682</v>
      </c>
      <c r="C3715" s="26" t="str">
        <f t="shared" si="140"/>
        <v>3_75682</v>
      </c>
      <c r="D3715"/>
      <c r="E3715"/>
      <c r="F3715" s="33"/>
      <c r="G3715" s="26">
        <v>75682</v>
      </c>
      <c r="H3715" s="27">
        <v>0</v>
      </c>
      <c r="I3715" s="27">
        <v>0</v>
      </c>
      <c r="J3715" s="27">
        <v>0</v>
      </c>
      <c r="K3715" s="27">
        <v>0</v>
      </c>
      <c r="L3715" s="27">
        <v>0</v>
      </c>
      <c r="M3715" s="27">
        <v>0</v>
      </c>
      <c r="N3715" s="27">
        <v>0</v>
      </c>
      <c r="O3715" s="27">
        <v>1</v>
      </c>
      <c r="P3715" s="27">
        <v>0</v>
      </c>
      <c r="Q3715" s="27">
        <v>0</v>
      </c>
      <c r="R3715" s="27">
        <v>0</v>
      </c>
      <c r="S3715" s="27">
        <v>0</v>
      </c>
      <c r="T3715" s="27">
        <v>0</v>
      </c>
      <c r="U3715" s="27">
        <v>0</v>
      </c>
      <c r="V3715" s="27">
        <v>0</v>
      </c>
      <c r="W3715" s="11"/>
      <c r="X3715" s="11"/>
      <c r="Y3715" s="11"/>
      <c r="Z3715" s="11"/>
      <c r="AA3715" s="11"/>
      <c r="AB3715" s="11"/>
      <c r="AC3715" s="11"/>
      <c r="AD3715" s="11"/>
      <c r="AU3715" s="7"/>
      <c r="AV3715" s="7"/>
    </row>
    <row r="3716" spans="1:48" ht="14.25">
      <c r="A3716">
        <v>3</v>
      </c>
      <c r="B3716" s="26" t="str">
        <f t="shared" si="141"/>
        <v>75702</v>
      </c>
      <c r="C3716" s="26" t="str">
        <f t="shared" si="140"/>
        <v>3_75702</v>
      </c>
      <c r="D3716"/>
      <c r="E3716"/>
      <c r="F3716" s="33"/>
      <c r="G3716" s="26">
        <v>75702</v>
      </c>
      <c r="H3716" s="27">
        <v>0</v>
      </c>
      <c r="I3716" s="27">
        <v>0</v>
      </c>
      <c r="J3716" s="27">
        <v>0</v>
      </c>
      <c r="K3716" s="27">
        <v>0</v>
      </c>
      <c r="L3716" s="27">
        <v>0</v>
      </c>
      <c r="M3716" s="27">
        <v>0</v>
      </c>
      <c r="N3716" s="27">
        <v>1</v>
      </c>
      <c r="O3716" s="27">
        <v>0</v>
      </c>
      <c r="P3716" s="27">
        <v>0</v>
      </c>
      <c r="Q3716" s="27">
        <v>0</v>
      </c>
      <c r="R3716" s="27">
        <v>0</v>
      </c>
      <c r="S3716" s="27">
        <v>0</v>
      </c>
      <c r="T3716" s="27">
        <v>0</v>
      </c>
      <c r="U3716" s="27">
        <v>0</v>
      </c>
      <c r="V3716" s="27">
        <v>0</v>
      </c>
      <c r="W3716" s="11"/>
      <c r="X3716" s="11"/>
      <c r="Y3716" s="11"/>
      <c r="Z3716" s="11"/>
      <c r="AA3716" s="11"/>
      <c r="AB3716" s="11"/>
      <c r="AC3716" s="11"/>
      <c r="AD3716" s="11"/>
      <c r="AU3716" s="7"/>
      <c r="AV3716" s="7"/>
    </row>
    <row r="3717" spans="1:48" ht="14.25">
      <c r="A3717">
        <v>3</v>
      </c>
      <c r="B3717" s="26" t="str">
        <f t="shared" si="141"/>
        <v>75724</v>
      </c>
      <c r="C3717" s="26" t="str">
        <f t="shared" si="140"/>
        <v>3_75724</v>
      </c>
      <c r="D3717"/>
      <c r="E3717"/>
      <c r="F3717" s="33"/>
      <c r="G3717" s="26">
        <v>75724</v>
      </c>
      <c r="H3717" s="27">
        <v>1</v>
      </c>
      <c r="I3717" s="27">
        <v>0</v>
      </c>
      <c r="J3717" s="27">
        <v>0</v>
      </c>
      <c r="K3717" s="27">
        <v>1</v>
      </c>
      <c r="L3717" s="27">
        <v>0</v>
      </c>
      <c r="M3717" s="27">
        <v>1</v>
      </c>
      <c r="N3717" s="27">
        <v>0</v>
      </c>
      <c r="O3717" s="27">
        <v>2</v>
      </c>
      <c r="P3717" s="27">
        <v>1</v>
      </c>
      <c r="Q3717" s="27">
        <v>0</v>
      </c>
      <c r="R3717" s="27">
        <v>0</v>
      </c>
      <c r="S3717" s="27">
        <v>0</v>
      </c>
      <c r="T3717" s="27">
        <v>0</v>
      </c>
      <c r="U3717" s="27">
        <v>0</v>
      </c>
      <c r="V3717" s="27">
        <v>0</v>
      </c>
      <c r="W3717" s="11"/>
      <c r="X3717" s="11"/>
      <c r="Y3717" s="11"/>
      <c r="Z3717" s="11"/>
      <c r="AA3717" s="11"/>
      <c r="AB3717" s="11"/>
      <c r="AC3717" s="11"/>
      <c r="AD3717" s="11"/>
      <c r="AU3717" s="7"/>
      <c r="AV3717" s="7"/>
    </row>
    <row r="3718" spans="1:48" ht="14.25">
      <c r="A3718">
        <v>3</v>
      </c>
      <c r="B3718" s="26" t="str">
        <f t="shared" si="141"/>
        <v>75768</v>
      </c>
      <c r="C3718" s="26" t="str">
        <f t="shared" si="140"/>
        <v>3_75768</v>
      </c>
      <c r="D3718"/>
      <c r="E3718"/>
      <c r="F3718" s="33"/>
      <c r="G3718" s="26">
        <v>75768</v>
      </c>
      <c r="H3718" s="27">
        <v>0</v>
      </c>
      <c r="I3718" s="27">
        <v>0</v>
      </c>
      <c r="J3718" s="27">
        <v>0</v>
      </c>
      <c r="K3718" s="27">
        <v>0</v>
      </c>
      <c r="L3718" s="27">
        <v>0</v>
      </c>
      <c r="M3718" s="27">
        <v>0</v>
      </c>
      <c r="N3718" s="27">
        <v>0</v>
      </c>
      <c r="O3718" s="27">
        <v>1</v>
      </c>
      <c r="P3718" s="27">
        <v>0</v>
      </c>
      <c r="Q3718" s="27">
        <v>0</v>
      </c>
      <c r="R3718" s="27">
        <v>0</v>
      </c>
      <c r="S3718" s="27">
        <v>0</v>
      </c>
      <c r="T3718" s="27">
        <v>0</v>
      </c>
      <c r="U3718" s="27">
        <v>0</v>
      </c>
      <c r="V3718" s="27">
        <v>0</v>
      </c>
      <c r="W3718" s="11"/>
      <c r="X3718" s="11"/>
      <c r="Y3718" s="11"/>
      <c r="Z3718" s="11"/>
      <c r="AA3718" s="11"/>
      <c r="AB3718" s="11"/>
      <c r="AC3718" s="11"/>
      <c r="AD3718" s="11"/>
      <c r="AU3718" s="7"/>
      <c r="AV3718" s="7"/>
    </row>
    <row r="3719" spans="1:48" ht="14.25">
      <c r="A3719">
        <v>3</v>
      </c>
      <c r="B3719" s="26" t="str">
        <f t="shared" si="141"/>
        <v>75826</v>
      </c>
      <c r="C3719" s="26" t="str">
        <f t="shared" si="140"/>
        <v>3_75826</v>
      </c>
      <c r="D3719"/>
      <c r="E3719"/>
      <c r="F3719" s="33"/>
      <c r="G3719" s="26">
        <v>75826</v>
      </c>
      <c r="H3719" s="27">
        <v>0</v>
      </c>
      <c r="I3719" s="27">
        <v>0</v>
      </c>
      <c r="J3719" s="27">
        <v>0</v>
      </c>
      <c r="K3719" s="27">
        <v>0</v>
      </c>
      <c r="L3719" s="27">
        <v>0</v>
      </c>
      <c r="M3719" s="27">
        <v>0</v>
      </c>
      <c r="N3719" s="27">
        <v>0</v>
      </c>
      <c r="O3719" s="27">
        <v>0</v>
      </c>
      <c r="P3719" s="27">
        <v>0</v>
      </c>
      <c r="Q3719" s="27">
        <v>0</v>
      </c>
      <c r="R3719" s="27">
        <v>0</v>
      </c>
      <c r="S3719" s="27">
        <v>0</v>
      </c>
      <c r="T3719" s="27">
        <v>0</v>
      </c>
      <c r="U3719" s="27">
        <v>0</v>
      </c>
      <c r="V3719" s="27">
        <v>0</v>
      </c>
      <c r="W3719" s="11"/>
      <c r="X3719" s="11"/>
      <c r="Y3719" s="11"/>
      <c r="Z3719" s="11"/>
      <c r="AA3719" s="11"/>
      <c r="AB3719" s="11"/>
      <c r="AC3719" s="11"/>
      <c r="AD3719" s="11"/>
      <c r="AU3719" s="7"/>
      <c r="AV3719" s="7"/>
    </row>
    <row r="3720" spans="1:48" ht="14.25">
      <c r="A3720">
        <v>3</v>
      </c>
      <c r="B3720" s="26" t="str">
        <f t="shared" si="141"/>
        <v>75840</v>
      </c>
      <c r="C3720" s="26" t="str">
        <f t="shared" si="140"/>
        <v>3_75840</v>
      </c>
      <c r="D3720"/>
      <c r="E3720"/>
      <c r="F3720" s="33"/>
      <c r="G3720" s="26">
        <v>75840</v>
      </c>
      <c r="H3720" s="27">
        <v>0</v>
      </c>
      <c r="I3720" s="27">
        <v>1</v>
      </c>
      <c r="J3720" s="27">
        <v>0</v>
      </c>
      <c r="K3720" s="27">
        <v>1</v>
      </c>
      <c r="L3720" s="27">
        <v>1</v>
      </c>
      <c r="M3720" s="27">
        <v>0</v>
      </c>
      <c r="N3720" s="27">
        <v>1</v>
      </c>
      <c r="O3720" s="27">
        <v>0</v>
      </c>
      <c r="P3720" s="27">
        <v>0</v>
      </c>
      <c r="Q3720" s="27">
        <v>0</v>
      </c>
      <c r="R3720" s="27">
        <v>0</v>
      </c>
      <c r="S3720" s="27">
        <v>0</v>
      </c>
      <c r="T3720" s="27">
        <v>1</v>
      </c>
      <c r="U3720" s="27">
        <v>1</v>
      </c>
      <c r="V3720" s="27">
        <v>1</v>
      </c>
      <c r="W3720" s="11"/>
      <c r="X3720" s="11"/>
      <c r="Y3720" s="11"/>
      <c r="Z3720" s="11"/>
      <c r="AA3720" s="11"/>
      <c r="AB3720" s="11"/>
      <c r="AC3720" s="11"/>
      <c r="AD3720" s="11"/>
      <c r="AU3720" s="7"/>
      <c r="AV3720" s="7"/>
    </row>
    <row r="3721" spans="1:48" ht="14.25">
      <c r="A3721">
        <v>3</v>
      </c>
      <c r="B3721" s="26" t="str">
        <f t="shared" si="141"/>
        <v>75850</v>
      </c>
      <c r="C3721" s="26" t="str">
        <f t="shared" ref="C3721:C3784" si="142">A3721&amp;"_"&amp;B3721</f>
        <v>3_75850</v>
      </c>
      <c r="D3721"/>
      <c r="E3721"/>
      <c r="F3721" s="33"/>
      <c r="G3721" s="26">
        <v>75850</v>
      </c>
      <c r="H3721" s="27">
        <v>2</v>
      </c>
      <c r="I3721" s="27">
        <v>0</v>
      </c>
      <c r="J3721" s="27">
        <v>0</v>
      </c>
      <c r="K3721" s="27">
        <v>0</v>
      </c>
      <c r="L3721" s="27">
        <v>0</v>
      </c>
      <c r="M3721" s="27">
        <v>0</v>
      </c>
      <c r="N3721" s="27">
        <v>0</v>
      </c>
      <c r="O3721" s="27">
        <v>0</v>
      </c>
      <c r="P3721" s="27">
        <v>0</v>
      </c>
      <c r="Q3721" s="27">
        <v>0</v>
      </c>
      <c r="R3721" s="27">
        <v>0</v>
      </c>
      <c r="S3721" s="27">
        <v>0</v>
      </c>
      <c r="T3721" s="27">
        <v>0</v>
      </c>
      <c r="U3721" s="27">
        <v>0</v>
      </c>
      <c r="V3721" s="27">
        <v>0</v>
      </c>
      <c r="W3721" s="11"/>
      <c r="X3721" s="11"/>
      <c r="Y3721" s="11"/>
      <c r="Z3721" s="11"/>
      <c r="AA3721" s="11"/>
      <c r="AB3721" s="11"/>
      <c r="AC3721" s="11"/>
      <c r="AD3721" s="11"/>
      <c r="AU3721" s="7"/>
      <c r="AV3721" s="7"/>
    </row>
    <row r="3722" spans="1:48" ht="14.25">
      <c r="A3722">
        <v>3</v>
      </c>
      <c r="B3722" s="26" t="str">
        <f t="shared" si="141"/>
        <v>75862</v>
      </c>
      <c r="C3722" s="26" t="str">
        <f t="shared" si="142"/>
        <v>3_75862</v>
      </c>
      <c r="D3722"/>
      <c r="E3722"/>
      <c r="F3722" s="33"/>
      <c r="G3722" s="26">
        <v>75862</v>
      </c>
      <c r="H3722" s="27">
        <v>1</v>
      </c>
      <c r="I3722" s="27">
        <v>6</v>
      </c>
      <c r="J3722" s="27">
        <v>8</v>
      </c>
      <c r="K3722" s="27">
        <v>3</v>
      </c>
      <c r="L3722" s="27">
        <v>4</v>
      </c>
      <c r="M3722" s="27">
        <v>9</v>
      </c>
      <c r="N3722" s="27">
        <v>38</v>
      </c>
      <c r="O3722" s="27">
        <v>106</v>
      </c>
      <c r="P3722" s="27">
        <v>398</v>
      </c>
      <c r="Q3722" s="27">
        <v>719</v>
      </c>
      <c r="R3722" s="27">
        <v>551</v>
      </c>
      <c r="S3722" s="27">
        <v>464</v>
      </c>
      <c r="T3722" s="27">
        <v>232</v>
      </c>
      <c r="U3722" s="27">
        <v>208</v>
      </c>
      <c r="V3722" s="27">
        <v>160</v>
      </c>
      <c r="W3722" s="11"/>
      <c r="X3722" s="11"/>
      <c r="Y3722" s="11"/>
      <c r="Z3722" s="11"/>
      <c r="AA3722" s="11"/>
      <c r="AB3722" s="11"/>
      <c r="AC3722" s="11"/>
      <c r="AD3722" s="11"/>
      <c r="AU3722" s="7"/>
      <c r="AV3722" s="7"/>
    </row>
    <row r="3723" spans="1:48" ht="14.25">
      <c r="A3723">
        <v>3</v>
      </c>
      <c r="B3723" s="26" t="str">
        <f t="shared" si="141"/>
        <v>75998</v>
      </c>
      <c r="C3723" s="26" t="str">
        <f t="shared" si="142"/>
        <v>3_75998</v>
      </c>
      <c r="D3723"/>
      <c r="E3723"/>
      <c r="F3723" s="33"/>
      <c r="G3723" s="26">
        <v>75998</v>
      </c>
      <c r="H3723" s="27">
        <v>0</v>
      </c>
      <c r="I3723" s="27">
        <v>0</v>
      </c>
      <c r="J3723" s="27">
        <v>0</v>
      </c>
      <c r="K3723" s="27">
        <v>0</v>
      </c>
      <c r="L3723" s="27">
        <v>0</v>
      </c>
      <c r="M3723" s="27">
        <v>0</v>
      </c>
      <c r="N3723" s="27">
        <v>0</v>
      </c>
      <c r="O3723" s="27">
        <v>0</v>
      </c>
      <c r="P3723" s="27">
        <v>0</v>
      </c>
      <c r="Q3723" s="27">
        <v>0</v>
      </c>
      <c r="R3723" s="27">
        <v>0</v>
      </c>
      <c r="S3723" s="27">
        <v>0</v>
      </c>
      <c r="T3723" s="27">
        <v>0</v>
      </c>
      <c r="U3723" s="27">
        <v>0</v>
      </c>
      <c r="V3723" s="27">
        <v>0</v>
      </c>
      <c r="W3723" s="11"/>
      <c r="X3723" s="11"/>
      <c r="Y3723" s="11"/>
      <c r="Z3723" s="11"/>
      <c r="AA3723" s="11"/>
      <c r="AB3723" s="11"/>
      <c r="AC3723" s="11"/>
      <c r="AD3723" s="11"/>
      <c r="AU3723" s="7"/>
      <c r="AV3723" s="7"/>
    </row>
    <row r="3724" spans="1:48" ht="14.25">
      <c r="A3724">
        <v>3</v>
      </c>
      <c r="B3724" s="26" t="str">
        <f t="shared" ref="B3724:B3787" si="143">IF(G3724="Total",CONCATENATE(MID(G3725,1,2),"000"),MID(G3724,1,5))</f>
        <v>75999</v>
      </c>
      <c r="C3724" s="26" t="str">
        <f t="shared" si="142"/>
        <v>3_75999</v>
      </c>
      <c r="D3724"/>
      <c r="E3724"/>
      <c r="F3724" s="33"/>
      <c r="G3724" s="26">
        <v>75999</v>
      </c>
      <c r="H3724" s="27">
        <v>0</v>
      </c>
      <c r="I3724" s="27">
        <v>1</v>
      </c>
      <c r="J3724" s="27">
        <v>0</v>
      </c>
      <c r="K3724" s="27">
        <v>0</v>
      </c>
      <c r="L3724" s="27">
        <v>1</v>
      </c>
      <c r="M3724" s="27">
        <v>1</v>
      </c>
      <c r="N3724" s="27">
        <v>3</v>
      </c>
      <c r="O3724" s="27">
        <v>5</v>
      </c>
      <c r="P3724" s="27">
        <v>0</v>
      </c>
      <c r="Q3724" s="27">
        <v>0</v>
      </c>
      <c r="R3724" s="27">
        <v>0</v>
      </c>
      <c r="S3724" s="27">
        <v>0</v>
      </c>
      <c r="T3724" s="27">
        <v>0</v>
      </c>
      <c r="U3724" s="27">
        <v>0</v>
      </c>
      <c r="V3724" s="27">
        <v>0</v>
      </c>
      <c r="W3724" s="11"/>
      <c r="X3724" s="11"/>
      <c r="Y3724" s="11"/>
      <c r="Z3724" s="11"/>
      <c r="AA3724" s="11"/>
      <c r="AB3724" s="11"/>
      <c r="AC3724" s="11"/>
      <c r="AD3724" s="11"/>
      <c r="AU3724" s="7"/>
      <c r="AV3724" s="7"/>
    </row>
    <row r="3725" spans="1:48" ht="14.25">
      <c r="A3725">
        <v>3</v>
      </c>
      <c r="B3725" s="26" t="str">
        <f t="shared" si="143"/>
        <v>76000</v>
      </c>
      <c r="C3725" s="26" t="str">
        <f t="shared" si="142"/>
        <v>3_76000</v>
      </c>
      <c r="D3725"/>
      <c r="E3725"/>
      <c r="F3725" s="33" t="s">
        <v>1450</v>
      </c>
      <c r="G3725" s="147" t="s">
        <v>13</v>
      </c>
      <c r="H3725" s="27">
        <v>1322</v>
      </c>
      <c r="I3725" s="27">
        <v>1418</v>
      </c>
      <c r="J3725" s="27">
        <v>2693</v>
      </c>
      <c r="K3725" s="27">
        <v>4755</v>
      </c>
      <c r="L3725" s="27">
        <v>5790</v>
      </c>
      <c r="M3725" s="27">
        <v>5732</v>
      </c>
      <c r="N3725" s="27">
        <v>4647</v>
      </c>
      <c r="O3725" s="27">
        <v>3519</v>
      </c>
      <c r="P3725" s="27">
        <v>3303</v>
      </c>
      <c r="Q3725" s="27">
        <v>3188</v>
      </c>
      <c r="R3725" s="27">
        <v>3017</v>
      </c>
      <c r="S3725" s="27">
        <v>2933</v>
      </c>
      <c r="T3725" s="27">
        <v>2880</v>
      </c>
      <c r="U3725" s="27">
        <v>3203</v>
      </c>
      <c r="V3725" s="27">
        <v>2746</v>
      </c>
      <c r="W3725" s="11"/>
      <c r="X3725" s="11"/>
      <c r="Y3725" s="11"/>
      <c r="Z3725" s="11"/>
      <c r="AA3725" s="11"/>
      <c r="AB3725" s="11"/>
      <c r="AC3725" s="11"/>
      <c r="AD3725" s="11"/>
      <c r="AU3725" s="7"/>
      <c r="AV3725" s="7"/>
    </row>
    <row r="3726" spans="1:48" ht="14.25">
      <c r="A3726">
        <v>3</v>
      </c>
      <c r="B3726" s="26" t="str">
        <f t="shared" si="143"/>
        <v>76001</v>
      </c>
      <c r="C3726" s="26" t="str">
        <f t="shared" si="142"/>
        <v>3_76001</v>
      </c>
      <c r="D3726"/>
      <c r="E3726"/>
      <c r="F3726" s="33"/>
      <c r="G3726" s="26" t="s">
        <v>1148</v>
      </c>
      <c r="H3726" s="27">
        <v>546</v>
      </c>
      <c r="I3726" s="27">
        <v>728</v>
      </c>
      <c r="J3726" s="27">
        <v>1659</v>
      </c>
      <c r="K3726" s="27">
        <v>3222</v>
      </c>
      <c r="L3726" s="27">
        <v>3617</v>
      </c>
      <c r="M3726" s="27">
        <v>3379</v>
      </c>
      <c r="N3726" s="27">
        <v>3022</v>
      </c>
      <c r="O3726" s="27">
        <v>2392</v>
      </c>
      <c r="P3726" s="27">
        <v>2280</v>
      </c>
      <c r="Q3726" s="27">
        <v>2089</v>
      </c>
      <c r="R3726" s="27">
        <v>2046</v>
      </c>
      <c r="S3726" s="27">
        <v>1944</v>
      </c>
      <c r="T3726" s="27">
        <v>1842</v>
      </c>
      <c r="U3726" s="27">
        <v>1850</v>
      </c>
      <c r="V3726" s="27">
        <v>1686</v>
      </c>
      <c r="W3726" s="11"/>
      <c r="X3726" s="11"/>
      <c r="Y3726" s="11"/>
      <c r="Z3726" s="11"/>
      <c r="AA3726" s="11"/>
      <c r="AB3726" s="11"/>
      <c r="AC3726" s="11"/>
      <c r="AD3726" s="11"/>
      <c r="AU3726" s="7"/>
      <c r="AV3726" s="7"/>
    </row>
    <row r="3727" spans="1:48" ht="14.25">
      <c r="A3727">
        <v>3</v>
      </c>
      <c r="B3727" s="26" t="str">
        <f t="shared" si="143"/>
        <v>76020</v>
      </c>
      <c r="C3727" s="26" t="str">
        <f t="shared" si="142"/>
        <v>3_76020</v>
      </c>
      <c r="D3727"/>
      <c r="E3727"/>
      <c r="F3727" s="33"/>
      <c r="G3727" s="26" t="s">
        <v>1149</v>
      </c>
      <c r="H3727" s="27">
        <v>5</v>
      </c>
      <c r="I3727" s="27">
        <v>9</v>
      </c>
      <c r="J3727" s="27">
        <v>13</v>
      </c>
      <c r="K3727" s="27">
        <v>8</v>
      </c>
      <c r="L3727" s="27">
        <v>15</v>
      </c>
      <c r="M3727" s="27">
        <v>18</v>
      </c>
      <c r="N3727" s="27">
        <v>5</v>
      </c>
      <c r="O3727" s="27">
        <v>5</v>
      </c>
      <c r="P3727" s="27">
        <v>15</v>
      </c>
      <c r="Q3727" s="27">
        <v>8</v>
      </c>
      <c r="R3727" s="27">
        <v>0</v>
      </c>
      <c r="S3727" s="27">
        <v>4</v>
      </c>
      <c r="T3727" s="27">
        <v>8</v>
      </c>
      <c r="U3727" s="27">
        <v>1</v>
      </c>
      <c r="V3727" s="27">
        <v>2</v>
      </c>
      <c r="W3727" s="11"/>
      <c r="X3727" s="11"/>
      <c r="Y3727" s="11"/>
      <c r="Z3727" s="11"/>
      <c r="AA3727" s="11"/>
      <c r="AB3727" s="11"/>
      <c r="AC3727" s="11"/>
      <c r="AD3727" s="11"/>
      <c r="AU3727" s="7"/>
      <c r="AV3727" s="7"/>
    </row>
    <row r="3728" spans="1:48" ht="14.25">
      <c r="A3728">
        <v>3</v>
      </c>
      <c r="B3728" s="26" t="str">
        <f t="shared" si="143"/>
        <v>76036</v>
      </c>
      <c r="C3728" s="26" t="str">
        <f t="shared" si="142"/>
        <v>3_76036</v>
      </c>
      <c r="D3728"/>
      <c r="E3728"/>
      <c r="F3728" s="33"/>
      <c r="G3728" s="26" t="s">
        <v>1150</v>
      </c>
      <c r="H3728" s="27">
        <v>1</v>
      </c>
      <c r="I3728" s="27">
        <v>6</v>
      </c>
      <c r="J3728" s="27">
        <v>17</v>
      </c>
      <c r="K3728" s="27">
        <v>2</v>
      </c>
      <c r="L3728" s="27">
        <v>10</v>
      </c>
      <c r="M3728" s="27">
        <v>12</v>
      </c>
      <c r="N3728" s="27">
        <v>12</v>
      </c>
      <c r="O3728" s="27">
        <v>11</v>
      </c>
      <c r="P3728" s="27">
        <v>10</v>
      </c>
      <c r="Q3728" s="27">
        <v>16</v>
      </c>
      <c r="R3728" s="27">
        <v>8</v>
      </c>
      <c r="S3728" s="27">
        <v>15</v>
      </c>
      <c r="T3728" s="27">
        <v>12</v>
      </c>
      <c r="U3728" s="27">
        <v>17</v>
      </c>
      <c r="V3728" s="27">
        <v>7</v>
      </c>
      <c r="W3728" s="11"/>
      <c r="X3728" s="11"/>
      <c r="Y3728" s="11"/>
      <c r="Z3728" s="11"/>
      <c r="AA3728" s="11"/>
      <c r="AB3728" s="11"/>
      <c r="AC3728" s="11"/>
      <c r="AD3728" s="11"/>
      <c r="AU3728" s="7"/>
      <c r="AV3728" s="7"/>
    </row>
    <row r="3729" spans="1:48" ht="14.25">
      <c r="A3729">
        <v>3</v>
      </c>
      <c r="B3729" s="26" t="str">
        <f t="shared" si="143"/>
        <v>76041</v>
      </c>
      <c r="C3729" s="26" t="str">
        <f t="shared" si="142"/>
        <v>3_76041</v>
      </c>
      <c r="D3729"/>
      <c r="E3729"/>
      <c r="F3729" s="33"/>
      <c r="G3729" s="26" t="s">
        <v>1151</v>
      </c>
      <c r="H3729" s="27">
        <v>5</v>
      </c>
      <c r="I3729" s="27">
        <v>4</v>
      </c>
      <c r="J3729" s="27">
        <v>26</v>
      </c>
      <c r="K3729" s="27">
        <v>9</v>
      </c>
      <c r="L3729" s="27">
        <v>8</v>
      </c>
      <c r="M3729" s="27">
        <v>12</v>
      </c>
      <c r="N3729" s="27">
        <v>15</v>
      </c>
      <c r="O3729" s="27">
        <v>10</v>
      </c>
      <c r="P3729" s="27">
        <v>6</v>
      </c>
      <c r="Q3729" s="27">
        <v>5</v>
      </c>
      <c r="R3729" s="27">
        <v>2</v>
      </c>
      <c r="S3729" s="27">
        <v>3</v>
      </c>
      <c r="T3729" s="27">
        <v>4</v>
      </c>
      <c r="U3729" s="27">
        <v>3</v>
      </c>
      <c r="V3729" s="27">
        <v>5</v>
      </c>
      <c r="W3729" s="11"/>
      <c r="X3729" s="11"/>
      <c r="Y3729" s="11"/>
      <c r="Z3729" s="11"/>
      <c r="AA3729" s="11"/>
      <c r="AB3729" s="11"/>
      <c r="AC3729" s="11"/>
      <c r="AD3729" s="11"/>
      <c r="AU3729" s="7"/>
      <c r="AV3729" s="7"/>
    </row>
    <row r="3730" spans="1:48" ht="14.25">
      <c r="A3730">
        <v>3</v>
      </c>
      <c r="B3730" s="26" t="str">
        <f t="shared" si="143"/>
        <v>76054</v>
      </c>
      <c r="C3730" s="26" t="str">
        <f t="shared" si="142"/>
        <v>3_76054</v>
      </c>
      <c r="D3730"/>
      <c r="E3730"/>
      <c r="F3730" s="33"/>
      <c r="G3730" s="26" t="s">
        <v>1152</v>
      </c>
      <c r="H3730" s="27">
        <v>0</v>
      </c>
      <c r="I3730" s="27">
        <v>4</v>
      </c>
      <c r="J3730" s="27">
        <v>1</v>
      </c>
      <c r="K3730" s="27">
        <v>3</v>
      </c>
      <c r="L3730" s="27">
        <v>2</v>
      </c>
      <c r="M3730" s="27">
        <v>3</v>
      </c>
      <c r="N3730" s="27">
        <v>1</v>
      </c>
      <c r="O3730" s="27">
        <v>0</v>
      </c>
      <c r="P3730" s="27">
        <v>1</v>
      </c>
      <c r="Q3730" s="27">
        <v>2</v>
      </c>
      <c r="R3730" s="27">
        <v>1</v>
      </c>
      <c r="S3730" s="27">
        <v>3</v>
      </c>
      <c r="T3730" s="27">
        <v>1</v>
      </c>
      <c r="U3730" s="27">
        <v>1</v>
      </c>
      <c r="V3730" s="27">
        <v>2</v>
      </c>
      <c r="W3730" s="11"/>
      <c r="X3730" s="11"/>
      <c r="Y3730" s="11"/>
      <c r="Z3730" s="11"/>
      <c r="AA3730" s="11"/>
      <c r="AB3730" s="11"/>
      <c r="AC3730" s="11"/>
      <c r="AD3730" s="11"/>
      <c r="AU3730" s="7"/>
      <c r="AV3730" s="7"/>
    </row>
    <row r="3731" spans="1:48" ht="14.25">
      <c r="A3731">
        <v>3</v>
      </c>
      <c r="B3731" s="26" t="str">
        <f t="shared" si="143"/>
        <v>76100</v>
      </c>
      <c r="C3731" s="26" t="str">
        <f t="shared" si="142"/>
        <v>3_76100</v>
      </c>
      <c r="D3731"/>
      <c r="E3731"/>
      <c r="F3731" s="33"/>
      <c r="G3731" s="26" t="s">
        <v>1153</v>
      </c>
      <c r="H3731" s="27">
        <v>10</v>
      </c>
      <c r="I3731" s="27">
        <v>3</v>
      </c>
      <c r="J3731" s="27">
        <v>19</v>
      </c>
      <c r="K3731" s="27">
        <v>15</v>
      </c>
      <c r="L3731" s="27">
        <v>8</v>
      </c>
      <c r="M3731" s="27">
        <v>7</v>
      </c>
      <c r="N3731" s="27">
        <v>1</v>
      </c>
      <c r="O3731" s="27">
        <v>4</v>
      </c>
      <c r="P3731" s="27">
        <v>4</v>
      </c>
      <c r="Q3731" s="27">
        <v>3</v>
      </c>
      <c r="R3731" s="27">
        <v>5</v>
      </c>
      <c r="S3731" s="27">
        <v>4</v>
      </c>
      <c r="T3731" s="27">
        <v>4</v>
      </c>
      <c r="U3731" s="27">
        <v>4</v>
      </c>
      <c r="V3731" s="27">
        <v>2</v>
      </c>
      <c r="W3731" s="11"/>
      <c r="X3731" s="11"/>
      <c r="Y3731" s="11"/>
      <c r="Z3731" s="11"/>
      <c r="AA3731" s="11"/>
      <c r="AB3731" s="11"/>
      <c r="AC3731" s="11"/>
      <c r="AD3731" s="11"/>
      <c r="AU3731" s="7"/>
      <c r="AV3731" s="7"/>
    </row>
    <row r="3732" spans="1:48" ht="14.25">
      <c r="A3732">
        <v>3</v>
      </c>
      <c r="B3732" s="26" t="str">
        <f t="shared" si="143"/>
        <v>76109</v>
      </c>
      <c r="C3732" s="26" t="str">
        <f t="shared" si="142"/>
        <v>3_76109</v>
      </c>
      <c r="D3732"/>
      <c r="E3732"/>
      <c r="F3732" s="33"/>
      <c r="G3732" s="26" t="s">
        <v>1154</v>
      </c>
      <c r="H3732" s="27">
        <v>80</v>
      </c>
      <c r="I3732" s="27">
        <v>73</v>
      </c>
      <c r="J3732" s="27">
        <v>80</v>
      </c>
      <c r="K3732" s="27">
        <v>145</v>
      </c>
      <c r="L3732" s="27">
        <v>542</v>
      </c>
      <c r="M3732" s="27">
        <v>369</v>
      </c>
      <c r="N3732" s="27">
        <v>188</v>
      </c>
      <c r="O3732" s="27">
        <v>182</v>
      </c>
      <c r="P3732" s="27">
        <v>168</v>
      </c>
      <c r="Q3732" s="27">
        <v>217</v>
      </c>
      <c r="R3732" s="27">
        <v>197</v>
      </c>
      <c r="S3732" s="27">
        <v>91</v>
      </c>
      <c r="T3732" s="27">
        <v>88</v>
      </c>
      <c r="U3732" s="27">
        <v>76</v>
      </c>
      <c r="V3732" s="27">
        <v>64</v>
      </c>
      <c r="W3732" s="11"/>
      <c r="X3732" s="11"/>
      <c r="Y3732" s="11"/>
      <c r="Z3732" s="11"/>
      <c r="AA3732" s="11"/>
      <c r="AB3732" s="11"/>
      <c r="AC3732" s="11"/>
      <c r="AD3732" s="11"/>
      <c r="AU3732" s="7"/>
      <c r="AV3732" s="7"/>
    </row>
    <row r="3733" spans="1:48" ht="14.25">
      <c r="A3733">
        <v>3</v>
      </c>
      <c r="B3733" s="26" t="str">
        <f t="shared" si="143"/>
        <v>76111</v>
      </c>
      <c r="C3733" s="26" t="str">
        <f t="shared" si="142"/>
        <v>3_76111</v>
      </c>
      <c r="D3733"/>
      <c r="E3733"/>
      <c r="F3733" s="33"/>
      <c r="G3733" s="26" t="s">
        <v>1155</v>
      </c>
      <c r="H3733" s="27">
        <v>19</v>
      </c>
      <c r="I3733" s="27">
        <v>18</v>
      </c>
      <c r="J3733" s="27">
        <v>28</v>
      </c>
      <c r="K3733" s="27">
        <v>188</v>
      </c>
      <c r="L3733" s="27">
        <v>233</v>
      </c>
      <c r="M3733" s="27">
        <v>163</v>
      </c>
      <c r="N3733" s="27">
        <v>103</v>
      </c>
      <c r="O3733" s="27">
        <v>69</v>
      </c>
      <c r="P3733" s="27">
        <v>23</v>
      </c>
      <c r="Q3733" s="27">
        <v>50</v>
      </c>
      <c r="R3733" s="27">
        <v>26</v>
      </c>
      <c r="S3733" s="27">
        <v>19</v>
      </c>
      <c r="T3733" s="27">
        <v>20</v>
      </c>
      <c r="U3733" s="27">
        <v>160</v>
      </c>
      <c r="V3733" s="27">
        <v>150</v>
      </c>
      <c r="W3733" s="11"/>
      <c r="X3733" s="11"/>
      <c r="Y3733" s="11"/>
      <c r="Z3733" s="11"/>
      <c r="AA3733" s="11"/>
      <c r="AB3733" s="11"/>
      <c r="AC3733" s="11"/>
      <c r="AD3733" s="11"/>
      <c r="AU3733" s="7"/>
      <c r="AV3733" s="7"/>
    </row>
    <row r="3734" spans="1:48" ht="14.25">
      <c r="A3734">
        <v>3</v>
      </c>
      <c r="B3734" s="26" t="str">
        <f t="shared" si="143"/>
        <v>76113</v>
      </c>
      <c r="C3734" s="26" t="str">
        <f t="shared" si="142"/>
        <v>3_76113</v>
      </c>
      <c r="D3734"/>
      <c r="E3734"/>
      <c r="F3734" s="33"/>
      <c r="G3734" s="26" t="s">
        <v>1156</v>
      </c>
      <c r="H3734" s="27">
        <v>4</v>
      </c>
      <c r="I3734" s="27">
        <v>11</v>
      </c>
      <c r="J3734" s="27">
        <v>13</v>
      </c>
      <c r="K3734" s="27">
        <v>9</v>
      </c>
      <c r="L3734" s="27">
        <v>11</v>
      </c>
      <c r="M3734" s="27">
        <v>11</v>
      </c>
      <c r="N3734" s="27">
        <v>11</v>
      </c>
      <c r="O3734" s="27">
        <v>6</v>
      </c>
      <c r="P3734" s="27">
        <v>9</v>
      </c>
      <c r="Q3734" s="27">
        <v>9</v>
      </c>
      <c r="R3734" s="27">
        <v>9</v>
      </c>
      <c r="S3734" s="27">
        <v>16</v>
      </c>
      <c r="T3734" s="27">
        <v>17</v>
      </c>
      <c r="U3734" s="27">
        <v>17</v>
      </c>
      <c r="V3734" s="27">
        <v>6</v>
      </c>
      <c r="W3734" s="11"/>
      <c r="X3734" s="11"/>
      <c r="Y3734" s="11"/>
      <c r="Z3734" s="11"/>
      <c r="AA3734" s="11"/>
      <c r="AB3734" s="11"/>
      <c r="AC3734" s="11"/>
      <c r="AD3734" s="11"/>
      <c r="AU3734" s="7"/>
      <c r="AV3734" s="7"/>
    </row>
    <row r="3735" spans="1:48" ht="14.25">
      <c r="A3735">
        <v>3</v>
      </c>
      <c r="B3735" s="26" t="str">
        <f t="shared" si="143"/>
        <v>76122</v>
      </c>
      <c r="C3735" s="26" t="str">
        <f t="shared" si="142"/>
        <v>3_76122</v>
      </c>
      <c r="D3735"/>
      <c r="E3735"/>
      <c r="F3735" s="33"/>
      <c r="G3735" s="26" t="s">
        <v>1157</v>
      </c>
      <c r="H3735" s="27">
        <v>21</v>
      </c>
      <c r="I3735" s="27">
        <v>11</v>
      </c>
      <c r="J3735" s="27">
        <v>15</v>
      </c>
      <c r="K3735" s="27">
        <v>20</v>
      </c>
      <c r="L3735" s="27">
        <v>18</v>
      </c>
      <c r="M3735" s="27">
        <v>13</v>
      </c>
      <c r="N3735" s="27">
        <v>13</v>
      </c>
      <c r="O3735" s="27">
        <v>16</v>
      </c>
      <c r="P3735" s="27">
        <v>11</v>
      </c>
      <c r="Q3735" s="27">
        <v>9</v>
      </c>
      <c r="R3735" s="27">
        <v>4</v>
      </c>
      <c r="S3735" s="27">
        <v>10</v>
      </c>
      <c r="T3735" s="27">
        <v>4</v>
      </c>
      <c r="U3735" s="27">
        <v>6</v>
      </c>
      <c r="V3735" s="27">
        <v>2</v>
      </c>
      <c r="W3735" s="11"/>
      <c r="X3735" s="11"/>
      <c r="Y3735" s="11"/>
      <c r="Z3735" s="11"/>
      <c r="AA3735" s="11"/>
      <c r="AB3735" s="11"/>
      <c r="AC3735" s="11"/>
      <c r="AD3735" s="11"/>
      <c r="AU3735" s="7"/>
      <c r="AV3735" s="7"/>
    </row>
    <row r="3736" spans="1:48" ht="14.25">
      <c r="A3736">
        <v>3</v>
      </c>
      <c r="B3736" s="26" t="str">
        <f t="shared" si="143"/>
        <v>76126</v>
      </c>
      <c r="C3736" s="26" t="str">
        <f t="shared" si="142"/>
        <v>3_76126</v>
      </c>
      <c r="D3736"/>
      <c r="E3736"/>
      <c r="F3736" s="33"/>
      <c r="G3736" s="26" t="s">
        <v>1158</v>
      </c>
      <c r="H3736" s="27">
        <v>2</v>
      </c>
      <c r="I3736" s="27">
        <v>2</v>
      </c>
      <c r="J3736" s="27">
        <v>1</v>
      </c>
      <c r="K3736" s="27">
        <v>14</v>
      </c>
      <c r="L3736" s="27">
        <v>24</v>
      </c>
      <c r="M3736" s="27">
        <v>14</v>
      </c>
      <c r="N3736" s="27">
        <v>14</v>
      </c>
      <c r="O3736" s="27">
        <v>12</v>
      </c>
      <c r="P3736" s="27">
        <v>4</v>
      </c>
      <c r="Q3736" s="27">
        <v>6</v>
      </c>
      <c r="R3736" s="27">
        <v>7</v>
      </c>
      <c r="S3736" s="27">
        <v>14</v>
      </c>
      <c r="T3736" s="27">
        <v>4</v>
      </c>
      <c r="U3736" s="27">
        <v>21</v>
      </c>
      <c r="V3736" s="27">
        <v>18</v>
      </c>
      <c r="W3736" s="11"/>
      <c r="X3736" s="11"/>
      <c r="Y3736" s="11"/>
      <c r="Z3736" s="11"/>
      <c r="AA3736" s="11"/>
      <c r="AB3736" s="11"/>
      <c r="AC3736" s="11"/>
      <c r="AD3736" s="11"/>
      <c r="AU3736" s="7"/>
      <c r="AV3736" s="7"/>
    </row>
    <row r="3737" spans="1:48" ht="14.25">
      <c r="A3737">
        <v>3</v>
      </c>
      <c r="B3737" s="26" t="str">
        <f t="shared" si="143"/>
        <v>76130</v>
      </c>
      <c r="C3737" s="26" t="str">
        <f t="shared" si="142"/>
        <v>3_76130</v>
      </c>
      <c r="D3737"/>
      <c r="E3737"/>
      <c r="F3737" s="33"/>
      <c r="G3737" s="26" t="s">
        <v>1159</v>
      </c>
      <c r="H3737" s="27">
        <v>54</v>
      </c>
      <c r="I3737" s="27">
        <v>31</v>
      </c>
      <c r="J3737" s="27">
        <v>35</v>
      </c>
      <c r="K3737" s="27">
        <v>63</v>
      </c>
      <c r="L3737" s="27">
        <v>77</v>
      </c>
      <c r="M3737" s="27">
        <v>127</v>
      </c>
      <c r="N3737" s="27">
        <v>81</v>
      </c>
      <c r="O3737" s="27">
        <v>43</v>
      </c>
      <c r="P3737" s="27">
        <v>53</v>
      </c>
      <c r="Q3737" s="27">
        <v>70</v>
      </c>
      <c r="R3737" s="27">
        <v>72</v>
      </c>
      <c r="S3737" s="27">
        <v>73</v>
      </c>
      <c r="T3737" s="27">
        <v>61</v>
      </c>
      <c r="U3737" s="27">
        <v>78</v>
      </c>
      <c r="V3737" s="27">
        <v>72</v>
      </c>
      <c r="W3737" s="11"/>
      <c r="X3737" s="11"/>
      <c r="Y3737" s="11"/>
      <c r="Z3737" s="11"/>
      <c r="AA3737" s="11"/>
      <c r="AB3737" s="11"/>
      <c r="AC3737" s="11"/>
      <c r="AD3737" s="11"/>
      <c r="AU3737" s="7"/>
      <c r="AV3737" s="7"/>
    </row>
    <row r="3738" spans="1:48" ht="14.25">
      <c r="A3738">
        <v>3</v>
      </c>
      <c r="B3738" s="26" t="str">
        <f t="shared" si="143"/>
        <v>76147</v>
      </c>
      <c r="C3738" s="26" t="str">
        <f t="shared" si="142"/>
        <v>3_76147</v>
      </c>
      <c r="D3738"/>
      <c r="E3738"/>
      <c r="F3738" s="33"/>
      <c r="G3738" s="26" t="s">
        <v>1160</v>
      </c>
      <c r="H3738" s="27">
        <v>41</v>
      </c>
      <c r="I3738" s="27">
        <v>31</v>
      </c>
      <c r="J3738" s="27">
        <v>45</v>
      </c>
      <c r="K3738" s="27">
        <v>43</v>
      </c>
      <c r="L3738" s="27">
        <v>97</v>
      </c>
      <c r="M3738" s="27">
        <v>119</v>
      </c>
      <c r="N3738" s="27">
        <v>103</v>
      </c>
      <c r="O3738" s="27">
        <v>88</v>
      </c>
      <c r="P3738" s="27">
        <v>62</v>
      </c>
      <c r="Q3738" s="27">
        <v>64</v>
      </c>
      <c r="R3738" s="27">
        <v>45</v>
      </c>
      <c r="S3738" s="27">
        <v>51</v>
      </c>
      <c r="T3738" s="27">
        <v>48</v>
      </c>
      <c r="U3738" s="27">
        <v>38</v>
      </c>
      <c r="V3738" s="27">
        <v>37</v>
      </c>
      <c r="W3738" s="11"/>
      <c r="X3738" s="11"/>
      <c r="Y3738" s="11"/>
      <c r="Z3738" s="11"/>
      <c r="AA3738" s="11"/>
      <c r="AB3738" s="11"/>
      <c r="AC3738" s="11"/>
      <c r="AD3738" s="11"/>
      <c r="AU3738" s="7"/>
      <c r="AV3738" s="7"/>
    </row>
    <row r="3739" spans="1:48" ht="14.25">
      <c r="A3739">
        <v>3</v>
      </c>
      <c r="B3739" s="26" t="str">
        <f t="shared" si="143"/>
        <v>76233</v>
      </c>
      <c r="C3739" s="26" t="str">
        <f t="shared" si="142"/>
        <v>3_76233</v>
      </c>
      <c r="D3739"/>
      <c r="E3739"/>
      <c r="F3739" s="33"/>
      <c r="G3739" s="26" t="s">
        <v>1161</v>
      </c>
      <c r="H3739" s="27">
        <v>13</v>
      </c>
      <c r="I3739" s="27">
        <v>11</v>
      </c>
      <c r="J3739" s="27">
        <v>10</v>
      </c>
      <c r="K3739" s="27">
        <v>33</v>
      </c>
      <c r="L3739" s="27">
        <v>47</v>
      </c>
      <c r="M3739" s="27">
        <v>39</v>
      </c>
      <c r="N3739" s="27">
        <v>40</v>
      </c>
      <c r="O3739" s="27">
        <v>25</v>
      </c>
      <c r="P3739" s="27">
        <v>39</v>
      </c>
      <c r="Q3739" s="27">
        <v>19</v>
      </c>
      <c r="R3739" s="27">
        <v>27</v>
      </c>
      <c r="S3739" s="27">
        <v>33</v>
      </c>
      <c r="T3739" s="27">
        <v>43</v>
      </c>
      <c r="U3739" s="27">
        <v>23</v>
      </c>
      <c r="V3739" s="27">
        <v>23</v>
      </c>
      <c r="W3739" s="11"/>
      <c r="X3739" s="11"/>
      <c r="Y3739" s="11"/>
      <c r="Z3739" s="11"/>
      <c r="AA3739" s="11"/>
      <c r="AB3739" s="11"/>
      <c r="AC3739" s="11"/>
      <c r="AD3739" s="11"/>
      <c r="AU3739" s="7"/>
      <c r="AV3739" s="7"/>
    </row>
    <row r="3740" spans="1:48" ht="14.25">
      <c r="A3740">
        <v>3</v>
      </c>
      <c r="B3740" s="26" t="str">
        <f t="shared" si="143"/>
        <v>76243</v>
      </c>
      <c r="C3740" s="26" t="str">
        <f t="shared" si="142"/>
        <v>3_76243</v>
      </c>
      <c r="D3740"/>
      <c r="E3740"/>
      <c r="F3740" s="33"/>
      <c r="G3740" s="26" t="s">
        <v>1162</v>
      </c>
      <c r="H3740" s="27">
        <v>3</v>
      </c>
      <c r="I3740" s="27">
        <v>3</v>
      </c>
      <c r="J3740" s="27">
        <v>3</v>
      </c>
      <c r="K3740" s="27">
        <v>8</v>
      </c>
      <c r="L3740" s="27">
        <v>6</v>
      </c>
      <c r="M3740" s="27">
        <v>3</v>
      </c>
      <c r="N3740" s="27">
        <v>4</v>
      </c>
      <c r="O3740" s="27">
        <v>1</v>
      </c>
      <c r="P3740" s="27">
        <v>1</v>
      </c>
      <c r="Q3740" s="27">
        <v>0</v>
      </c>
      <c r="R3740" s="27">
        <v>0</v>
      </c>
      <c r="S3740" s="27">
        <v>2</v>
      </c>
      <c r="T3740" s="27">
        <v>1</v>
      </c>
      <c r="U3740" s="27">
        <v>2</v>
      </c>
      <c r="V3740" s="27">
        <v>2</v>
      </c>
      <c r="W3740" s="11"/>
      <c r="X3740" s="11"/>
      <c r="Y3740" s="11"/>
      <c r="Z3740" s="11"/>
      <c r="AA3740" s="11"/>
      <c r="AB3740" s="11"/>
      <c r="AC3740" s="11"/>
      <c r="AD3740" s="11"/>
      <c r="AU3740" s="7"/>
      <c r="AV3740" s="7"/>
    </row>
    <row r="3741" spans="1:48" ht="14.25">
      <c r="A3741">
        <v>3</v>
      </c>
      <c r="B3741" s="26" t="str">
        <f t="shared" si="143"/>
        <v>76246</v>
      </c>
      <c r="C3741" s="26" t="str">
        <f t="shared" si="142"/>
        <v>3_76246</v>
      </c>
      <c r="D3741"/>
      <c r="E3741"/>
      <c r="F3741" s="33"/>
      <c r="G3741" s="26" t="s">
        <v>1163</v>
      </c>
      <c r="H3741" s="27">
        <v>3</v>
      </c>
      <c r="I3741" s="27">
        <v>3</v>
      </c>
      <c r="J3741" s="27">
        <v>2</v>
      </c>
      <c r="K3741" s="27">
        <v>6</v>
      </c>
      <c r="L3741" s="27">
        <v>1</v>
      </c>
      <c r="M3741" s="27">
        <v>3</v>
      </c>
      <c r="N3741" s="27">
        <v>1</v>
      </c>
      <c r="O3741" s="27">
        <v>3</v>
      </c>
      <c r="P3741" s="27">
        <v>6</v>
      </c>
      <c r="Q3741" s="27">
        <v>4</v>
      </c>
      <c r="R3741" s="27">
        <v>1</v>
      </c>
      <c r="S3741" s="27">
        <v>2</v>
      </c>
      <c r="T3741" s="27">
        <v>3</v>
      </c>
      <c r="U3741" s="27">
        <v>2</v>
      </c>
      <c r="V3741" s="27">
        <v>0</v>
      </c>
      <c r="W3741" s="11"/>
      <c r="X3741" s="11"/>
      <c r="Y3741" s="11"/>
      <c r="Z3741" s="11"/>
      <c r="AA3741" s="11"/>
      <c r="AB3741" s="11"/>
      <c r="AC3741" s="11"/>
      <c r="AD3741" s="11"/>
      <c r="AU3741" s="7"/>
      <c r="AV3741" s="7"/>
    </row>
    <row r="3742" spans="1:48" ht="14.25">
      <c r="A3742">
        <v>3</v>
      </c>
      <c r="B3742" s="26" t="str">
        <f t="shared" si="143"/>
        <v>76248</v>
      </c>
      <c r="C3742" s="26" t="str">
        <f t="shared" si="142"/>
        <v>3_76248</v>
      </c>
      <c r="D3742"/>
      <c r="E3742"/>
      <c r="F3742" s="33"/>
      <c r="G3742" s="26" t="s">
        <v>1164</v>
      </c>
      <c r="H3742" s="27">
        <v>29</v>
      </c>
      <c r="I3742" s="27">
        <v>14</v>
      </c>
      <c r="J3742" s="27">
        <v>12</v>
      </c>
      <c r="K3742" s="27">
        <v>28</v>
      </c>
      <c r="L3742" s="27">
        <v>55</v>
      </c>
      <c r="M3742" s="27">
        <v>41</v>
      </c>
      <c r="N3742" s="27">
        <v>39</v>
      </c>
      <c r="O3742" s="27">
        <v>24</v>
      </c>
      <c r="P3742" s="27">
        <v>10</v>
      </c>
      <c r="Q3742" s="27">
        <v>21</v>
      </c>
      <c r="R3742" s="27">
        <v>26</v>
      </c>
      <c r="S3742" s="27">
        <v>26</v>
      </c>
      <c r="T3742" s="27">
        <v>26</v>
      </c>
      <c r="U3742" s="27">
        <v>41</v>
      </c>
      <c r="V3742" s="27">
        <v>28</v>
      </c>
      <c r="W3742" s="11"/>
      <c r="X3742" s="11"/>
      <c r="Y3742" s="11"/>
      <c r="Z3742" s="11"/>
      <c r="AA3742" s="11"/>
      <c r="AB3742" s="11"/>
      <c r="AC3742" s="11"/>
      <c r="AD3742" s="11"/>
      <c r="AU3742" s="7"/>
      <c r="AV3742" s="7"/>
    </row>
    <row r="3743" spans="1:48" ht="14.25">
      <c r="A3743">
        <v>3</v>
      </c>
      <c r="B3743" s="26" t="str">
        <f t="shared" si="143"/>
        <v>76250</v>
      </c>
      <c r="C3743" s="26" t="str">
        <f t="shared" si="142"/>
        <v>3_76250</v>
      </c>
      <c r="D3743"/>
      <c r="E3743"/>
      <c r="F3743" s="33"/>
      <c r="G3743" s="26" t="s">
        <v>1165</v>
      </c>
      <c r="H3743" s="27">
        <v>8</v>
      </c>
      <c r="I3743" s="27">
        <v>3</v>
      </c>
      <c r="J3743" s="27">
        <v>10</v>
      </c>
      <c r="K3743" s="27">
        <v>12</v>
      </c>
      <c r="L3743" s="27">
        <v>3</v>
      </c>
      <c r="M3743" s="27">
        <v>6</v>
      </c>
      <c r="N3743" s="27">
        <v>11</v>
      </c>
      <c r="O3743" s="27">
        <v>6</v>
      </c>
      <c r="P3743" s="27">
        <v>5</v>
      </c>
      <c r="Q3743" s="27">
        <v>5</v>
      </c>
      <c r="R3743" s="27">
        <v>6</v>
      </c>
      <c r="S3743" s="27">
        <v>7</v>
      </c>
      <c r="T3743" s="27">
        <v>3</v>
      </c>
      <c r="U3743" s="27">
        <v>7</v>
      </c>
      <c r="V3743" s="27">
        <v>4</v>
      </c>
      <c r="W3743" s="11"/>
      <c r="X3743" s="11"/>
      <c r="Y3743" s="11"/>
      <c r="Z3743" s="11"/>
      <c r="AA3743" s="11"/>
      <c r="AB3743" s="11"/>
      <c r="AC3743" s="11"/>
      <c r="AD3743" s="11"/>
      <c r="AU3743" s="7"/>
      <c r="AV3743" s="7"/>
    </row>
    <row r="3744" spans="1:48" ht="14.25">
      <c r="A3744">
        <v>3</v>
      </c>
      <c r="B3744" s="26" t="str">
        <f t="shared" si="143"/>
        <v>76275</v>
      </c>
      <c r="C3744" s="26" t="str">
        <f t="shared" si="142"/>
        <v>3_76275</v>
      </c>
      <c r="D3744"/>
      <c r="E3744"/>
      <c r="F3744" s="33"/>
      <c r="G3744" s="26" t="s">
        <v>1166</v>
      </c>
      <c r="H3744" s="27">
        <v>25</v>
      </c>
      <c r="I3744" s="27">
        <v>23</v>
      </c>
      <c r="J3744" s="27">
        <v>32</v>
      </c>
      <c r="K3744" s="27">
        <v>45</v>
      </c>
      <c r="L3744" s="27">
        <v>63</v>
      </c>
      <c r="M3744" s="27">
        <v>71</v>
      </c>
      <c r="N3744" s="27">
        <v>45</v>
      </c>
      <c r="O3744" s="27">
        <v>20</v>
      </c>
      <c r="P3744" s="27">
        <v>46</v>
      </c>
      <c r="Q3744" s="27">
        <v>53</v>
      </c>
      <c r="R3744" s="27">
        <v>40</v>
      </c>
      <c r="S3744" s="27">
        <v>55</v>
      </c>
      <c r="T3744" s="27">
        <v>32</v>
      </c>
      <c r="U3744" s="27">
        <v>43</v>
      </c>
      <c r="V3744" s="27">
        <v>33</v>
      </c>
      <c r="W3744" s="11"/>
      <c r="X3744" s="11"/>
      <c r="Y3744" s="11"/>
      <c r="Z3744" s="11"/>
      <c r="AA3744" s="11"/>
      <c r="AB3744" s="11"/>
      <c r="AC3744" s="11"/>
      <c r="AD3744" s="11"/>
      <c r="AU3744" s="7"/>
      <c r="AV3744" s="7"/>
    </row>
    <row r="3745" spans="1:48" ht="14.25">
      <c r="A3745">
        <v>3</v>
      </c>
      <c r="B3745" s="26" t="str">
        <f t="shared" si="143"/>
        <v>76306</v>
      </c>
      <c r="C3745" s="26" t="str">
        <f t="shared" si="142"/>
        <v>3_76306</v>
      </c>
      <c r="D3745"/>
      <c r="E3745"/>
      <c r="F3745" s="33"/>
      <c r="G3745" s="26" t="s">
        <v>1167</v>
      </c>
      <c r="H3745" s="27">
        <v>4</v>
      </c>
      <c r="I3745" s="27">
        <v>4</v>
      </c>
      <c r="J3745" s="27">
        <v>2</v>
      </c>
      <c r="K3745" s="27">
        <v>15</v>
      </c>
      <c r="L3745" s="27">
        <v>13</v>
      </c>
      <c r="M3745" s="27">
        <v>22</v>
      </c>
      <c r="N3745" s="27">
        <v>9</v>
      </c>
      <c r="O3745" s="27">
        <v>7</v>
      </c>
      <c r="P3745" s="27">
        <v>9</v>
      </c>
      <c r="Q3745" s="27">
        <v>6</v>
      </c>
      <c r="R3745" s="27">
        <v>17</v>
      </c>
      <c r="S3745" s="27">
        <v>8</v>
      </c>
      <c r="T3745" s="27">
        <v>5</v>
      </c>
      <c r="U3745" s="27">
        <v>19</v>
      </c>
      <c r="V3745" s="27">
        <v>9</v>
      </c>
      <c r="W3745" s="11"/>
      <c r="X3745" s="11"/>
      <c r="Y3745" s="11"/>
      <c r="Z3745" s="11"/>
      <c r="AA3745" s="11"/>
      <c r="AB3745" s="11"/>
      <c r="AC3745" s="11"/>
      <c r="AD3745" s="11"/>
      <c r="AU3745" s="7"/>
      <c r="AV3745" s="7"/>
    </row>
    <row r="3746" spans="1:48" ht="14.25">
      <c r="A3746">
        <v>3</v>
      </c>
      <c r="B3746" s="26" t="str">
        <f t="shared" si="143"/>
        <v>76318</v>
      </c>
      <c r="C3746" s="26" t="str">
        <f t="shared" si="142"/>
        <v>3_76318</v>
      </c>
      <c r="D3746"/>
      <c r="E3746"/>
      <c r="F3746" s="33"/>
      <c r="G3746" s="26" t="s">
        <v>1168</v>
      </c>
      <c r="H3746" s="27">
        <v>9</v>
      </c>
      <c r="I3746" s="27">
        <v>7</v>
      </c>
      <c r="J3746" s="27">
        <v>3</v>
      </c>
      <c r="K3746" s="27">
        <v>36</v>
      </c>
      <c r="L3746" s="27">
        <v>41</v>
      </c>
      <c r="M3746" s="27">
        <v>52</v>
      </c>
      <c r="N3746" s="27">
        <v>31</v>
      </c>
      <c r="O3746" s="27">
        <v>22</v>
      </c>
      <c r="P3746" s="27">
        <v>6</v>
      </c>
      <c r="Q3746" s="27">
        <v>14</v>
      </c>
      <c r="R3746" s="27">
        <v>12</v>
      </c>
      <c r="S3746" s="27">
        <v>8</v>
      </c>
      <c r="T3746" s="27">
        <v>6</v>
      </c>
      <c r="U3746" s="27">
        <v>43</v>
      </c>
      <c r="V3746" s="27">
        <v>44</v>
      </c>
      <c r="W3746" s="11"/>
      <c r="X3746" s="11"/>
      <c r="Y3746" s="11"/>
      <c r="Z3746" s="11"/>
      <c r="AA3746" s="11"/>
      <c r="AB3746" s="11"/>
      <c r="AC3746" s="11"/>
      <c r="AD3746" s="11"/>
      <c r="AU3746" s="7"/>
      <c r="AV3746" s="7"/>
    </row>
    <row r="3747" spans="1:48" ht="14.25">
      <c r="A3747">
        <v>3</v>
      </c>
      <c r="B3747" s="26" t="str">
        <f t="shared" si="143"/>
        <v>76364</v>
      </c>
      <c r="C3747" s="26" t="str">
        <f t="shared" si="142"/>
        <v>3_76364</v>
      </c>
      <c r="D3747"/>
      <c r="E3747"/>
      <c r="F3747" s="33"/>
      <c r="G3747" s="26" t="s">
        <v>1169</v>
      </c>
      <c r="H3747" s="27">
        <v>22</v>
      </c>
      <c r="I3747" s="27">
        <v>32</v>
      </c>
      <c r="J3747" s="27">
        <v>37</v>
      </c>
      <c r="K3747" s="27">
        <v>120</v>
      </c>
      <c r="L3747" s="27">
        <v>119</v>
      </c>
      <c r="M3747" s="27">
        <v>118</v>
      </c>
      <c r="N3747" s="27">
        <v>137</v>
      </c>
      <c r="O3747" s="27">
        <v>95</v>
      </c>
      <c r="P3747" s="27">
        <v>135</v>
      </c>
      <c r="Q3747" s="27">
        <v>140</v>
      </c>
      <c r="R3747" s="27">
        <v>116</v>
      </c>
      <c r="S3747" s="27">
        <v>121</v>
      </c>
      <c r="T3747" s="27">
        <v>134</v>
      </c>
      <c r="U3747" s="27">
        <v>108</v>
      </c>
      <c r="V3747" s="27">
        <v>105</v>
      </c>
      <c r="W3747" s="11"/>
      <c r="X3747" s="11"/>
      <c r="Y3747" s="11"/>
      <c r="Z3747" s="11"/>
      <c r="AA3747" s="11"/>
      <c r="AB3747" s="11"/>
      <c r="AC3747" s="11"/>
      <c r="AD3747" s="11"/>
      <c r="AU3747" s="7"/>
      <c r="AV3747" s="7"/>
    </row>
    <row r="3748" spans="1:48" ht="14.25">
      <c r="A3748">
        <v>3</v>
      </c>
      <c r="B3748" s="26" t="str">
        <f t="shared" si="143"/>
        <v>76377</v>
      </c>
      <c r="C3748" s="26" t="str">
        <f t="shared" si="142"/>
        <v>3_76377</v>
      </c>
      <c r="D3748"/>
      <c r="E3748"/>
      <c r="F3748" s="33"/>
      <c r="G3748" s="26" t="s">
        <v>1170</v>
      </c>
      <c r="H3748" s="27">
        <v>2</v>
      </c>
      <c r="I3748" s="27">
        <v>2</v>
      </c>
      <c r="J3748" s="27">
        <v>1</v>
      </c>
      <c r="K3748" s="27">
        <v>7</v>
      </c>
      <c r="L3748" s="27">
        <v>12</v>
      </c>
      <c r="M3748" s="27">
        <v>11</v>
      </c>
      <c r="N3748" s="27">
        <v>11</v>
      </c>
      <c r="O3748" s="27">
        <v>6</v>
      </c>
      <c r="P3748" s="27">
        <v>7</v>
      </c>
      <c r="Q3748" s="27">
        <v>3</v>
      </c>
      <c r="R3748" s="27">
        <v>4</v>
      </c>
      <c r="S3748" s="27">
        <v>8</v>
      </c>
      <c r="T3748" s="27">
        <v>13</v>
      </c>
      <c r="U3748" s="27">
        <v>3</v>
      </c>
      <c r="V3748" s="27">
        <v>6</v>
      </c>
      <c r="W3748" s="11"/>
      <c r="X3748" s="11"/>
      <c r="Y3748" s="11"/>
      <c r="Z3748" s="11"/>
      <c r="AA3748" s="11"/>
      <c r="AB3748" s="11"/>
      <c r="AC3748" s="11"/>
      <c r="AD3748" s="11"/>
      <c r="AU3748" s="7"/>
      <c r="AV3748" s="7"/>
    </row>
    <row r="3749" spans="1:48" ht="14.25">
      <c r="A3749">
        <v>3</v>
      </c>
      <c r="B3749" s="26" t="str">
        <f t="shared" si="143"/>
        <v>76400</v>
      </c>
      <c r="C3749" s="26" t="str">
        <f t="shared" si="142"/>
        <v>3_76400</v>
      </c>
      <c r="D3749"/>
      <c r="E3749"/>
      <c r="F3749" s="33"/>
      <c r="G3749" s="26" t="s">
        <v>1171</v>
      </c>
      <c r="H3749" s="27">
        <v>21</v>
      </c>
      <c r="I3749" s="27">
        <v>7</v>
      </c>
      <c r="J3749" s="27">
        <v>32</v>
      </c>
      <c r="K3749" s="27">
        <v>32</v>
      </c>
      <c r="L3749" s="27">
        <v>15</v>
      </c>
      <c r="M3749" s="27">
        <v>20</v>
      </c>
      <c r="N3749" s="27">
        <v>18</v>
      </c>
      <c r="O3749" s="27">
        <v>12</v>
      </c>
      <c r="P3749" s="27">
        <v>10</v>
      </c>
      <c r="Q3749" s="27">
        <v>5</v>
      </c>
      <c r="R3749" s="27">
        <v>6</v>
      </c>
      <c r="S3749" s="27">
        <v>12</v>
      </c>
      <c r="T3749" s="27">
        <v>10</v>
      </c>
      <c r="U3749" s="27">
        <v>14</v>
      </c>
      <c r="V3749" s="27">
        <v>2</v>
      </c>
      <c r="W3749" s="11"/>
      <c r="X3749" s="11"/>
      <c r="Y3749" s="11"/>
      <c r="Z3749" s="11"/>
      <c r="AA3749" s="11"/>
      <c r="AB3749" s="11"/>
      <c r="AC3749" s="11"/>
      <c r="AD3749" s="11"/>
      <c r="AU3749" s="7"/>
      <c r="AV3749" s="7"/>
    </row>
    <row r="3750" spans="1:48" ht="14.25">
      <c r="A3750">
        <v>3</v>
      </c>
      <c r="B3750" s="26" t="str">
        <f t="shared" si="143"/>
        <v>76403</v>
      </c>
      <c r="C3750" s="26" t="str">
        <f t="shared" si="142"/>
        <v>3_76403</v>
      </c>
      <c r="D3750"/>
      <c r="E3750"/>
      <c r="F3750" s="33"/>
      <c r="G3750" s="26" t="s">
        <v>1172</v>
      </c>
      <c r="H3750" s="27">
        <v>3</v>
      </c>
      <c r="I3750" s="27">
        <v>1</v>
      </c>
      <c r="J3750" s="27">
        <v>7</v>
      </c>
      <c r="K3750" s="27">
        <v>11</v>
      </c>
      <c r="L3750" s="27">
        <v>4</v>
      </c>
      <c r="M3750" s="27">
        <v>2</v>
      </c>
      <c r="N3750" s="27">
        <v>8</v>
      </c>
      <c r="O3750" s="27">
        <v>6</v>
      </c>
      <c r="P3750" s="27">
        <v>2</v>
      </c>
      <c r="Q3750" s="27">
        <v>7</v>
      </c>
      <c r="R3750" s="27">
        <v>4</v>
      </c>
      <c r="S3750" s="27">
        <v>7</v>
      </c>
      <c r="T3750" s="27">
        <v>4</v>
      </c>
      <c r="U3750" s="27">
        <v>7</v>
      </c>
      <c r="V3750" s="27">
        <v>5</v>
      </c>
      <c r="W3750" s="11"/>
      <c r="X3750" s="11"/>
      <c r="Y3750" s="11"/>
      <c r="Z3750" s="11"/>
      <c r="AA3750" s="11"/>
      <c r="AB3750" s="11"/>
      <c r="AC3750" s="11"/>
      <c r="AD3750" s="11"/>
      <c r="AU3750" s="7"/>
      <c r="AV3750" s="7"/>
    </row>
    <row r="3751" spans="1:48" ht="14.25">
      <c r="A3751">
        <v>3</v>
      </c>
      <c r="B3751" s="26" t="str">
        <f t="shared" si="143"/>
        <v>76497</v>
      </c>
      <c r="C3751" s="26" t="str">
        <f t="shared" si="142"/>
        <v>3_76497</v>
      </c>
      <c r="D3751"/>
      <c r="E3751"/>
      <c r="F3751" s="33"/>
      <c r="G3751" s="26" t="s">
        <v>1173</v>
      </c>
      <c r="H3751" s="27">
        <v>7</v>
      </c>
      <c r="I3751" s="27">
        <v>9</v>
      </c>
      <c r="J3751" s="27">
        <v>7</v>
      </c>
      <c r="K3751" s="27">
        <v>12</v>
      </c>
      <c r="L3751" s="27">
        <v>8</v>
      </c>
      <c r="M3751" s="27">
        <v>4</v>
      </c>
      <c r="N3751" s="27">
        <v>4</v>
      </c>
      <c r="O3751" s="27">
        <v>10</v>
      </c>
      <c r="P3751" s="27">
        <v>5</v>
      </c>
      <c r="Q3751" s="27">
        <v>2</v>
      </c>
      <c r="R3751" s="27">
        <v>7</v>
      </c>
      <c r="S3751" s="27">
        <v>5</v>
      </c>
      <c r="T3751" s="27">
        <v>3</v>
      </c>
      <c r="U3751" s="27">
        <v>2</v>
      </c>
      <c r="V3751" s="27">
        <v>0</v>
      </c>
      <c r="W3751" s="11"/>
      <c r="X3751" s="11"/>
      <c r="Y3751" s="11"/>
      <c r="Z3751" s="11"/>
      <c r="AA3751" s="11"/>
      <c r="AB3751" s="11"/>
      <c r="AC3751" s="11"/>
      <c r="AD3751" s="11"/>
      <c r="AU3751" s="7"/>
      <c r="AV3751" s="7"/>
    </row>
    <row r="3752" spans="1:48" ht="14.25">
      <c r="A3752">
        <v>3</v>
      </c>
      <c r="B3752" s="26" t="str">
        <f t="shared" si="143"/>
        <v>76520</v>
      </c>
      <c r="C3752" s="26" t="str">
        <f t="shared" si="142"/>
        <v>3_76520</v>
      </c>
      <c r="D3752"/>
      <c r="E3752"/>
      <c r="F3752" s="33"/>
      <c r="G3752" s="26" t="s">
        <v>1174</v>
      </c>
      <c r="H3752" s="27">
        <v>241</v>
      </c>
      <c r="I3752" s="27">
        <v>187</v>
      </c>
      <c r="J3752" s="27">
        <v>120</v>
      </c>
      <c r="K3752" s="27">
        <v>159</v>
      </c>
      <c r="L3752" s="27">
        <v>347</v>
      </c>
      <c r="M3752" s="27">
        <v>583</v>
      </c>
      <c r="N3752" s="27">
        <v>341</v>
      </c>
      <c r="O3752" s="27">
        <v>163</v>
      </c>
      <c r="P3752" s="27">
        <v>119</v>
      </c>
      <c r="Q3752" s="27">
        <v>94</v>
      </c>
      <c r="R3752" s="27">
        <v>113</v>
      </c>
      <c r="S3752" s="27">
        <v>108</v>
      </c>
      <c r="T3752" s="27">
        <v>112</v>
      </c>
      <c r="U3752" s="27">
        <v>250</v>
      </c>
      <c r="V3752" s="27">
        <v>159</v>
      </c>
      <c r="W3752" s="11"/>
      <c r="X3752" s="11"/>
      <c r="Y3752" s="11"/>
      <c r="Z3752" s="11"/>
      <c r="AA3752" s="11"/>
      <c r="AB3752" s="11"/>
      <c r="AC3752" s="11"/>
      <c r="AD3752" s="11"/>
      <c r="AU3752" s="7"/>
      <c r="AV3752" s="7"/>
    </row>
    <row r="3753" spans="1:48" ht="14.25">
      <c r="A3753">
        <v>3</v>
      </c>
      <c r="B3753" s="26" t="str">
        <f t="shared" si="143"/>
        <v>76563</v>
      </c>
      <c r="C3753" s="26" t="str">
        <f t="shared" si="142"/>
        <v>3_76563</v>
      </c>
      <c r="D3753"/>
      <c r="E3753"/>
      <c r="F3753" s="33"/>
      <c r="G3753" s="26" t="s">
        <v>1175</v>
      </c>
      <c r="H3753" s="27">
        <v>28</v>
      </c>
      <c r="I3753" s="27">
        <v>15</v>
      </c>
      <c r="J3753" s="27">
        <v>21</v>
      </c>
      <c r="K3753" s="27">
        <v>34</v>
      </c>
      <c r="L3753" s="27">
        <v>43</v>
      </c>
      <c r="M3753" s="27">
        <v>51</v>
      </c>
      <c r="N3753" s="27">
        <v>35</v>
      </c>
      <c r="O3753" s="27">
        <v>16</v>
      </c>
      <c r="P3753" s="27">
        <v>14</v>
      </c>
      <c r="Q3753" s="27">
        <v>22</v>
      </c>
      <c r="R3753" s="27">
        <v>19</v>
      </c>
      <c r="S3753" s="27">
        <v>11</v>
      </c>
      <c r="T3753" s="27">
        <v>25</v>
      </c>
      <c r="U3753" s="27">
        <v>22</v>
      </c>
      <c r="V3753" s="27">
        <v>18</v>
      </c>
      <c r="W3753" s="11"/>
      <c r="X3753" s="11"/>
      <c r="Y3753" s="11"/>
      <c r="Z3753" s="11"/>
      <c r="AA3753" s="11"/>
      <c r="AB3753" s="11"/>
      <c r="AC3753" s="11"/>
      <c r="AD3753" s="11"/>
      <c r="AU3753" s="7"/>
      <c r="AV3753" s="7"/>
    </row>
    <row r="3754" spans="1:48" ht="14.25">
      <c r="A3754">
        <v>3</v>
      </c>
      <c r="B3754" s="26" t="str">
        <f t="shared" si="143"/>
        <v>76606</v>
      </c>
      <c r="C3754" s="26" t="str">
        <f t="shared" si="142"/>
        <v>3_76606</v>
      </c>
      <c r="D3754"/>
      <c r="E3754"/>
      <c r="F3754" s="33"/>
      <c r="G3754" s="26" t="s">
        <v>1176</v>
      </c>
      <c r="H3754" s="27">
        <v>2</v>
      </c>
      <c r="I3754" s="27">
        <v>3</v>
      </c>
      <c r="J3754" s="27">
        <v>5</v>
      </c>
      <c r="K3754" s="27">
        <v>14</v>
      </c>
      <c r="L3754" s="27">
        <v>12</v>
      </c>
      <c r="M3754" s="27">
        <v>11</v>
      </c>
      <c r="N3754" s="27">
        <v>16</v>
      </c>
      <c r="O3754" s="27">
        <v>13</v>
      </c>
      <c r="P3754" s="27">
        <v>2</v>
      </c>
      <c r="Q3754" s="27">
        <v>7</v>
      </c>
      <c r="R3754" s="27">
        <v>1</v>
      </c>
      <c r="S3754" s="27">
        <v>9</v>
      </c>
      <c r="T3754" s="27">
        <v>3</v>
      </c>
      <c r="U3754" s="27">
        <v>16</v>
      </c>
      <c r="V3754" s="27">
        <v>17</v>
      </c>
      <c r="W3754" s="11"/>
      <c r="X3754" s="11"/>
      <c r="Y3754" s="11"/>
      <c r="Z3754" s="11"/>
      <c r="AA3754" s="11"/>
      <c r="AB3754" s="11"/>
      <c r="AC3754" s="11"/>
      <c r="AD3754" s="11"/>
      <c r="AU3754" s="7"/>
      <c r="AV3754" s="7"/>
    </row>
    <row r="3755" spans="1:48" ht="14.25">
      <c r="A3755">
        <v>3</v>
      </c>
      <c r="B3755" s="26" t="str">
        <f t="shared" si="143"/>
        <v>76616</v>
      </c>
      <c r="C3755" s="26" t="str">
        <f t="shared" si="142"/>
        <v>3_76616</v>
      </c>
      <c r="D3755"/>
      <c r="E3755"/>
      <c r="F3755" s="33"/>
      <c r="G3755" s="26" t="s">
        <v>1177</v>
      </c>
      <c r="H3755" s="27">
        <v>1</v>
      </c>
      <c r="I3755" s="27">
        <v>3</v>
      </c>
      <c r="J3755" s="27">
        <v>6</v>
      </c>
      <c r="K3755" s="27">
        <v>5</v>
      </c>
      <c r="L3755" s="27">
        <v>10</v>
      </c>
      <c r="M3755" s="27">
        <v>18</v>
      </c>
      <c r="N3755" s="27">
        <v>17</v>
      </c>
      <c r="O3755" s="27">
        <v>4</v>
      </c>
      <c r="P3755" s="27">
        <v>8</v>
      </c>
      <c r="Q3755" s="27">
        <v>7</v>
      </c>
      <c r="R3755" s="27">
        <v>6</v>
      </c>
      <c r="S3755" s="27">
        <v>7</v>
      </c>
      <c r="T3755" s="27">
        <v>15</v>
      </c>
      <c r="U3755" s="27">
        <v>12</v>
      </c>
      <c r="V3755" s="27">
        <v>2</v>
      </c>
      <c r="W3755" s="11"/>
      <c r="X3755" s="11"/>
      <c r="Y3755" s="11"/>
      <c r="Z3755" s="11"/>
      <c r="AA3755" s="11"/>
      <c r="AB3755" s="11"/>
      <c r="AC3755" s="11"/>
      <c r="AD3755" s="11"/>
      <c r="AU3755" s="7"/>
      <c r="AV3755" s="7"/>
    </row>
    <row r="3756" spans="1:48" ht="14.25">
      <c r="A3756">
        <v>3</v>
      </c>
      <c r="B3756" s="26" t="str">
        <f t="shared" si="143"/>
        <v>76622</v>
      </c>
      <c r="C3756" s="26" t="str">
        <f t="shared" si="142"/>
        <v>3_76622</v>
      </c>
      <c r="D3756"/>
      <c r="E3756"/>
      <c r="F3756" s="33"/>
      <c r="G3756" s="26" t="s">
        <v>1178</v>
      </c>
      <c r="H3756" s="27">
        <v>35</v>
      </c>
      <c r="I3756" s="27">
        <v>4</v>
      </c>
      <c r="J3756" s="27">
        <v>58</v>
      </c>
      <c r="K3756" s="27">
        <v>49</v>
      </c>
      <c r="L3756" s="27">
        <v>32</v>
      </c>
      <c r="M3756" s="27">
        <v>12</v>
      </c>
      <c r="N3756" s="27">
        <v>10</v>
      </c>
      <c r="O3756" s="27">
        <v>6</v>
      </c>
      <c r="P3756" s="27">
        <v>4</v>
      </c>
      <c r="Q3756" s="27">
        <v>3</v>
      </c>
      <c r="R3756" s="27">
        <v>3</v>
      </c>
      <c r="S3756" s="27">
        <v>4</v>
      </c>
      <c r="T3756" s="27">
        <v>5</v>
      </c>
      <c r="U3756" s="27">
        <v>5</v>
      </c>
      <c r="V3756" s="27">
        <v>6</v>
      </c>
      <c r="W3756" s="11"/>
      <c r="X3756" s="11"/>
      <c r="Y3756" s="11"/>
      <c r="Z3756" s="11"/>
      <c r="AA3756" s="11"/>
      <c r="AB3756" s="11"/>
      <c r="AC3756" s="11"/>
      <c r="AD3756" s="11"/>
      <c r="AU3756" s="7"/>
      <c r="AV3756" s="7"/>
    </row>
    <row r="3757" spans="1:48" ht="14.25">
      <c r="A3757">
        <v>3</v>
      </c>
      <c r="B3757" s="26" t="str">
        <f t="shared" si="143"/>
        <v>76670</v>
      </c>
      <c r="C3757" s="26" t="str">
        <f t="shared" si="142"/>
        <v>3_76670</v>
      </c>
      <c r="D3757"/>
      <c r="E3757"/>
      <c r="F3757" s="33"/>
      <c r="G3757" s="26" t="s">
        <v>1179</v>
      </c>
      <c r="H3757" s="27">
        <v>3</v>
      </c>
      <c r="I3757" s="27">
        <v>1</v>
      </c>
      <c r="J3757" s="27">
        <v>10</v>
      </c>
      <c r="K3757" s="27">
        <v>5</v>
      </c>
      <c r="L3757" s="27">
        <v>11</v>
      </c>
      <c r="M3757" s="27">
        <v>7</v>
      </c>
      <c r="N3757" s="27">
        <v>5</v>
      </c>
      <c r="O3757" s="27">
        <v>7</v>
      </c>
      <c r="P3757" s="27">
        <v>5</v>
      </c>
      <c r="Q3757" s="27">
        <v>5</v>
      </c>
      <c r="R3757" s="27">
        <v>8</v>
      </c>
      <c r="S3757" s="27">
        <v>5</v>
      </c>
      <c r="T3757" s="27">
        <v>6</v>
      </c>
      <c r="U3757" s="27">
        <v>16</v>
      </c>
      <c r="V3757" s="27">
        <v>8</v>
      </c>
      <c r="W3757" s="11"/>
      <c r="X3757" s="11"/>
      <c r="Y3757" s="11"/>
      <c r="Z3757" s="11"/>
      <c r="AA3757" s="11"/>
      <c r="AB3757" s="11"/>
      <c r="AC3757" s="11"/>
      <c r="AD3757" s="11"/>
      <c r="AU3757" s="7"/>
      <c r="AV3757" s="7"/>
    </row>
    <row r="3758" spans="1:48" ht="14.25">
      <c r="A3758">
        <v>3</v>
      </c>
      <c r="B3758" s="26" t="str">
        <f t="shared" si="143"/>
        <v>76736</v>
      </c>
      <c r="C3758" s="26" t="str">
        <f t="shared" si="142"/>
        <v>3_76736</v>
      </c>
      <c r="D3758"/>
      <c r="E3758"/>
      <c r="F3758" s="33"/>
      <c r="G3758" s="26" t="s">
        <v>1180</v>
      </c>
      <c r="H3758" s="27">
        <v>9</v>
      </c>
      <c r="I3758" s="27">
        <v>14</v>
      </c>
      <c r="J3758" s="27">
        <v>10</v>
      </c>
      <c r="K3758" s="27">
        <v>35</v>
      </c>
      <c r="L3758" s="27">
        <v>7</v>
      </c>
      <c r="M3758" s="27">
        <v>9</v>
      </c>
      <c r="N3758" s="27">
        <v>4</v>
      </c>
      <c r="O3758" s="27">
        <v>19</v>
      </c>
      <c r="P3758" s="27">
        <v>3</v>
      </c>
      <c r="Q3758" s="27">
        <v>5</v>
      </c>
      <c r="R3758" s="27">
        <v>4</v>
      </c>
      <c r="S3758" s="27">
        <v>1</v>
      </c>
      <c r="T3758" s="27">
        <v>4</v>
      </c>
      <c r="U3758" s="27">
        <v>3</v>
      </c>
      <c r="V3758" s="27">
        <v>3</v>
      </c>
      <c r="W3758" s="11"/>
      <c r="X3758" s="11"/>
      <c r="Y3758" s="11"/>
      <c r="Z3758" s="11"/>
      <c r="AA3758" s="11"/>
      <c r="AB3758" s="11"/>
      <c r="AC3758" s="11"/>
      <c r="AD3758" s="11"/>
      <c r="AU3758" s="7"/>
      <c r="AV3758" s="7"/>
    </row>
    <row r="3759" spans="1:48" customFormat="1" ht="14.25">
      <c r="A3759">
        <v>3</v>
      </c>
      <c r="B3759" s="26" t="str">
        <f t="shared" si="143"/>
        <v>76823</v>
      </c>
      <c r="C3759" s="26" t="str">
        <f t="shared" si="142"/>
        <v>3_76823</v>
      </c>
      <c r="F3759" s="33"/>
      <c r="G3759" s="26" t="s">
        <v>1181</v>
      </c>
      <c r="H3759" s="27">
        <v>3</v>
      </c>
      <c r="I3759" s="27">
        <v>4</v>
      </c>
      <c r="J3759" s="27">
        <v>15</v>
      </c>
      <c r="K3759" s="27">
        <v>19</v>
      </c>
      <c r="L3759" s="27">
        <v>5</v>
      </c>
      <c r="M3759" s="27">
        <v>7</v>
      </c>
      <c r="N3759" s="27">
        <v>4</v>
      </c>
      <c r="O3759" s="27">
        <v>1</v>
      </c>
      <c r="P3759" s="27">
        <v>3</v>
      </c>
      <c r="Q3759" s="27">
        <v>4</v>
      </c>
      <c r="R3759" s="27">
        <v>1</v>
      </c>
      <c r="S3759" s="27">
        <v>4</v>
      </c>
      <c r="T3759" s="27">
        <v>6</v>
      </c>
      <c r="U3759" s="27">
        <v>1</v>
      </c>
      <c r="V3759" s="27">
        <v>3</v>
      </c>
      <c r="W3759" s="11"/>
      <c r="X3759" s="11"/>
      <c r="Y3759" s="11"/>
      <c r="Z3759" s="11"/>
      <c r="AA3759" s="11"/>
      <c r="AB3759" s="11"/>
      <c r="AC3759" s="11"/>
      <c r="AD3759" s="11"/>
      <c r="AE3759" s="7"/>
      <c r="AF3759" s="7"/>
    </row>
    <row r="3760" spans="1:48" customFormat="1" ht="14.25">
      <c r="A3760">
        <v>3</v>
      </c>
      <c r="B3760" s="26" t="str">
        <f t="shared" si="143"/>
        <v>76828</v>
      </c>
      <c r="C3760" s="26" t="str">
        <f t="shared" si="142"/>
        <v>3_76828</v>
      </c>
      <c r="F3760" s="33"/>
      <c r="G3760" s="26" t="s">
        <v>1182</v>
      </c>
      <c r="H3760" s="27">
        <v>1</v>
      </c>
      <c r="I3760" s="27">
        <v>3</v>
      </c>
      <c r="J3760" s="27">
        <v>8</v>
      </c>
      <c r="K3760" s="27">
        <v>13</v>
      </c>
      <c r="L3760" s="27">
        <v>7</v>
      </c>
      <c r="M3760" s="27">
        <v>14</v>
      </c>
      <c r="N3760" s="27">
        <v>14</v>
      </c>
      <c r="O3760" s="27">
        <v>8</v>
      </c>
      <c r="P3760" s="27">
        <v>5</v>
      </c>
      <c r="Q3760" s="27">
        <v>8</v>
      </c>
      <c r="R3760" s="27">
        <v>8</v>
      </c>
      <c r="S3760" s="27">
        <v>13</v>
      </c>
      <c r="T3760" s="27">
        <v>9</v>
      </c>
      <c r="U3760" s="27">
        <v>12</v>
      </c>
      <c r="V3760" s="27">
        <v>8</v>
      </c>
      <c r="W3760" s="11"/>
      <c r="X3760" s="11"/>
      <c r="Y3760" s="11"/>
      <c r="Z3760" s="11"/>
      <c r="AA3760" s="11"/>
      <c r="AB3760" s="11"/>
      <c r="AC3760" s="11"/>
      <c r="AD3760" s="11"/>
      <c r="AE3760" s="7"/>
      <c r="AF3760" s="7"/>
    </row>
    <row r="3761" spans="1:32" customFormat="1" ht="14.25">
      <c r="A3761">
        <v>3</v>
      </c>
      <c r="B3761" s="26" t="str">
        <f t="shared" si="143"/>
        <v>76834</v>
      </c>
      <c r="C3761" s="26" t="str">
        <f t="shared" si="142"/>
        <v>3_76834</v>
      </c>
      <c r="F3761" s="33"/>
      <c r="G3761" s="26" t="s">
        <v>1183</v>
      </c>
      <c r="H3761" s="27">
        <v>26</v>
      </c>
      <c r="I3761" s="27">
        <v>76</v>
      </c>
      <c r="J3761" s="27">
        <v>162</v>
      </c>
      <c r="K3761" s="27">
        <v>124</v>
      </c>
      <c r="L3761" s="27">
        <v>90</v>
      </c>
      <c r="M3761" s="27">
        <v>220</v>
      </c>
      <c r="N3761" s="27">
        <v>134</v>
      </c>
      <c r="O3761" s="27">
        <v>99</v>
      </c>
      <c r="P3761" s="27">
        <v>86</v>
      </c>
      <c r="Q3761" s="27">
        <v>82</v>
      </c>
      <c r="R3761" s="27">
        <v>56</v>
      </c>
      <c r="S3761" s="27">
        <v>112</v>
      </c>
      <c r="T3761" s="27">
        <v>175</v>
      </c>
      <c r="U3761" s="27">
        <v>167</v>
      </c>
      <c r="V3761" s="27">
        <v>84</v>
      </c>
      <c r="W3761" s="11"/>
      <c r="X3761" s="11"/>
      <c r="Y3761" s="11"/>
      <c r="Z3761" s="11"/>
      <c r="AA3761" s="11"/>
      <c r="AB3761" s="11"/>
      <c r="AC3761" s="11"/>
      <c r="AD3761" s="11"/>
      <c r="AE3761" s="7"/>
      <c r="AF3761" s="7"/>
    </row>
    <row r="3762" spans="1:32" customFormat="1" ht="14.25">
      <c r="A3762">
        <v>3</v>
      </c>
      <c r="B3762" s="26" t="str">
        <f t="shared" si="143"/>
        <v>76845</v>
      </c>
      <c r="C3762" s="26" t="str">
        <f t="shared" si="142"/>
        <v>3_76845</v>
      </c>
      <c r="F3762" s="33"/>
      <c r="G3762" s="26" t="s">
        <v>1184</v>
      </c>
      <c r="H3762" s="27">
        <v>3</v>
      </c>
      <c r="I3762" s="27">
        <v>2</v>
      </c>
      <c r="J3762" s="27">
        <v>1</v>
      </c>
      <c r="K3762" s="27">
        <v>5</v>
      </c>
      <c r="L3762" s="27">
        <v>1</v>
      </c>
      <c r="M3762" s="27">
        <v>1</v>
      </c>
      <c r="N3762" s="27">
        <v>1</v>
      </c>
      <c r="O3762" s="27">
        <v>1</v>
      </c>
      <c r="P3762" s="27">
        <v>1</v>
      </c>
      <c r="Q3762" s="27">
        <v>1</v>
      </c>
      <c r="R3762" s="27">
        <v>0</v>
      </c>
      <c r="S3762" s="27">
        <v>1</v>
      </c>
      <c r="T3762" s="27">
        <v>1</v>
      </c>
      <c r="U3762" s="27">
        <v>0</v>
      </c>
      <c r="V3762" s="27">
        <v>1</v>
      </c>
      <c r="W3762" s="11"/>
      <c r="X3762" s="11"/>
      <c r="Y3762" s="11"/>
      <c r="Z3762" s="11"/>
      <c r="AA3762" s="11"/>
      <c r="AB3762" s="11"/>
      <c r="AC3762" s="11"/>
      <c r="AD3762" s="11"/>
      <c r="AE3762" s="7"/>
    </row>
    <row r="3763" spans="1:32" customFormat="1" ht="14.25">
      <c r="A3763">
        <v>3</v>
      </c>
      <c r="B3763" s="26" t="str">
        <f t="shared" si="143"/>
        <v>76863</v>
      </c>
      <c r="C3763" s="26" t="str">
        <f t="shared" si="142"/>
        <v>3_76863</v>
      </c>
      <c r="F3763" s="33"/>
      <c r="G3763" s="26" t="s">
        <v>1185</v>
      </c>
      <c r="H3763" s="27">
        <v>0</v>
      </c>
      <c r="I3763" s="27">
        <v>0</v>
      </c>
      <c r="J3763" s="27">
        <v>8</v>
      </c>
      <c r="K3763" s="27">
        <v>6</v>
      </c>
      <c r="L3763" s="27">
        <v>2</v>
      </c>
      <c r="M3763" s="27">
        <v>6</v>
      </c>
      <c r="N3763" s="27">
        <v>3</v>
      </c>
      <c r="O3763" s="27">
        <v>4</v>
      </c>
      <c r="P3763" s="27">
        <v>5</v>
      </c>
      <c r="Q3763" s="27">
        <v>6</v>
      </c>
      <c r="R3763" s="27">
        <v>3</v>
      </c>
      <c r="S3763" s="27">
        <v>0</v>
      </c>
      <c r="T3763" s="27">
        <v>3</v>
      </c>
      <c r="U3763" s="27">
        <v>2</v>
      </c>
      <c r="V3763" s="27">
        <v>0</v>
      </c>
      <c r="W3763" s="11"/>
      <c r="X3763" s="11"/>
      <c r="Y3763" s="11"/>
      <c r="Z3763" s="11"/>
      <c r="AA3763" s="11"/>
      <c r="AB3763" s="11"/>
      <c r="AC3763" s="11"/>
      <c r="AD3763" s="11"/>
      <c r="AE3763" s="7"/>
    </row>
    <row r="3764" spans="1:32" customFormat="1" ht="14.25">
      <c r="A3764">
        <v>3</v>
      </c>
      <c r="B3764" s="26" t="str">
        <f t="shared" si="143"/>
        <v>76869</v>
      </c>
      <c r="C3764" s="26" t="str">
        <f t="shared" si="142"/>
        <v>3_76869</v>
      </c>
      <c r="F3764" s="33"/>
      <c r="G3764" s="26" t="s">
        <v>1186</v>
      </c>
      <c r="H3764" s="27">
        <v>2</v>
      </c>
      <c r="I3764" s="27">
        <v>3</v>
      </c>
      <c r="J3764" s="27">
        <v>3</v>
      </c>
      <c r="K3764" s="27">
        <v>4</v>
      </c>
      <c r="L3764" s="27">
        <v>11</v>
      </c>
      <c r="M3764" s="27">
        <v>8</v>
      </c>
      <c r="N3764" s="27">
        <v>12</v>
      </c>
      <c r="O3764" s="27">
        <v>11</v>
      </c>
      <c r="P3764" s="27">
        <v>8</v>
      </c>
      <c r="Q3764" s="27">
        <v>6</v>
      </c>
      <c r="R3764" s="27">
        <v>11</v>
      </c>
      <c r="S3764" s="27">
        <v>8</v>
      </c>
      <c r="T3764" s="27">
        <v>8</v>
      </c>
      <c r="U3764" s="27">
        <v>9</v>
      </c>
      <c r="V3764" s="27">
        <v>6</v>
      </c>
      <c r="W3764" s="11"/>
      <c r="X3764" s="11"/>
      <c r="Y3764" s="11"/>
      <c r="Z3764" s="11"/>
      <c r="AA3764" s="11"/>
      <c r="AB3764" s="11"/>
      <c r="AC3764" s="11"/>
      <c r="AD3764" s="11"/>
      <c r="AE3764" s="7"/>
    </row>
    <row r="3765" spans="1:32" customFormat="1" ht="14.25">
      <c r="A3765">
        <v>3</v>
      </c>
      <c r="B3765" s="26" t="str">
        <f t="shared" si="143"/>
        <v>76890</v>
      </c>
      <c r="C3765" s="26" t="str">
        <f t="shared" si="142"/>
        <v>3_76890</v>
      </c>
      <c r="F3765" s="33"/>
      <c r="G3765" s="26" t="s">
        <v>1187</v>
      </c>
      <c r="H3765" s="27">
        <v>3</v>
      </c>
      <c r="I3765" s="27">
        <v>3</v>
      </c>
      <c r="J3765" s="27">
        <v>2</v>
      </c>
      <c r="K3765" s="27">
        <v>10</v>
      </c>
      <c r="L3765" s="27">
        <v>17</v>
      </c>
      <c r="M3765" s="27">
        <v>16</v>
      </c>
      <c r="N3765" s="27">
        <v>11</v>
      </c>
      <c r="O3765" s="27">
        <v>9</v>
      </c>
      <c r="P3765" s="27">
        <v>3</v>
      </c>
      <c r="Q3765" s="27">
        <v>6</v>
      </c>
      <c r="R3765" s="27">
        <v>6</v>
      </c>
      <c r="S3765" s="27">
        <v>0</v>
      </c>
      <c r="T3765" s="27">
        <v>4</v>
      </c>
      <c r="U3765" s="27">
        <v>12</v>
      </c>
      <c r="V3765" s="27">
        <v>14</v>
      </c>
      <c r="W3765" s="11"/>
      <c r="X3765" s="11"/>
      <c r="Y3765" s="11"/>
      <c r="Z3765" s="11"/>
      <c r="AA3765" s="11"/>
      <c r="AB3765" s="11"/>
      <c r="AC3765" s="11"/>
      <c r="AD3765" s="11"/>
      <c r="AE3765" s="7"/>
    </row>
    <row r="3766" spans="1:32" customFormat="1" ht="14.25">
      <c r="A3766">
        <v>3</v>
      </c>
      <c r="B3766" s="26" t="str">
        <f t="shared" si="143"/>
        <v>76892</v>
      </c>
      <c r="C3766" s="26" t="str">
        <f t="shared" si="142"/>
        <v>3_76892</v>
      </c>
      <c r="F3766" s="33"/>
      <c r="G3766" s="26" t="s">
        <v>1188</v>
      </c>
      <c r="H3766" s="27">
        <v>16</v>
      </c>
      <c r="I3766" s="27">
        <v>36</v>
      </c>
      <c r="J3766" s="27">
        <v>47</v>
      </c>
      <c r="K3766" s="27">
        <v>82</v>
      </c>
      <c r="L3766" s="27">
        <v>133</v>
      </c>
      <c r="M3766" s="27">
        <v>107</v>
      </c>
      <c r="N3766" s="27">
        <v>88</v>
      </c>
      <c r="O3766" s="27">
        <v>69</v>
      </c>
      <c r="P3766" s="27">
        <v>95</v>
      </c>
      <c r="Q3766" s="27">
        <v>91</v>
      </c>
      <c r="R3766" s="27">
        <v>84</v>
      </c>
      <c r="S3766" s="27">
        <v>99</v>
      </c>
      <c r="T3766" s="27">
        <v>93</v>
      </c>
      <c r="U3766" s="27">
        <v>81</v>
      </c>
      <c r="V3766" s="27">
        <v>87</v>
      </c>
      <c r="W3766" s="11"/>
      <c r="X3766" s="11"/>
      <c r="Y3766" s="11"/>
      <c r="Z3766" s="11"/>
      <c r="AA3766" s="11"/>
      <c r="AB3766" s="11"/>
      <c r="AC3766" s="11"/>
      <c r="AD3766" s="11"/>
      <c r="AE3766" s="7"/>
    </row>
    <row r="3767" spans="1:32" customFormat="1" ht="14.25">
      <c r="A3767">
        <v>3</v>
      </c>
      <c r="B3767" s="26" t="str">
        <f t="shared" si="143"/>
        <v>76895</v>
      </c>
      <c r="C3767" s="26" t="str">
        <f t="shared" si="142"/>
        <v>3_76895</v>
      </c>
      <c r="F3767" s="33"/>
      <c r="G3767" s="26" t="s">
        <v>1189</v>
      </c>
      <c r="H3767" s="27">
        <v>7</v>
      </c>
      <c r="I3767" s="27">
        <v>14</v>
      </c>
      <c r="J3767" s="27">
        <v>106</v>
      </c>
      <c r="K3767" s="27">
        <v>84</v>
      </c>
      <c r="L3767" s="27">
        <v>10</v>
      </c>
      <c r="M3767" s="27">
        <v>22</v>
      </c>
      <c r="N3767" s="27">
        <v>25</v>
      </c>
      <c r="O3767" s="27">
        <v>14</v>
      </c>
      <c r="P3767" s="27">
        <v>15</v>
      </c>
      <c r="Q3767" s="27">
        <v>14</v>
      </c>
      <c r="R3767" s="27">
        <v>6</v>
      </c>
      <c r="S3767" s="27">
        <v>10</v>
      </c>
      <c r="T3767" s="27">
        <v>15</v>
      </c>
      <c r="U3767" s="27">
        <v>9</v>
      </c>
      <c r="V3767" s="27">
        <v>16</v>
      </c>
      <c r="W3767" s="11"/>
      <c r="X3767" s="11"/>
      <c r="Y3767" s="11"/>
      <c r="Z3767" s="11"/>
      <c r="AA3767" s="11"/>
      <c r="AB3767" s="11"/>
      <c r="AC3767" s="11"/>
      <c r="AD3767" s="11"/>
      <c r="AE3767" s="7"/>
    </row>
    <row r="3768" spans="1:32" customFormat="1" ht="14.25">
      <c r="A3768">
        <v>3</v>
      </c>
      <c r="B3768" s="26" t="str">
        <f t="shared" si="143"/>
        <v>76999</v>
      </c>
      <c r="C3768" s="26" t="str">
        <f t="shared" si="142"/>
        <v>3_76999</v>
      </c>
      <c r="F3768" s="33"/>
      <c r="G3768" s="26" t="s">
        <v>1190</v>
      </c>
      <c r="H3768" s="27">
        <v>5</v>
      </c>
      <c r="I3768" s="27">
        <v>0</v>
      </c>
      <c r="J3768" s="27">
        <v>1</v>
      </c>
      <c r="K3768" s="27">
        <v>1</v>
      </c>
      <c r="L3768" s="27">
        <v>3</v>
      </c>
      <c r="M3768" s="27">
        <v>1</v>
      </c>
      <c r="N3768" s="27">
        <v>0</v>
      </c>
      <c r="O3768" s="27">
        <v>0</v>
      </c>
      <c r="P3768" s="27">
        <v>0</v>
      </c>
      <c r="Q3768" s="27">
        <v>0</v>
      </c>
      <c r="R3768" s="27">
        <v>0</v>
      </c>
      <c r="S3768" s="27">
        <v>0</v>
      </c>
      <c r="T3768" s="27">
        <v>0</v>
      </c>
      <c r="U3768" s="27">
        <v>0</v>
      </c>
      <c r="V3768" s="27">
        <v>0</v>
      </c>
      <c r="W3768" s="11"/>
      <c r="X3768" s="11"/>
      <c r="Y3768" s="11"/>
      <c r="Z3768" s="11"/>
      <c r="AA3768" s="11"/>
      <c r="AB3768" s="11"/>
      <c r="AC3768" s="11"/>
      <c r="AD3768" s="11"/>
      <c r="AE3768" s="7"/>
    </row>
    <row r="3769" spans="1:32" customFormat="1" ht="14.25">
      <c r="A3769">
        <v>3</v>
      </c>
      <c r="B3769" s="26" t="str">
        <f t="shared" si="143"/>
        <v>81000</v>
      </c>
      <c r="C3769" s="26" t="str">
        <f t="shared" si="142"/>
        <v>3_81000</v>
      </c>
      <c r="F3769" s="33" t="s">
        <v>1451</v>
      </c>
      <c r="G3769" s="147" t="s">
        <v>13</v>
      </c>
      <c r="H3769" s="27">
        <v>649</v>
      </c>
      <c r="I3769" s="27">
        <v>630</v>
      </c>
      <c r="J3769" s="27">
        <v>620</v>
      </c>
      <c r="K3769" s="27">
        <v>662</v>
      </c>
      <c r="L3769" s="27">
        <v>600</v>
      </c>
      <c r="M3769" s="27">
        <v>662</v>
      </c>
      <c r="N3769" s="27">
        <v>650</v>
      </c>
      <c r="O3769" s="27">
        <v>629</v>
      </c>
      <c r="P3769" s="27">
        <v>668</v>
      </c>
      <c r="Q3769" s="27">
        <v>513</v>
      </c>
      <c r="R3769" s="27">
        <v>513</v>
      </c>
      <c r="S3769" s="27">
        <v>453</v>
      </c>
      <c r="T3769" s="27">
        <v>433</v>
      </c>
      <c r="U3769" s="27">
        <v>431</v>
      </c>
      <c r="V3769" s="27">
        <v>366</v>
      </c>
      <c r="W3769" s="11"/>
      <c r="X3769" s="11"/>
      <c r="Y3769" s="11"/>
      <c r="Z3769" s="11"/>
      <c r="AA3769" s="11"/>
      <c r="AB3769" s="11"/>
      <c r="AC3769" s="11"/>
      <c r="AD3769" s="11"/>
      <c r="AE3769" s="7"/>
    </row>
    <row r="3770" spans="1:32" customFormat="1" ht="14.25">
      <c r="A3770">
        <v>3</v>
      </c>
      <c r="B3770" s="26" t="str">
        <f t="shared" si="143"/>
        <v>81001</v>
      </c>
      <c r="C3770" s="26" t="str">
        <f t="shared" si="142"/>
        <v>3_81001</v>
      </c>
      <c r="F3770" s="33"/>
      <c r="G3770" s="26" t="s">
        <v>1192</v>
      </c>
      <c r="H3770" s="27">
        <v>295</v>
      </c>
      <c r="I3770" s="27">
        <v>264</v>
      </c>
      <c r="J3770" s="27">
        <v>244</v>
      </c>
      <c r="K3770" s="27">
        <v>258</v>
      </c>
      <c r="L3770" s="27">
        <v>242</v>
      </c>
      <c r="M3770" s="27">
        <v>224</v>
      </c>
      <c r="N3770" s="27">
        <v>216</v>
      </c>
      <c r="O3770" s="27">
        <v>195</v>
      </c>
      <c r="P3770" s="27">
        <v>240</v>
      </c>
      <c r="Q3770" s="27">
        <v>170</v>
      </c>
      <c r="R3770" s="27">
        <v>175</v>
      </c>
      <c r="S3770" s="27">
        <v>108</v>
      </c>
      <c r="T3770" s="27">
        <v>127</v>
      </c>
      <c r="U3770" s="27">
        <v>125</v>
      </c>
      <c r="V3770" s="27">
        <v>82</v>
      </c>
      <c r="W3770" s="11"/>
      <c r="X3770" s="11"/>
      <c r="Y3770" s="11"/>
      <c r="Z3770" s="11"/>
      <c r="AA3770" s="11"/>
      <c r="AB3770" s="11"/>
      <c r="AC3770" s="11"/>
      <c r="AD3770" s="11"/>
      <c r="AE3770" s="7"/>
    </row>
    <row r="3771" spans="1:32" customFormat="1" ht="14.25">
      <c r="A3771">
        <v>3</v>
      </c>
      <c r="B3771" s="26" t="str">
        <f t="shared" si="143"/>
        <v>81065</v>
      </c>
      <c r="C3771" s="26" t="str">
        <f t="shared" si="142"/>
        <v>3_81065</v>
      </c>
      <c r="F3771" s="33"/>
      <c r="G3771" s="26" t="s">
        <v>1193</v>
      </c>
      <c r="H3771" s="27">
        <v>67</v>
      </c>
      <c r="I3771" s="27">
        <v>77</v>
      </c>
      <c r="J3771" s="27">
        <v>105</v>
      </c>
      <c r="K3771" s="27">
        <v>76</v>
      </c>
      <c r="L3771" s="27">
        <v>80</v>
      </c>
      <c r="M3771" s="27">
        <v>90</v>
      </c>
      <c r="N3771" s="27">
        <v>90</v>
      </c>
      <c r="O3771" s="27">
        <v>87</v>
      </c>
      <c r="P3771" s="27">
        <v>83</v>
      </c>
      <c r="Q3771" s="27">
        <v>91</v>
      </c>
      <c r="R3771" s="27">
        <v>74</v>
      </c>
      <c r="S3771" s="27">
        <v>80</v>
      </c>
      <c r="T3771" s="27">
        <v>63</v>
      </c>
      <c r="U3771" s="27">
        <v>65</v>
      </c>
      <c r="V3771" s="27">
        <v>62</v>
      </c>
      <c r="W3771" s="11"/>
      <c r="X3771" s="11"/>
      <c r="Y3771" s="11"/>
      <c r="Z3771" s="11"/>
      <c r="AA3771" s="11"/>
      <c r="AB3771" s="11"/>
      <c r="AC3771" s="11"/>
      <c r="AD3771" s="11"/>
      <c r="AE3771" s="7"/>
    </row>
    <row r="3772" spans="1:32" customFormat="1" ht="14.25">
      <c r="A3772">
        <v>3</v>
      </c>
      <c r="B3772" s="26" t="str">
        <f t="shared" si="143"/>
        <v>81220</v>
      </c>
      <c r="C3772" s="26" t="str">
        <f t="shared" si="142"/>
        <v>3_81220</v>
      </c>
      <c r="F3772" s="33"/>
      <c r="G3772" s="26" t="s">
        <v>1194</v>
      </c>
      <c r="H3772" s="27">
        <v>13</v>
      </c>
      <c r="I3772" s="27">
        <v>5</v>
      </c>
      <c r="J3772" s="27">
        <v>2</v>
      </c>
      <c r="K3772" s="27">
        <v>7</v>
      </c>
      <c r="L3772" s="27">
        <v>6</v>
      </c>
      <c r="M3772" s="27">
        <v>3</v>
      </c>
      <c r="N3772" s="27">
        <v>6</v>
      </c>
      <c r="O3772" s="27">
        <v>6</v>
      </c>
      <c r="P3772" s="27">
        <v>6</v>
      </c>
      <c r="Q3772" s="27">
        <v>7</v>
      </c>
      <c r="R3772" s="27">
        <v>1</v>
      </c>
      <c r="S3772" s="27">
        <v>6</v>
      </c>
      <c r="T3772" s="27">
        <v>2</v>
      </c>
      <c r="U3772" s="27">
        <v>2</v>
      </c>
      <c r="V3772" s="27">
        <v>5</v>
      </c>
      <c r="W3772" s="11"/>
      <c r="X3772" s="11"/>
      <c r="Y3772" s="11"/>
      <c r="Z3772" s="11"/>
      <c r="AA3772" s="11"/>
      <c r="AB3772" s="11"/>
      <c r="AC3772" s="11"/>
      <c r="AD3772" s="11"/>
      <c r="AE3772" s="7"/>
    </row>
    <row r="3773" spans="1:32" customFormat="1" ht="14.25">
      <c r="A3773">
        <v>3</v>
      </c>
      <c r="B3773" s="26" t="str">
        <f t="shared" si="143"/>
        <v>81300</v>
      </c>
      <c r="C3773" s="26" t="str">
        <f t="shared" si="142"/>
        <v>3_81300</v>
      </c>
      <c r="F3773" s="33"/>
      <c r="G3773" s="26" t="s">
        <v>1195</v>
      </c>
      <c r="H3773" s="27">
        <v>37</v>
      </c>
      <c r="I3773" s="27">
        <v>38</v>
      </c>
      <c r="J3773" s="27">
        <v>27</v>
      </c>
      <c r="K3773" s="27">
        <v>39</v>
      </c>
      <c r="L3773" s="27">
        <v>38</v>
      </c>
      <c r="M3773" s="27">
        <v>47</v>
      </c>
      <c r="N3773" s="27">
        <v>51</v>
      </c>
      <c r="O3773" s="27">
        <v>47</v>
      </c>
      <c r="P3773" s="27">
        <v>32</v>
      </c>
      <c r="Q3773" s="27">
        <v>32</v>
      </c>
      <c r="R3773" s="27">
        <v>29</v>
      </c>
      <c r="S3773" s="27">
        <v>44</v>
      </c>
      <c r="T3773" s="27">
        <v>36</v>
      </c>
      <c r="U3773" s="27">
        <v>29</v>
      </c>
      <c r="V3773" s="27">
        <v>33</v>
      </c>
      <c r="W3773" s="11"/>
      <c r="X3773" s="11"/>
      <c r="Y3773" s="11"/>
      <c r="Z3773" s="11"/>
      <c r="AA3773" s="11"/>
      <c r="AB3773" s="11"/>
      <c r="AC3773" s="11"/>
      <c r="AD3773" s="11"/>
      <c r="AE3773" s="7"/>
    </row>
    <row r="3774" spans="1:32" customFormat="1" ht="14.25">
      <c r="A3774">
        <v>3</v>
      </c>
      <c r="B3774" s="26" t="str">
        <f t="shared" si="143"/>
        <v>81591</v>
      </c>
      <c r="C3774" s="26" t="str">
        <f t="shared" si="142"/>
        <v>3_81591</v>
      </c>
      <c r="F3774" s="33"/>
      <c r="G3774" s="26" t="s">
        <v>1196</v>
      </c>
      <c r="H3774" s="27">
        <v>7</v>
      </c>
      <c r="I3774" s="27">
        <v>4</v>
      </c>
      <c r="J3774" s="27">
        <v>6</v>
      </c>
      <c r="K3774" s="27">
        <v>10</v>
      </c>
      <c r="L3774" s="27">
        <v>3</v>
      </c>
      <c r="M3774" s="27">
        <v>11</v>
      </c>
      <c r="N3774" s="27">
        <v>5</v>
      </c>
      <c r="O3774" s="27">
        <v>8</v>
      </c>
      <c r="P3774" s="27">
        <v>11</v>
      </c>
      <c r="Q3774" s="27">
        <v>5</v>
      </c>
      <c r="R3774" s="27">
        <v>6</v>
      </c>
      <c r="S3774" s="27">
        <v>10</v>
      </c>
      <c r="T3774" s="27">
        <v>4</v>
      </c>
      <c r="U3774" s="27">
        <v>5</v>
      </c>
      <c r="V3774" s="27">
        <v>7</v>
      </c>
      <c r="W3774" s="11"/>
      <c r="X3774" s="11"/>
      <c r="Y3774" s="11"/>
      <c r="Z3774" s="11"/>
      <c r="AA3774" s="11"/>
      <c r="AB3774" s="11"/>
      <c r="AC3774" s="11"/>
      <c r="AD3774" s="11"/>
      <c r="AE3774" s="7"/>
    </row>
    <row r="3775" spans="1:32" customFormat="1" ht="14.25">
      <c r="A3775">
        <v>3</v>
      </c>
      <c r="B3775" s="26" t="str">
        <f t="shared" si="143"/>
        <v>81736</v>
      </c>
      <c r="C3775" s="26" t="str">
        <f t="shared" si="142"/>
        <v>3_81736</v>
      </c>
      <c r="F3775" s="33"/>
      <c r="G3775" s="26" t="s">
        <v>1197</v>
      </c>
      <c r="H3775" s="27">
        <v>145</v>
      </c>
      <c r="I3775" s="27">
        <v>154</v>
      </c>
      <c r="J3775" s="27">
        <v>144</v>
      </c>
      <c r="K3775" s="27">
        <v>166</v>
      </c>
      <c r="L3775" s="27">
        <v>130</v>
      </c>
      <c r="M3775" s="27">
        <v>141</v>
      </c>
      <c r="N3775" s="27">
        <v>142</v>
      </c>
      <c r="O3775" s="27">
        <v>132</v>
      </c>
      <c r="P3775" s="27">
        <v>134</v>
      </c>
      <c r="Q3775" s="27">
        <v>92</v>
      </c>
      <c r="R3775" s="27">
        <v>115</v>
      </c>
      <c r="S3775" s="27">
        <v>93</v>
      </c>
      <c r="T3775" s="27">
        <v>101</v>
      </c>
      <c r="U3775" s="27">
        <v>113</v>
      </c>
      <c r="V3775" s="27">
        <v>88</v>
      </c>
      <c r="W3775" s="11"/>
      <c r="X3775" s="11"/>
      <c r="Y3775" s="11"/>
      <c r="Z3775" s="11"/>
      <c r="AA3775" s="11"/>
      <c r="AB3775" s="11"/>
      <c r="AC3775" s="11"/>
      <c r="AD3775" s="11"/>
      <c r="AE3775" s="7"/>
    </row>
    <row r="3776" spans="1:32" customFormat="1" ht="14.25">
      <c r="A3776">
        <v>3</v>
      </c>
      <c r="B3776" s="26" t="str">
        <f t="shared" si="143"/>
        <v>81794</v>
      </c>
      <c r="C3776" s="26" t="str">
        <f t="shared" si="142"/>
        <v>3_81794</v>
      </c>
      <c r="F3776" s="33"/>
      <c r="G3776" s="26" t="s">
        <v>1198</v>
      </c>
      <c r="H3776" s="27">
        <v>85</v>
      </c>
      <c r="I3776" s="27">
        <v>88</v>
      </c>
      <c r="J3776" s="27">
        <v>92</v>
      </c>
      <c r="K3776" s="27">
        <v>106</v>
      </c>
      <c r="L3776" s="27">
        <v>101</v>
      </c>
      <c r="M3776" s="27">
        <v>146</v>
      </c>
      <c r="N3776" s="27">
        <v>140</v>
      </c>
      <c r="O3776" s="27">
        <v>154</v>
      </c>
      <c r="P3776" s="27">
        <v>162</v>
      </c>
      <c r="Q3776" s="27">
        <v>116</v>
      </c>
      <c r="R3776" s="27">
        <v>113</v>
      </c>
      <c r="S3776" s="27">
        <v>112</v>
      </c>
      <c r="T3776" s="27">
        <v>100</v>
      </c>
      <c r="U3776" s="27">
        <v>92</v>
      </c>
      <c r="V3776" s="27">
        <v>89</v>
      </c>
      <c r="W3776" s="11"/>
      <c r="X3776" s="11"/>
      <c r="Y3776" s="11"/>
      <c r="Z3776" s="11"/>
      <c r="AA3776" s="11"/>
      <c r="AB3776" s="11"/>
      <c r="AC3776" s="11"/>
      <c r="AD3776" s="11"/>
      <c r="AE3776" s="7"/>
    </row>
    <row r="3777" spans="1:31" customFormat="1" ht="14.25">
      <c r="A3777">
        <v>3</v>
      </c>
      <c r="B3777" s="26" t="str">
        <f t="shared" si="143"/>
        <v>81999</v>
      </c>
      <c r="C3777" s="26" t="str">
        <f t="shared" si="142"/>
        <v>3_81999</v>
      </c>
      <c r="F3777" s="33"/>
      <c r="G3777" s="26" t="s">
        <v>1199</v>
      </c>
      <c r="H3777" s="27">
        <v>0</v>
      </c>
      <c r="I3777" s="27">
        <v>0</v>
      </c>
      <c r="J3777" s="27">
        <v>0</v>
      </c>
      <c r="K3777" s="27">
        <v>0</v>
      </c>
      <c r="L3777" s="27">
        <v>0</v>
      </c>
      <c r="M3777" s="27">
        <v>0</v>
      </c>
      <c r="N3777" s="27">
        <v>0</v>
      </c>
      <c r="O3777" s="27">
        <v>0</v>
      </c>
      <c r="P3777" s="27">
        <v>0</v>
      </c>
      <c r="Q3777" s="27">
        <v>0</v>
      </c>
      <c r="R3777" s="27">
        <v>0</v>
      </c>
      <c r="S3777" s="27">
        <v>0</v>
      </c>
      <c r="T3777" s="27">
        <v>0</v>
      </c>
      <c r="U3777" s="27">
        <v>0</v>
      </c>
      <c r="V3777" s="27">
        <v>0</v>
      </c>
      <c r="W3777" s="11"/>
      <c r="X3777" s="11"/>
      <c r="Y3777" s="11"/>
      <c r="Z3777" s="11"/>
      <c r="AA3777" s="11"/>
      <c r="AB3777" s="11"/>
      <c r="AC3777" s="11"/>
      <c r="AD3777" s="11"/>
      <c r="AE3777" s="7"/>
    </row>
    <row r="3778" spans="1:31" customFormat="1" ht="14.25">
      <c r="A3778">
        <v>3</v>
      </c>
      <c r="B3778" s="26" t="str">
        <f t="shared" si="143"/>
        <v>85000</v>
      </c>
      <c r="C3778" s="26" t="str">
        <f t="shared" si="142"/>
        <v>3_85000</v>
      </c>
      <c r="F3778" s="33" t="s">
        <v>1452</v>
      </c>
      <c r="G3778" s="147" t="s">
        <v>13</v>
      </c>
      <c r="H3778" s="27">
        <v>119</v>
      </c>
      <c r="I3778" s="27">
        <v>225</v>
      </c>
      <c r="J3778" s="27">
        <v>245</v>
      </c>
      <c r="K3778" s="27">
        <v>125</v>
      </c>
      <c r="L3778" s="27">
        <v>88</v>
      </c>
      <c r="M3778" s="27">
        <v>118</v>
      </c>
      <c r="N3778" s="27">
        <v>94</v>
      </c>
      <c r="O3778" s="27">
        <v>165</v>
      </c>
      <c r="P3778" s="27">
        <v>159</v>
      </c>
      <c r="Q3778" s="27">
        <v>109</v>
      </c>
      <c r="R3778" s="27">
        <v>103</v>
      </c>
      <c r="S3778" s="27">
        <v>84</v>
      </c>
      <c r="T3778" s="27">
        <v>77</v>
      </c>
      <c r="U3778" s="27">
        <v>48</v>
      </c>
      <c r="V3778" s="27">
        <v>54</v>
      </c>
      <c r="W3778" s="11"/>
      <c r="X3778" s="11"/>
      <c r="Y3778" s="11"/>
      <c r="Z3778" s="11"/>
      <c r="AA3778" s="11"/>
      <c r="AB3778" s="11"/>
      <c r="AC3778" s="11"/>
      <c r="AD3778" s="11"/>
      <c r="AE3778" s="7"/>
    </row>
    <row r="3779" spans="1:31" customFormat="1" ht="14.25">
      <c r="A3779">
        <v>3</v>
      </c>
      <c r="B3779" s="26" t="str">
        <f t="shared" si="143"/>
        <v>85001</v>
      </c>
      <c r="C3779" s="26" t="str">
        <f t="shared" si="142"/>
        <v>3_85001</v>
      </c>
      <c r="F3779" s="33"/>
      <c r="G3779" s="26" t="s">
        <v>1201</v>
      </c>
      <c r="H3779" s="27">
        <v>70</v>
      </c>
      <c r="I3779" s="27">
        <v>138</v>
      </c>
      <c r="J3779" s="27">
        <v>158</v>
      </c>
      <c r="K3779" s="27">
        <v>70</v>
      </c>
      <c r="L3779" s="27">
        <v>31</v>
      </c>
      <c r="M3779" s="27">
        <v>32</v>
      </c>
      <c r="N3779" s="27">
        <v>27</v>
      </c>
      <c r="O3779" s="27">
        <v>85</v>
      </c>
      <c r="P3779" s="27">
        <v>97</v>
      </c>
      <c r="Q3779" s="27">
        <v>53</v>
      </c>
      <c r="R3779" s="27">
        <v>46</v>
      </c>
      <c r="S3779" s="27">
        <v>37</v>
      </c>
      <c r="T3779" s="27">
        <v>39</v>
      </c>
      <c r="U3779" s="27">
        <v>20</v>
      </c>
      <c r="V3779" s="27">
        <v>22</v>
      </c>
      <c r="W3779" s="11"/>
      <c r="X3779" s="11"/>
      <c r="Y3779" s="11"/>
      <c r="Z3779" s="11"/>
      <c r="AA3779" s="11"/>
      <c r="AB3779" s="11"/>
      <c r="AC3779" s="11"/>
      <c r="AD3779" s="11"/>
      <c r="AE3779" s="7"/>
    </row>
    <row r="3780" spans="1:31" customFormat="1" ht="14.25">
      <c r="A3780">
        <v>3</v>
      </c>
      <c r="B3780" s="26" t="str">
        <f t="shared" si="143"/>
        <v>85010</v>
      </c>
      <c r="C3780" s="26" t="str">
        <f t="shared" si="142"/>
        <v>3_85010</v>
      </c>
      <c r="F3780" s="33"/>
      <c r="G3780" s="26" t="s">
        <v>1202</v>
      </c>
      <c r="H3780" s="27">
        <v>6</v>
      </c>
      <c r="I3780" s="27">
        <v>12</v>
      </c>
      <c r="J3780" s="27">
        <v>10</v>
      </c>
      <c r="K3780" s="27">
        <v>12</v>
      </c>
      <c r="L3780" s="27">
        <v>7</v>
      </c>
      <c r="M3780" s="27">
        <v>13</v>
      </c>
      <c r="N3780" s="27">
        <v>3</v>
      </c>
      <c r="O3780" s="27">
        <v>8</v>
      </c>
      <c r="P3780" s="27">
        <v>8</v>
      </c>
      <c r="Q3780" s="27">
        <v>12</v>
      </c>
      <c r="R3780" s="27">
        <v>4</v>
      </c>
      <c r="S3780" s="27">
        <v>4</v>
      </c>
      <c r="T3780" s="27">
        <v>2</v>
      </c>
      <c r="U3780" s="27">
        <v>2</v>
      </c>
      <c r="V3780" s="27">
        <v>7</v>
      </c>
      <c r="W3780" s="11"/>
      <c r="X3780" s="11"/>
      <c r="Y3780" s="11"/>
      <c r="Z3780" s="11"/>
      <c r="AA3780" s="11"/>
      <c r="AB3780" s="11"/>
      <c r="AC3780" s="11"/>
      <c r="AD3780" s="11"/>
      <c r="AE3780" s="7"/>
    </row>
    <row r="3781" spans="1:31" customFormat="1" ht="14.25">
      <c r="A3781">
        <v>3</v>
      </c>
      <c r="B3781" s="26" t="str">
        <f t="shared" si="143"/>
        <v>85015</v>
      </c>
      <c r="C3781" s="26" t="str">
        <f t="shared" si="142"/>
        <v>3_85015</v>
      </c>
      <c r="F3781" s="33"/>
      <c r="G3781" s="26" t="s">
        <v>1453</v>
      </c>
      <c r="H3781" s="27">
        <v>0</v>
      </c>
      <c r="I3781" s="27">
        <v>1</v>
      </c>
      <c r="J3781" s="27">
        <v>1</v>
      </c>
      <c r="K3781" s="27">
        <v>1</v>
      </c>
      <c r="L3781" s="27">
        <v>0</v>
      </c>
      <c r="M3781" s="27">
        <v>0</v>
      </c>
      <c r="N3781" s="27">
        <v>0</v>
      </c>
      <c r="O3781" s="27">
        <v>0</v>
      </c>
      <c r="P3781" s="27">
        <v>0</v>
      </c>
      <c r="Q3781" s="27">
        <v>0</v>
      </c>
      <c r="R3781" s="27">
        <v>0</v>
      </c>
      <c r="S3781" s="27">
        <v>0</v>
      </c>
      <c r="T3781" s="27">
        <v>0</v>
      </c>
      <c r="U3781" s="27">
        <v>0</v>
      </c>
      <c r="V3781" s="27">
        <v>0</v>
      </c>
      <c r="W3781" s="11"/>
      <c r="X3781" s="11"/>
      <c r="Y3781" s="11"/>
      <c r="Z3781" s="11"/>
      <c r="AA3781" s="11"/>
      <c r="AB3781" s="11"/>
      <c r="AC3781" s="11"/>
      <c r="AD3781" s="11"/>
      <c r="AE3781" s="7"/>
    </row>
    <row r="3782" spans="1:31" customFormat="1" ht="14.25">
      <c r="A3782">
        <v>3</v>
      </c>
      <c r="B3782" s="26" t="str">
        <f t="shared" si="143"/>
        <v>85125</v>
      </c>
      <c r="C3782" s="26" t="str">
        <f t="shared" si="142"/>
        <v>3_85125</v>
      </c>
      <c r="F3782" s="33"/>
      <c r="G3782" s="26" t="s">
        <v>1204</v>
      </c>
      <c r="H3782" s="27">
        <v>2</v>
      </c>
      <c r="I3782" s="27">
        <v>3</v>
      </c>
      <c r="J3782" s="27">
        <v>4</v>
      </c>
      <c r="K3782" s="27">
        <v>2</v>
      </c>
      <c r="L3782" s="27">
        <v>1</v>
      </c>
      <c r="M3782" s="27">
        <v>3</v>
      </c>
      <c r="N3782" s="27">
        <v>2</v>
      </c>
      <c r="O3782" s="27">
        <v>5</v>
      </c>
      <c r="P3782" s="27">
        <v>5</v>
      </c>
      <c r="Q3782" s="27">
        <v>3</v>
      </c>
      <c r="R3782" s="27">
        <v>5</v>
      </c>
      <c r="S3782" s="27">
        <v>1</v>
      </c>
      <c r="T3782" s="27">
        <v>1</v>
      </c>
      <c r="U3782" s="27">
        <v>3</v>
      </c>
      <c r="V3782" s="27">
        <v>2</v>
      </c>
      <c r="W3782" s="11"/>
      <c r="X3782" s="11"/>
      <c r="Y3782" s="11"/>
      <c r="Z3782" s="11"/>
      <c r="AA3782" s="11"/>
      <c r="AB3782" s="11"/>
      <c r="AC3782" s="11"/>
      <c r="AD3782" s="11"/>
      <c r="AE3782" s="7"/>
    </row>
    <row r="3783" spans="1:31" customFormat="1" ht="14.25">
      <c r="A3783">
        <v>3</v>
      </c>
      <c r="B3783" s="26" t="str">
        <f t="shared" si="143"/>
        <v>85136</v>
      </c>
      <c r="C3783" s="26" t="str">
        <f t="shared" si="142"/>
        <v>3_85136</v>
      </c>
      <c r="F3783" s="33"/>
      <c r="G3783" s="26" t="s">
        <v>1205</v>
      </c>
      <c r="H3783" s="27">
        <v>0</v>
      </c>
      <c r="I3783" s="27">
        <v>0</v>
      </c>
      <c r="J3783" s="27">
        <v>0</v>
      </c>
      <c r="K3783" s="27">
        <v>0</v>
      </c>
      <c r="L3783" s="27">
        <v>1</v>
      </c>
      <c r="M3783" s="27">
        <v>1</v>
      </c>
      <c r="N3783" s="27">
        <v>0</v>
      </c>
      <c r="O3783" s="27">
        <v>1</v>
      </c>
      <c r="P3783" s="27">
        <v>0</v>
      </c>
      <c r="Q3783" s="27">
        <v>0</v>
      </c>
      <c r="R3783" s="27">
        <v>0</v>
      </c>
      <c r="S3783" s="27">
        <v>0</v>
      </c>
      <c r="T3783" s="27">
        <v>0</v>
      </c>
      <c r="U3783" s="27">
        <v>0</v>
      </c>
      <c r="V3783" s="27">
        <v>1</v>
      </c>
      <c r="W3783" s="11"/>
      <c r="X3783" s="11"/>
      <c r="Y3783" s="11"/>
      <c r="Z3783" s="11"/>
      <c r="AA3783" s="11"/>
      <c r="AB3783" s="11"/>
      <c r="AC3783" s="11"/>
      <c r="AD3783" s="11"/>
      <c r="AE3783" s="7"/>
    </row>
    <row r="3784" spans="1:31" customFormat="1" ht="14.25">
      <c r="A3784">
        <v>3</v>
      </c>
      <c r="B3784" s="26" t="str">
        <f t="shared" si="143"/>
        <v>85139</v>
      </c>
      <c r="C3784" s="26" t="str">
        <f t="shared" si="142"/>
        <v>3_85139</v>
      </c>
      <c r="F3784" s="33"/>
      <c r="G3784" s="26" t="s">
        <v>1206</v>
      </c>
      <c r="H3784" s="27">
        <v>3</v>
      </c>
      <c r="I3784" s="27">
        <v>4</v>
      </c>
      <c r="J3784" s="27">
        <v>3</v>
      </c>
      <c r="K3784" s="27">
        <v>0</v>
      </c>
      <c r="L3784" s="27">
        <v>4</v>
      </c>
      <c r="M3784" s="27">
        <v>1</v>
      </c>
      <c r="N3784" s="27">
        <v>2</v>
      </c>
      <c r="O3784" s="27">
        <v>1</v>
      </c>
      <c r="P3784" s="27">
        <v>2</v>
      </c>
      <c r="Q3784" s="27">
        <v>5</v>
      </c>
      <c r="R3784" s="27">
        <v>8</v>
      </c>
      <c r="S3784" s="27">
        <v>0</v>
      </c>
      <c r="T3784" s="27">
        <v>7</v>
      </c>
      <c r="U3784" s="27">
        <v>0</v>
      </c>
      <c r="V3784" s="27">
        <v>1</v>
      </c>
      <c r="W3784" s="11"/>
      <c r="X3784" s="11"/>
      <c r="Y3784" s="11"/>
      <c r="Z3784" s="11"/>
      <c r="AA3784" s="11"/>
      <c r="AB3784" s="11"/>
      <c r="AC3784" s="11"/>
      <c r="AD3784" s="11"/>
      <c r="AE3784" s="7"/>
    </row>
    <row r="3785" spans="1:31" customFormat="1" ht="14.25">
      <c r="A3785">
        <v>3</v>
      </c>
      <c r="B3785" s="26" t="str">
        <f t="shared" si="143"/>
        <v>85162</v>
      </c>
      <c r="C3785" s="26" t="str">
        <f t="shared" ref="C3785:C3823" si="144">A3785&amp;"_"&amp;B3785</f>
        <v>3_85162</v>
      </c>
      <c r="F3785" s="33"/>
      <c r="G3785" s="26" t="s">
        <v>1207</v>
      </c>
      <c r="H3785" s="27">
        <v>4</v>
      </c>
      <c r="I3785" s="27">
        <v>6</v>
      </c>
      <c r="J3785" s="27">
        <v>7</v>
      </c>
      <c r="K3785" s="27">
        <v>5</v>
      </c>
      <c r="L3785" s="27">
        <v>2</v>
      </c>
      <c r="M3785" s="27">
        <v>5</v>
      </c>
      <c r="N3785" s="27">
        <v>2</v>
      </c>
      <c r="O3785" s="27">
        <v>4</v>
      </c>
      <c r="P3785" s="27">
        <v>1</v>
      </c>
      <c r="Q3785" s="27">
        <v>1</v>
      </c>
      <c r="R3785" s="27">
        <v>2</v>
      </c>
      <c r="S3785" s="27">
        <v>4</v>
      </c>
      <c r="T3785" s="27">
        <v>3</v>
      </c>
      <c r="U3785" s="27">
        <v>1</v>
      </c>
      <c r="V3785" s="27">
        <v>3</v>
      </c>
      <c r="W3785" s="11"/>
      <c r="X3785" s="11"/>
      <c r="Y3785" s="11"/>
      <c r="Z3785" s="11"/>
      <c r="AA3785" s="11"/>
      <c r="AB3785" s="11"/>
      <c r="AC3785" s="11"/>
      <c r="AD3785" s="11"/>
      <c r="AE3785" s="7"/>
    </row>
    <row r="3786" spans="1:31" customFormat="1" ht="14.25">
      <c r="A3786">
        <v>3</v>
      </c>
      <c r="B3786" s="26" t="str">
        <f t="shared" si="143"/>
        <v>85225</v>
      </c>
      <c r="C3786" s="26" t="str">
        <f t="shared" si="144"/>
        <v>3_85225</v>
      </c>
      <c r="F3786" s="33"/>
      <c r="G3786" s="26" t="s">
        <v>1208</v>
      </c>
      <c r="H3786" s="27">
        <v>0</v>
      </c>
      <c r="I3786" s="27">
        <v>0</v>
      </c>
      <c r="J3786" s="27">
        <v>1</v>
      </c>
      <c r="K3786" s="27">
        <v>1</v>
      </c>
      <c r="L3786" s="27">
        <v>1</v>
      </c>
      <c r="M3786" s="27">
        <v>3</v>
      </c>
      <c r="N3786" s="27">
        <v>1</v>
      </c>
      <c r="O3786" s="27">
        <v>2</v>
      </c>
      <c r="P3786" s="27">
        <v>1</v>
      </c>
      <c r="Q3786" s="27">
        <v>0</v>
      </c>
      <c r="R3786" s="27">
        <v>2</v>
      </c>
      <c r="S3786" s="27">
        <v>0</v>
      </c>
      <c r="T3786" s="27">
        <v>0</v>
      </c>
      <c r="U3786" s="27">
        <v>2</v>
      </c>
      <c r="V3786" s="27">
        <v>2</v>
      </c>
      <c r="W3786" s="11"/>
      <c r="X3786" s="11"/>
      <c r="Y3786" s="11"/>
      <c r="Z3786" s="11"/>
      <c r="AA3786" s="11"/>
      <c r="AB3786" s="11"/>
      <c r="AC3786" s="11"/>
      <c r="AD3786" s="11"/>
      <c r="AE3786" s="7"/>
    </row>
    <row r="3787" spans="1:31" customFormat="1" ht="14.25">
      <c r="A3787">
        <v>3</v>
      </c>
      <c r="B3787" s="26" t="str">
        <f t="shared" si="143"/>
        <v>85230</v>
      </c>
      <c r="C3787" s="26" t="str">
        <f t="shared" si="144"/>
        <v>3_85230</v>
      </c>
      <c r="F3787" s="33"/>
      <c r="G3787" s="26" t="s">
        <v>1209</v>
      </c>
      <c r="H3787" s="27">
        <v>1</v>
      </c>
      <c r="I3787" s="27">
        <v>4</v>
      </c>
      <c r="J3787" s="27">
        <v>3</v>
      </c>
      <c r="K3787" s="27">
        <v>1</v>
      </c>
      <c r="L3787" s="27">
        <v>1</v>
      </c>
      <c r="M3787" s="27">
        <v>7</v>
      </c>
      <c r="N3787" s="27">
        <v>3</v>
      </c>
      <c r="O3787" s="27">
        <v>2</v>
      </c>
      <c r="P3787" s="27">
        <v>1</v>
      </c>
      <c r="Q3787" s="27">
        <v>1</v>
      </c>
      <c r="R3787" s="27">
        <v>2</v>
      </c>
      <c r="S3787" s="27">
        <v>1</v>
      </c>
      <c r="T3787" s="27">
        <v>4</v>
      </c>
      <c r="U3787" s="27">
        <v>2</v>
      </c>
      <c r="V3787" s="27">
        <v>1</v>
      </c>
      <c r="W3787" s="11"/>
      <c r="X3787" s="11"/>
      <c r="Y3787" s="11"/>
      <c r="Z3787" s="11"/>
      <c r="AA3787" s="11"/>
      <c r="AB3787" s="11"/>
      <c r="AC3787" s="11"/>
      <c r="AD3787" s="11"/>
      <c r="AE3787" s="7"/>
    </row>
    <row r="3788" spans="1:31" customFormat="1" ht="14.25">
      <c r="A3788">
        <v>3</v>
      </c>
      <c r="B3788" s="26" t="str">
        <f t="shared" ref="B3788:B3822" si="145">IF(G3788="Total",CONCATENATE(MID(G3789,1,2),"000"),MID(G3788,1,5))</f>
        <v>85250</v>
      </c>
      <c r="C3788" s="26" t="str">
        <f t="shared" si="144"/>
        <v>3_85250</v>
      </c>
      <c r="F3788" s="33"/>
      <c r="G3788" s="26" t="s">
        <v>1210</v>
      </c>
      <c r="H3788" s="27">
        <v>10</v>
      </c>
      <c r="I3788" s="27">
        <v>13</v>
      </c>
      <c r="J3788" s="27">
        <v>12</v>
      </c>
      <c r="K3788" s="27">
        <v>6</v>
      </c>
      <c r="L3788" s="27">
        <v>1</v>
      </c>
      <c r="M3788" s="27">
        <v>8</v>
      </c>
      <c r="N3788" s="27">
        <v>8</v>
      </c>
      <c r="O3788" s="27">
        <v>8</v>
      </c>
      <c r="P3788" s="27">
        <v>10</v>
      </c>
      <c r="Q3788" s="27">
        <v>10</v>
      </c>
      <c r="R3788" s="27">
        <v>9</v>
      </c>
      <c r="S3788" s="27">
        <v>10</v>
      </c>
      <c r="T3788" s="27">
        <v>7</v>
      </c>
      <c r="U3788" s="27">
        <v>7</v>
      </c>
      <c r="V3788" s="27">
        <v>5</v>
      </c>
      <c r="W3788" s="11"/>
      <c r="X3788" s="11"/>
      <c r="Y3788" s="11"/>
      <c r="Z3788" s="11"/>
      <c r="AA3788" s="11"/>
      <c r="AB3788" s="11"/>
      <c r="AC3788" s="11"/>
      <c r="AD3788" s="11"/>
      <c r="AE3788" s="7"/>
    </row>
    <row r="3789" spans="1:31" customFormat="1" ht="14.25">
      <c r="A3789">
        <v>3</v>
      </c>
      <c r="B3789" s="26" t="str">
        <f t="shared" si="145"/>
        <v>85263</v>
      </c>
      <c r="C3789" s="26" t="str">
        <f t="shared" si="144"/>
        <v>3_85263</v>
      </c>
      <c r="F3789" s="33"/>
      <c r="G3789" s="26" t="s">
        <v>1211</v>
      </c>
      <c r="H3789" s="27">
        <v>0</v>
      </c>
      <c r="I3789" s="27">
        <v>1</v>
      </c>
      <c r="J3789" s="27">
        <v>0</v>
      </c>
      <c r="K3789" s="27">
        <v>0</v>
      </c>
      <c r="L3789" s="27">
        <v>1</v>
      </c>
      <c r="M3789" s="27">
        <v>1</v>
      </c>
      <c r="N3789" s="27">
        <v>0</v>
      </c>
      <c r="O3789" s="27">
        <v>5</v>
      </c>
      <c r="P3789" s="27">
        <v>0</v>
      </c>
      <c r="Q3789" s="27">
        <v>1</v>
      </c>
      <c r="R3789" s="27">
        <v>3</v>
      </c>
      <c r="S3789" s="27">
        <v>2</v>
      </c>
      <c r="T3789" s="27">
        <v>0</v>
      </c>
      <c r="U3789" s="27">
        <v>2</v>
      </c>
      <c r="V3789" s="27">
        <v>0</v>
      </c>
      <c r="W3789" s="11"/>
      <c r="X3789" s="11"/>
      <c r="Y3789" s="11"/>
      <c r="Z3789" s="11"/>
      <c r="AA3789" s="11"/>
      <c r="AB3789" s="11"/>
      <c r="AC3789" s="11"/>
      <c r="AD3789" s="11"/>
      <c r="AE3789" s="7"/>
    </row>
    <row r="3790" spans="1:31" customFormat="1" ht="14.25">
      <c r="A3790">
        <v>3</v>
      </c>
      <c r="B3790" s="26" t="str">
        <f t="shared" si="145"/>
        <v>85279</v>
      </c>
      <c r="C3790" s="26" t="str">
        <f t="shared" si="144"/>
        <v>3_85279</v>
      </c>
      <c r="F3790" s="33"/>
      <c r="G3790" s="26" t="s">
        <v>1212</v>
      </c>
      <c r="H3790" s="27">
        <v>0</v>
      </c>
      <c r="I3790" s="27">
        <v>0</v>
      </c>
      <c r="J3790" s="27">
        <v>1</v>
      </c>
      <c r="K3790" s="27">
        <v>0</v>
      </c>
      <c r="L3790" s="27">
        <v>0</v>
      </c>
      <c r="M3790" s="27">
        <v>0</v>
      </c>
      <c r="N3790" s="27">
        <v>1</v>
      </c>
      <c r="O3790" s="27">
        <v>0</v>
      </c>
      <c r="P3790" s="27">
        <v>0</v>
      </c>
      <c r="Q3790" s="27">
        <v>0</v>
      </c>
      <c r="R3790" s="27">
        <v>0</v>
      </c>
      <c r="S3790" s="27">
        <v>0</v>
      </c>
      <c r="T3790" s="27">
        <v>0</v>
      </c>
      <c r="U3790" s="27">
        <v>0</v>
      </c>
      <c r="V3790" s="27">
        <v>0</v>
      </c>
    </row>
    <row r="3791" spans="1:31" customFormat="1" ht="14.25">
      <c r="A3791">
        <v>3</v>
      </c>
      <c r="B3791" s="26" t="str">
        <f t="shared" si="145"/>
        <v>85300</v>
      </c>
      <c r="C3791" s="26" t="str">
        <f t="shared" si="144"/>
        <v>3_85300</v>
      </c>
      <c r="F3791" s="33"/>
      <c r="G3791" s="26" t="s">
        <v>1213</v>
      </c>
      <c r="H3791" s="27">
        <v>0</v>
      </c>
      <c r="I3791" s="27">
        <v>2</v>
      </c>
      <c r="J3791" s="27">
        <v>1</v>
      </c>
      <c r="K3791" s="27">
        <v>1</v>
      </c>
      <c r="L3791" s="27">
        <v>1</v>
      </c>
      <c r="M3791" s="27">
        <v>0</v>
      </c>
      <c r="N3791" s="27">
        <v>0</v>
      </c>
      <c r="O3791" s="27">
        <v>0</v>
      </c>
      <c r="P3791" s="27">
        <v>1</v>
      </c>
      <c r="Q3791" s="27">
        <v>0</v>
      </c>
      <c r="R3791" s="27">
        <v>0</v>
      </c>
      <c r="S3791" s="27">
        <v>1</v>
      </c>
      <c r="T3791" s="27">
        <v>1</v>
      </c>
      <c r="U3791" s="27">
        <v>0</v>
      </c>
      <c r="V3791" s="27">
        <v>0</v>
      </c>
    </row>
    <row r="3792" spans="1:31" customFormat="1" ht="14.25">
      <c r="A3792">
        <v>3</v>
      </c>
      <c r="B3792" s="26" t="str">
        <f t="shared" si="145"/>
        <v>85315</v>
      </c>
      <c r="C3792" s="26" t="str">
        <f t="shared" si="144"/>
        <v>3_85315</v>
      </c>
      <c r="F3792" s="33"/>
      <c r="G3792" s="26" t="s">
        <v>1214</v>
      </c>
      <c r="H3792" s="27">
        <v>0</v>
      </c>
      <c r="I3792" s="27">
        <v>1</v>
      </c>
      <c r="J3792" s="27">
        <v>0</v>
      </c>
      <c r="K3792" s="27">
        <v>0</v>
      </c>
      <c r="L3792" s="27">
        <v>0</v>
      </c>
      <c r="M3792" s="27">
        <v>0</v>
      </c>
      <c r="N3792" s="27">
        <v>1</v>
      </c>
      <c r="O3792" s="27">
        <v>1</v>
      </c>
      <c r="P3792" s="27">
        <v>2</v>
      </c>
      <c r="Q3792" s="27">
        <v>1</v>
      </c>
      <c r="R3792" s="27">
        <v>1</v>
      </c>
      <c r="S3792" s="27">
        <v>0</v>
      </c>
      <c r="T3792" s="27">
        <v>0</v>
      </c>
      <c r="U3792" s="27">
        <v>0</v>
      </c>
      <c r="V3792" s="27">
        <v>0</v>
      </c>
    </row>
    <row r="3793" spans="1:23" customFormat="1" ht="14.25">
      <c r="A3793">
        <v>3</v>
      </c>
      <c r="B3793" s="26" t="str">
        <f t="shared" si="145"/>
        <v>85325</v>
      </c>
      <c r="C3793" s="26" t="str">
        <f t="shared" si="144"/>
        <v>3_85325</v>
      </c>
      <c r="F3793" s="33"/>
      <c r="G3793" s="26" t="s">
        <v>1215</v>
      </c>
      <c r="H3793" s="27">
        <v>0</v>
      </c>
      <c r="I3793" s="27">
        <v>1</v>
      </c>
      <c r="J3793" s="27">
        <v>2</v>
      </c>
      <c r="K3793" s="27">
        <v>2</v>
      </c>
      <c r="L3793" s="27">
        <v>1</v>
      </c>
      <c r="M3793" s="27">
        <v>1</v>
      </c>
      <c r="N3793" s="27">
        <v>3</v>
      </c>
      <c r="O3793" s="27">
        <v>3</v>
      </c>
      <c r="P3793" s="27">
        <v>1</v>
      </c>
      <c r="Q3793" s="27">
        <v>2</v>
      </c>
      <c r="R3793" s="27">
        <v>0</v>
      </c>
      <c r="S3793" s="27">
        <v>1</v>
      </c>
      <c r="T3793" s="27">
        <v>0</v>
      </c>
      <c r="U3793" s="27">
        <v>0</v>
      </c>
      <c r="V3793" s="27">
        <v>0</v>
      </c>
    </row>
    <row r="3794" spans="1:23" customFormat="1" ht="14.25">
      <c r="A3794">
        <v>3</v>
      </c>
      <c r="B3794" s="26" t="str">
        <f t="shared" si="145"/>
        <v>85400</v>
      </c>
      <c r="C3794" s="26" t="str">
        <f t="shared" si="144"/>
        <v>3_85400</v>
      </c>
      <c r="F3794" s="33"/>
      <c r="G3794" s="26" t="s">
        <v>1216</v>
      </c>
      <c r="H3794" s="27">
        <v>0</v>
      </c>
      <c r="I3794" s="27">
        <v>1</v>
      </c>
      <c r="J3794" s="27">
        <v>2</v>
      </c>
      <c r="K3794" s="27">
        <v>0</v>
      </c>
      <c r="L3794" s="27">
        <v>1</v>
      </c>
      <c r="M3794" s="27">
        <v>2</v>
      </c>
      <c r="N3794" s="27">
        <v>0</v>
      </c>
      <c r="O3794" s="27">
        <v>0</v>
      </c>
      <c r="P3794" s="27">
        <v>2</v>
      </c>
      <c r="Q3794" s="27">
        <v>0</v>
      </c>
      <c r="R3794" s="27">
        <v>3</v>
      </c>
      <c r="S3794" s="27">
        <v>3</v>
      </c>
      <c r="T3794" s="27">
        <v>1</v>
      </c>
      <c r="U3794" s="27">
        <v>1</v>
      </c>
      <c r="V3794" s="27">
        <v>1</v>
      </c>
    </row>
    <row r="3795" spans="1:23" customFormat="1" ht="14.25">
      <c r="A3795">
        <v>3</v>
      </c>
      <c r="B3795" s="26" t="str">
        <f t="shared" si="145"/>
        <v>85410</v>
      </c>
      <c r="C3795" s="26" t="str">
        <f t="shared" si="144"/>
        <v>3_85410</v>
      </c>
      <c r="F3795" s="33"/>
      <c r="G3795" s="26" t="s">
        <v>1217</v>
      </c>
      <c r="H3795" s="27">
        <v>8</v>
      </c>
      <c r="I3795" s="27">
        <v>14</v>
      </c>
      <c r="J3795" s="27">
        <v>6</v>
      </c>
      <c r="K3795" s="27">
        <v>5</v>
      </c>
      <c r="L3795" s="27">
        <v>3</v>
      </c>
      <c r="M3795" s="27">
        <v>2</v>
      </c>
      <c r="N3795" s="27">
        <v>8</v>
      </c>
      <c r="O3795" s="27">
        <v>5</v>
      </c>
      <c r="P3795" s="27">
        <v>7</v>
      </c>
      <c r="Q3795" s="27">
        <v>2</v>
      </c>
      <c r="R3795" s="27">
        <v>3</v>
      </c>
      <c r="S3795" s="27">
        <v>5</v>
      </c>
      <c r="T3795" s="27">
        <v>1</v>
      </c>
      <c r="U3795" s="27">
        <v>3</v>
      </c>
      <c r="V3795" s="27">
        <v>3</v>
      </c>
    </row>
    <row r="3796" spans="1:23" customFormat="1" ht="14.25">
      <c r="A3796">
        <v>3</v>
      </c>
      <c r="B3796" s="26" t="str">
        <f t="shared" si="145"/>
        <v>85430</v>
      </c>
      <c r="C3796" s="26" t="str">
        <f t="shared" si="144"/>
        <v>3_85430</v>
      </c>
      <c r="F3796" s="33"/>
      <c r="G3796" s="26" t="s">
        <v>1218</v>
      </c>
      <c r="H3796" s="27">
        <v>0</v>
      </c>
      <c r="I3796" s="27">
        <v>1</v>
      </c>
      <c r="J3796" s="27">
        <v>5</v>
      </c>
      <c r="K3796" s="27">
        <v>2</v>
      </c>
      <c r="L3796" s="27">
        <v>2</v>
      </c>
      <c r="M3796" s="27">
        <v>2</v>
      </c>
      <c r="N3796" s="27">
        <v>2</v>
      </c>
      <c r="O3796" s="27">
        <v>3</v>
      </c>
      <c r="P3796" s="27">
        <v>5</v>
      </c>
      <c r="Q3796" s="27">
        <v>4</v>
      </c>
      <c r="R3796" s="27">
        <v>1</v>
      </c>
      <c r="S3796" s="27">
        <v>0</v>
      </c>
      <c r="T3796" s="27">
        <v>1</v>
      </c>
      <c r="U3796" s="27">
        <v>0</v>
      </c>
      <c r="V3796" s="27">
        <v>1</v>
      </c>
    </row>
    <row r="3797" spans="1:23" customFormat="1" ht="14.25">
      <c r="A3797">
        <v>3</v>
      </c>
      <c r="B3797" s="26" t="str">
        <f t="shared" si="145"/>
        <v>85440</v>
      </c>
      <c r="C3797" s="26" t="str">
        <f t="shared" si="144"/>
        <v>3_85440</v>
      </c>
      <c r="F3797" s="33"/>
      <c r="G3797" s="26" t="s">
        <v>1219</v>
      </c>
      <c r="H3797" s="27">
        <v>14</v>
      </c>
      <c r="I3797" s="27">
        <v>23</v>
      </c>
      <c r="J3797" s="27">
        <v>29</v>
      </c>
      <c r="K3797" s="27">
        <v>17</v>
      </c>
      <c r="L3797" s="27">
        <v>30</v>
      </c>
      <c r="M3797" s="27">
        <v>37</v>
      </c>
      <c r="N3797" s="27">
        <v>31</v>
      </c>
      <c r="O3797" s="27">
        <v>32</v>
      </c>
      <c r="P3797" s="27">
        <v>16</v>
      </c>
      <c r="Q3797" s="27">
        <v>14</v>
      </c>
      <c r="R3797" s="27">
        <v>14</v>
      </c>
      <c r="S3797" s="27">
        <v>15</v>
      </c>
      <c r="T3797" s="27">
        <v>10</v>
      </c>
      <c r="U3797" s="27">
        <v>5</v>
      </c>
      <c r="V3797" s="27">
        <v>5</v>
      </c>
    </row>
    <row r="3798" spans="1:23" customFormat="1" ht="14.25">
      <c r="A3798">
        <v>3</v>
      </c>
      <c r="B3798" s="26" t="str">
        <f t="shared" si="145"/>
        <v>85999</v>
      </c>
      <c r="C3798" s="26" t="str">
        <f t="shared" si="144"/>
        <v>3_85999</v>
      </c>
      <c r="F3798" s="33"/>
      <c r="G3798" s="26" t="s">
        <v>1220</v>
      </c>
      <c r="H3798" s="27">
        <v>1</v>
      </c>
      <c r="I3798" s="27">
        <v>0</v>
      </c>
      <c r="J3798" s="27">
        <v>0</v>
      </c>
      <c r="K3798" s="27">
        <v>0</v>
      </c>
      <c r="L3798" s="27">
        <v>0</v>
      </c>
      <c r="M3798" s="27">
        <v>0</v>
      </c>
      <c r="N3798" s="27">
        <v>0</v>
      </c>
      <c r="O3798" s="27">
        <v>0</v>
      </c>
      <c r="P3798" s="27">
        <v>0</v>
      </c>
      <c r="Q3798" s="27">
        <v>0</v>
      </c>
      <c r="R3798" s="27">
        <v>0</v>
      </c>
      <c r="S3798" s="27">
        <v>0</v>
      </c>
      <c r="T3798" s="27">
        <v>0</v>
      </c>
      <c r="U3798" s="27">
        <v>0</v>
      </c>
      <c r="V3798" s="27">
        <v>0</v>
      </c>
    </row>
    <row r="3799" spans="1:23" customFormat="1" ht="14.25">
      <c r="A3799">
        <v>3</v>
      </c>
      <c r="B3799" s="26" t="str">
        <f t="shared" si="145"/>
        <v>86000</v>
      </c>
      <c r="C3799" s="26" t="str">
        <f t="shared" si="144"/>
        <v>3_86000</v>
      </c>
      <c r="F3799" s="33" t="s">
        <v>1454</v>
      </c>
      <c r="G3799" s="147" t="s">
        <v>13</v>
      </c>
      <c r="H3799" s="27">
        <v>98</v>
      </c>
      <c r="I3799" s="27">
        <v>149</v>
      </c>
      <c r="J3799" s="27">
        <v>139</v>
      </c>
      <c r="K3799" s="27">
        <v>287</v>
      </c>
      <c r="L3799" s="27">
        <v>441</v>
      </c>
      <c r="M3799" s="27">
        <v>534</v>
      </c>
      <c r="N3799" s="27">
        <v>726</v>
      </c>
      <c r="O3799" s="27">
        <v>725</v>
      </c>
      <c r="P3799" s="27">
        <v>755</v>
      </c>
      <c r="Q3799" s="27">
        <v>723</v>
      </c>
      <c r="R3799" s="27">
        <v>512</v>
      </c>
      <c r="S3799" s="27">
        <v>523</v>
      </c>
      <c r="T3799" s="27">
        <v>549</v>
      </c>
      <c r="U3799" s="27">
        <v>412</v>
      </c>
      <c r="V3799" s="27">
        <v>453</v>
      </c>
      <c r="W3799" s="11"/>
    </row>
    <row r="3800" spans="1:23" customFormat="1" ht="14.25">
      <c r="A3800">
        <v>3</v>
      </c>
      <c r="B3800" s="26" t="str">
        <f t="shared" si="145"/>
        <v>86001</v>
      </c>
      <c r="C3800" s="26" t="str">
        <f t="shared" si="144"/>
        <v>3_86001</v>
      </c>
      <c r="F3800" s="33"/>
      <c r="G3800" s="26" t="s">
        <v>1222</v>
      </c>
      <c r="H3800" s="27">
        <v>14</v>
      </c>
      <c r="I3800" s="27">
        <v>39</v>
      </c>
      <c r="J3800" s="27">
        <v>33</v>
      </c>
      <c r="K3800" s="27">
        <v>30</v>
      </c>
      <c r="L3800" s="27">
        <v>28</v>
      </c>
      <c r="M3800" s="27">
        <v>78</v>
      </c>
      <c r="N3800" s="27">
        <v>172</v>
      </c>
      <c r="O3800" s="27">
        <v>189</v>
      </c>
      <c r="P3800" s="27">
        <v>178</v>
      </c>
      <c r="Q3800" s="27">
        <v>234</v>
      </c>
      <c r="R3800" s="27">
        <v>154</v>
      </c>
      <c r="S3800" s="27">
        <v>139</v>
      </c>
      <c r="T3800" s="27">
        <v>170</v>
      </c>
      <c r="U3800" s="27">
        <v>120</v>
      </c>
      <c r="V3800" s="27">
        <v>106</v>
      </c>
    </row>
    <row r="3801" spans="1:23" customFormat="1" ht="14.25">
      <c r="A3801">
        <v>3</v>
      </c>
      <c r="B3801" s="26" t="str">
        <f t="shared" si="145"/>
        <v>86219</v>
      </c>
      <c r="C3801" s="26" t="str">
        <f t="shared" si="144"/>
        <v>3_86219</v>
      </c>
      <c r="F3801" s="33"/>
      <c r="G3801" s="26" t="s">
        <v>1223</v>
      </c>
      <c r="H3801" s="27">
        <v>7</v>
      </c>
      <c r="I3801" s="27">
        <v>10</v>
      </c>
      <c r="J3801" s="27">
        <v>9</v>
      </c>
      <c r="K3801" s="27">
        <v>10</v>
      </c>
      <c r="L3801" s="27">
        <v>14</v>
      </c>
      <c r="M3801" s="27">
        <v>17</v>
      </c>
      <c r="N3801" s="27">
        <v>16</v>
      </c>
      <c r="O3801" s="27">
        <v>14</v>
      </c>
      <c r="P3801" s="27">
        <v>17</v>
      </c>
      <c r="Q3801" s="27">
        <v>10</v>
      </c>
      <c r="R3801" s="27">
        <v>10</v>
      </c>
      <c r="S3801" s="27">
        <v>12</v>
      </c>
      <c r="T3801" s="27">
        <v>3</v>
      </c>
      <c r="U3801" s="27">
        <v>14</v>
      </c>
      <c r="V3801" s="27">
        <v>20</v>
      </c>
    </row>
    <row r="3802" spans="1:23" customFormat="1" ht="14.25">
      <c r="A3802">
        <v>3</v>
      </c>
      <c r="B3802" s="26" t="str">
        <f t="shared" si="145"/>
        <v>86320</v>
      </c>
      <c r="C3802" s="26" t="str">
        <f t="shared" si="144"/>
        <v>3_86320</v>
      </c>
      <c r="F3802" s="33"/>
      <c r="G3802" s="26" t="s">
        <v>1224</v>
      </c>
      <c r="H3802" s="27">
        <v>11</v>
      </c>
      <c r="I3802" s="27">
        <v>8</v>
      </c>
      <c r="J3802" s="27">
        <v>10</v>
      </c>
      <c r="K3802" s="27">
        <v>26</v>
      </c>
      <c r="L3802" s="27">
        <v>70</v>
      </c>
      <c r="M3802" s="27">
        <v>83</v>
      </c>
      <c r="N3802" s="27">
        <v>86</v>
      </c>
      <c r="O3802" s="27">
        <v>86</v>
      </c>
      <c r="P3802" s="27">
        <v>62</v>
      </c>
      <c r="Q3802" s="27">
        <v>49</v>
      </c>
      <c r="R3802" s="27">
        <v>36</v>
      </c>
      <c r="S3802" s="27">
        <v>29</v>
      </c>
      <c r="T3802" s="27">
        <v>36</v>
      </c>
      <c r="U3802" s="27">
        <v>30</v>
      </c>
      <c r="V3802" s="27">
        <v>34</v>
      </c>
    </row>
    <row r="3803" spans="1:23" customFormat="1" ht="14.25">
      <c r="A3803">
        <v>3</v>
      </c>
      <c r="B3803" s="26" t="str">
        <f t="shared" si="145"/>
        <v>86568</v>
      </c>
      <c r="C3803" s="26" t="str">
        <f t="shared" si="144"/>
        <v>3_86568</v>
      </c>
      <c r="F3803" s="33"/>
      <c r="G3803" s="26" t="s">
        <v>1225</v>
      </c>
      <c r="H3803" s="27">
        <v>18</v>
      </c>
      <c r="I3803" s="27">
        <v>9</v>
      </c>
      <c r="J3803" s="27">
        <v>16</v>
      </c>
      <c r="K3803" s="27">
        <v>127</v>
      </c>
      <c r="L3803" s="27">
        <v>200</v>
      </c>
      <c r="M3803" s="27">
        <v>177</v>
      </c>
      <c r="N3803" s="27">
        <v>205</v>
      </c>
      <c r="O3803" s="27">
        <v>197</v>
      </c>
      <c r="P3803" s="27">
        <v>249</v>
      </c>
      <c r="Q3803" s="27">
        <v>212</v>
      </c>
      <c r="R3803" s="27">
        <v>157</v>
      </c>
      <c r="S3803" s="27">
        <v>174</v>
      </c>
      <c r="T3803" s="27">
        <v>168</v>
      </c>
      <c r="U3803" s="27">
        <v>109</v>
      </c>
      <c r="V3803" s="27">
        <v>142</v>
      </c>
    </row>
    <row r="3804" spans="1:23" customFormat="1" ht="14.25">
      <c r="A3804">
        <v>3</v>
      </c>
      <c r="B3804" s="26" t="str">
        <f t="shared" si="145"/>
        <v>86569</v>
      </c>
      <c r="C3804" s="26" t="str">
        <f t="shared" si="144"/>
        <v>3_86569</v>
      </c>
      <c r="F3804" s="33"/>
      <c r="G3804" s="26" t="s">
        <v>1226</v>
      </c>
      <c r="H3804" s="27">
        <v>2</v>
      </c>
      <c r="I3804" s="27">
        <v>3</v>
      </c>
      <c r="J3804" s="27">
        <v>3</v>
      </c>
      <c r="K3804" s="27">
        <v>1</v>
      </c>
      <c r="L3804" s="27">
        <v>12</v>
      </c>
      <c r="M3804" s="27">
        <v>20</v>
      </c>
      <c r="N3804" s="27">
        <v>23</v>
      </c>
      <c r="O3804" s="27">
        <v>22</v>
      </c>
      <c r="P3804" s="27">
        <v>25</v>
      </c>
      <c r="Q3804" s="27">
        <v>15</v>
      </c>
      <c r="R3804" s="27">
        <v>12</v>
      </c>
      <c r="S3804" s="27">
        <v>13</v>
      </c>
      <c r="T3804" s="27">
        <v>6</v>
      </c>
      <c r="U3804" s="27">
        <v>13</v>
      </c>
      <c r="V3804" s="27">
        <v>10</v>
      </c>
    </row>
    <row r="3805" spans="1:23" customFormat="1" ht="14.25">
      <c r="A3805">
        <v>3</v>
      </c>
      <c r="B3805" s="26" t="str">
        <f t="shared" si="145"/>
        <v>86571</v>
      </c>
      <c r="C3805" s="26" t="str">
        <f t="shared" si="144"/>
        <v>3_86571</v>
      </c>
      <c r="F3805" s="33"/>
      <c r="G3805" s="26" t="s">
        <v>1227</v>
      </c>
      <c r="H3805" s="27">
        <v>3</v>
      </c>
      <c r="I3805" s="27">
        <v>13</v>
      </c>
      <c r="J3805" s="27">
        <v>7</v>
      </c>
      <c r="K3805" s="27">
        <v>9</v>
      </c>
      <c r="L3805" s="27">
        <v>5</v>
      </c>
      <c r="M3805" s="27">
        <v>14</v>
      </c>
      <c r="N3805" s="27">
        <v>23</v>
      </c>
      <c r="O3805" s="27">
        <v>17</v>
      </c>
      <c r="P3805" s="27">
        <v>17</v>
      </c>
      <c r="Q3805" s="27">
        <v>23</v>
      </c>
      <c r="R3805" s="27">
        <v>12</v>
      </c>
      <c r="S3805" s="27">
        <v>26</v>
      </c>
      <c r="T3805" s="27">
        <v>20</v>
      </c>
      <c r="U3805" s="27">
        <v>24</v>
      </c>
      <c r="V3805" s="27">
        <v>10</v>
      </c>
    </row>
    <row r="3806" spans="1:23" customFormat="1" ht="14.25">
      <c r="A3806">
        <v>3</v>
      </c>
      <c r="B3806" s="26" t="str">
        <f t="shared" si="145"/>
        <v>86573</v>
      </c>
      <c r="C3806" s="26" t="str">
        <f t="shared" si="144"/>
        <v>3_86573</v>
      </c>
      <c r="F3806" s="33"/>
      <c r="G3806" s="26" t="s">
        <v>1455</v>
      </c>
      <c r="H3806" s="27">
        <v>4</v>
      </c>
      <c r="I3806" s="27">
        <v>12</v>
      </c>
      <c r="J3806" s="27">
        <v>5</v>
      </c>
      <c r="K3806" s="27">
        <v>15</v>
      </c>
      <c r="L3806" s="27">
        <v>19</v>
      </c>
      <c r="M3806" s="27">
        <v>20</v>
      </c>
      <c r="N3806" s="27">
        <v>18</v>
      </c>
      <c r="O3806" s="27">
        <v>30</v>
      </c>
      <c r="P3806" s="27">
        <v>13</v>
      </c>
      <c r="Q3806" s="27">
        <v>6</v>
      </c>
      <c r="R3806" s="27">
        <v>14</v>
      </c>
      <c r="S3806" s="27">
        <v>11</v>
      </c>
      <c r="T3806" s="27">
        <v>9</v>
      </c>
      <c r="U3806" s="27">
        <v>4</v>
      </c>
      <c r="V3806" s="27">
        <v>22</v>
      </c>
    </row>
    <row r="3807" spans="1:23" customFormat="1" ht="14.25">
      <c r="A3807">
        <v>3</v>
      </c>
      <c r="B3807" s="26" t="str">
        <f t="shared" si="145"/>
        <v>86749</v>
      </c>
      <c r="C3807" s="26" t="str">
        <f t="shared" si="144"/>
        <v>3_86749</v>
      </c>
      <c r="F3807" s="33"/>
      <c r="G3807" s="26" t="s">
        <v>1229</v>
      </c>
      <c r="H3807" s="27">
        <v>17</v>
      </c>
      <c r="I3807" s="27">
        <v>22</v>
      </c>
      <c r="J3807" s="27">
        <v>19</v>
      </c>
      <c r="K3807" s="27">
        <v>27</v>
      </c>
      <c r="L3807" s="27">
        <v>29</v>
      </c>
      <c r="M3807" s="27">
        <v>30</v>
      </c>
      <c r="N3807" s="27">
        <v>39</v>
      </c>
      <c r="O3807" s="27">
        <v>25</v>
      </c>
      <c r="P3807" s="27">
        <v>23</v>
      </c>
      <c r="Q3807" s="27">
        <v>27</v>
      </c>
      <c r="R3807" s="27">
        <v>17</v>
      </c>
      <c r="S3807" s="27">
        <v>23</v>
      </c>
      <c r="T3807" s="27">
        <v>21</v>
      </c>
      <c r="U3807" s="27">
        <v>19</v>
      </c>
      <c r="V3807" s="27">
        <v>17</v>
      </c>
    </row>
    <row r="3808" spans="1:23" customFormat="1" ht="14.25">
      <c r="A3808">
        <v>3</v>
      </c>
      <c r="B3808" s="26" t="str">
        <f t="shared" si="145"/>
        <v>86755</v>
      </c>
      <c r="C3808" s="26" t="str">
        <f t="shared" si="144"/>
        <v>3_86755</v>
      </c>
      <c r="F3808" s="33"/>
      <c r="G3808" s="26" t="s">
        <v>1230</v>
      </c>
      <c r="H3808" s="27">
        <v>5</v>
      </c>
      <c r="I3808" s="27">
        <v>8</v>
      </c>
      <c r="J3808" s="27">
        <v>8</v>
      </c>
      <c r="K3808" s="27">
        <v>10</v>
      </c>
      <c r="L3808" s="27">
        <v>12</v>
      </c>
      <c r="M3808" s="27">
        <v>7</v>
      </c>
      <c r="N3808" s="27">
        <v>7</v>
      </c>
      <c r="O3808" s="27">
        <v>12</v>
      </c>
      <c r="P3808" s="27">
        <v>9</v>
      </c>
      <c r="Q3808" s="27">
        <v>6</v>
      </c>
      <c r="R3808" s="27">
        <v>10</v>
      </c>
      <c r="S3808" s="27">
        <v>6</v>
      </c>
      <c r="T3808" s="27">
        <v>4</v>
      </c>
      <c r="U3808" s="27">
        <v>7</v>
      </c>
      <c r="V3808" s="27">
        <v>4</v>
      </c>
    </row>
    <row r="3809" spans="1:23" customFormat="1" ht="14.25">
      <c r="A3809">
        <v>3</v>
      </c>
      <c r="B3809" s="26" t="str">
        <f t="shared" si="145"/>
        <v>86757</v>
      </c>
      <c r="C3809" s="26" t="str">
        <f t="shared" si="144"/>
        <v>3_86757</v>
      </c>
      <c r="F3809" s="33"/>
      <c r="G3809" s="26" t="s">
        <v>1231</v>
      </c>
      <c r="H3809" s="27">
        <v>4</v>
      </c>
      <c r="I3809" s="27">
        <v>5</v>
      </c>
      <c r="J3809" s="27">
        <v>2</v>
      </c>
      <c r="K3809" s="27">
        <v>5</v>
      </c>
      <c r="L3809" s="27">
        <v>9</v>
      </c>
      <c r="M3809" s="27">
        <v>17</v>
      </c>
      <c r="N3809" s="27">
        <v>8</v>
      </c>
      <c r="O3809" s="27">
        <v>11</v>
      </c>
      <c r="P3809" s="27">
        <v>6</v>
      </c>
      <c r="Q3809" s="27">
        <v>12</v>
      </c>
      <c r="R3809" s="27">
        <v>7</v>
      </c>
      <c r="S3809" s="27">
        <v>6</v>
      </c>
      <c r="T3809" s="27">
        <v>12</v>
      </c>
      <c r="U3809" s="27">
        <v>8</v>
      </c>
      <c r="V3809" s="27">
        <v>10</v>
      </c>
    </row>
    <row r="3810" spans="1:23" customFormat="1" ht="14.25">
      <c r="A3810">
        <v>3</v>
      </c>
      <c r="B3810" s="26" t="str">
        <f t="shared" si="145"/>
        <v>86760</v>
      </c>
      <c r="C3810" s="26" t="str">
        <f t="shared" si="144"/>
        <v>3_86760</v>
      </c>
      <c r="F3810" s="33"/>
      <c r="G3810" s="26" t="s">
        <v>1232</v>
      </c>
      <c r="H3810" s="27">
        <v>5</v>
      </c>
      <c r="I3810" s="27">
        <v>7</v>
      </c>
      <c r="J3810" s="27">
        <v>4</v>
      </c>
      <c r="K3810" s="27">
        <v>11</v>
      </c>
      <c r="L3810" s="27">
        <v>14</v>
      </c>
      <c r="M3810" s="27">
        <v>7</v>
      </c>
      <c r="N3810" s="27">
        <v>12</v>
      </c>
      <c r="O3810" s="27">
        <v>9</v>
      </c>
      <c r="P3810" s="27">
        <v>12</v>
      </c>
      <c r="Q3810" s="27">
        <v>11</v>
      </c>
      <c r="R3810" s="27">
        <v>12</v>
      </c>
      <c r="S3810" s="27">
        <v>16</v>
      </c>
      <c r="T3810" s="27">
        <v>9</v>
      </c>
      <c r="U3810" s="27">
        <v>5</v>
      </c>
      <c r="V3810" s="27">
        <v>5</v>
      </c>
    </row>
    <row r="3811" spans="1:23" customFormat="1" ht="14.25">
      <c r="A3811">
        <v>3</v>
      </c>
      <c r="B3811" s="26" t="str">
        <f t="shared" si="145"/>
        <v>86865</v>
      </c>
      <c r="C3811" s="26" t="str">
        <f t="shared" si="144"/>
        <v>3_86865</v>
      </c>
      <c r="F3811" s="33"/>
      <c r="G3811" s="26" t="s">
        <v>1233</v>
      </c>
      <c r="H3811" s="27">
        <v>4</v>
      </c>
      <c r="I3811" s="27">
        <v>6</v>
      </c>
      <c r="J3811" s="27">
        <v>15</v>
      </c>
      <c r="K3811" s="27">
        <v>14</v>
      </c>
      <c r="L3811" s="27">
        <v>19</v>
      </c>
      <c r="M3811" s="27">
        <v>39</v>
      </c>
      <c r="N3811" s="27">
        <v>60</v>
      </c>
      <c r="O3811" s="27">
        <v>68</v>
      </c>
      <c r="P3811" s="27">
        <v>80</v>
      </c>
      <c r="Q3811" s="27">
        <v>59</v>
      </c>
      <c r="R3811" s="27">
        <v>33</v>
      </c>
      <c r="S3811" s="27">
        <v>26</v>
      </c>
      <c r="T3811" s="27">
        <v>42</v>
      </c>
      <c r="U3811" s="27">
        <v>31</v>
      </c>
      <c r="V3811" s="27">
        <v>52</v>
      </c>
    </row>
    <row r="3812" spans="1:23" customFormat="1" ht="14.25">
      <c r="A3812">
        <v>3</v>
      </c>
      <c r="B3812" s="26" t="str">
        <f t="shared" si="145"/>
        <v>86885</v>
      </c>
      <c r="C3812" s="26" t="str">
        <f t="shared" si="144"/>
        <v>3_86885</v>
      </c>
      <c r="F3812" s="33"/>
      <c r="G3812" s="26" t="s">
        <v>1234</v>
      </c>
      <c r="H3812" s="27">
        <v>4</v>
      </c>
      <c r="I3812" s="27">
        <v>7</v>
      </c>
      <c r="J3812" s="27">
        <v>8</v>
      </c>
      <c r="K3812" s="27">
        <v>2</v>
      </c>
      <c r="L3812" s="27">
        <v>10</v>
      </c>
      <c r="M3812" s="27">
        <v>25</v>
      </c>
      <c r="N3812" s="27">
        <v>57</v>
      </c>
      <c r="O3812" s="27">
        <v>45</v>
      </c>
      <c r="P3812" s="27">
        <v>64</v>
      </c>
      <c r="Q3812" s="27">
        <v>59</v>
      </c>
      <c r="R3812" s="27">
        <v>38</v>
      </c>
      <c r="S3812" s="27">
        <v>42</v>
      </c>
      <c r="T3812" s="27">
        <v>49</v>
      </c>
      <c r="U3812" s="27">
        <v>28</v>
      </c>
      <c r="V3812" s="27">
        <v>21</v>
      </c>
    </row>
    <row r="3813" spans="1:23" customFormat="1" ht="14.25">
      <c r="A3813">
        <v>3</v>
      </c>
      <c r="B3813" s="26" t="str">
        <f t="shared" si="145"/>
        <v>86999</v>
      </c>
      <c r="C3813" s="26" t="str">
        <f t="shared" si="144"/>
        <v>3_86999</v>
      </c>
      <c r="F3813" s="33"/>
      <c r="G3813" s="26" t="s">
        <v>1235</v>
      </c>
      <c r="H3813" s="27">
        <v>0</v>
      </c>
      <c r="I3813" s="27">
        <v>0</v>
      </c>
      <c r="J3813" s="27">
        <v>0</v>
      </c>
      <c r="K3813" s="27">
        <v>0</v>
      </c>
      <c r="L3813" s="27">
        <v>0</v>
      </c>
      <c r="M3813" s="27">
        <v>0</v>
      </c>
      <c r="N3813" s="27">
        <v>0</v>
      </c>
      <c r="O3813" s="27">
        <v>0</v>
      </c>
      <c r="P3813" s="27">
        <v>0</v>
      </c>
      <c r="Q3813" s="27">
        <v>0</v>
      </c>
      <c r="R3813" s="27">
        <v>0</v>
      </c>
      <c r="S3813" s="27">
        <v>0</v>
      </c>
      <c r="T3813" s="27">
        <v>0</v>
      </c>
      <c r="U3813" s="27">
        <v>0</v>
      </c>
      <c r="V3813" s="27">
        <v>0</v>
      </c>
    </row>
    <row r="3814" spans="1:23" customFormat="1" ht="14.25">
      <c r="A3814">
        <v>3</v>
      </c>
      <c r="B3814" s="26" t="str">
        <f t="shared" si="145"/>
        <v>88000</v>
      </c>
      <c r="C3814" s="26" t="str">
        <f t="shared" si="144"/>
        <v>3_88000</v>
      </c>
      <c r="F3814" s="33" t="s">
        <v>1456</v>
      </c>
      <c r="G3814" s="147" t="s">
        <v>13</v>
      </c>
      <c r="H3814" s="27">
        <v>170</v>
      </c>
      <c r="I3814" s="27">
        <v>145</v>
      </c>
      <c r="J3814" s="27">
        <v>148</v>
      </c>
      <c r="K3814" s="27">
        <v>190</v>
      </c>
      <c r="L3814" s="27">
        <v>188</v>
      </c>
      <c r="M3814" s="27">
        <v>233</v>
      </c>
      <c r="N3814" s="27">
        <v>225</v>
      </c>
      <c r="O3814" s="27">
        <v>192</v>
      </c>
      <c r="P3814" s="27">
        <v>178</v>
      </c>
      <c r="Q3814" s="27">
        <v>154</v>
      </c>
      <c r="R3814" s="27">
        <v>125</v>
      </c>
      <c r="S3814" s="27">
        <v>147</v>
      </c>
      <c r="T3814" s="27">
        <v>146</v>
      </c>
      <c r="U3814" s="27">
        <v>52</v>
      </c>
      <c r="V3814" s="27">
        <v>34</v>
      </c>
      <c r="W3814" s="11"/>
    </row>
    <row r="3815" spans="1:23" customFormat="1" ht="14.25">
      <c r="A3815">
        <v>3</v>
      </c>
      <c r="B3815" s="26" t="str">
        <f t="shared" si="145"/>
        <v>88001</v>
      </c>
      <c r="C3815" s="26" t="str">
        <f t="shared" si="144"/>
        <v>3_88001</v>
      </c>
      <c r="F3815" s="33"/>
      <c r="G3815" s="26" t="s">
        <v>1237</v>
      </c>
      <c r="H3815" s="27">
        <v>167</v>
      </c>
      <c r="I3815" s="27">
        <v>138</v>
      </c>
      <c r="J3815" s="27">
        <v>143</v>
      </c>
      <c r="K3815" s="27">
        <v>185</v>
      </c>
      <c r="L3815" s="27">
        <v>182</v>
      </c>
      <c r="M3815" s="27">
        <v>221</v>
      </c>
      <c r="N3815" s="27">
        <v>217</v>
      </c>
      <c r="O3815" s="27">
        <v>176</v>
      </c>
      <c r="P3815" s="27">
        <v>173</v>
      </c>
      <c r="Q3815" s="27">
        <v>142</v>
      </c>
      <c r="R3815" s="27">
        <v>120</v>
      </c>
      <c r="S3815" s="27">
        <v>144</v>
      </c>
      <c r="T3815" s="27">
        <v>141</v>
      </c>
      <c r="U3815" s="27">
        <v>50</v>
      </c>
      <c r="V3815" s="27">
        <v>34</v>
      </c>
    </row>
    <row r="3816" spans="1:23" customFormat="1" ht="14.25">
      <c r="A3816">
        <v>3</v>
      </c>
      <c r="B3816" s="26" t="str">
        <f t="shared" si="145"/>
        <v>88564</v>
      </c>
      <c r="C3816" s="26" t="str">
        <f t="shared" si="144"/>
        <v>3_88564</v>
      </c>
      <c r="F3816" s="33"/>
      <c r="G3816" s="26" t="s">
        <v>1238</v>
      </c>
      <c r="H3816" s="27">
        <v>3</v>
      </c>
      <c r="I3816" s="27">
        <v>7</v>
      </c>
      <c r="J3816" s="27">
        <v>5</v>
      </c>
      <c r="K3816" s="27">
        <v>5</v>
      </c>
      <c r="L3816" s="27">
        <v>6</v>
      </c>
      <c r="M3816" s="27">
        <v>12</v>
      </c>
      <c r="N3816" s="27">
        <v>8</v>
      </c>
      <c r="O3816" s="27">
        <v>16</v>
      </c>
      <c r="P3816" s="27">
        <v>5</v>
      </c>
      <c r="Q3816" s="27">
        <v>12</v>
      </c>
      <c r="R3816" s="27">
        <v>5</v>
      </c>
      <c r="S3816" s="27">
        <v>3</v>
      </c>
      <c r="T3816" s="27">
        <v>5</v>
      </c>
      <c r="U3816" s="27">
        <v>2</v>
      </c>
      <c r="V3816" s="27">
        <v>0</v>
      </c>
    </row>
    <row r="3817" spans="1:23" customFormat="1" ht="14.25">
      <c r="A3817">
        <v>3</v>
      </c>
      <c r="B3817" s="26" t="str">
        <f t="shared" si="145"/>
        <v>88999</v>
      </c>
      <c r="C3817" s="26" t="str">
        <f t="shared" si="144"/>
        <v>3_88999</v>
      </c>
      <c r="F3817" s="33"/>
      <c r="G3817" s="26" t="s">
        <v>1239</v>
      </c>
      <c r="H3817" s="27">
        <v>0</v>
      </c>
      <c r="I3817" s="27">
        <v>0</v>
      </c>
      <c r="J3817" s="27">
        <v>0</v>
      </c>
      <c r="K3817" s="27">
        <v>0</v>
      </c>
      <c r="L3817" s="27">
        <v>0</v>
      </c>
      <c r="M3817" s="27">
        <v>0</v>
      </c>
      <c r="N3817" s="27">
        <v>0</v>
      </c>
      <c r="O3817" s="27">
        <v>0</v>
      </c>
      <c r="P3817" s="27">
        <v>0</v>
      </c>
      <c r="Q3817" s="27">
        <v>0</v>
      </c>
      <c r="R3817" s="27">
        <v>0</v>
      </c>
      <c r="S3817" s="27">
        <v>0</v>
      </c>
      <c r="T3817" s="27">
        <v>0</v>
      </c>
      <c r="U3817" s="27">
        <v>0</v>
      </c>
      <c r="V3817" s="27">
        <v>0</v>
      </c>
    </row>
    <row r="3818" spans="1:23" customFormat="1" ht="14.25">
      <c r="A3818">
        <v>3</v>
      </c>
      <c r="B3818" s="26" t="str">
        <f t="shared" si="145"/>
        <v>91000</v>
      </c>
      <c r="C3818" s="26" t="str">
        <f t="shared" si="144"/>
        <v>3_91000</v>
      </c>
      <c r="F3818" s="33" t="s">
        <v>1457</v>
      </c>
      <c r="G3818" s="147" t="s">
        <v>13</v>
      </c>
      <c r="H3818" s="27">
        <v>33</v>
      </c>
      <c r="I3818" s="27">
        <v>19</v>
      </c>
      <c r="J3818" s="27">
        <v>30</v>
      </c>
      <c r="K3818" s="27">
        <v>25</v>
      </c>
      <c r="L3818" s="27">
        <v>26</v>
      </c>
      <c r="M3818" s="27">
        <v>24</v>
      </c>
      <c r="N3818" s="27">
        <v>15</v>
      </c>
      <c r="O3818" s="27">
        <v>25</v>
      </c>
      <c r="P3818" s="27">
        <v>28</v>
      </c>
      <c r="Q3818" s="27">
        <v>23</v>
      </c>
      <c r="R3818" s="27">
        <v>22</v>
      </c>
      <c r="S3818" s="27">
        <v>13</v>
      </c>
      <c r="T3818" s="27">
        <v>28</v>
      </c>
      <c r="U3818" s="27">
        <v>24</v>
      </c>
      <c r="V3818" s="27">
        <v>16</v>
      </c>
      <c r="W3818" s="11"/>
    </row>
    <row r="3819" spans="1:23" customFormat="1" ht="14.25">
      <c r="A3819">
        <v>3</v>
      </c>
      <c r="B3819" s="26" t="str">
        <f t="shared" si="145"/>
        <v>91001</v>
      </c>
      <c r="C3819" s="26" t="str">
        <f t="shared" si="144"/>
        <v>3_91001</v>
      </c>
      <c r="F3819" s="33"/>
      <c r="G3819" s="26" t="s">
        <v>1241</v>
      </c>
      <c r="H3819" s="27">
        <v>24</v>
      </c>
      <c r="I3819" s="27">
        <v>16</v>
      </c>
      <c r="J3819" s="27">
        <v>23</v>
      </c>
      <c r="K3819" s="27">
        <v>15</v>
      </c>
      <c r="L3819" s="27">
        <v>21</v>
      </c>
      <c r="M3819" s="27">
        <v>20</v>
      </c>
      <c r="N3819" s="27">
        <v>11</v>
      </c>
      <c r="O3819" s="27">
        <v>15</v>
      </c>
      <c r="P3819" s="27">
        <v>20</v>
      </c>
      <c r="Q3819" s="27">
        <v>16</v>
      </c>
      <c r="R3819" s="27">
        <v>13</v>
      </c>
      <c r="S3819" s="27">
        <v>7</v>
      </c>
      <c r="T3819" s="27">
        <v>23</v>
      </c>
      <c r="U3819" s="27">
        <v>14</v>
      </c>
      <c r="V3819" s="27">
        <v>13</v>
      </c>
    </row>
    <row r="3820" spans="1:23" customFormat="1" ht="14.25">
      <c r="A3820">
        <v>3</v>
      </c>
      <c r="B3820" s="26" t="str">
        <f t="shared" si="145"/>
        <v>91263</v>
      </c>
      <c r="C3820" s="26" t="str">
        <f t="shared" si="144"/>
        <v>3_91263</v>
      </c>
      <c r="F3820" s="33"/>
      <c r="G3820" s="26" t="s">
        <v>1242</v>
      </c>
      <c r="H3820" s="27">
        <v>0</v>
      </c>
      <c r="I3820" s="27">
        <v>1</v>
      </c>
      <c r="J3820" s="27">
        <v>1</v>
      </c>
      <c r="K3820" s="27">
        <v>0</v>
      </c>
      <c r="L3820" s="27">
        <v>0</v>
      </c>
      <c r="M3820" s="27">
        <v>0</v>
      </c>
      <c r="N3820" s="27">
        <v>0</v>
      </c>
      <c r="O3820" s="27">
        <v>1</v>
      </c>
      <c r="P3820" s="27">
        <v>0</v>
      </c>
      <c r="Q3820" s="27">
        <v>0</v>
      </c>
      <c r="R3820" s="27">
        <v>0</v>
      </c>
      <c r="S3820" s="27">
        <v>1</v>
      </c>
      <c r="T3820" s="27">
        <v>0</v>
      </c>
      <c r="U3820" s="27">
        <v>0</v>
      </c>
      <c r="V3820" s="27">
        <v>0</v>
      </c>
    </row>
    <row r="3821" spans="1:23" customFormat="1" ht="14.25">
      <c r="A3821">
        <v>3</v>
      </c>
      <c r="B3821" s="26" t="str">
        <f t="shared" si="145"/>
        <v>91405</v>
      </c>
      <c r="C3821" s="26" t="str">
        <f t="shared" si="144"/>
        <v>3_91405</v>
      </c>
      <c r="F3821" s="33"/>
      <c r="G3821" s="26" t="s">
        <v>1243</v>
      </c>
      <c r="H3821" s="27">
        <v>1</v>
      </c>
      <c r="I3821" s="27">
        <v>0</v>
      </c>
      <c r="J3821" s="27">
        <v>0</v>
      </c>
      <c r="K3821" s="27">
        <v>1</v>
      </c>
      <c r="L3821" s="27">
        <v>0</v>
      </c>
      <c r="M3821" s="27">
        <v>0</v>
      </c>
      <c r="N3821" s="27">
        <v>1</v>
      </c>
      <c r="O3821" s="27">
        <v>1</v>
      </c>
      <c r="P3821" s="27">
        <v>2</v>
      </c>
      <c r="Q3821" s="27">
        <v>1</v>
      </c>
      <c r="R3821" s="27">
        <v>2</v>
      </c>
      <c r="S3821" s="27">
        <v>1</v>
      </c>
      <c r="T3821" s="27">
        <v>0</v>
      </c>
      <c r="U3821" s="27">
        <v>0</v>
      </c>
      <c r="V3821" s="27">
        <v>0</v>
      </c>
    </row>
    <row r="3822" spans="1:23" customFormat="1" ht="14.25">
      <c r="A3822">
        <v>3</v>
      </c>
      <c r="B3822" s="26" t="str">
        <f t="shared" si="145"/>
        <v>91407</v>
      </c>
      <c r="C3822" s="26" t="str">
        <f t="shared" si="144"/>
        <v>3_91407</v>
      </c>
      <c r="F3822" s="33"/>
      <c r="G3822" s="26" t="s">
        <v>1244</v>
      </c>
      <c r="H3822" s="27">
        <v>0</v>
      </c>
      <c r="I3822" s="27">
        <v>0</v>
      </c>
      <c r="J3822" s="27">
        <v>2</v>
      </c>
      <c r="K3822" s="27">
        <v>1</v>
      </c>
      <c r="L3822" s="27">
        <v>3</v>
      </c>
      <c r="M3822" s="27">
        <v>1</v>
      </c>
      <c r="N3822" s="27">
        <v>0</v>
      </c>
      <c r="O3822" s="27">
        <v>2</v>
      </c>
      <c r="P3822" s="27">
        <v>1</v>
      </c>
      <c r="Q3822" s="27">
        <v>1</v>
      </c>
      <c r="R3822" s="27">
        <v>0</v>
      </c>
      <c r="S3822" s="27">
        <v>1</v>
      </c>
      <c r="T3822" s="27">
        <v>1</v>
      </c>
      <c r="U3822" s="27">
        <v>1</v>
      </c>
      <c r="V3822" s="27">
        <v>1</v>
      </c>
    </row>
    <row r="3823" spans="1:23" customFormat="1" ht="14.25">
      <c r="A3823">
        <v>3</v>
      </c>
      <c r="B3823" s="26" t="str">
        <f>IF(G3823="Total",CONCATENATE(MID(G3825,1,2),"000"),MID(G3823,1,5))</f>
        <v>91460</v>
      </c>
      <c r="C3823" s="26" t="str">
        <f t="shared" si="144"/>
        <v>3_91460</v>
      </c>
      <c r="F3823" s="33"/>
      <c r="G3823" s="26" t="s">
        <v>1458</v>
      </c>
      <c r="H3823" s="27">
        <v>0</v>
      </c>
      <c r="I3823" s="27">
        <v>0</v>
      </c>
      <c r="J3823" s="27">
        <v>0</v>
      </c>
      <c r="K3823" s="27">
        <v>0</v>
      </c>
      <c r="L3823" s="27">
        <v>0</v>
      </c>
      <c r="M3823" s="27">
        <v>0</v>
      </c>
      <c r="N3823" s="27">
        <v>0</v>
      </c>
      <c r="O3823" s="27">
        <v>0</v>
      </c>
      <c r="P3823" s="27">
        <v>1</v>
      </c>
      <c r="Q3823" s="27">
        <v>0</v>
      </c>
      <c r="R3823" s="27">
        <v>0</v>
      </c>
      <c r="S3823" s="27">
        <v>1</v>
      </c>
      <c r="T3823" s="27">
        <v>0</v>
      </c>
      <c r="U3823" s="27">
        <v>0</v>
      </c>
      <c r="V3823" s="27">
        <v>0</v>
      </c>
    </row>
    <row r="3824" spans="1:23" customFormat="1" ht="14.25">
      <c r="A3824">
        <v>3</v>
      </c>
      <c r="B3824" s="26" t="str">
        <f>IF(G3824="Total",CONCATENATE(MID(G3826,1,2),"000"),MID(G3824,1,5))</f>
        <v>91430</v>
      </c>
      <c r="C3824" s="26" t="str">
        <f t="shared" ref="C3824" si="146">A3824&amp;"_"&amp;B3824</f>
        <v>3_91430</v>
      </c>
      <c r="D3824" s="7"/>
      <c r="E3824" s="9"/>
      <c r="F3824" s="9"/>
      <c r="G3824" s="26" t="s">
        <v>1459</v>
      </c>
      <c r="H3824" s="27">
        <v>0</v>
      </c>
      <c r="I3824" s="27">
        <v>0</v>
      </c>
      <c r="J3824" s="27">
        <v>0</v>
      </c>
      <c r="K3824" s="27">
        <v>0</v>
      </c>
      <c r="L3824" s="27">
        <v>0</v>
      </c>
      <c r="M3824" s="27">
        <v>0</v>
      </c>
      <c r="N3824" s="27">
        <v>0</v>
      </c>
      <c r="O3824" s="27">
        <v>0</v>
      </c>
      <c r="P3824" s="27">
        <v>0</v>
      </c>
      <c r="Q3824" s="27">
        <v>0</v>
      </c>
      <c r="R3824" s="27">
        <v>0</v>
      </c>
      <c r="S3824" s="27">
        <v>0</v>
      </c>
      <c r="T3824" s="27">
        <v>0</v>
      </c>
      <c r="U3824" s="27">
        <v>0</v>
      </c>
      <c r="V3824" s="27">
        <v>1</v>
      </c>
    </row>
    <row r="3825" spans="1:27" customFormat="1" ht="14.25">
      <c r="A3825">
        <v>3</v>
      </c>
      <c r="B3825" s="26" t="str">
        <f t="shared" ref="B3825:B3836" si="147">IF(G3825="Total",CONCATENATE(MID(G3826,1,2),"000"),MID(G3825,1,5))</f>
        <v>91530</v>
      </c>
      <c r="C3825" s="26" t="str">
        <f t="shared" ref="C3825:C3837" si="148">A3825&amp;"_"&amp;B3825</f>
        <v>3_91530</v>
      </c>
      <c r="F3825" s="33"/>
      <c r="G3825" s="26" t="s">
        <v>1247</v>
      </c>
      <c r="H3825" s="27">
        <v>4</v>
      </c>
      <c r="I3825" s="27">
        <v>0</v>
      </c>
      <c r="J3825" s="27">
        <v>0</v>
      </c>
      <c r="K3825" s="27">
        <v>0</v>
      </c>
      <c r="L3825" s="27">
        <v>0</v>
      </c>
      <c r="M3825" s="27">
        <v>0</v>
      </c>
      <c r="N3825" s="27">
        <v>0</v>
      </c>
      <c r="O3825" s="27">
        <v>0</v>
      </c>
      <c r="P3825" s="27">
        <v>1</v>
      </c>
      <c r="Q3825" s="27">
        <v>0</v>
      </c>
      <c r="R3825" s="27">
        <v>0</v>
      </c>
      <c r="S3825" s="27">
        <v>0</v>
      </c>
      <c r="T3825" s="27">
        <v>1</v>
      </c>
      <c r="U3825" s="27">
        <v>0</v>
      </c>
      <c r="V3825" s="27">
        <v>0</v>
      </c>
    </row>
    <row r="3826" spans="1:27" customFormat="1" ht="14.25">
      <c r="A3826">
        <v>3</v>
      </c>
      <c r="B3826" s="26" t="str">
        <f t="shared" si="147"/>
        <v>91536</v>
      </c>
      <c r="C3826" s="26" t="str">
        <f t="shared" si="148"/>
        <v>3_91536</v>
      </c>
      <c r="F3826" s="33"/>
      <c r="G3826" s="26" t="s">
        <v>1248</v>
      </c>
      <c r="H3826" s="27">
        <v>0</v>
      </c>
      <c r="I3826" s="27">
        <v>0</v>
      </c>
      <c r="J3826" s="27">
        <v>0</v>
      </c>
      <c r="K3826" s="27">
        <v>0</v>
      </c>
      <c r="L3826" s="27">
        <v>0</v>
      </c>
      <c r="M3826" s="27">
        <v>1</v>
      </c>
      <c r="N3826" s="27">
        <v>1</v>
      </c>
      <c r="O3826" s="27">
        <v>0</v>
      </c>
      <c r="P3826" s="27">
        <v>0</v>
      </c>
      <c r="Q3826" s="27">
        <v>0</v>
      </c>
      <c r="R3826" s="27">
        <v>0</v>
      </c>
      <c r="S3826" s="27">
        <v>0</v>
      </c>
      <c r="T3826" s="27">
        <v>0</v>
      </c>
      <c r="U3826" s="27">
        <v>1</v>
      </c>
      <c r="V3826" s="27">
        <v>0</v>
      </c>
    </row>
    <row r="3827" spans="1:27" customFormat="1" ht="14.25">
      <c r="A3827">
        <v>3</v>
      </c>
      <c r="B3827" s="26" t="str">
        <f t="shared" si="147"/>
        <v>91540</v>
      </c>
      <c r="C3827" s="26" t="str">
        <f t="shared" si="148"/>
        <v>3_91540</v>
      </c>
      <c r="F3827" s="33"/>
      <c r="G3827" s="26" t="s">
        <v>1249</v>
      </c>
      <c r="H3827" s="27">
        <v>2</v>
      </c>
      <c r="I3827" s="27">
        <v>0</v>
      </c>
      <c r="J3827" s="27">
        <v>2</v>
      </c>
      <c r="K3827" s="27">
        <v>2</v>
      </c>
      <c r="L3827" s="27">
        <v>1</v>
      </c>
      <c r="M3827" s="27">
        <v>1</v>
      </c>
      <c r="N3827" s="27">
        <v>0</v>
      </c>
      <c r="O3827" s="27">
        <v>2</v>
      </c>
      <c r="P3827" s="27">
        <v>1</v>
      </c>
      <c r="Q3827" s="27">
        <v>4</v>
      </c>
      <c r="R3827" s="27">
        <v>3</v>
      </c>
      <c r="S3827" s="27">
        <v>2</v>
      </c>
      <c r="T3827" s="27">
        <v>2</v>
      </c>
      <c r="U3827" s="27">
        <v>7</v>
      </c>
      <c r="V3827" s="27">
        <v>0</v>
      </c>
    </row>
    <row r="3828" spans="1:27" customFormat="1" ht="14.25">
      <c r="A3828">
        <v>3</v>
      </c>
      <c r="B3828" s="26" t="str">
        <f t="shared" si="147"/>
        <v>91669</v>
      </c>
      <c r="C3828" s="26" t="str">
        <f t="shared" si="148"/>
        <v>3_91669</v>
      </c>
      <c r="F3828" s="33"/>
      <c r="G3828" s="26" t="s">
        <v>1250</v>
      </c>
      <c r="H3828" s="27">
        <v>1</v>
      </c>
      <c r="I3828" s="27">
        <v>1</v>
      </c>
      <c r="J3828" s="27">
        <v>0</v>
      </c>
      <c r="K3828" s="27">
        <v>2</v>
      </c>
      <c r="L3828" s="27">
        <v>1</v>
      </c>
      <c r="M3828" s="27">
        <v>0</v>
      </c>
      <c r="N3828" s="27">
        <v>0</v>
      </c>
      <c r="O3828" s="27">
        <v>0</v>
      </c>
      <c r="P3828" s="27">
        <v>0</v>
      </c>
      <c r="Q3828" s="27">
        <v>0</v>
      </c>
      <c r="R3828" s="27">
        <v>2</v>
      </c>
      <c r="S3828" s="27">
        <v>0</v>
      </c>
      <c r="T3828" s="27">
        <v>1</v>
      </c>
      <c r="U3828" s="27">
        <v>0</v>
      </c>
      <c r="V3828" s="27">
        <v>0</v>
      </c>
    </row>
    <row r="3829" spans="1:27" customFormat="1" ht="14.25">
      <c r="A3829">
        <v>3</v>
      </c>
      <c r="B3829" s="26" t="str">
        <f t="shared" si="147"/>
        <v>91798</v>
      </c>
      <c r="C3829" s="26" t="str">
        <f t="shared" si="148"/>
        <v>3_91798</v>
      </c>
      <c r="F3829" s="33"/>
      <c r="G3829" s="26" t="s">
        <v>1251</v>
      </c>
      <c r="H3829" s="27">
        <v>1</v>
      </c>
      <c r="I3829" s="27">
        <v>1</v>
      </c>
      <c r="J3829" s="27">
        <v>2</v>
      </c>
      <c r="K3829" s="27">
        <v>4</v>
      </c>
      <c r="L3829" s="27">
        <v>0</v>
      </c>
      <c r="M3829" s="27">
        <v>1</v>
      </c>
      <c r="N3829" s="27">
        <v>2</v>
      </c>
      <c r="O3829" s="27">
        <v>4</v>
      </c>
      <c r="P3829" s="27">
        <v>2</v>
      </c>
      <c r="Q3829" s="27">
        <v>1</v>
      </c>
      <c r="R3829" s="27">
        <v>2</v>
      </c>
      <c r="S3829" s="27">
        <v>0</v>
      </c>
      <c r="T3829" s="27">
        <v>0</v>
      </c>
      <c r="U3829" s="27">
        <v>1</v>
      </c>
      <c r="V3829" s="27">
        <v>1</v>
      </c>
    </row>
    <row r="3830" spans="1:27" customFormat="1" ht="14.25">
      <c r="A3830">
        <v>3</v>
      </c>
      <c r="B3830" s="26" t="str">
        <f t="shared" si="147"/>
        <v>91999</v>
      </c>
      <c r="C3830" s="26" t="str">
        <f t="shared" si="148"/>
        <v>3_91999</v>
      </c>
      <c r="F3830" s="33"/>
      <c r="G3830" s="26" t="s">
        <v>1252</v>
      </c>
      <c r="H3830" s="27">
        <v>0</v>
      </c>
      <c r="I3830" s="27">
        <v>0</v>
      </c>
      <c r="J3830" s="27">
        <v>0</v>
      </c>
      <c r="K3830" s="27">
        <v>0</v>
      </c>
      <c r="L3830" s="27">
        <v>0</v>
      </c>
      <c r="M3830" s="27">
        <v>0</v>
      </c>
      <c r="N3830" s="27">
        <v>0</v>
      </c>
      <c r="O3830" s="27">
        <v>0</v>
      </c>
      <c r="P3830" s="27">
        <v>0</v>
      </c>
      <c r="Q3830" s="27">
        <v>0</v>
      </c>
      <c r="R3830" s="27">
        <v>0</v>
      </c>
      <c r="S3830" s="27">
        <v>0</v>
      </c>
      <c r="T3830" s="27">
        <v>0</v>
      </c>
      <c r="U3830" s="27">
        <v>0</v>
      </c>
      <c r="V3830" s="27">
        <v>0</v>
      </c>
    </row>
    <row r="3831" spans="1:27" customFormat="1" ht="14.25">
      <c r="A3831">
        <v>3</v>
      </c>
      <c r="B3831" s="26" t="str">
        <f t="shared" si="147"/>
        <v>94000</v>
      </c>
      <c r="C3831" s="26" t="str">
        <f t="shared" si="148"/>
        <v>3_94000</v>
      </c>
      <c r="F3831" s="33" t="s">
        <v>1460</v>
      </c>
      <c r="G3831" s="147" t="s">
        <v>13</v>
      </c>
      <c r="H3831" s="27">
        <v>57</v>
      </c>
      <c r="I3831" s="27">
        <v>85</v>
      </c>
      <c r="J3831" s="27">
        <v>50</v>
      </c>
      <c r="K3831" s="27">
        <v>66</v>
      </c>
      <c r="L3831" s="27">
        <v>64</v>
      </c>
      <c r="M3831" s="27">
        <v>28</v>
      </c>
      <c r="N3831" s="27">
        <v>15</v>
      </c>
      <c r="O3831" s="27">
        <v>11</v>
      </c>
      <c r="P3831" s="27">
        <v>31</v>
      </c>
      <c r="Q3831" s="27">
        <v>15</v>
      </c>
      <c r="R3831" s="27">
        <v>24</v>
      </c>
      <c r="S3831" s="27">
        <v>18</v>
      </c>
      <c r="T3831" s="27">
        <v>15</v>
      </c>
      <c r="U3831" s="27">
        <v>18</v>
      </c>
      <c r="V3831" s="27">
        <v>37</v>
      </c>
      <c r="W3831" s="11"/>
    </row>
    <row r="3832" spans="1:27" customFormat="1" ht="14.25">
      <c r="A3832">
        <v>3</v>
      </c>
      <c r="B3832" s="26" t="str">
        <f t="shared" si="147"/>
        <v>94001</v>
      </c>
      <c r="C3832" s="26" t="str">
        <f t="shared" si="148"/>
        <v>3_94001</v>
      </c>
      <c r="F3832" s="33"/>
      <c r="G3832" s="26" t="s">
        <v>1254</v>
      </c>
      <c r="H3832" s="27">
        <v>54</v>
      </c>
      <c r="I3832" s="27">
        <v>72</v>
      </c>
      <c r="J3832" s="27">
        <v>47</v>
      </c>
      <c r="K3832" s="27">
        <v>60</v>
      </c>
      <c r="L3832" s="27">
        <v>58</v>
      </c>
      <c r="M3832" s="27">
        <v>27</v>
      </c>
      <c r="N3832" s="27">
        <v>14</v>
      </c>
      <c r="O3832" s="27">
        <v>10</v>
      </c>
      <c r="P3832" s="27">
        <v>16</v>
      </c>
      <c r="Q3832" s="27">
        <v>5</v>
      </c>
      <c r="R3832" s="27">
        <v>16</v>
      </c>
      <c r="S3832" s="27">
        <v>13</v>
      </c>
      <c r="T3832" s="27">
        <v>11</v>
      </c>
      <c r="U3832" s="27">
        <v>13</v>
      </c>
      <c r="V3832" s="27">
        <v>33</v>
      </c>
    </row>
    <row r="3833" spans="1:27" customFormat="1" ht="14.25">
      <c r="A3833">
        <v>3</v>
      </c>
      <c r="B3833" s="26" t="str">
        <f t="shared" si="147"/>
        <v>94343</v>
      </c>
      <c r="C3833" s="26" t="str">
        <f t="shared" si="148"/>
        <v>3_94343</v>
      </c>
      <c r="F3833" s="33"/>
      <c r="G3833" s="26" t="s">
        <v>1461</v>
      </c>
      <c r="H3833" s="27">
        <v>3</v>
      </c>
      <c r="I3833" s="27">
        <v>7</v>
      </c>
      <c r="J3833" s="27">
        <v>3</v>
      </c>
      <c r="K3833" s="27">
        <v>5</v>
      </c>
      <c r="L3833" s="27">
        <v>5</v>
      </c>
      <c r="M3833" s="27">
        <v>1</v>
      </c>
      <c r="N3833" s="27">
        <v>1</v>
      </c>
      <c r="O3833" s="27">
        <v>1</v>
      </c>
      <c r="P3833" s="27">
        <v>10</v>
      </c>
      <c r="Q3833" s="27">
        <v>4</v>
      </c>
      <c r="R3833" s="27">
        <v>2</v>
      </c>
      <c r="S3833" s="27">
        <v>1</v>
      </c>
      <c r="T3833" s="27">
        <v>4</v>
      </c>
      <c r="U3833" s="27">
        <v>4</v>
      </c>
      <c r="V3833" s="27">
        <v>1</v>
      </c>
    </row>
    <row r="3834" spans="1:27" customFormat="1" ht="14.25">
      <c r="A3834">
        <v>3</v>
      </c>
      <c r="B3834" s="26" t="str">
        <f t="shared" si="147"/>
        <v>94663</v>
      </c>
      <c r="C3834" s="26" t="str">
        <f t="shared" si="148"/>
        <v>3_94663</v>
      </c>
      <c r="F3834" s="33"/>
      <c r="G3834" s="26" t="s">
        <v>1256</v>
      </c>
      <c r="H3834" s="27">
        <v>0</v>
      </c>
      <c r="I3834" s="27">
        <v>0</v>
      </c>
      <c r="J3834" s="27">
        <v>0</v>
      </c>
      <c r="K3834" s="27">
        <v>1</v>
      </c>
      <c r="L3834" s="27">
        <v>0</v>
      </c>
      <c r="M3834" s="27">
        <v>0</v>
      </c>
      <c r="N3834" s="27">
        <v>0</v>
      </c>
      <c r="O3834" s="27">
        <v>0</v>
      </c>
      <c r="P3834" s="27">
        <v>3</v>
      </c>
      <c r="Q3834" s="27">
        <v>2</v>
      </c>
      <c r="R3834" s="27">
        <v>3</v>
      </c>
      <c r="S3834" s="27">
        <v>0</v>
      </c>
      <c r="T3834" s="27">
        <v>0</v>
      </c>
      <c r="U3834" s="27">
        <v>0</v>
      </c>
      <c r="V3834" s="27">
        <v>0</v>
      </c>
    </row>
    <row r="3835" spans="1:27" customFormat="1" ht="14.25">
      <c r="A3835">
        <v>3</v>
      </c>
      <c r="B3835" s="26" t="str">
        <f t="shared" si="147"/>
        <v>94883</v>
      </c>
      <c r="C3835" s="26" t="str">
        <f t="shared" si="148"/>
        <v>3_94883</v>
      </c>
      <c r="F3835" s="33"/>
      <c r="G3835" s="26" t="s">
        <v>1257</v>
      </c>
      <c r="H3835" s="27">
        <v>0</v>
      </c>
      <c r="I3835" s="27">
        <v>2</v>
      </c>
      <c r="J3835" s="27">
        <v>0</v>
      </c>
      <c r="K3835" s="27">
        <v>0</v>
      </c>
      <c r="L3835" s="27">
        <v>1</v>
      </c>
      <c r="M3835" s="27">
        <v>0</v>
      </c>
      <c r="N3835" s="27">
        <v>0</v>
      </c>
      <c r="O3835" s="27">
        <v>0</v>
      </c>
      <c r="P3835" s="27">
        <v>1</v>
      </c>
      <c r="Q3835" s="27">
        <v>0</v>
      </c>
      <c r="R3835" s="27">
        <v>0</v>
      </c>
      <c r="S3835" s="27">
        <v>2</v>
      </c>
      <c r="T3835" s="27">
        <v>0</v>
      </c>
      <c r="U3835" s="27">
        <v>0</v>
      </c>
      <c r="V3835" s="27">
        <v>1</v>
      </c>
    </row>
    <row r="3836" spans="1:27" customFormat="1" ht="14.25">
      <c r="A3836">
        <v>3</v>
      </c>
      <c r="B3836" s="26" t="str">
        <f t="shared" si="147"/>
        <v>94884</v>
      </c>
      <c r="C3836" s="26" t="str">
        <f t="shared" si="148"/>
        <v>3_94884</v>
      </c>
      <c r="F3836" s="33"/>
      <c r="G3836" s="26" t="s">
        <v>1258</v>
      </c>
      <c r="H3836" s="27">
        <v>0</v>
      </c>
      <c r="I3836" s="27">
        <v>2</v>
      </c>
      <c r="J3836" s="27">
        <v>0</v>
      </c>
      <c r="K3836" s="27">
        <v>0</v>
      </c>
      <c r="L3836" s="27">
        <v>0</v>
      </c>
      <c r="M3836" s="27">
        <v>0</v>
      </c>
      <c r="N3836" s="27">
        <v>0</v>
      </c>
      <c r="O3836" s="27">
        <v>0</v>
      </c>
      <c r="P3836" s="27">
        <v>0</v>
      </c>
      <c r="Q3836" s="27">
        <v>2</v>
      </c>
      <c r="R3836" s="27">
        <v>1</v>
      </c>
      <c r="S3836" s="27">
        <v>1</v>
      </c>
      <c r="T3836" s="27">
        <v>0</v>
      </c>
      <c r="U3836" s="27">
        <v>0</v>
      </c>
      <c r="V3836" s="27">
        <v>0</v>
      </c>
    </row>
    <row r="3837" spans="1:27" customFormat="1" ht="14.25">
      <c r="A3837">
        <v>3</v>
      </c>
      <c r="B3837" s="26" t="str">
        <f>IF(G3837="Total",CONCATENATE(MID(G3839,1,2),"000"),MID(G3837,1,5))</f>
        <v>94885</v>
      </c>
      <c r="C3837" s="26" t="str">
        <f t="shared" si="148"/>
        <v>3_94885</v>
      </c>
      <c r="F3837" s="33"/>
      <c r="G3837" s="26" t="s">
        <v>1259</v>
      </c>
      <c r="H3837" s="27">
        <v>0</v>
      </c>
      <c r="I3837" s="27">
        <v>0</v>
      </c>
      <c r="J3837" s="27">
        <v>0</v>
      </c>
      <c r="K3837" s="27">
        <v>0</v>
      </c>
      <c r="L3837" s="27">
        <v>0</v>
      </c>
      <c r="M3837" s="27">
        <v>0</v>
      </c>
      <c r="N3837" s="27">
        <v>0</v>
      </c>
      <c r="O3837" s="27">
        <v>0</v>
      </c>
      <c r="P3837" s="27">
        <v>0</v>
      </c>
      <c r="Q3837" s="27">
        <v>1</v>
      </c>
      <c r="R3837" s="27">
        <v>0</v>
      </c>
      <c r="S3837" s="27">
        <v>0</v>
      </c>
      <c r="T3837" s="27">
        <v>0</v>
      </c>
      <c r="U3837" s="27">
        <v>0</v>
      </c>
      <c r="V3837" s="27">
        <v>0</v>
      </c>
      <c r="W3837" s="27"/>
      <c r="X3837" s="27"/>
      <c r="Y3837" s="27"/>
      <c r="Z3837" s="27"/>
      <c r="AA3837" s="27"/>
    </row>
    <row r="3838" spans="1:27" customFormat="1" ht="14.25">
      <c r="A3838">
        <v>3</v>
      </c>
      <c r="B3838" s="26" t="str">
        <f>IF(G3838="Total",CONCATENATE(MID(G3840,1,2),"000"),MID(G3838,1,5))</f>
        <v>94886</v>
      </c>
      <c r="C3838" s="26" t="str">
        <f t="shared" ref="C3838" si="149">A3838&amp;"_"&amp;B3838</f>
        <v>3_94886</v>
      </c>
      <c r="D3838" s="7"/>
      <c r="E3838" s="9"/>
      <c r="F3838" s="9"/>
      <c r="G3838" s="26" t="s">
        <v>1462</v>
      </c>
      <c r="H3838" s="27">
        <v>0</v>
      </c>
      <c r="I3838" s="27">
        <v>0</v>
      </c>
      <c r="J3838" s="27">
        <v>0</v>
      </c>
      <c r="K3838" s="27">
        <v>0</v>
      </c>
      <c r="L3838" s="27">
        <v>0</v>
      </c>
      <c r="M3838" s="27">
        <v>0</v>
      </c>
      <c r="N3838" s="27">
        <v>0</v>
      </c>
      <c r="O3838" s="27">
        <v>0</v>
      </c>
      <c r="P3838" s="27">
        <v>0</v>
      </c>
      <c r="Q3838" s="27">
        <v>0</v>
      </c>
      <c r="R3838" s="27">
        <v>1</v>
      </c>
      <c r="S3838" s="27">
        <v>0</v>
      </c>
      <c r="T3838" s="27">
        <v>0</v>
      </c>
      <c r="U3838" s="27">
        <v>0</v>
      </c>
      <c r="V3838" s="27">
        <v>1</v>
      </c>
    </row>
    <row r="3839" spans="1:27" customFormat="1" ht="14.25">
      <c r="A3839">
        <v>3</v>
      </c>
      <c r="B3839" s="26" t="str">
        <f t="shared" ref="B3839:B3845" si="150">IF(G3839="Total",CONCATENATE(MID(G3840,1,2),"000"),MID(G3839,1,5))</f>
        <v>94887</v>
      </c>
      <c r="C3839" s="26" t="str">
        <f t="shared" ref="C3839:C3850" si="151">A3839&amp;"_"&amp;B3839</f>
        <v>3_94887</v>
      </c>
      <c r="F3839" s="33"/>
      <c r="G3839" s="26" t="s">
        <v>1261</v>
      </c>
      <c r="H3839" s="27">
        <v>0</v>
      </c>
      <c r="I3839" s="27">
        <v>0</v>
      </c>
      <c r="J3839" s="27">
        <v>0</v>
      </c>
      <c r="K3839" s="27">
        <v>0</v>
      </c>
      <c r="L3839" s="27">
        <v>0</v>
      </c>
      <c r="M3839" s="27">
        <v>0</v>
      </c>
      <c r="N3839" s="27">
        <v>0</v>
      </c>
      <c r="O3839" s="27">
        <v>0</v>
      </c>
      <c r="P3839" s="27">
        <v>1</v>
      </c>
      <c r="Q3839" s="27">
        <v>0</v>
      </c>
      <c r="R3839" s="27">
        <v>0</v>
      </c>
      <c r="S3839" s="27">
        <v>1</v>
      </c>
      <c r="T3839" s="27">
        <v>0</v>
      </c>
      <c r="U3839" s="27">
        <v>0</v>
      </c>
      <c r="V3839" s="27">
        <v>0</v>
      </c>
    </row>
    <row r="3840" spans="1:27" customFormat="1" ht="14.25">
      <c r="A3840">
        <v>3</v>
      </c>
      <c r="B3840" s="26" t="str">
        <f t="shared" si="150"/>
        <v>94888</v>
      </c>
      <c r="C3840" s="26" t="str">
        <f t="shared" si="151"/>
        <v>3_94888</v>
      </c>
      <c r="F3840" s="33"/>
      <c r="G3840" s="26" t="s">
        <v>1262</v>
      </c>
      <c r="H3840" s="27">
        <v>0</v>
      </c>
      <c r="I3840" s="27">
        <v>0</v>
      </c>
      <c r="J3840" s="27">
        <v>0</v>
      </c>
      <c r="K3840" s="27">
        <v>0</v>
      </c>
      <c r="L3840" s="27">
        <v>0</v>
      </c>
      <c r="M3840" s="27">
        <v>0</v>
      </c>
      <c r="N3840" s="27">
        <v>0</v>
      </c>
      <c r="O3840" s="27">
        <v>0</v>
      </c>
      <c r="P3840" s="27">
        <v>0</v>
      </c>
      <c r="Q3840" s="27">
        <v>1</v>
      </c>
      <c r="R3840" s="27">
        <v>1</v>
      </c>
      <c r="S3840" s="27">
        <v>0</v>
      </c>
      <c r="T3840" s="27">
        <v>0</v>
      </c>
      <c r="U3840" s="27">
        <v>1</v>
      </c>
      <c r="V3840" s="27">
        <v>1</v>
      </c>
    </row>
    <row r="3841" spans="1:23" customFormat="1" ht="14.25">
      <c r="A3841">
        <v>3</v>
      </c>
      <c r="B3841" s="26" t="str">
        <f t="shared" si="150"/>
        <v>94999</v>
      </c>
      <c r="C3841" s="26" t="str">
        <f t="shared" si="151"/>
        <v>3_94999</v>
      </c>
      <c r="F3841" s="33"/>
      <c r="G3841" s="26" t="s">
        <v>1263</v>
      </c>
      <c r="H3841" s="27">
        <v>0</v>
      </c>
      <c r="I3841" s="27">
        <v>2</v>
      </c>
      <c r="J3841" s="27">
        <v>0</v>
      </c>
      <c r="K3841" s="27">
        <v>0</v>
      </c>
      <c r="L3841" s="27">
        <v>0</v>
      </c>
      <c r="M3841" s="27">
        <v>0</v>
      </c>
      <c r="N3841" s="27">
        <v>0</v>
      </c>
      <c r="O3841" s="27">
        <v>0</v>
      </c>
      <c r="P3841" s="27">
        <v>0</v>
      </c>
      <c r="Q3841" s="27">
        <v>0</v>
      </c>
      <c r="R3841" s="27">
        <v>0</v>
      </c>
      <c r="S3841" s="27">
        <v>0</v>
      </c>
      <c r="T3841" s="27">
        <v>0</v>
      </c>
      <c r="U3841" s="27">
        <v>0</v>
      </c>
      <c r="V3841" s="27">
        <v>0</v>
      </c>
    </row>
    <row r="3842" spans="1:23" customFormat="1" ht="14.25">
      <c r="A3842">
        <v>3</v>
      </c>
      <c r="B3842" s="26" t="str">
        <f t="shared" si="150"/>
        <v>95000</v>
      </c>
      <c r="C3842" s="26" t="str">
        <f t="shared" si="151"/>
        <v>3_95000</v>
      </c>
      <c r="F3842" s="33" t="s">
        <v>1463</v>
      </c>
      <c r="G3842" s="147" t="s">
        <v>13</v>
      </c>
      <c r="H3842" s="27">
        <v>17</v>
      </c>
      <c r="I3842" s="27">
        <v>77</v>
      </c>
      <c r="J3842" s="27">
        <v>178</v>
      </c>
      <c r="K3842" s="27">
        <v>109</v>
      </c>
      <c r="L3842" s="27">
        <v>37</v>
      </c>
      <c r="M3842" s="27">
        <v>27</v>
      </c>
      <c r="N3842" s="27">
        <v>118</v>
      </c>
      <c r="O3842" s="27">
        <v>186</v>
      </c>
      <c r="P3842" s="27">
        <v>178</v>
      </c>
      <c r="Q3842" s="27">
        <v>160</v>
      </c>
      <c r="R3842" s="27">
        <v>129</v>
      </c>
      <c r="S3842" s="27">
        <v>96</v>
      </c>
      <c r="T3842" s="27">
        <v>93</v>
      </c>
      <c r="U3842" s="27">
        <v>38</v>
      </c>
      <c r="V3842" s="27">
        <v>86</v>
      </c>
      <c r="W3842" s="11"/>
    </row>
    <row r="3843" spans="1:23" customFormat="1" ht="14.25">
      <c r="A3843">
        <v>3</v>
      </c>
      <c r="B3843" s="26" t="str">
        <f t="shared" si="150"/>
        <v>95001</v>
      </c>
      <c r="C3843" s="26" t="str">
        <f t="shared" si="151"/>
        <v>3_95001</v>
      </c>
      <c r="F3843" s="33"/>
      <c r="G3843" s="26" t="s">
        <v>1265</v>
      </c>
      <c r="H3843" s="27">
        <v>15</v>
      </c>
      <c r="I3843" s="27">
        <v>69</v>
      </c>
      <c r="J3843" s="27">
        <v>144</v>
      </c>
      <c r="K3843" s="27">
        <v>91</v>
      </c>
      <c r="L3843" s="27">
        <v>29</v>
      </c>
      <c r="M3843" s="27">
        <v>20</v>
      </c>
      <c r="N3843" s="27">
        <v>97</v>
      </c>
      <c r="O3843" s="27">
        <v>156</v>
      </c>
      <c r="P3843" s="27">
        <v>145</v>
      </c>
      <c r="Q3843" s="27">
        <v>131</v>
      </c>
      <c r="R3843" s="27">
        <v>94</v>
      </c>
      <c r="S3843" s="27">
        <v>74</v>
      </c>
      <c r="T3843" s="27">
        <v>83</v>
      </c>
      <c r="U3843" s="27">
        <v>34</v>
      </c>
      <c r="V3843" s="27">
        <v>70</v>
      </c>
    </row>
    <row r="3844" spans="1:23" customFormat="1" ht="14.25">
      <c r="A3844">
        <v>3</v>
      </c>
      <c r="B3844" s="26" t="str">
        <f t="shared" si="150"/>
        <v>95015</v>
      </c>
      <c r="C3844" s="26" t="str">
        <f t="shared" si="151"/>
        <v>3_95015</v>
      </c>
      <c r="F3844" s="33"/>
      <c r="G3844" s="26" t="s">
        <v>1266</v>
      </c>
      <c r="H3844" s="27">
        <v>1</v>
      </c>
      <c r="I3844" s="27">
        <v>0</v>
      </c>
      <c r="J3844" s="27">
        <v>14</v>
      </c>
      <c r="K3844" s="27">
        <v>8</v>
      </c>
      <c r="L3844" s="27">
        <v>2</v>
      </c>
      <c r="M3844" s="27">
        <v>1</v>
      </c>
      <c r="N3844" s="27">
        <v>9</v>
      </c>
      <c r="O3844" s="27">
        <v>11</v>
      </c>
      <c r="P3844" s="27">
        <v>16</v>
      </c>
      <c r="Q3844" s="27">
        <v>9</v>
      </c>
      <c r="R3844" s="27">
        <v>14</v>
      </c>
      <c r="S3844" s="27">
        <v>9</v>
      </c>
      <c r="T3844" s="27">
        <v>6</v>
      </c>
      <c r="U3844" s="27">
        <v>2</v>
      </c>
      <c r="V3844" s="27">
        <v>4</v>
      </c>
    </row>
    <row r="3845" spans="1:23" customFormat="1" ht="14.25">
      <c r="A3845">
        <v>3</v>
      </c>
      <c r="B3845" s="26" t="str">
        <f t="shared" si="150"/>
        <v>95025</v>
      </c>
      <c r="C3845" s="26" t="str">
        <f t="shared" si="151"/>
        <v>3_95025</v>
      </c>
      <c r="F3845" s="33"/>
      <c r="G3845" s="26" t="s">
        <v>1267</v>
      </c>
      <c r="H3845" s="27">
        <v>0</v>
      </c>
      <c r="I3845" s="27">
        <v>8</v>
      </c>
      <c r="J3845" s="27">
        <v>16</v>
      </c>
      <c r="K3845" s="27">
        <v>8</v>
      </c>
      <c r="L3845" s="27">
        <v>5</v>
      </c>
      <c r="M3845" s="27">
        <v>5</v>
      </c>
      <c r="N3845" s="27">
        <v>9</v>
      </c>
      <c r="O3845" s="27">
        <v>15</v>
      </c>
      <c r="P3845" s="27">
        <v>12</v>
      </c>
      <c r="Q3845" s="27">
        <v>11</v>
      </c>
      <c r="R3845" s="27">
        <v>17</v>
      </c>
      <c r="S3845" s="27">
        <v>8</v>
      </c>
      <c r="T3845" s="27">
        <v>4</v>
      </c>
      <c r="U3845" s="27">
        <v>1</v>
      </c>
      <c r="V3845" s="27">
        <v>7</v>
      </c>
    </row>
    <row r="3846" spans="1:23" customFormat="1" ht="14.25">
      <c r="A3846">
        <v>3</v>
      </c>
      <c r="B3846" s="26" t="str">
        <f t="shared" ref="B3846:B3851" si="152">IF(G3846="Total",CONCATENATE(MID(G3847,1,2),"000"),MID(G3846,1,5))</f>
        <v>95200</v>
      </c>
      <c r="C3846" s="26" t="str">
        <f t="shared" si="151"/>
        <v>3_95200</v>
      </c>
      <c r="F3846" s="33"/>
      <c r="G3846" s="26" t="s">
        <v>1268</v>
      </c>
      <c r="H3846" s="27">
        <v>1</v>
      </c>
      <c r="I3846" s="27">
        <v>0</v>
      </c>
      <c r="J3846" s="27">
        <v>4</v>
      </c>
      <c r="K3846" s="27">
        <v>2</v>
      </c>
      <c r="L3846" s="27">
        <v>1</v>
      </c>
      <c r="M3846" s="27">
        <v>1</v>
      </c>
      <c r="N3846" s="27">
        <v>3</v>
      </c>
      <c r="O3846" s="27">
        <v>4</v>
      </c>
      <c r="P3846" s="27">
        <v>5</v>
      </c>
      <c r="Q3846" s="27">
        <v>9</v>
      </c>
      <c r="R3846" s="27">
        <v>4</v>
      </c>
      <c r="S3846" s="27">
        <v>5</v>
      </c>
      <c r="T3846" s="27">
        <v>0</v>
      </c>
      <c r="U3846" s="27">
        <v>1</v>
      </c>
      <c r="V3846" s="27">
        <v>5</v>
      </c>
    </row>
    <row r="3847" spans="1:23" customFormat="1" ht="14.25">
      <c r="A3847">
        <v>3</v>
      </c>
      <c r="B3847" s="26" t="str">
        <f t="shared" si="152"/>
        <v>95999</v>
      </c>
      <c r="C3847" s="26" t="str">
        <f t="shared" si="151"/>
        <v>3_95999</v>
      </c>
      <c r="F3847" s="33"/>
      <c r="G3847" s="26" t="s">
        <v>1464</v>
      </c>
      <c r="H3847" s="27">
        <v>0</v>
      </c>
      <c r="I3847" s="27">
        <v>0</v>
      </c>
      <c r="J3847" s="27">
        <v>0</v>
      </c>
      <c r="K3847" s="27">
        <v>0</v>
      </c>
      <c r="L3847" s="27">
        <v>0</v>
      </c>
      <c r="M3847" s="27">
        <v>0</v>
      </c>
      <c r="N3847" s="27">
        <v>0</v>
      </c>
      <c r="O3847" s="27">
        <v>0</v>
      </c>
      <c r="P3847" s="27">
        <v>0</v>
      </c>
      <c r="Q3847" s="27">
        <v>0</v>
      </c>
      <c r="R3847" s="27">
        <v>0</v>
      </c>
      <c r="S3847" s="27">
        <v>0</v>
      </c>
      <c r="T3847" s="27">
        <v>0</v>
      </c>
      <c r="U3847" s="27">
        <v>0</v>
      </c>
      <c r="V3847" s="27">
        <v>0</v>
      </c>
    </row>
    <row r="3848" spans="1:23" customFormat="1" ht="14.25">
      <c r="A3848">
        <v>3</v>
      </c>
      <c r="B3848" s="26" t="str">
        <f t="shared" si="152"/>
        <v>97000</v>
      </c>
      <c r="C3848" s="26" t="str">
        <f t="shared" si="151"/>
        <v>3_97000</v>
      </c>
      <c r="F3848" s="33" t="s">
        <v>1465</v>
      </c>
      <c r="G3848" s="147" t="s">
        <v>13</v>
      </c>
      <c r="H3848" s="27">
        <v>14</v>
      </c>
      <c r="I3848" s="27">
        <v>25</v>
      </c>
      <c r="J3848" s="27">
        <v>25</v>
      </c>
      <c r="K3848" s="27">
        <v>9</v>
      </c>
      <c r="L3848" s="27">
        <v>18</v>
      </c>
      <c r="M3848" s="27">
        <v>12</v>
      </c>
      <c r="N3848" s="27">
        <v>17</v>
      </c>
      <c r="O3848" s="27">
        <v>11</v>
      </c>
      <c r="P3848" s="27">
        <v>14</v>
      </c>
      <c r="Q3848" s="27">
        <v>16</v>
      </c>
      <c r="R3848" s="27">
        <v>22</v>
      </c>
      <c r="S3848" s="27">
        <v>15</v>
      </c>
      <c r="T3848" s="27">
        <v>19</v>
      </c>
      <c r="U3848" s="27">
        <v>11</v>
      </c>
      <c r="V3848" s="27">
        <v>12</v>
      </c>
      <c r="W3848" s="11"/>
    </row>
    <row r="3849" spans="1:23" customFormat="1" ht="14.25">
      <c r="A3849">
        <v>3</v>
      </c>
      <c r="B3849" s="26" t="str">
        <f t="shared" si="152"/>
        <v>97001</v>
      </c>
      <c r="C3849" s="26" t="str">
        <f t="shared" si="151"/>
        <v>3_97001</v>
      </c>
      <c r="F3849" s="33"/>
      <c r="G3849" s="26" t="s">
        <v>1271</v>
      </c>
      <c r="H3849" s="27">
        <v>11</v>
      </c>
      <c r="I3849" s="27">
        <v>20</v>
      </c>
      <c r="J3849" s="27">
        <v>22</v>
      </c>
      <c r="K3849" s="27">
        <v>8</v>
      </c>
      <c r="L3849" s="27">
        <v>11</v>
      </c>
      <c r="M3849" s="27">
        <v>10</v>
      </c>
      <c r="N3849" s="27">
        <v>12</v>
      </c>
      <c r="O3849" s="27">
        <v>8</v>
      </c>
      <c r="P3849" s="27">
        <v>10</v>
      </c>
      <c r="Q3849" s="27">
        <v>12</v>
      </c>
      <c r="R3849" s="27">
        <v>19</v>
      </c>
      <c r="S3849" s="27">
        <v>11</v>
      </c>
      <c r="T3849" s="27">
        <v>18</v>
      </c>
      <c r="U3849" s="27">
        <v>10</v>
      </c>
      <c r="V3849" s="27">
        <v>7</v>
      </c>
    </row>
    <row r="3850" spans="1:23" customFormat="1" ht="14.25">
      <c r="A3850">
        <v>3</v>
      </c>
      <c r="B3850" s="26" t="str">
        <f t="shared" si="152"/>
        <v>97161</v>
      </c>
      <c r="C3850" s="26" t="str">
        <f t="shared" si="151"/>
        <v>3_97161</v>
      </c>
      <c r="F3850" s="33"/>
      <c r="G3850" s="26" t="s">
        <v>1466</v>
      </c>
      <c r="H3850" s="27">
        <v>2</v>
      </c>
      <c r="I3850" s="27">
        <v>1</v>
      </c>
      <c r="J3850" s="27">
        <v>2</v>
      </c>
      <c r="K3850" s="27">
        <v>0</v>
      </c>
      <c r="L3850" s="27">
        <v>3</v>
      </c>
      <c r="M3850" s="27">
        <v>0</v>
      </c>
      <c r="N3850" s="27">
        <v>0</v>
      </c>
      <c r="O3850" s="27">
        <v>0</v>
      </c>
      <c r="P3850" s="27">
        <v>1</v>
      </c>
      <c r="Q3850" s="27">
        <v>0</v>
      </c>
      <c r="R3850" s="27">
        <v>1</v>
      </c>
      <c r="S3850" s="27">
        <v>1</v>
      </c>
      <c r="T3850" s="27">
        <v>1</v>
      </c>
      <c r="U3850" s="27">
        <v>0</v>
      </c>
      <c r="V3850" s="27">
        <v>3</v>
      </c>
    </row>
    <row r="3851" spans="1:23" customFormat="1" ht="14.25">
      <c r="A3851">
        <v>3</v>
      </c>
      <c r="B3851" s="26" t="str">
        <f t="shared" si="152"/>
        <v>97511</v>
      </c>
      <c r="C3851" s="26" t="str">
        <f t="shared" ref="C3851:C3852" si="153">A3851&amp;"_"&amp;B3851</f>
        <v>3_97511</v>
      </c>
      <c r="F3851" s="33"/>
      <c r="G3851" s="26" t="s">
        <v>1273</v>
      </c>
      <c r="H3851" s="27">
        <v>0</v>
      </c>
      <c r="I3851" s="27">
        <v>3</v>
      </c>
      <c r="J3851" s="27">
        <v>1</v>
      </c>
      <c r="K3851" s="27">
        <v>1</v>
      </c>
      <c r="L3851" s="27">
        <v>0</v>
      </c>
      <c r="M3851" s="27">
        <v>2</v>
      </c>
      <c r="N3851" s="27">
        <v>1</v>
      </c>
      <c r="O3851" s="27">
        <v>0</v>
      </c>
      <c r="P3851" s="27">
        <v>1</v>
      </c>
      <c r="Q3851" s="27">
        <v>1</v>
      </c>
      <c r="R3851" s="27">
        <v>0</v>
      </c>
      <c r="S3851" s="27">
        <v>2</v>
      </c>
      <c r="T3851" s="27">
        <v>0</v>
      </c>
      <c r="U3851" s="27">
        <v>0</v>
      </c>
      <c r="V3851" s="27">
        <v>0</v>
      </c>
    </row>
    <row r="3852" spans="1:23" customFormat="1" ht="14.25">
      <c r="A3852">
        <v>3</v>
      </c>
      <c r="B3852" s="26" t="str">
        <f>IF(G3852="Total",CONCATENATE(MID(G3854,1,2),"000"),MID(G3852,1,5))</f>
        <v>97666</v>
      </c>
      <c r="C3852" s="26" t="str">
        <f t="shared" si="153"/>
        <v>3_97666</v>
      </c>
      <c r="F3852" s="33"/>
      <c r="G3852" s="26" t="s">
        <v>1274</v>
      </c>
      <c r="H3852" s="27">
        <v>0</v>
      </c>
      <c r="I3852" s="27">
        <v>0</v>
      </c>
      <c r="J3852" s="27">
        <v>0</v>
      </c>
      <c r="K3852" s="27">
        <v>0</v>
      </c>
      <c r="L3852" s="27">
        <v>2</v>
      </c>
      <c r="M3852" s="27">
        <v>0</v>
      </c>
      <c r="N3852" s="27">
        <v>3</v>
      </c>
      <c r="O3852" s="27">
        <v>1</v>
      </c>
      <c r="P3852" s="27">
        <v>1</v>
      </c>
      <c r="Q3852" s="27">
        <v>0</v>
      </c>
      <c r="R3852" s="27">
        <v>0</v>
      </c>
      <c r="S3852" s="27">
        <v>1</v>
      </c>
      <c r="T3852" s="27">
        <v>0</v>
      </c>
      <c r="U3852" s="27">
        <v>0</v>
      </c>
      <c r="V3852" s="27">
        <v>1</v>
      </c>
    </row>
    <row r="3853" spans="1:23" customFormat="1" ht="14.25">
      <c r="A3853">
        <v>3</v>
      </c>
      <c r="B3853" s="26" t="str">
        <f>IF(G3853="Total",CONCATENATE(MID(G3856,1,2),"000"),MID(G3853,1,5))</f>
        <v>97777</v>
      </c>
      <c r="C3853" s="26" t="str">
        <f t="shared" ref="C3853" si="154">A3853&amp;"_"&amp;B3853</f>
        <v>3_97777</v>
      </c>
      <c r="D3853" s="7"/>
      <c r="E3853" s="9"/>
      <c r="F3853" s="9"/>
      <c r="G3853" s="26" t="s">
        <v>1467</v>
      </c>
      <c r="H3853" s="27">
        <v>0</v>
      </c>
      <c r="I3853" s="27">
        <v>0</v>
      </c>
      <c r="J3853" s="27">
        <v>0</v>
      </c>
      <c r="K3853" s="27">
        <v>0</v>
      </c>
      <c r="L3853" s="27">
        <v>0</v>
      </c>
      <c r="M3853" s="27">
        <v>0</v>
      </c>
      <c r="N3853" s="27">
        <v>0</v>
      </c>
      <c r="O3853" s="27">
        <v>0</v>
      </c>
      <c r="P3853" s="27">
        <v>0</v>
      </c>
      <c r="Q3853" s="27">
        <v>0</v>
      </c>
      <c r="R3853" s="27">
        <v>1</v>
      </c>
      <c r="S3853" s="27">
        <v>0</v>
      </c>
      <c r="T3853" s="27">
        <v>0</v>
      </c>
      <c r="U3853" s="27">
        <v>0</v>
      </c>
      <c r="V3853" s="27">
        <v>1</v>
      </c>
    </row>
    <row r="3854" spans="1:23" customFormat="1" ht="14.25">
      <c r="A3854">
        <v>3</v>
      </c>
      <c r="B3854" s="26" t="str">
        <f>IF(G3854="Total",CONCATENATE(MID(G3856,1,2),"000"),MID(G3854,1,5))</f>
        <v>97889</v>
      </c>
      <c r="C3854" s="26" t="str">
        <f>A3854&amp;"_"&amp;B3854</f>
        <v>3_97889</v>
      </c>
      <c r="F3854" s="33"/>
      <c r="G3854" s="26" t="s">
        <v>1276</v>
      </c>
      <c r="H3854" s="27">
        <v>1</v>
      </c>
      <c r="I3854" s="27">
        <v>1</v>
      </c>
      <c r="J3854" s="27">
        <v>0</v>
      </c>
      <c r="K3854" s="27">
        <v>0</v>
      </c>
      <c r="L3854" s="27">
        <v>2</v>
      </c>
      <c r="M3854" s="27">
        <v>0</v>
      </c>
      <c r="N3854" s="27">
        <v>1</v>
      </c>
      <c r="O3854" s="27">
        <v>2</v>
      </c>
      <c r="P3854" s="27">
        <v>1</v>
      </c>
      <c r="Q3854" s="27">
        <v>3</v>
      </c>
      <c r="R3854" s="27">
        <v>1</v>
      </c>
      <c r="S3854" s="27">
        <v>0</v>
      </c>
      <c r="T3854" s="27">
        <v>0</v>
      </c>
      <c r="U3854" s="27">
        <v>1</v>
      </c>
      <c r="V3854" s="27">
        <v>0</v>
      </c>
    </row>
    <row r="3855" spans="1:23" customFormat="1" ht="14.25">
      <c r="A3855">
        <v>3</v>
      </c>
      <c r="B3855" s="26" t="str">
        <f>IF(G3855="Total",CONCATENATE(MID(G3857,1,2),"000"),MID(G3855,1,5))</f>
        <v>97999</v>
      </c>
      <c r="C3855" s="26" t="str">
        <f>A3855&amp;"_"&amp;B3855</f>
        <v>3_97999</v>
      </c>
      <c r="D3855" s="7"/>
      <c r="E3855" s="9"/>
      <c r="F3855" s="9"/>
      <c r="G3855" s="26" t="s">
        <v>1361</v>
      </c>
      <c r="H3855" s="27">
        <v>0</v>
      </c>
      <c r="I3855" s="27">
        <v>0</v>
      </c>
      <c r="J3855" s="27">
        <v>0</v>
      </c>
      <c r="K3855" s="27">
        <v>0</v>
      </c>
      <c r="L3855" s="27">
        <v>0</v>
      </c>
      <c r="M3855" s="27">
        <v>0</v>
      </c>
      <c r="N3855" s="27">
        <v>0</v>
      </c>
      <c r="O3855" s="27">
        <v>0</v>
      </c>
      <c r="P3855" s="27">
        <v>0</v>
      </c>
      <c r="Q3855" s="27">
        <v>0</v>
      </c>
      <c r="R3855" s="27">
        <v>0</v>
      </c>
      <c r="S3855" s="27">
        <v>0</v>
      </c>
      <c r="T3855" s="27">
        <v>0</v>
      </c>
      <c r="U3855" s="27">
        <v>0</v>
      </c>
      <c r="V3855" s="27">
        <v>0</v>
      </c>
    </row>
    <row r="3856" spans="1:23" customFormat="1" ht="14.25">
      <c r="A3856">
        <v>3</v>
      </c>
      <c r="B3856" s="26" t="str">
        <f>IF(G3856="Total",CONCATENATE(MID(G3857,1,2),"000"),MID(G3856,1,5))</f>
        <v>99000</v>
      </c>
      <c r="C3856" s="26" t="str">
        <f>A3856&amp;"_"&amp;B3856</f>
        <v>3_99000</v>
      </c>
      <c r="F3856" s="33" t="s">
        <v>1468</v>
      </c>
      <c r="G3856" s="147" t="s">
        <v>13</v>
      </c>
      <c r="H3856" s="27">
        <v>33</v>
      </c>
      <c r="I3856" s="27">
        <v>57</v>
      </c>
      <c r="J3856" s="27">
        <v>62</v>
      </c>
      <c r="K3856" s="27">
        <v>59</v>
      </c>
      <c r="L3856" s="27">
        <v>58</v>
      </c>
      <c r="M3856" s="27">
        <v>76</v>
      </c>
      <c r="N3856" s="27">
        <v>104</v>
      </c>
      <c r="O3856" s="27">
        <v>77</v>
      </c>
      <c r="P3856" s="27">
        <v>90</v>
      </c>
      <c r="Q3856" s="27">
        <v>90</v>
      </c>
      <c r="R3856" s="27">
        <v>66</v>
      </c>
      <c r="S3856" s="27">
        <v>62</v>
      </c>
      <c r="T3856" s="27">
        <v>44</v>
      </c>
      <c r="U3856" s="27">
        <v>76</v>
      </c>
      <c r="V3856" s="27">
        <v>75</v>
      </c>
      <c r="W3856" s="11"/>
    </row>
    <row r="3857" spans="1:22" customFormat="1" ht="14.25">
      <c r="A3857">
        <v>3</v>
      </c>
      <c r="B3857" s="26" t="str">
        <f>IF(G3857="Total",CONCATENATE(MID(G3858,1,2),"000"),MID(G3857,1,5))</f>
        <v>99001</v>
      </c>
      <c r="C3857" s="26" t="str">
        <f t="shared" ref="C3857:C3861" si="155">A3857&amp;"_"&amp;B3857</f>
        <v>3_99001</v>
      </c>
      <c r="F3857" s="33"/>
      <c r="G3857" s="26" t="s">
        <v>1279</v>
      </c>
      <c r="H3857" s="34">
        <v>3</v>
      </c>
      <c r="I3857" s="34">
        <v>12</v>
      </c>
      <c r="J3857" s="34">
        <v>10</v>
      </c>
      <c r="K3857" s="34">
        <v>7</v>
      </c>
      <c r="L3857" s="34">
        <v>6</v>
      </c>
      <c r="M3857" s="34">
        <v>36</v>
      </c>
      <c r="N3857" s="34">
        <v>59</v>
      </c>
      <c r="O3857" s="34">
        <v>42</v>
      </c>
      <c r="P3857" s="34">
        <v>44</v>
      </c>
      <c r="Q3857">
        <v>47</v>
      </c>
      <c r="R3857">
        <v>32</v>
      </c>
      <c r="S3857">
        <v>28</v>
      </c>
      <c r="T3857">
        <v>23</v>
      </c>
      <c r="U3857">
        <v>33</v>
      </c>
      <c r="V3857" s="27">
        <v>42</v>
      </c>
    </row>
    <row r="3858" spans="1:22" customFormat="1" ht="14.25">
      <c r="A3858">
        <v>3</v>
      </c>
      <c r="B3858" s="26" t="str">
        <f>IF(G3858="Total",CONCATENATE(MID(G3859,1,2),"000"),MID(G3858,1,5))</f>
        <v>99524</v>
      </c>
      <c r="C3858" s="26" t="str">
        <f t="shared" si="155"/>
        <v>3_99524</v>
      </c>
      <c r="F3858" s="33"/>
      <c r="G3858" s="26" t="s">
        <v>1280</v>
      </c>
      <c r="H3858" s="34">
        <v>7</v>
      </c>
      <c r="I3858" s="34">
        <v>10</v>
      </c>
      <c r="J3858" s="34">
        <v>18</v>
      </c>
      <c r="K3858" s="34">
        <v>11</v>
      </c>
      <c r="L3858" s="34">
        <v>19</v>
      </c>
      <c r="M3858" s="34">
        <v>9</v>
      </c>
      <c r="N3858" s="34">
        <v>14</v>
      </c>
      <c r="O3858" s="34">
        <v>5</v>
      </c>
      <c r="P3858" s="34">
        <v>8</v>
      </c>
      <c r="Q3858">
        <v>8</v>
      </c>
      <c r="R3858">
        <v>3</v>
      </c>
      <c r="S3858">
        <v>2</v>
      </c>
      <c r="T3858">
        <v>2</v>
      </c>
      <c r="U3858">
        <v>8</v>
      </c>
      <c r="V3858" s="27">
        <v>5</v>
      </c>
    </row>
    <row r="3859" spans="1:22" customFormat="1" ht="14.25">
      <c r="A3859">
        <v>3</v>
      </c>
      <c r="B3859" s="26" t="str">
        <f>IF(G3859="Total",CONCATENATE(MID(G3860,1,2),"000"),MID(G3859,1,5))</f>
        <v>99624</v>
      </c>
      <c r="C3859" s="26" t="str">
        <f t="shared" si="155"/>
        <v>3_99624</v>
      </c>
      <c r="F3859" s="33"/>
      <c r="G3859" s="26" t="s">
        <v>1281</v>
      </c>
      <c r="H3859" s="34">
        <v>3</v>
      </c>
      <c r="I3859" s="34">
        <v>7</v>
      </c>
      <c r="J3859" s="34">
        <v>6</v>
      </c>
      <c r="K3859" s="34">
        <v>11</v>
      </c>
      <c r="L3859" s="34">
        <v>2</v>
      </c>
      <c r="M3859" s="34">
        <v>6</v>
      </c>
      <c r="N3859" s="34">
        <v>3</v>
      </c>
      <c r="O3859" s="34">
        <v>2</v>
      </c>
      <c r="P3859" s="34">
        <v>3</v>
      </c>
      <c r="Q3859">
        <v>2</v>
      </c>
      <c r="R3859">
        <v>5</v>
      </c>
      <c r="S3859">
        <v>3</v>
      </c>
      <c r="T3859">
        <v>1</v>
      </c>
      <c r="U3859">
        <v>1</v>
      </c>
      <c r="V3859" s="27">
        <v>1</v>
      </c>
    </row>
    <row r="3860" spans="1:22" customFormat="1" ht="14.25">
      <c r="A3860">
        <v>3</v>
      </c>
      <c r="B3860" s="26" t="str">
        <f>IF(G3860="Total",CONCATENATE(MID(G3861,1,2),"000"),MID(G3860,1,5))</f>
        <v>99773</v>
      </c>
      <c r="C3860" s="26" t="str">
        <f t="shared" si="155"/>
        <v>3_99773</v>
      </c>
      <c r="F3860" s="33"/>
      <c r="G3860" s="26" t="s">
        <v>1282</v>
      </c>
      <c r="H3860" s="34">
        <v>19</v>
      </c>
      <c r="I3860" s="34">
        <v>28</v>
      </c>
      <c r="J3860" s="34">
        <v>28</v>
      </c>
      <c r="K3860" s="34">
        <v>30</v>
      </c>
      <c r="L3860" s="34">
        <v>31</v>
      </c>
      <c r="M3860" s="34">
        <v>25</v>
      </c>
      <c r="N3860" s="34">
        <v>28</v>
      </c>
      <c r="O3860" s="34">
        <v>28</v>
      </c>
      <c r="P3860" s="34">
        <v>35</v>
      </c>
      <c r="Q3860">
        <v>33</v>
      </c>
      <c r="R3860">
        <v>26</v>
      </c>
      <c r="S3860">
        <v>29</v>
      </c>
      <c r="T3860">
        <v>18</v>
      </c>
      <c r="U3860">
        <v>34</v>
      </c>
      <c r="V3860" s="27">
        <v>27</v>
      </c>
    </row>
    <row r="3861" spans="1:22" customFormat="1" ht="14.25">
      <c r="A3861">
        <v>3</v>
      </c>
      <c r="B3861" s="26" t="str">
        <f>IF(G3861="Total",CONCATENATE(MID(#REF!,1,2),"000"),MID(G3861,1,5))</f>
        <v>99999</v>
      </c>
      <c r="C3861" s="26" t="str">
        <f t="shared" si="155"/>
        <v>3_99999</v>
      </c>
      <c r="F3861" s="33"/>
      <c r="G3861" s="26" t="s">
        <v>1283</v>
      </c>
      <c r="H3861" s="34">
        <v>1</v>
      </c>
      <c r="I3861" s="34">
        <v>0</v>
      </c>
      <c r="J3861" s="34">
        <v>0</v>
      </c>
      <c r="K3861" s="34">
        <v>0</v>
      </c>
      <c r="L3861" s="34">
        <v>0</v>
      </c>
      <c r="M3861" s="34">
        <v>0</v>
      </c>
      <c r="N3861" s="34">
        <v>0</v>
      </c>
      <c r="O3861" s="34">
        <v>0</v>
      </c>
      <c r="P3861" s="34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 s="27">
        <v>0</v>
      </c>
    </row>
    <row r="3862" spans="1:22" customFormat="1" ht="14.25"/>
    <row r="3863" spans="1:22" customFormat="1" ht="14.25"/>
    <row r="3864" spans="1:22" customFormat="1" ht="14.25"/>
    <row r="3865" spans="1:22" customFormat="1" ht="14.25"/>
    <row r="3866" spans="1:22" customFormat="1" ht="14.25"/>
    <row r="3867" spans="1:22" customFormat="1" ht="14.25"/>
    <row r="3868" spans="1:22" customFormat="1" ht="14.25"/>
    <row r="3869" spans="1:22" customFormat="1" ht="14.25"/>
    <row r="3870" spans="1:22" customFormat="1" ht="14.25"/>
    <row r="3871" spans="1:22" customFormat="1" ht="14.25"/>
    <row r="3872" spans="1:22" customFormat="1" ht="14.25"/>
    <row r="3873" customFormat="1" ht="14.25"/>
    <row r="3874" customFormat="1" ht="14.25"/>
    <row r="3875" customFormat="1" ht="14.25"/>
    <row r="3876" customFormat="1" ht="14.25"/>
    <row r="3877" customFormat="1" ht="14.25"/>
    <row r="3878" customFormat="1" ht="14.25"/>
    <row r="3879" customFormat="1" ht="14.25"/>
    <row r="3880" customFormat="1" ht="14.25"/>
    <row r="3881" customFormat="1" ht="14.25"/>
    <row r="3882" customFormat="1" ht="14.25"/>
    <row r="3883" customFormat="1" ht="14.25"/>
    <row r="3884" customFormat="1" ht="14.25"/>
    <row r="3885" customFormat="1" ht="14.25"/>
    <row r="3886" customFormat="1" ht="14.25"/>
    <row r="3887" customFormat="1" ht="14.25"/>
    <row r="3888" customFormat="1" ht="14.25"/>
    <row r="3889" customFormat="1" ht="14.25"/>
    <row r="3890" customFormat="1" ht="14.25"/>
    <row r="3891" customFormat="1" ht="14.25"/>
    <row r="3892" customFormat="1" ht="14.25"/>
    <row r="3893" customFormat="1" ht="14.25"/>
    <row r="3894" customFormat="1" ht="14.25"/>
    <row r="3895" customFormat="1" ht="14.25"/>
    <row r="3896" customFormat="1" ht="14.25"/>
    <row r="3897" customFormat="1" ht="14.25"/>
    <row r="3898" customFormat="1" ht="14.25"/>
    <row r="3899" customFormat="1" ht="14.25"/>
    <row r="3900" customFormat="1" ht="14.25"/>
    <row r="3901" customFormat="1" ht="14.25"/>
    <row r="3902" customFormat="1" ht="14.25"/>
    <row r="3903" customFormat="1" ht="14.25"/>
    <row r="3904" customFormat="1" ht="14.25"/>
    <row r="3905" customFormat="1" ht="14.25"/>
    <row r="3906" customFormat="1" ht="14.25"/>
    <row r="3907" customFormat="1" ht="14.25"/>
    <row r="3908" customFormat="1" ht="14.25"/>
    <row r="3909" customFormat="1" ht="14.25"/>
    <row r="3910" customFormat="1" ht="14.25"/>
    <row r="3911" customFormat="1" ht="14.25"/>
    <row r="3912" customFormat="1" ht="14.25"/>
    <row r="3913" customFormat="1" ht="14.25"/>
    <row r="3914" customFormat="1" ht="14.25"/>
    <row r="3915" customFormat="1" ht="14.25"/>
    <row r="3916" customFormat="1" ht="14.25"/>
    <row r="3917" customFormat="1" ht="14.25"/>
    <row r="3918" customFormat="1" ht="14.25"/>
    <row r="3919" customFormat="1" ht="14.25"/>
    <row r="3920" customFormat="1" ht="14.25"/>
    <row r="3921" customFormat="1" ht="14.25"/>
    <row r="3922" customFormat="1" ht="14.25"/>
    <row r="3923" customFormat="1" ht="14.25"/>
    <row r="3924" customFormat="1" ht="14.25"/>
    <row r="3925" customFormat="1" ht="14.25"/>
    <row r="3926" customFormat="1" ht="14.25"/>
    <row r="3927" customFormat="1" ht="14.25"/>
    <row r="3928" customFormat="1" ht="14.25"/>
    <row r="3929" customFormat="1" ht="14.25"/>
    <row r="3930" customFormat="1" ht="14.25"/>
    <row r="3931" customFormat="1" ht="14.25"/>
    <row r="3932" customFormat="1" ht="14.25"/>
    <row r="3933" customFormat="1" ht="14.25"/>
    <row r="3934" customFormat="1" ht="14.25"/>
    <row r="3935" customFormat="1" ht="14.25"/>
    <row r="3936" customFormat="1" ht="14.25"/>
    <row r="3937" customFormat="1" ht="14.25"/>
    <row r="3938" customFormat="1" ht="14.25"/>
    <row r="3939" customFormat="1" ht="14.25"/>
    <row r="3940" customFormat="1" ht="14.25"/>
    <row r="3941" customFormat="1" ht="14.25"/>
    <row r="3942" customFormat="1" ht="14.25"/>
    <row r="3943" customFormat="1" ht="14.25"/>
    <row r="3944" customFormat="1" ht="14.25"/>
    <row r="3945" customFormat="1" ht="14.25"/>
    <row r="3946" customFormat="1" ht="14.25"/>
    <row r="3947" customFormat="1" ht="14.25"/>
    <row r="3948" customFormat="1" ht="14.25"/>
    <row r="3949" customFormat="1" ht="14.25"/>
    <row r="3950" customFormat="1" ht="14.25"/>
    <row r="3951" customFormat="1" ht="14.25"/>
    <row r="3952" customFormat="1" ht="14.25"/>
    <row r="3953" customFormat="1" ht="14.25"/>
    <row r="3954" customFormat="1" ht="14.25"/>
    <row r="3955" customFormat="1" ht="14.25"/>
    <row r="3956" customFormat="1" ht="14.25"/>
    <row r="3957" customFormat="1" ht="14.25"/>
    <row r="3958" customFormat="1" ht="14.25"/>
    <row r="3959" customFormat="1" ht="14.25"/>
    <row r="3960" customFormat="1" ht="14.25"/>
    <row r="3961" customFormat="1" ht="14.25"/>
    <row r="3962" customFormat="1" ht="14.25"/>
    <row r="3963" customFormat="1" ht="14.25"/>
    <row r="3964" customFormat="1" ht="14.25"/>
    <row r="3965" customFormat="1" ht="14.25"/>
    <row r="3966" customFormat="1" ht="14.25"/>
    <row r="3967" customFormat="1" ht="14.25"/>
    <row r="3968" customFormat="1" ht="14.25"/>
    <row r="3969" customFormat="1" ht="14.25"/>
    <row r="3970" customFormat="1" ht="14.25"/>
    <row r="3971" customFormat="1" ht="14.25"/>
    <row r="3972" customFormat="1" ht="14.25"/>
    <row r="3973" customFormat="1" ht="14.25"/>
    <row r="3974" customFormat="1" ht="14.25"/>
    <row r="3975" customFormat="1" ht="14.25"/>
    <row r="3976" customFormat="1" ht="14.25"/>
    <row r="3977" customFormat="1" ht="14.25"/>
    <row r="3978" customFormat="1" ht="14.25"/>
    <row r="3979" customFormat="1" ht="14.25"/>
    <row r="3980" customFormat="1" ht="14.25"/>
    <row r="3981" customFormat="1" ht="14.25"/>
    <row r="3982" customFormat="1" ht="14.25"/>
    <row r="3983" customFormat="1" ht="14.25"/>
    <row r="3984" customFormat="1" ht="14.25"/>
    <row r="3985" customFormat="1" ht="14.25"/>
    <row r="3986" customFormat="1" ht="14.25"/>
    <row r="3987" customFormat="1" ht="14.25"/>
    <row r="3988" customFormat="1" ht="14.25"/>
    <row r="3989" customFormat="1" ht="14.25"/>
    <row r="3990" customFormat="1" ht="14.25"/>
    <row r="3991" customFormat="1" ht="14.25"/>
    <row r="3992" customFormat="1" ht="14.25"/>
    <row r="3993" customFormat="1" ht="14.25"/>
    <row r="3994" customFormat="1" ht="14.25"/>
    <row r="3995" customFormat="1" ht="14.25"/>
    <row r="3996" customFormat="1" ht="14.25"/>
    <row r="3997" customFormat="1" ht="14.25"/>
    <row r="3998" customFormat="1" ht="14.25"/>
    <row r="3999" customFormat="1" ht="14.25"/>
    <row r="4000" customFormat="1" ht="14.25"/>
    <row r="4001" customFormat="1" ht="14.25"/>
    <row r="4002" customFormat="1" ht="14.25"/>
    <row r="4003" customFormat="1" ht="14.25"/>
    <row r="4004" customFormat="1" ht="14.25"/>
    <row r="4005" customFormat="1" ht="14.25"/>
    <row r="4006" customFormat="1" ht="14.25"/>
    <row r="4007" customFormat="1" ht="14.25"/>
    <row r="4008" customFormat="1" ht="14.25"/>
    <row r="4009" customFormat="1" ht="14.25"/>
    <row r="4010" customFormat="1" ht="14.25"/>
    <row r="4011" customFormat="1" ht="14.25"/>
    <row r="4012" customFormat="1" ht="14.25"/>
    <row r="4013" customFormat="1" ht="14.25"/>
    <row r="4014" customFormat="1" ht="14.25"/>
    <row r="4015" customFormat="1" ht="14.25"/>
    <row r="4016" customFormat="1" ht="14.25"/>
    <row r="4017" customFormat="1" ht="14.25"/>
    <row r="4018" customFormat="1" ht="14.25"/>
    <row r="4019" customFormat="1" ht="14.25"/>
    <row r="4020" customFormat="1" ht="14.25"/>
    <row r="4021" customFormat="1" ht="14.25"/>
    <row r="4022" customFormat="1" ht="14.25"/>
    <row r="4023" customFormat="1" ht="14.25"/>
    <row r="4024" customFormat="1" ht="14.25"/>
    <row r="4025" customFormat="1" ht="14.25"/>
    <row r="4026" customFormat="1" ht="14.25"/>
    <row r="4027" customFormat="1" ht="14.25"/>
    <row r="4028" customFormat="1" ht="14.25"/>
    <row r="4029" customFormat="1" ht="14.25"/>
    <row r="4030" customFormat="1" ht="14.25"/>
    <row r="4031" customFormat="1" ht="14.25"/>
    <row r="4032" customFormat="1" ht="14.25"/>
    <row r="4033" customFormat="1" ht="14.25"/>
    <row r="4034" customFormat="1" ht="14.25"/>
    <row r="4035" customFormat="1" ht="14.25"/>
    <row r="4036" customFormat="1" ht="14.25"/>
    <row r="4037" customFormat="1" ht="14.25"/>
    <row r="4038" customFormat="1" ht="14.25"/>
    <row r="4039" customFormat="1" ht="14.25"/>
    <row r="4040" customFormat="1" ht="14.25"/>
    <row r="4041" customFormat="1" ht="14.25"/>
    <row r="4042" customFormat="1" ht="14.25"/>
    <row r="4043" customFormat="1" ht="14.25"/>
    <row r="4044" customFormat="1" ht="14.25"/>
    <row r="4045" customFormat="1" ht="14.25"/>
    <row r="4046" customFormat="1" ht="14.25"/>
    <row r="4047" customFormat="1" ht="14.25"/>
    <row r="4048" customFormat="1" ht="14.25"/>
    <row r="4049" customFormat="1" ht="14.25"/>
    <row r="4050" customFormat="1" ht="14.25"/>
    <row r="4051" customFormat="1" ht="14.25"/>
    <row r="4052" customFormat="1" ht="14.25"/>
    <row r="4053" customFormat="1" ht="14.25"/>
    <row r="4054" customFormat="1" ht="14.25"/>
    <row r="4055" customFormat="1" ht="14.25"/>
    <row r="4056" customFormat="1" ht="14.25"/>
    <row r="4057" customFormat="1" ht="14.25"/>
    <row r="4058" customFormat="1" ht="14.25"/>
    <row r="4059" customFormat="1" ht="14.25"/>
    <row r="4060" customFormat="1" ht="14.25"/>
    <row r="4061" customFormat="1" ht="14.25"/>
    <row r="4062" customFormat="1" ht="14.25"/>
    <row r="4063" customFormat="1" ht="14.25"/>
    <row r="4064" customFormat="1" ht="14.25"/>
    <row r="4065" customFormat="1" ht="14.25"/>
    <row r="4066" customFormat="1" ht="14.25"/>
    <row r="4067" customFormat="1" ht="14.25"/>
    <row r="4068" customFormat="1" ht="14.25"/>
    <row r="4069" customFormat="1" ht="14.25"/>
    <row r="4070" customFormat="1" ht="14.25"/>
    <row r="4071" customFormat="1" ht="14.25"/>
    <row r="4072" customFormat="1" ht="14.25"/>
    <row r="4073" customFormat="1" ht="14.25"/>
    <row r="4074" customFormat="1" ht="14.25"/>
    <row r="4075" customFormat="1" ht="14.25"/>
    <row r="4076" customFormat="1" ht="14.25"/>
    <row r="4077" customFormat="1" ht="14.25"/>
    <row r="4078" customFormat="1" ht="14.25"/>
    <row r="4079" customFormat="1" ht="14.25"/>
    <row r="4080" customFormat="1" ht="14.25"/>
    <row r="4081" customFormat="1" ht="14.25"/>
    <row r="4082" customFormat="1" ht="14.25"/>
    <row r="4083" customFormat="1" ht="14.25"/>
    <row r="4084" customFormat="1" ht="14.25"/>
    <row r="4085" customFormat="1" ht="14.25"/>
    <row r="4086" customFormat="1" ht="14.25"/>
    <row r="4087" customFormat="1" ht="14.25"/>
    <row r="4088" customFormat="1" ht="14.25"/>
    <row r="4089" customFormat="1" ht="14.25"/>
    <row r="4090" customFormat="1" ht="14.25"/>
    <row r="4091" customFormat="1" ht="14.25"/>
    <row r="4092" customFormat="1" ht="14.25"/>
    <row r="4093" customFormat="1" ht="14.25"/>
    <row r="4094" customFormat="1" ht="14.25"/>
    <row r="4095" customFormat="1" ht="14.25"/>
    <row r="4096" customFormat="1" ht="14.25"/>
    <row r="4097" customFormat="1" ht="14.25"/>
    <row r="4098" customFormat="1" ht="14.25"/>
    <row r="4099" customFormat="1" ht="14.25"/>
    <row r="4100" customFormat="1" ht="14.25"/>
    <row r="4101" customFormat="1" ht="14.25"/>
    <row r="4102" customFormat="1" ht="14.25"/>
    <row r="4103" customFormat="1" ht="14.25"/>
    <row r="4104" customFormat="1" ht="14.25"/>
    <row r="4105" customFormat="1" ht="14.25"/>
    <row r="4106" customFormat="1" ht="14.25"/>
    <row r="4107" customFormat="1" ht="14.25"/>
    <row r="4108" customFormat="1" ht="14.25"/>
    <row r="4109" customFormat="1" ht="14.25"/>
    <row r="4110" customFormat="1" ht="14.25"/>
    <row r="4111" customFormat="1" ht="14.25"/>
    <row r="4112" customFormat="1" ht="14.25"/>
    <row r="4113" customFormat="1" ht="14.25"/>
    <row r="4114" customFormat="1" ht="14.25"/>
    <row r="4115" customFormat="1" ht="14.25"/>
    <row r="4116" customFormat="1" ht="14.25"/>
    <row r="4117" customFormat="1" ht="14.25"/>
    <row r="4118" customFormat="1" ht="14.25"/>
    <row r="4119" customFormat="1" ht="14.25"/>
    <row r="4120" customFormat="1" ht="14.25"/>
    <row r="4121" customFormat="1" ht="14.25"/>
    <row r="4122" customFormat="1" ht="14.25"/>
    <row r="4123" customFormat="1" ht="14.25"/>
    <row r="4124" customFormat="1" ht="14.25"/>
    <row r="4125" customFormat="1" ht="14.25"/>
    <row r="4126" customFormat="1" ht="14.25"/>
    <row r="4127" customFormat="1" ht="14.25"/>
    <row r="4128" customFormat="1" ht="14.25"/>
    <row r="4129" customFormat="1" ht="14.25"/>
    <row r="4130" customFormat="1" ht="14.25"/>
    <row r="4131" customFormat="1" ht="14.25"/>
    <row r="4132" customFormat="1" ht="14.25"/>
    <row r="4133" customFormat="1" ht="14.25"/>
    <row r="4134" customFormat="1" ht="14.25"/>
    <row r="4135" customFormat="1" ht="14.25"/>
    <row r="4136" customFormat="1" ht="14.25"/>
    <row r="4137" customFormat="1" ht="14.25"/>
    <row r="4138" customFormat="1" ht="14.25"/>
    <row r="4139" customFormat="1" ht="14.25"/>
    <row r="4140" customFormat="1" ht="14.25"/>
    <row r="4141" customFormat="1" ht="14.25"/>
    <row r="4142" customFormat="1" ht="14.25"/>
    <row r="4143" customFormat="1" ht="14.25"/>
    <row r="4144" customFormat="1" ht="14.25"/>
    <row r="4145" customFormat="1" ht="14.25"/>
    <row r="4146" customFormat="1" ht="14.25"/>
    <row r="4147" customFormat="1" ht="14.25"/>
    <row r="4148" customFormat="1" ht="14.25"/>
    <row r="4149" customFormat="1" ht="14.25"/>
    <row r="4150" customFormat="1" ht="14.25"/>
    <row r="4151" customFormat="1" ht="14.25"/>
    <row r="4152" customFormat="1" ht="14.25"/>
    <row r="4153" customFormat="1" ht="14.25"/>
    <row r="4154" customFormat="1" ht="14.25"/>
    <row r="4155" customFormat="1" ht="14.25"/>
    <row r="4156" customFormat="1" ht="14.25"/>
    <row r="4157" customFormat="1" ht="14.25"/>
    <row r="4158" customFormat="1" ht="14.25"/>
    <row r="4159" customFormat="1" ht="14.25"/>
    <row r="4160" customFormat="1" ht="14.25"/>
    <row r="4161" customFormat="1" ht="14.25"/>
    <row r="4162" customFormat="1" ht="14.25"/>
    <row r="4163" customFormat="1" ht="14.25"/>
    <row r="4164" customFormat="1" ht="14.25"/>
    <row r="4165" customFormat="1" ht="14.25"/>
    <row r="4166" customFormat="1" ht="14.25"/>
    <row r="4167" customFormat="1" ht="14.25"/>
    <row r="4168" customFormat="1" ht="14.25"/>
    <row r="4169" customFormat="1" ht="14.25"/>
    <row r="4170" customFormat="1" ht="14.25"/>
    <row r="4171" customFormat="1" ht="14.25"/>
    <row r="4172" customFormat="1" ht="14.25"/>
    <row r="4173" customFormat="1" ht="14.25"/>
    <row r="4174" customFormat="1" ht="14.25"/>
    <row r="4175" customFormat="1" ht="14.25"/>
    <row r="4176" customFormat="1" ht="14.25"/>
    <row r="4177" customFormat="1" ht="14.25"/>
    <row r="4178" customFormat="1" ht="14.25"/>
    <row r="4179" customFormat="1" ht="14.25"/>
    <row r="4180" customFormat="1" ht="14.25"/>
    <row r="4181" customFormat="1" ht="14.25"/>
    <row r="4182" customFormat="1" ht="14.25"/>
    <row r="4183" customFormat="1" ht="14.25"/>
    <row r="4184" customFormat="1" ht="14.25"/>
    <row r="4185" customFormat="1" ht="14.25"/>
    <row r="4186" customFormat="1" ht="14.25"/>
    <row r="4187" customFormat="1" ht="14.25"/>
    <row r="4188" customFormat="1" ht="14.25"/>
    <row r="4189" customFormat="1" ht="14.25"/>
    <row r="4190" customFormat="1" ht="14.25"/>
    <row r="4191" customFormat="1" ht="14.25"/>
    <row r="4192" customFormat="1" ht="14.25"/>
    <row r="4193" customFormat="1" ht="14.25"/>
    <row r="4194" customFormat="1" ht="14.25"/>
    <row r="4195" customFormat="1" ht="14.25"/>
    <row r="4196" customFormat="1" ht="14.25"/>
    <row r="4197" customFormat="1" ht="14.25"/>
    <row r="4198" customFormat="1" ht="14.25"/>
    <row r="4199" customFormat="1" ht="14.25"/>
    <row r="4200" customFormat="1" ht="14.25"/>
    <row r="4201" customFormat="1" ht="14.25"/>
    <row r="4202" customFormat="1" ht="14.25"/>
    <row r="4203" customFormat="1" ht="14.25"/>
    <row r="4204" customFormat="1" ht="14.25"/>
    <row r="4205" customFormat="1" ht="14.25"/>
    <row r="4206" customFormat="1" ht="14.25"/>
    <row r="4207" customFormat="1" ht="14.25"/>
    <row r="4208" customFormat="1" ht="14.25"/>
    <row r="4209" customFormat="1" ht="14.25"/>
    <row r="4210" customFormat="1" ht="14.25"/>
    <row r="4211" customFormat="1" ht="14.25"/>
    <row r="4212" customFormat="1" ht="14.25"/>
    <row r="4213" customFormat="1" ht="14.25"/>
    <row r="4214" customFormat="1" ht="14.25"/>
    <row r="4215" customFormat="1" ht="14.25"/>
    <row r="4216" customFormat="1" ht="14.25"/>
    <row r="4217" customFormat="1" ht="14.25"/>
    <row r="4218" customFormat="1" ht="14.25"/>
    <row r="4219" customFormat="1" ht="14.25"/>
    <row r="4220" customFormat="1" ht="14.25"/>
    <row r="4221" customFormat="1" ht="14.25"/>
    <row r="4222" customFormat="1" ht="14.25"/>
    <row r="4223" customFormat="1" ht="14.25"/>
    <row r="4224" customFormat="1" ht="14.25"/>
    <row r="4225" customFormat="1" ht="14.25"/>
    <row r="4226" customFormat="1" ht="14.25"/>
    <row r="4227" customFormat="1" ht="14.25"/>
    <row r="4228" customFormat="1" ht="14.25"/>
    <row r="4229" customFormat="1" ht="14.25"/>
    <row r="4230" customFormat="1" ht="14.25"/>
    <row r="4231" customFormat="1" ht="14.25"/>
    <row r="4232" customFormat="1" ht="14.25"/>
    <row r="4233" customFormat="1" ht="14.25"/>
    <row r="4234" customFormat="1" ht="14.25"/>
    <row r="4235" customFormat="1" ht="14.25"/>
    <row r="4236" customFormat="1" ht="14.25"/>
    <row r="4237" customFormat="1" ht="14.25"/>
    <row r="4238" customFormat="1" ht="14.25"/>
    <row r="4239" customFormat="1" ht="14.25"/>
    <row r="4240" customFormat="1" ht="14.25"/>
    <row r="4241" customFormat="1" ht="14.25"/>
    <row r="4242" customFormat="1" ht="14.25"/>
    <row r="4243" customFormat="1" ht="14.25"/>
    <row r="4244" customFormat="1" ht="14.25"/>
    <row r="4245" customFormat="1" ht="14.25"/>
    <row r="4246" customFormat="1" ht="14.25"/>
    <row r="4247" customFormat="1" ht="14.25"/>
    <row r="4248" customFormat="1" ht="14.25"/>
    <row r="4249" customFormat="1" ht="14.25"/>
    <row r="4250" customFormat="1" ht="14.25"/>
    <row r="4251" customFormat="1" ht="14.25"/>
    <row r="4252" customFormat="1" ht="14.25"/>
    <row r="4253" customFormat="1" ht="14.25"/>
    <row r="4254" customFormat="1" ht="14.25"/>
    <row r="4255" customFormat="1" ht="14.25"/>
    <row r="4256" customFormat="1" ht="14.25"/>
    <row r="4257" customFormat="1" ht="14.25"/>
    <row r="4258" customFormat="1" ht="14.25"/>
    <row r="4259" customFormat="1" ht="14.25"/>
    <row r="4260" customFormat="1" ht="14.25"/>
    <row r="4261" customFormat="1" ht="14.25"/>
    <row r="4262" customFormat="1" ht="14.25"/>
    <row r="4263" customFormat="1" ht="14.25"/>
    <row r="4264" customFormat="1" ht="14.25"/>
    <row r="4265" customFormat="1" ht="14.25"/>
    <row r="4266" customFormat="1" ht="14.25"/>
    <row r="4267" customFormat="1" ht="14.25"/>
    <row r="4268" customFormat="1" ht="14.25"/>
    <row r="4269" customFormat="1" ht="14.25"/>
    <row r="4270" customFormat="1" ht="14.25"/>
    <row r="4271" customFormat="1" ht="14.25"/>
    <row r="4272" customFormat="1" ht="14.25"/>
    <row r="4273" customFormat="1" ht="14.25"/>
    <row r="4274" customFormat="1" ht="14.25"/>
    <row r="4275" customFormat="1" ht="14.25"/>
    <row r="4276" customFormat="1" ht="14.25"/>
    <row r="4277" customFormat="1" ht="14.25"/>
    <row r="4278" customFormat="1" ht="14.25"/>
    <row r="4279" customFormat="1" ht="14.25"/>
    <row r="4280" customFormat="1" ht="14.25"/>
    <row r="4281" customFormat="1" ht="14.25"/>
    <row r="4282" customFormat="1" ht="14.25"/>
    <row r="4283" customFormat="1" ht="14.25"/>
    <row r="4284" customFormat="1" ht="14.25"/>
    <row r="4285" customFormat="1" ht="14.25"/>
    <row r="4286" customFormat="1" ht="14.25"/>
    <row r="4287" customFormat="1" ht="14.25"/>
    <row r="4288" customFormat="1" ht="14.25"/>
    <row r="4289" customFormat="1" ht="14.25"/>
    <row r="4290" customFormat="1" ht="14.25"/>
    <row r="4291" customFormat="1" ht="14.25"/>
    <row r="4292" customFormat="1" ht="14.25"/>
    <row r="4293" customFormat="1" ht="14.25"/>
    <row r="4294" customFormat="1" ht="14.25"/>
    <row r="4295" customFormat="1" ht="14.25"/>
    <row r="4296" customFormat="1" ht="14.25"/>
    <row r="4297" customFormat="1" ht="14.25"/>
    <row r="4298" customFormat="1" ht="14.25"/>
    <row r="4299" customFormat="1" ht="14.25"/>
    <row r="4300" customFormat="1" ht="14.25"/>
    <row r="4301" customFormat="1" ht="14.25"/>
    <row r="4302" customFormat="1" ht="14.25"/>
    <row r="4303" customFormat="1" ht="14.25"/>
    <row r="4304" customFormat="1" ht="14.25"/>
    <row r="4305" customFormat="1" ht="14.25"/>
    <row r="4306" customFormat="1" ht="14.25"/>
    <row r="4307" customFormat="1" ht="14.25"/>
    <row r="4308" customFormat="1" ht="14.25"/>
    <row r="4309" customFormat="1" ht="14.25"/>
    <row r="4310" customFormat="1" ht="14.25"/>
    <row r="4311" customFormat="1" ht="14.25"/>
    <row r="4312" customFormat="1" ht="14.25"/>
    <row r="4313" customFormat="1" ht="14.25"/>
    <row r="4314" customFormat="1" ht="14.25"/>
    <row r="4315" customFormat="1" ht="14.25"/>
    <row r="4316" customFormat="1" ht="14.25"/>
    <row r="4317" customFormat="1" ht="14.25"/>
    <row r="4318" customFormat="1" ht="14.25"/>
    <row r="4319" customFormat="1" ht="14.25"/>
    <row r="4320" customFormat="1" ht="14.25"/>
    <row r="4321" customFormat="1" ht="14.25"/>
    <row r="4322" customFormat="1" ht="14.25"/>
    <row r="4323" customFormat="1" ht="14.25"/>
    <row r="4324" customFormat="1" ht="14.25"/>
    <row r="4325" customFormat="1" ht="14.25"/>
    <row r="4326" customFormat="1" ht="14.25"/>
    <row r="4327" customFormat="1" ht="14.25"/>
    <row r="4328" customFormat="1" ht="14.25"/>
    <row r="4329" customFormat="1" ht="14.25"/>
    <row r="4330" customFormat="1" ht="14.25"/>
    <row r="4331" customFormat="1" ht="14.25"/>
    <row r="4332" customFormat="1" ht="14.25"/>
    <row r="4333" customFormat="1" ht="14.25"/>
    <row r="4334" customFormat="1" ht="14.25"/>
    <row r="4335" customFormat="1" ht="14.25"/>
    <row r="4336" customFormat="1" ht="14.25"/>
    <row r="4337" customFormat="1" ht="14.25"/>
    <row r="4338" customFormat="1" ht="14.25"/>
    <row r="4339" customFormat="1" ht="14.25"/>
    <row r="4340" customFormat="1" ht="14.25"/>
    <row r="4341" customFormat="1" ht="14.25"/>
    <row r="4342" customFormat="1" ht="14.25"/>
    <row r="4343" customFormat="1" ht="14.25"/>
    <row r="4344" customFormat="1" ht="14.25"/>
    <row r="4345" customFormat="1" ht="14.25"/>
    <row r="4346" customFormat="1" ht="14.25"/>
    <row r="4347" customFormat="1" ht="14.25"/>
    <row r="4348" customFormat="1" ht="14.25"/>
    <row r="4349" customFormat="1" ht="14.25"/>
    <row r="4350" customFormat="1" ht="14.25"/>
    <row r="4351" customFormat="1" ht="14.25"/>
    <row r="4352" customFormat="1" ht="14.25"/>
    <row r="4353" customFormat="1" ht="14.25"/>
    <row r="4354" customFormat="1" ht="14.25"/>
    <row r="4355" customFormat="1" ht="14.25"/>
    <row r="4356" customFormat="1" ht="14.25"/>
    <row r="4357" customFormat="1" ht="14.25"/>
    <row r="4358" customFormat="1" ht="14.25"/>
    <row r="4359" customFormat="1" ht="14.25"/>
    <row r="4360" customFormat="1" ht="14.25"/>
    <row r="4361" customFormat="1" ht="14.25"/>
    <row r="4362" customFormat="1" ht="14.25"/>
    <row r="4363" customFormat="1" ht="14.25"/>
    <row r="4364" customFormat="1" ht="14.25"/>
    <row r="4365" customFormat="1" ht="14.25"/>
    <row r="4366" customFormat="1" ht="14.25"/>
    <row r="4367" customFormat="1" ht="14.25"/>
    <row r="4368" customFormat="1" ht="14.25"/>
    <row r="4369" customFormat="1" ht="14.25"/>
    <row r="4370" customFormat="1" ht="14.25"/>
    <row r="4371" customFormat="1" ht="14.25"/>
    <row r="4372" customFormat="1" ht="14.25"/>
    <row r="4373" customFormat="1" ht="14.25"/>
    <row r="4374" customFormat="1" ht="14.25"/>
    <row r="4375" customFormat="1" ht="14.25"/>
    <row r="4376" customFormat="1" ht="14.25"/>
    <row r="4377" customFormat="1" ht="14.25"/>
    <row r="4378" customFormat="1" ht="14.25"/>
    <row r="4379" customFormat="1" ht="14.25"/>
    <row r="4380" customFormat="1" ht="14.25"/>
    <row r="4381" customFormat="1" ht="14.25"/>
    <row r="4382" customFormat="1" ht="14.25"/>
    <row r="4383" customFormat="1" ht="14.25"/>
    <row r="4384" customFormat="1" ht="14.25"/>
    <row r="4385" customFormat="1" ht="14.25"/>
    <row r="4386" customFormat="1" ht="14.25"/>
    <row r="4387" customFormat="1" ht="14.25"/>
    <row r="4388" customFormat="1" ht="14.25"/>
    <row r="4389" customFormat="1" ht="14.25"/>
    <row r="4390" customFormat="1" ht="14.25"/>
    <row r="4391" customFormat="1" ht="14.25"/>
    <row r="4392" customFormat="1" ht="14.25"/>
    <row r="4393" customFormat="1" ht="14.25"/>
    <row r="4394" customFormat="1" ht="14.25"/>
    <row r="4395" customFormat="1" ht="14.25"/>
    <row r="4396" customFormat="1" ht="14.25"/>
    <row r="4397" customFormat="1" ht="14.25"/>
    <row r="4398" customFormat="1" ht="14.25"/>
    <row r="4399" customFormat="1" ht="14.25"/>
    <row r="4400" customFormat="1" ht="14.25"/>
    <row r="4401" customFormat="1" ht="14.25"/>
    <row r="4402" customFormat="1" ht="14.25"/>
    <row r="4403" customFormat="1" ht="14.25"/>
    <row r="4404" customFormat="1" ht="14.25"/>
    <row r="4405" customFormat="1" ht="14.25"/>
    <row r="4406" customFormat="1" ht="14.25"/>
    <row r="4407" customFormat="1" ht="14.25"/>
    <row r="4408" customFormat="1" ht="14.25"/>
    <row r="4409" customFormat="1" ht="14.25"/>
    <row r="4410" customFormat="1" ht="14.25"/>
    <row r="4411" customFormat="1" ht="14.25"/>
    <row r="4412" customFormat="1" ht="14.25"/>
    <row r="4413" customFormat="1" ht="14.25"/>
    <row r="4414" customFormat="1" ht="14.25"/>
    <row r="4415" customFormat="1" ht="14.25"/>
    <row r="4416" customFormat="1" ht="14.25"/>
    <row r="4417" customFormat="1" ht="14.25"/>
    <row r="4418" customFormat="1" ht="14.25"/>
    <row r="4419" customFormat="1" ht="14.25"/>
    <row r="4420" customFormat="1" ht="14.25"/>
    <row r="4421" customFormat="1" ht="14.25"/>
    <row r="4422" customFormat="1" ht="14.25"/>
    <row r="4423" customFormat="1" ht="14.25"/>
    <row r="4424" customFormat="1" ht="14.25"/>
    <row r="4425" customFormat="1" ht="14.25"/>
    <row r="4426" customFormat="1" ht="14.25"/>
    <row r="4427" customFormat="1" ht="14.25"/>
    <row r="4428" customFormat="1" ht="14.25"/>
    <row r="4429" customFormat="1" ht="14.25"/>
    <row r="4430" customFormat="1" ht="14.25"/>
    <row r="4431" customFormat="1" ht="14.25"/>
    <row r="4432" customFormat="1" ht="14.25"/>
    <row r="4433" customFormat="1" ht="14.25"/>
    <row r="4434" customFormat="1" ht="14.25"/>
    <row r="4435" customFormat="1" ht="14.25"/>
    <row r="4436" customFormat="1" ht="14.25"/>
    <row r="4437" customFormat="1" ht="14.25"/>
    <row r="4438" customFormat="1" ht="14.25"/>
    <row r="4439" customFormat="1" ht="14.25"/>
    <row r="4440" customFormat="1" ht="14.25"/>
    <row r="4441" customFormat="1" ht="14.25"/>
    <row r="4442" customFormat="1" ht="14.25"/>
    <row r="4443" customFormat="1" ht="14.25"/>
    <row r="4444" customFormat="1" ht="14.25"/>
    <row r="4445" customFormat="1" ht="14.25"/>
    <row r="4446" customFormat="1" ht="14.25"/>
    <row r="4447" customFormat="1" ht="14.25"/>
    <row r="4448" customFormat="1" ht="14.25"/>
    <row r="4449" customFormat="1" ht="14.25"/>
    <row r="4450" customFormat="1" ht="14.25"/>
    <row r="4451" customFormat="1" ht="14.25"/>
    <row r="4452" customFormat="1" ht="14.25"/>
    <row r="4453" customFormat="1" ht="14.25"/>
    <row r="4454" customFormat="1" ht="14.25"/>
    <row r="4455" customFormat="1" ht="14.25"/>
    <row r="4456" customFormat="1" ht="14.25"/>
    <row r="4457" customFormat="1" ht="14.25"/>
    <row r="4458" customFormat="1" ht="14.25"/>
    <row r="4459" customFormat="1" ht="14.25"/>
    <row r="4460" customFormat="1" ht="14.25"/>
    <row r="4461" customFormat="1" ht="14.25"/>
    <row r="4462" customFormat="1" ht="14.25"/>
    <row r="4463" customFormat="1" ht="14.25"/>
    <row r="4464" customFormat="1" ht="14.25"/>
    <row r="4465" customFormat="1" ht="14.25"/>
    <row r="4466" customFormat="1" ht="14.25"/>
    <row r="4467" customFormat="1" ht="14.25"/>
    <row r="4468" customFormat="1" ht="14.25"/>
    <row r="4469" customFormat="1" ht="14.25"/>
    <row r="4470" customFormat="1" ht="14.25"/>
    <row r="4471" customFormat="1" ht="14.25"/>
    <row r="4472" customFormat="1" ht="14.25"/>
    <row r="4473" customFormat="1" ht="14.25"/>
    <row r="4474" customFormat="1" ht="14.25"/>
    <row r="4475" customFormat="1" ht="14.25"/>
    <row r="4476" customFormat="1" ht="14.25"/>
    <row r="4477" customFormat="1" ht="14.25"/>
    <row r="4478" customFormat="1" ht="14.25"/>
    <row r="4479" customFormat="1" ht="14.25"/>
    <row r="4480" customFormat="1" ht="14.25"/>
    <row r="4481" customFormat="1" ht="14.25"/>
    <row r="4482" customFormat="1" ht="14.25"/>
    <row r="4483" customFormat="1" ht="14.25"/>
    <row r="4484" customFormat="1" ht="14.25"/>
    <row r="4485" customFormat="1" ht="14.25"/>
    <row r="4486" customFormat="1" ht="14.25"/>
    <row r="4487" customFormat="1" ht="14.25"/>
    <row r="4488" customFormat="1" ht="14.25"/>
    <row r="4489" customFormat="1" ht="14.25"/>
    <row r="4490" customFormat="1" ht="14.25"/>
    <row r="4491" customFormat="1" ht="14.25"/>
    <row r="4492" customFormat="1" ht="14.25"/>
    <row r="4493" customFormat="1" ht="14.25"/>
    <row r="4494" customFormat="1" ht="14.25"/>
    <row r="4495" customFormat="1" ht="14.25"/>
    <row r="4496" customFormat="1" ht="14.25"/>
    <row r="4497" customFormat="1" ht="14.25"/>
    <row r="4498" customFormat="1" ht="14.25"/>
    <row r="4499" customFormat="1" ht="14.25"/>
    <row r="4500" customFormat="1" ht="14.25"/>
    <row r="4501" customFormat="1" ht="14.25"/>
    <row r="4502" customFormat="1" ht="14.25"/>
    <row r="4503" customFormat="1" ht="14.25"/>
    <row r="4504" customFormat="1" ht="14.25"/>
    <row r="4505" customFormat="1" ht="14.25"/>
    <row r="4506" customFormat="1" ht="14.25"/>
    <row r="4507" customFormat="1" ht="14.25"/>
    <row r="4508" customFormat="1" ht="14.25"/>
    <row r="4509" customFormat="1" ht="14.25"/>
    <row r="4510" customFormat="1" ht="14.25"/>
    <row r="4511" customFormat="1" ht="14.25"/>
    <row r="4512" customFormat="1" ht="14.25"/>
    <row r="4513" customFormat="1" ht="14.25"/>
    <row r="4514" customFormat="1" ht="14.25"/>
    <row r="4515" customFormat="1" ht="14.25"/>
    <row r="4516" customFormat="1" ht="14.25"/>
    <row r="4517" customFormat="1" ht="14.25"/>
    <row r="4518" customFormat="1" ht="14.25"/>
    <row r="4519" customFormat="1" ht="14.25"/>
    <row r="4520" customFormat="1" ht="14.25"/>
    <row r="4521" customFormat="1" ht="14.25"/>
    <row r="4522" customFormat="1" ht="14.25"/>
    <row r="4523" customFormat="1" ht="14.25"/>
    <row r="4524" customFormat="1" ht="14.25"/>
    <row r="4525" customFormat="1" ht="14.25"/>
    <row r="4526" customFormat="1" ht="14.25"/>
    <row r="4527" customFormat="1" ht="14.25"/>
    <row r="4528" customFormat="1" ht="14.25"/>
    <row r="4529" customFormat="1" ht="14.25"/>
    <row r="4530" customFormat="1" ht="14.25"/>
    <row r="4531" customFormat="1" ht="14.25"/>
    <row r="4532" customFormat="1" ht="14.25"/>
    <row r="4533" customFormat="1" ht="14.25"/>
    <row r="4534" customFormat="1" ht="14.25"/>
    <row r="4535" customFormat="1" ht="14.25"/>
    <row r="4536" customFormat="1" ht="14.25"/>
    <row r="4537" customFormat="1" ht="14.25"/>
    <row r="4538" customFormat="1" ht="14.25"/>
    <row r="4539" customFormat="1" ht="14.25"/>
    <row r="4540" customFormat="1" ht="14.25"/>
    <row r="4541" customFormat="1" ht="14.25"/>
    <row r="4542" customFormat="1" ht="14.25"/>
    <row r="4543" customFormat="1" ht="14.25"/>
    <row r="4544" customFormat="1" ht="14.25"/>
    <row r="4545" customFormat="1" ht="14.25"/>
    <row r="4546" customFormat="1" ht="14.25"/>
    <row r="4547" customFormat="1" ht="14.25"/>
    <row r="4548" customFormat="1" ht="14.25"/>
    <row r="4549" customFormat="1" ht="14.25"/>
    <row r="4550" customFormat="1" ht="14.25"/>
    <row r="4551" customFormat="1" ht="14.25"/>
    <row r="4552" customFormat="1" ht="14.25"/>
    <row r="4553" customFormat="1" ht="14.25"/>
    <row r="4554" customFormat="1" ht="14.25"/>
    <row r="4555" customFormat="1" ht="14.25"/>
    <row r="4556" customFormat="1" ht="14.25"/>
    <row r="4557" customFormat="1" ht="14.25"/>
    <row r="4558" customFormat="1" ht="14.25"/>
    <row r="4559" customFormat="1" ht="14.25"/>
    <row r="4560" customFormat="1" ht="14.25"/>
    <row r="4561" customFormat="1" ht="14.25"/>
    <row r="4562" customFormat="1" ht="14.25"/>
    <row r="4563" customFormat="1" ht="14.25"/>
    <row r="4564" customFormat="1" ht="14.25"/>
    <row r="4565" customFormat="1" ht="14.25"/>
    <row r="4566" customFormat="1" ht="14.25"/>
    <row r="4567" customFormat="1" ht="14.25"/>
    <row r="4568" customFormat="1" ht="14.25"/>
    <row r="4569" customFormat="1" ht="14.25"/>
    <row r="4570" customFormat="1" ht="14.25"/>
    <row r="4571" customFormat="1" ht="14.25"/>
    <row r="4572" customFormat="1" ht="14.25"/>
    <row r="4573" customFormat="1" ht="14.25"/>
    <row r="4574" customFormat="1" ht="14.25"/>
    <row r="4575" customFormat="1" ht="14.25"/>
    <row r="4576" customFormat="1" ht="14.25"/>
    <row r="4577" customFormat="1" ht="14.25"/>
    <row r="4578" customFormat="1" ht="14.25"/>
    <row r="4579" customFormat="1" ht="14.25"/>
    <row r="4580" customFormat="1" ht="14.25"/>
    <row r="4581" customFormat="1" ht="14.25"/>
    <row r="4582" customFormat="1" ht="14.25"/>
    <row r="4583" customFormat="1" ht="14.25"/>
    <row r="4584" customFormat="1" ht="14.25"/>
    <row r="4585" customFormat="1" ht="14.25"/>
    <row r="4586" customFormat="1" ht="14.25"/>
    <row r="4587" customFormat="1" ht="14.25"/>
    <row r="4588" customFormat="1" ht="14.25"/>
    <row r="4589" customFormat="1" ht="14.25"/>
    <row r="4590" customFormat="1" ht="14.25"/>
    <row r="4591" customFormat="1" ht="14.25"/>
    <row r="4592" customFormat="1" ht="14.25"/>
    <row r="4593" customFormat="1" ht="14.25"/>
    <row r="4594" customFormat="1" ht="14.25"/>
    <row r="4595" customFormat="1" ht="14.25"/>
    <row r="4596" customFormat="1" ht="14.25"/>
    <row r="4597" customFormat="1" ht="14.25"/>
    <row r="4598" customFormat="1" ht="14.25"/>
    <row r="4599" customFormat="1" ht="14.25"/>
    <row r="4600" customFormat="1" ht="14.25"/>
    <row r="4601" customFormat="1" ht="14.25"/>
    <row r="4602" customFormat="1" ht="14.25"/>
    <row r="4603" customFormat="1" ht="14.25"/>
    <row r="4604" customFormat="1" ht="14.25"/>
    <row r="4605" customFormat="1" ht="14.25"/>
    <row r="4606" customFormat="1" ht="14.25"/>
    <row r="4607" customFormat="1" ht="14.25"/>
    <row r="4608" customFormat="1" ht="14.25"/>
    <row r="4609" customFormat="1" ht="14.25"/>
    <row r="4610" customFormat="1" ht="14.25"/>
    <row r="4611" customFormat="1" ht="14.25"/>
    <row r="4612" customFormat="1" ht="14.25"/>
    <row r="4613" customFormat="1" ht="14.25"/>
    <row r="4614" customFormat="1" ht="14.25"/>
    <row r="4615" customFormat="1" ht="14.25"/>
    <row r="4616" customFormat="1" ht="14.25"/>
    <row r="4617" customFormat="1" ht="14.25"/>
    <row r="4618" customFormat="1" ht="14.25"/>
    <row r="4619" customFormat="1" ht="14.25"/>
    <row r="4620" customFormat="1" ht="14.25"/>
    <row r="4621" customFormat="1" ht="14.25"/>
    <row r="4622" customFormat="1" ht="14.25"/>
    <row r="4623" customFormat="1" ht="14.25"/>
    <row r="4624" customFormat="1" ht="14.25"/>
    <row r="4625" customFormat="1" ht="14.25"/>
    <row r="4626" customFormat="1" ht="14.25"/>
    <row r="4627" customFormat="1" ht="14.25"/>
    <row r="4628" customFormat="1" ht="14.25"/>
    <row r="4629" customFormat="1" ht="14.25"/>
    <row r="4630" customFormat="1" ht="14.25"/>
    <row r="4631" customFormat="1" ht="14.25"/>
    <row r="4632" customFormat="1" ht="14.25"/>
    <row r="4633" customFormat="1" ht="14.25"/>
    <row r="4634" customFormat="1" ht="14.25"/>
    <row r="4635" customFormat="1" ht="14.25"/>
    <row r="4636" customFormat="1" ht="14.25"/>
    <row r="4637" customFormat="1" ht="14.25"/>
    <row r="4638" customFormat="1" ht="14.25"/>
    <row r="4639" customFormat="1" ht="14.25"/>
    <row r="4640" customFormat="1" ht="14.25"/>
    <row r="4641" customFormat="1" ht="14.25"/>
    <row r="4642" customFormat="1" ht="14.25"/>
    <row r="4643" customFormat="1" ht="14.25"/>
    <row r="4644" customFormat="1" ht="14.25"/>
    <row r="4645" customFormat="1" ht="14.25"/>
    <row r="4646" customFormat="1" ht="14.25"/>
    <row r="4647" customFormat="1" ht="14.25"/>
    <row r="4648" customFormat="1" ht="14.25"/>
    <row r="4649" customFormat="1" ht="14.25"/>
    <row r="4650" customFormat="1" ht="14.25"/>
    <row r="4651" customFormat="1" ht="14.25"/>
    <row r="4652" customFormat="1" ht="14.25"/>
    <row r="4653" customFormat="1" ht="14.25"/>
    <row r="4654" customFormat="1" ht="14.25"/>
    <row r="4655" customFormat="1" ht="14.25"/>
    <row r="4656" customFormat="1" ht="14.25"/>
    <row r="4657" customFormat="1" ht="14.25"/>
    <row r="4658" customFormat="1" ht="14.25"/>
    <row r="4659" customFormat="1" ht="14.25"/>
    <row r="4660" customFormat="1" ht="14.25"/>
    <row r="4661" customFormat="1" ht="14.25"/>
    <row r="4662" customFormat="1" ht="14.25"/>
    <row r="4663" customFormat="1" ht="14.25"/>
    <row r="4664" customFormat="1" ht="14.25"/>
    <row r="4665" customFormat="1" ht="14.25"/>
    <row r="4666" customFormat="1" ht="14.25"/>
    <row r="4667" customFormat="1" ht="14.25"/>
    <row r="4668" customFormat="1" ht="14.25"/>
    <row r="4669" customFormat="1" ht="14.25"/>
    <row r="4670" customFormat="1" ht="14.25"/>
    <row r="4671" customFormat="1" ht="14.25"/>
    <row r="4672" customFormat="1" ht="14.25"/>
    <row r="4673" customFormat="1" ht="14.25"/>
    <row r="4674" customFormat="1" ht="14.25"/>
    <row r="4675" customFormat="1" ht="14.25"/>
    <row r="4676" customFormat="1" ht="14.25"/>
    <row r="4677" customFormat="1" ht="14.25"/>
    <row r="4678" customFormat="1" ht="14.25"/>
    <row r="4679" customFormat="1" ht="14.25"/>
    <row r="4680" customFormat="1" ht="14.25"/>
    <row r="4681" customFormat="1" ht="14.25"/>
    <row r="4682" customFormat="1" ht="14.25"/>
    <row r="4683" customFormat="1" ht="14.25"/>
    <row r="4684" customFormat="1" ht="14.25"/>
    <row r="4685" customFormat="1" ht="14.25"/>
    <row r="4686" customFormat="1" ht="14.25"/>
    <row r="4687" customFormat="1" ht="14.25"/>
    <row r="4688" customFormat="1" ht="14.25"/>
    <row r="4689" customFormat="1" ht="14.25"/>
    <row r="4690" customFormat="1" ht="14.25"/>
    <row r="4691" customFormat="1" ht="14.25"/>
    <row r="4692" customFormat="1" ht="14.25"/>
    <row r="4693" customFormat="1" ht="14.25"/>
    <row r="4694" customFormat="1" ht="14.25"/>
    <row r="4695" customFormat="1" ht="14.25"/>
    <row r="4696" customFormat="1" ht="14.25"/>
    <row r="4697" customFormat="1" ht="14.25"/>
    <row r="4698" customFormat="1" ht="14.25"/>
    <row r="4699" customFormat="1" ht="14.25"/>
    <row r="4700" customFormat="1" ht="14.25"/>
    <row r="4701" customFormat="1" ht="14.25"/>
    <row r="4702" customFormat="1" ht="14.25"/>
    <row r="4703" customFormat="1" ht="14.25"/>
    <row r="4704" customFormat="1" ht="14.25"/>
    <row r="4705" customFormat="1" ht="14.25"/>
    <row r="4706" customFormat="1" ht="14.25"/>
    <row r="4707" customFormat="1" ht="14.25"/>
    <row r="4708" customFormat="1" ht="14.25"/>
    <row r="4709" customFormat="1" ht="14.25"/>
    <row r="4710" customFormat="1" ht="14.25"/>
    <row r="4711" customFormat="1" ht="14.25"/>
    <row r="4712" customFormat="1" ht="14.25"/>
    <row r="4713" customFormat="1" ht="14.25"/>
    <row r="4714" customFormat="1" ht="14.25"/>
    <row r="4715" customFormat="1" ht="14.25"/>
    <row r="4716" customFormat="1" ht="14.25"/>
    <row r="4717" customFormat="1" ht="14.25"/>
    <row r="4718" customFormat="1" ht="14.25"/>
    <row r="4719" customFormat="1" ht="14.25"/>
    <row r="4720" customFormat="1" ht="14.25"/>
    <row r="4721" customFormat="1" ht="14.25"/>
    <row r="4722" customFormat="1" ht="14.25"/>
    <row r="4723" customFormat="1" ht="14.25"/>
    <row r="4724" customFormat="1" ht="14.25"/>
    <row r="4725" customFormat="1" ht="14.25"/>
    <row r="4726" customFormat="1" ht="14.25"/>
    <row r="4727" customFormat="1" ht="14.25"/>
    <row r="4728" customFormat="1" ht="14.25"/>
    <row r="4729" customFormat="1" ht="14.25"/>
    <row r="4730" customFormat="1" ht="14.25"/>
    <row r="4731" customFormat="1" ht="14.25"/>
    <row r="4732" customFormat="1" ht="14.25"/>
    <row r="4733" customFormat="1" ht="14.25"/>
    <row r="4734" customFormat="1" ht="14.25"/>
    <row r="4735" customFormat="1" ht="14.25"/>
    <row r="4736" customFormat="1" ht="14.25"/>
    <row r="4737" customFormat="1" ht="14.25"/>
    <row r="4738" customFormat="1" ht="14.25"/>
    <row r="4739" customFormat="1" ht="14.25"/>
    <row r="4740" customFormat="1" ht="14.25"/>
    <row r="4741" customFormat="1" ht="14.25"/>
    <row r="4742" customFormat="1" ht="14.25"/>
    <row r="4743" customFormat="1" ht="14.25"/>
    <row r="4744" customFormat="1" ht="14.25"/>
    <row r="4745" customFormat="1" ht="14.25"/>
    <row r="4746" customFormat="1" ht="14.25"/>
    <row r="4747" customFormat="1" ht="14.25"/>
    <row r="4748" customFormat="1" ht="14.25"/>
    <row r="4749" customFormat="1" ht="14.25"/>
    <row r="4750" customFormat="1" ht="14.25"/>
    <row r="4751" customFormat="1" ht="14.25"/>
    <row r="4752" customFormat="1" ht="14.25"/>
    <row r="4753" customFormat="1" ht="14.25"/>
    <row r="4754" customFormat="1" ht="14.25"/>
    <row r="4755" customFormat="1" ht="14.25"/>
    <row r="4756" customFormat="1" ht="14.25"/>
    <row r="4757" customFormat="1" ht="14.25"/>
    <row r="4758" customFormat="1" ht="14.25"/>
    <row r="4759" customFormat="1" ht="14.25"/>
    <row r="4760" customFormat="1" ht="14.25"/>
    <row r="4761" customFormat="1" ht="14.25"/>
    <row r="4762" customFormat="1" ht="14.25"/>
    <row r="4763" customFormat="1" ht="14.25"/>
    <row r="4764" customFormat="1" ht="14.25"/>
    <row r="4765" customFormat="1" ht="14.25"/>
    <row r="4766" customFormat="1" ht="14.25"/>
    <row r="4767" customFormat="1" ht="14.25"/>
    <row r="4768" customFormat="1" ht="14.25"/>
    <row r="4769" customFormat="1" ht="14.25"/>
    <row r="4770" customFormat="1" ht="14.25"/>
    <row r="4771" customFormat="1" ht="14.25"/>
    <row r="4772" customFormat="1" ht="14.25"/>
    <row r="4773" customFormat="1" ht="14.25"/>
    <row r="4774" customFormat="1" ht="14.25"/>
    <row r="4775" customFormat="1" ht="14.25"/>
    <row r="4776" customFormat="1" ht="14.25"/>
    <row r="4777" customFormat="1" ht="14.25"/>
    <row r="4778" customFormat="1" ht="14.25"/>
    <row r="4779" customFormat="1" ht="14.25"/>
    <row r="4780" customFormat="1" ht="14.25"/>
    <row r="4781" customFormat="1" ht="14.25"/>
    <row r="4782" customFormat="1" ht="14.25"/>
    <row r="4783" customFormat="1" ht="14.25"/>
    <row r="4784" customFormat="1" ht="14.25"/>
    <row r="4785" customFormat="1" ht="14.25"/>
    <row r="4786" customFormat="1" ht="14.25"/>
    <row r="4787" customFormat="1" ht="14.25"/>
    <row r="4788" customFormat="1" ht="14.25"/>
    <row r="4789" customFormat="1" ht="14.25"/>
    <row r="4790" customFormat="1" ht="14.25"/>
    <row r="4791" customFormat="1" ht="14.25"/>
    <row r="4792" customFormat="1" ht="14.25"/>
    <row r="4793" customFormat="1" ht="14.25"/>
    <row r="4794" customFormat="1" ht="14.25"/>
    <row r="4795" customFormat="1" ht="14.25"/>
    <row r="4796" customFormat="1" ht="14.25"/>
    <row r="4797" customFormat="1" ht="14.25"/>
    <row r="4798" customFormat="1" ht="14.25"/>
    <row r="4799" customFormat="1" ht="14.25"/>
    <row r="4800" customFormat="1" ht="14.25"/>
    <row r="4801" customFormat="1" ht="14.25"/>
    <row r="4802" customFormat="1" ht="14.25"/>
    <row r="4803" customFormat="1" ht="14.25"/>
    <row r="4804" customFormat="1" ht="14.25"/>
    <row r="4805" customFormat="1" ht="14.25"/>
    <row r="4806" customFormat="1" ht="14.25"/>
    <row r="4807" customFormat="1" ht="14.25"/>
    <row r="4808" customFormat="1" ht="14.25"/>
    <row r="4809" customFormat="1" ht="14.25"/>
    <row r="4810" customFormat="1" ht="14.25"/>
    <row r="4811" customFormat="1" ht="14.25"/>
    <row r="4812" customFormat="1" ht="14.25"/>
    <row r="4813" customFormat="1" ht="14.25"/>
    <row r="4814" customFormat="1" ht="14.25"/>
    <row r="4815" customFormat="1" ht="14.25"/>
    <row r="4816" customFormat="1" ht="14.25"/>
    <row r="4817" customFormat="1" ht="14.25"/>
    <row r="4818" customFormat="1" ht="14.25"/>
    <row r="4819" customFormat="1" ht="14.25"/>
    <row r="4820" customFormat="1" ht="14.25"/>
    <row r="4821" customFormat="1" ht="14.25"/>
    <row r="4822" customFormat="1" ht="14.25"/>
    <row r="4823" customFormat="1" ht="14.25"/>
    <row r="4824" customFormat="1" ht="14.25"/>
    <row r="4825" customFormat="1" ht="14.25"/>
    <row r="4826" customFormat="1" ht="14.25"/>
    <row r="4827" customFormat="1" ht="14.25"/>
    <row r="4828" customFormat="1" ht="14.25"/>
    <row r="4829" customFormat="1" ht="14.25"/>
    <row r="4830" customFormat="1" ht="14.25"/>
    <row r="4831" customFormat="1" ht="14.25"/>
    <row r="4832" customFormat="1" ht="14.25"/>
    <row r="4833" customFormat="1" ht="14.25"/>
    <row r="4834" customFormat="1" ht="14.25"/>
    <row r="4835" customFormat="1" ht="14.25"/>
    <row r="4836" customFormat="1" ht="14.25"/>
    <row r="4837" customFormat="1" ht="14.25"/>
    <row r="4838" customFormat="1" ht="14.25"/>
    <row r="4839" customFormat="1" ht="14.25"/>
    <row r="4840" customFormat="1" ht="14.25"/>
    <row r="4841" customFormat="1" ht="14.25"/>
    <row r="4842" customFormat="1" ht="14.25"/>
    <row r="4843" customFormat="1" ht="14.25"/>
    <row r="4844" customFormat="1" ht="14.25"/>
    <row r="4845" customFormat="1" ht="14.25"/>
    <row r="4846" customFormat="1" ht="14.25"/>
    <row r="4847" customFormat="1" ht="14.25"/>
    <row r="4848" customFormat="1" ht="14.25"/>
    <row r="4849" customFormat="1" ht="14.25"/>
    <row r="4850" customFormat="1" ht="14.25"/>
    <row r="4851" customFormat="1" ht="14.25"/>
    <row r="4852" customFormat="1" ht="14.25"/>
    <row r="4853" customFormat="1" ht="14.25"/>
    <row r="4854" customFormat="1" ht="14.25"/>
    <row r="4855" customFormat="1" ht="14.25"/>
    <row r="4856" customFormat="1" ht="14.25"/>
    <row r="4857" customFormat="1" ht="14.25"/>
    <row r="4858" customFormat="1" ht="14.25"/>
    <row r="4859" customFormat="1" ht="14.25"/>
    <row r="4860" customFormat="1" ht="14.25"/>
    <row r="4861" customFormat="1" ht="14.25"/>
    <row r="4862" customFormat="1" ht="14.25"/>
    <row r="4863" customFormat="1" ht="14.25"/>
    <row r="4864" customFormat="1" ht="14.25"/>
    <row r="4865" customFormat="1" ht="14.25"/>
    <row r="4866" customFormat="1" ht="14.25"/>
    <row r="4867" customFormat="1" ht="14.25"/>
    <row r="4868" customFormat="1" ht="14.25"/>
    <row r="4869" customFormat="1" ht="14.25"/>
    <row r="4870" customFormat="1" ht="14.25"/>
    <row r="4871" customFormat="1" ht="14.25"/>
    <row r="4872" customFormat="1" ht="14.25"/>
    <row r="4873" customFormat="1" ht="14.25"/>
    <row r="4874" customFormat="1" ht="14.25"/>
    <row r="4875" customFormat="1" ht="14.25"/>
    <row r="4876" customFormat="1" ht="14.25"/>
    <row r="4877" customFormat="1" ht="14.25"/>
    <row r="4878" customFormat="1" ht="14.25"/>
    <row r="4879" customFormat="1" ht="14.25"/>
    <row r="4880" customFormat="1" ht="14.25"/>
    <row r="4881" customFormat="1" ht="14.25"/>
    <row r="4882" customFormat="1" ht="14.25"/>
    <row r="4883" customFormat="1" ht="14.25"/>
    <row r="4884" customFormat="1" ht="14.25"/>
    <row r="4885" customFormat="1" ht="14.25"/>
    <row r="4886" customFormat="1" ht="14.25"/>
    <row r="4887" customFormat="1" ht="14.25"/>
    <row r="4888" customFormat="1" ht="14.25"/>
    <row r="4889" customFormat="1" ht="14.25"/>
    <row r="4890" customFormat="1" ht="14.25"/>
    <row r="4891" customFormat="1" ht="14.25"/>
    <row r="4892" customFormat="1" ht="14.25"/>
    <row r="4893" customFormat="1" ht="14.25"/>
    <row r="4894" customFormat="1" ht="14.25"/>
    <row r="4895" customFormat="1" ht="14.25"/>
    <row r="4896" customFormat="1" ht="14.25"/>
    <row r="4897" customFormat="1" ht="14.25"/>
    <row r="4898" customFormat="1" ht="14.25"/>
    <row r="4899" customFormat="1" ht="14.25"/>
    <row r="4900" customFormat="1" ht="14.25"/>
    <row r="4901" customFormat="1" ht="14.25"/>
    <row r="4902" customFormat="1" ht="14.25"/>
    <row r="4903" customFormat="1" ht="14.25"/>
    <row r="4904" customFormat="1" ht="14.25"/>
    <row r="4905" customFormat="1" ht="14.25"/>
    <row r="4906" customFormat="1" ht="14.25"/>
    <row r="4907" customFormat="1" ht="14.25"/>
    <row r="4908" customFormat="1" ht="14.25"/>
    <row r="4909" customFormat="1" ht="14.25"/>
    <row r="4910" customFormat="1" ht="14.25"/>
    <row r="4911" customFormat="1" ht="14.25"/>
    <row r="4912" customFormat="1" ht="14.25"/>
    <row r="4913" customFormat="1" ht="14.25"/>
    <row r="4914" customFormat="1" ht="14.25"/>
    <row r="4915" customFormat="1" ht="14.25"/>
    <row r="4916" customFormat="1" ht="14.25"/>
    <row r="4917" customFormat="1" ht="14.25"/>
    <row r="4918" customFormat="1" ht="14.25"/>
    <row r="4919" customFormat="1" ht="14.25"/>
    <row r="4920" customFormat="1" ht="14.25"/>
    <row r="4921" customFormat="1" ht="14.25"/>
    <row r="4922" customFormat="1" ht="14.25"/>
    <row r="4923" customFormat="1" ht="14.25"/>
    <row r="4924" customFormat="1" ht="14.25"/>
    <row r="4925" customFormat="1" ht="14.25"/>
    <row r="4926" customFormat="1" ht="14.25"/>
    <row r="4927" customFormat="1" ht="14.25"/>
    <row r="4928" customFormat="1" ht="14.25"/>
    <row r="4929" customFormat="1" ht="14.25"/>
    <row r="4930" customFormat="1" ht="14.25"/>
    <row r="4931" customFormat="1" ht="14.25"/>
    <row r="4932" customFormat="1" ht="14.25"/>
    <row r="4933" customFormat="1" ht="14.25"/>
    <row r="4934" customFormat="1" ht="14.25"/>
    <row r="4935" customFormat="1" ht="14.25"/>
    <row r="4936" customFormat="1" ht="14.25"/>
    <row r="4937" customFormat="1" ht="14.25"/>
    <row r="4938" customFormat="1" ht="14.25"/>
    <row r="4939" customFormat="1" ht="14.25"/>
    <row r="4940" customFormat="1" ht="14.25"/>
    <row r="4941" customFormat="1" ht="14.25"/>
    <row r="4942" customFormat="1" ht="14.25"/>
    <row r="4943" customFormat="1" ht="14.25"/>
    <row r="4944" customFormat="1" ht="14.25"/>
    <row r="4945" customFormat="1" ht="14.25"/>
    <row r="4946" customFormat="1" ht="14.25"/>
    <row r="4947" customFormat="1" ht="14.25"/>
    <row r="4948" customFormat="1" ht="14.25"/>
    <row r="4949" customFormat="1" ht="14.25"/>
    <row r="4950" customFormat="1" ht="14.25"/>
    <row r="4951" customFormat="1" ht="14.25"/>
    <row r="4952" customFormat="1" ht="14.25"/>
    <row r="4953" customFormat="1" ht="14.25"/>
    <row r="4954" customFormat="1" ht="14.25"/>
    <row r="4955" customFormat="1" ht="14.25"/>
    <row r="4956" customFormat="1" ht="14.25"/>
    <row r="4957" customFormat="1" ht="14.25"/>
    <row r="4958" customFormat="1" ht="14.25"/>
    <row r="4959" customFormat="1" ht="14.25"/>
    <row r="4960" customFormat="1" ht="14.25"/>
    <row r="4961" customFormat="1" ht="14.25"/>
    <row r="4962" customFormat="1" ht="14.25"/>
    <row r="4963" customFormat="1" ht="14.25"/>
    <row r="4964" customFormat="1" ht="14.25"/>
    <row r="4965" customFormat="1" ht="14.25"/>
    <row r="4966" customFormat="1" ht="14.25"/>
    <row r="4967" customFormat="1" ht="14.25"/>
    <row r="4968" customFormat="1" ht="14.25"/>
    <row r="4969" customFormat="1" ht="14.25"/>
    <row r="4970" customFormat="1" ht="14.25"/>
    <row r="4971" customFormat="1" ht="14.25"/>
    <row r="4972" customFormat="1" ht="14.25"/>
    <row r="4973" customFormat="1" ht="14.25"/>
    <row r="4974" customFormat="1" ht="14.25"/>
    <row r="4975" customFormat="1" ht="14.25"/>
    <row r="4976" customFormat="1" ht="14.25"/>
    <row r="4977" customFormat="1" ht="14.25"/>
    <row r="4978" customFormat="1" ht="14.25"/>
    <row r="4979" customFormat="1" ht="14.25"/>
    <row r="4980" customFormat="1" ht="14.25"/>
    <row r="4981" customFormat="1" ht="14.25"/>
    <row r="4982" customFormat="1" ht="14.25"/>
    <row r="4983" customFormat="1" ht="14.25"/>
    <row r="4984" customFormat="1" ht="14.25"/>
    <row r="4985" customFormat="1" ht="14.25"/>
    <row r="4986" customFormat="1" ht="14.25"/>
    <row r="4987" customFormat="1" ht="14.25"/>
    <row r="4988" customFormat="1" ht="14.25"/>
    <row r="4989" customFormat="1" ht="14.25"/>
    <row r="4990" customFormat="1" ht="14.25"/>
    <row r="4991" customFormat="1" ht="14.25"/>
    <row r="4992" customFormat="1" ht="14.25"/>
    <row r="4993" customFormat="1" ht="14.25"/>
    <row r="4994" customFormat="1" ht="14.25"/>
    <row r="4995" customFormat="1" ht="14.25"/>
    <row r="4996" customFormat="1" ht="14.25"/>
    <row r="4997" customFormat="1" ht="14.25"/>
    <row r="4998" customFormat="1" ht="14.25"/>
    <row r="4999" customFormat="1" ht="14.25"/>
    <row r="5000" customFormat="1" ht="14.25"/>
    <row r="5001" customFormat="1" ht="14.25"/>
    <row r="5002" customFormat="1" ht="14.25"/>
    <row r="5003" customFormat="1" ht="14.25"/>
    <row r="5004" customFormat="1" ht="14.25"/>
    <row r="5005" customFormat="1" ht="14.25"/>
    <row r="5006" customFormat="1" ht="14.25"/>
    <row r="5007" customFormat="1" ht="14.25"/>
    <row r="5008" customFormat="1" ht="14.25"/>
    <row r="5009" customFormat="1" ht="14.25"/>
    <row r="5010" customFormat="1" ht="14.25"/>
    <row r="5011" customFormat="1" ht="14.25"/>
    <row r="5012" customFormat="1" ht="14.25"/>
    <row r="5013" customFormat="1" ht="14.25"/>
    <row r="5014" customFormat="1" ht="14.25"/>
    <row r="5015" customFormat="1" ht="14.25"/>
    <row r="5016" customFormat="1" ht="14.25"/>
    <row r="5017" customFormat="1" ht="14.25"/>
    <row r="5018" customFormat="1" ht="14.25"/>
    <row r="5019" customFormat="1" ht="14.25"/>
    <row r="5020" customFormat="1" ht="14.25"/>
    <row r="5021" customFormat="1" ht="14.25"/>
    <row r="5022" customFormat="1" ht="14.25"/>
    <row r="5023" customFormat="1" ht="14.25"/>
    <row r="5024" customFormat="1" ht="14.25"/>
    <row r="5025" customFormat="1" ht="14.25"/>
    <row r="5026" customFormat="1" ht="14.25"/>
    <row r="5027" customFormat="1" ht="14.25"/>
    <row r="5028" customFormat="1" ht="14.25"/>
    <row r="5029" customFormat="1" ht="14.25"/>
    <row r="5030" customFormat="1" ht="14.25"/>
    <row r="5031" customFormat="1" ht="14.25"/>
    <row r="5032" customFormat="1" ht="14.25"/>
    <row r="5033" customFormat="1" ht="14.25"/>
    <row r="5034" customFormat="1" ht="14.25"/>
    <row r="5035" customFormat="1" ht="14.25"/>
    <row r="5036" customFormat="1" ht="14.25"/>
    <row r="5037" customFormat="1" ht="14.25"/>
    <row r="5038" customFormat="1" ht="14.25"/>
    <row r="5039" customFormat="1" ht="14.25"/>
    <row r="5040" customFormat="1" ht="14.25"/>
    <row r="5041" customFormat="1" ht="14.25"/>
    <row r="5042" customFormat="1" ht="14.25"/>
    <row r="5043" customFormat="1" ht="14.25"/>
    <row r="5044" customFormat="1" ht="14.25"/>
    <row r="5045" customFormat="1" ht="14.25"/>
    <row r="5046" customFormat="1" ht="14.25"/>
    <row r="5047" customFormat="1" ht="14.25"/>
    <row r="5048" customFormat="1" ht="14.25"/>
    <row r="5049" customFormat="1" ht="14.25"/>
    <row r="5050" customFormat="1" ht="14.25"/>
    <row r="5051" customFormat="1" ht="14.25"/>
    <row r="5052" customFormat="1" ht="14.25"/>
    <row r="5053" customFormat="1" ht="14.25"/>
    <row r="5054" customFormat="1" ht="14.25"/>
    <row r="5055" customFormat="1" ht="14.25"/>
    <row r="5056" customFormat="1" ht="14.25"/>
    <row r="5057" customFormat="1" ht="14.25"/>
    <row r="5058" customFormat="1" ht="14.25"/>
    <row r="5059" customFormat="1" ht="14.25"/>
    <row r="5060" customFormat="1" ht="14.25"/>
    <row r="5061" customFormat="1" ht="14.25"/>
    <row r="5062" customFormat="1" ht="14.25"/>
    <row r="5063" customFormat="1" ht="14.25"/>
    <row r="5064" customFormat="1" ht="14.25"/>
    <row r="5065" customFormat="1" ht="14.25"/>
    <row r="5066" customFormat="1" ht="14.25"/>
    <row r="5067" customFormat="1" ht="14.25"/>
    <row r="5068" customFormat="1" ht="14.25"/>
    <row r="5069" customFormat="1" ht="14.25"/>
    <row r="5070" customFormat="1" ht="14.25"/>
    <row r="5071" customFormat="1" ht="14.25"/>
    <row r="5072" customFormat="1" ht="14.25"/>
    <row r="5073" customFormat="1" ht="14.25"/>
    <row r="5074" customFormat="1" ht="14.25"/>
    <row r="5075" customFormat="1" ht="14.25"/>
    <row r="5076" customFormat="1" ht="14.25"/>
    <row r="5077" customFormat="1" ht="14.25"/>
    <row r="5078" customFormat="1" ht="14.25"/>
    <row r="5079" customFormat="1" ht="14.25"/>
    <row r="5080" customFormat="1" ht="14.25"/>
    <row r="5081" customFormat="1" ht="14.25"/>
    <row r="5082" customFormat="1" ht="14.25"/>
    <row r="5083" customFormat="1" ht="14.25"/>
    <row r="5084" customFormat="1" ht="14.25"/>
    <row r="5085" customFormat="1" ht="14.25"/>
    <row r="5086" customFormat="1" ht="14.25"/>
    <row r="5087" customFormat="1" ht="14.25"/>
    <row r="5088" customFormat="1" ht="14.25"/>
    <row r="5089" customFormat="1" ht="14.25"/>
    <row r="5090" customFormat="1" ht="14.25"/>
    <row r="5091" customFormat="1" ht="14.25"/>
    <row r="5092" customFormat="1" ht="14.25"/>
    <row r="5093" customFormat="1" ht="14.25"/>
    <row r="5094" customFormat="1" ht="14.25"/>
    <row r="5095" customFormat="1" ht="14.25"/>
    <row r="5096" customFormat="1" ht="14.25"/>
    <row r="5097" customFormat="1" ht="14.25"/>
    <row r="5098" customFormat="1" ht="14.25"/>
    <row r="5099" customFormat="1" ht="14.25"/>
    <row r="5100" customFormat="1" ht="14.25"/>
    <row r="5101" customFormat="1" ht="14.25"/>
    <row r="5102" customFormat="1" ht="14.25"/>
    <row r="5103" customFormat="1" ht="14.25"/>
    <row r="5104" customFormat="1" ht="14.25"/>
    <row r="5105" customFormat="1" ht="14.25"/>
    <row r="5106" customFormat="1" ht="14.25"/>
    <row r="5107" customFormat="1" ht="14.25"/>
    <row r="5108" customFormat="1" ht="14.25"/>
    <row r="5109" customFormat="1" ht="14.25"/>
    <row r="5110" customFormat="1" ht="14.25"/>
    <row r="5111" customFormat="1" ht="14.25"/>
    <row r="5112" customFormat="1" ht="14.25"/>
    <row r="5113" customFormat="1" ht="14.25"/>
    <row r="5114" customFormat="1" ht="14.25"/>
    <row r="5115" customFormat="1" ht="14.25"/>
    <row r="5116" customFormat="1" ht="14.25"/>
    <row r="5117" customFormat="1" ht="14.25"/>
    <row r="5118" customFormat="1" ht="14.25"/>
    <row r="5119" customFormat="1" ht="14.25"/>
    <row r="5120" customFormat="1" ht="14.25"/>
    <row r="5121" customFormat="1" ht="14.25"/>
    <row r="5122" customFormat="1" ht="14.25"/>
    <row r="5123" customFormat="1" ht="14.25"/>
    <row r="5124" customFormat="1" ht="14.25"/>
    <row r="5125" customFormat="1" ht="14.25"/>
    <row r="5126" customFormat="1" ht="14.25"/>
    <row r="5127" customFormat="1" ht="14.25"/>
    <row r="5128" customFormat="1" ht="14.25"/>
    <row r="5129" customFormat="1" ht="14.25"/>
    <row r="5130" customFormat="1" ht="14.25"/>
    <row r="5131" customFormat="1" ht="14.25"/>
    <row r="5132" customFormat="1" ht="14.25"/>
    <row r="5133" customFormat="1" ht="14.25"/>
    <row r="5134" customFormat="1" ht="14.25"/>
    <row r="5135" customFormat="1" ht="14.25"/>
    <row r="5136" customFormat="1" ht="14.25"/>
    <row r="5137" customFormat="1" ht="14.25"/>
    <row r="5138" customFormat="1" ht="14.25"/>
    <row r="5139" customFormat="1" ht="14.25"/>
    <row r="5140" customFormat="1" ht="14.25"/>
    <row r="5141" customFormat="1" ht="14.25"/>
    <row r="5142" customFormat="1" ht="14.25"/>
    <row r="5143" customFormat="1" ht="14.25"/>
    <row r="5144" customFormat="1" ht="14.25"/>
    <row r="5145" customFormat="1" ht="14.25"/>
    <row r="5146" customFormat="1" ht="14.25"/>
    <row r="5147" customFormat="1" ht="14.25"/>
    <row r="5148" customFormat="1" ht="14.25"/>
    <row r="5149" customFormat="1" ht="14.25"/>
    <row r="5150" customFormat="1" ht="14.25"/>
    <row r="5151" customFormat="1" ht="14.25"/>
    <row r="5152" customFormat="1" ht="14.25"/>
    <row r="5153" customFormat="1" ht="14.25"/>
    <row r="5154" customFormat="1" ht="14.25"/>
    <row r="5155" customFormat="1" ht="14.25"/>
    <row r="5156" customFormat="1" ht="14.25"/>
    <row r="5157" customFormat="1" ht="14.25"/>
    <row r="5158" customFormat="1" ht="14.25"/>
    <row r="5159" customFormat="1" ht="14.25"/>
    <row r="5160" customFormat="1" ht="14.25"/>
    <row r="5161" customFormat="1" ht="14.25"/>
    <row r="5162" customFormat="1" ht="14.25"/>
    <row r="5163" customFormat="1" ht="14.25"/>
    <row r="5164" customFormat="1" ht="14.25"/>
    <row r="5165" customFormat="1" ht="14.25"/>
    <row r="5166" customFormat="1" ht="14.25"/>
    <row r="5167" customFormat="1" ht="14.25"/>
    <row r="5168" customFormat="1" ht="14.25"/>
    <row r="5169" customFormat="1" ht="14.25"/>
    <row r="5170" customFormat="1" ht="14.25"/>
    <row r="5171" customFormat="1" ht="14.25"/>
    <row r="5172" customFormat="1" ht="14.25"/>
    <row r="5173" customFormat="1" ht="14.25"/>
    <row r="5174" customFormat="1" ht="14.25"/>
    <row r="5175" customFormat="1" ht="14.25"/>
    <row r="5176" customFormat="1" ht="14.25"/>
    <row r="5177" customFormat="1" ht="14.25"/>
    <row r="5178" customFormat="1" ht="14.25"/>
    <row r="5179" customFormat="1" ht="14.25"/>
    <row r="5180" customFormat="1" ht="14.25"/>
    <row r="5181" customFormat="1" ht="14.25"/>
    <row r="5182" customFormat="1" ht="14.25"/>
    <row r="5183" customFormat="1" ht="14.25"/>
    <row r="5184" customFormat="1" ht="14.25"/>
    <row r="5185" customFormat="1" ht="14.25"/>
    <row r="5186" customFormat="1" ht="14.25"/>
    <row r="5187" customFormat="1" ht="14.25"/>
    <row r="5188" customFormat="1" ht="14.25"/>
    <row r="5189" customFormat="1" ht="14.25"/>
    <row r="5190" customFormat="1" ht="14.25"/>
    <row r="5191" customFormat="1" ht="14.25"/>
    <row r="5192" customFormat="1" ht="14.25"/>
    <row r="5193" customFormat="1" ht="14.25"/>
    <row r="5194" customFormat="1" ht="14.25"/>
    <row r="5195" customFormat="1" ht="14.25"/>
    <row r="5196" customFormat="1" ht="14.25"/>
    <row r="5197" customFormat="1" ht="14.25"/>
    <row r="5198" customFormat="1" ht="14.25"/>
    <row r="5199" customFormat="1" ht="14.25"/>
    <row r="5200" customFormat="1" ht="14.25"/>
    <row r="5201" customFormat="1" ht="14.25"/>
    <row r="5202" customFormat="1" ht="14.25"/>
    <row r="5203" customFormat="1" ht="14.25"/>
    <row r="5204" customFormat="1" ht="14.25"/>
    <row r="5205" customFormat="1" ht="14.25"/>
    <row r="5206" customFormat="1" ht="14.25"/>
    <row r="5207" customFormat="1" ht="14.25"/>
    <row r="5208" customFormat="1" ht="14.25"/>
    <row r="5209" customFormat="1" ht="14.25"/>
    <row r="5210" customFormat="1" ht="14.25"/>
    <row r="5211" customFormat="1" ht="14.25"/>
    <row r="5212" customFormat="1" ht="14.25"/>
    <row r="5213" customFormat="1" ht="14.25"/>
    <row r="5214" customFormat="1" ht="14.25"/>
    <row r="5215" customFormat="1" ht="14.25"/>
    <row r="5216" customFormat="1" ht="14.25"/>
    <row r="5217" customFormat="1" ht="14.25"/>
    <row r="5218" customFormat="1" ht="14.25"/>
    <row r="5219" customFormat="1" ht="14.25"/>
    <row r="5220" customFormat="1" ht="14.25"/>
    <row r="5221" customFormat="1" ht="14.25"/>
    <row r="5222" customFormat="1" ht="14.25"/>
    <row r="5223" customFormat="1" ht="14.25"/>
    <row r="5224" customFormat="1" ht="14.25"/>
    <row r="5225" customFormat="1" ht="14.25"/>
    <row r="5226" customFormat="1" ht="14.25"/>
    <row r="5227" customFormat="1" ht="14.25"/>
    <row r="5228" customFormat="1" ht="14.25"/>
    <row r="5229" customFormat="1" ht="14.25"/>
    <row r="5230" customFormat="1" ht="14.25"/>
    <row r="5231" customFormat="1" ht="14.25"/>
    <row r="5232" customFormat="1" ht="14.25"/>
    <row r="5233" customFormat="1" ht="14.25"/>
    <row r="5234" customFormat="1" ht="14.25"/>
    <row r="5235" customFormat="1" ht="14.25"/>
    <row r="5236" customFormat="1" ht="14.25"/>
    <row r="5237" customFormat="1" ht="14.25"/>
    <row r="5238" customFormat="1" ht="14.25"/>
    <row r="5239" customFormat="1" ht="14.25"/>
    <row r="5240" customFormat="1" ht="14.25"/>
    <row r="5241" customFormat="1" ht="14.25"/>
    <row r="5242" customFormat="1" ht="14.25"/>
    <row r="5243" customFormat="1" ht="14.25"/>
    <row r="5244" customFormat="1" ht="14.25"/>
    <row r="5245" customFormat="1" ht="14.25"/>
    <row r="5246" customFormat="1" ht="14.25"/>
    <row r="5247" customFormat="1" ht="14.25"/>
    <row r="5248" customFormat="1" ht="14.25"/>
    <row r="5249" customFormat="1" ht="14.25"/>
    <row r="5250" customFormat="1" ht="14.25"/>
    <row r="5251" customFormat="1" ht="14.25"/>
    <row r="5252" customFormat="1" ht="14.25"/>
    <row r="5253" customFormat="1" ht="14.25"/>
    <row r="5254" customFormat="1" ht="14.25"/>
    <row r="5255" customFormat="1" ht="14.25"/>
    <row r="5256" customFormat="1" ht="14.25"/>
    <row r="5257" customFormat="1" ht="14.25"/>
    <row r="5258" customFormat="1" ht="14.25"/>
    <row r="5259" customFormat="1" ht="14.25"/>
    <row r="5260" customFormat="1" ht="14.25"/>
    <row r="5261" customFormat="1" ht="14.25"/>
    <row r="5262" customFormat="1" ht="14.25"/>
    <row r="5263" customFormat="1" ht="14.25"/>
    <row r="5264" customFormat="1" ht="14.25"/>
    <row r="5265" customFormat="1" ht="14.25"/>
    <row r="5266" customFormat="1" ht="14.25"/>
    <row r="5267" customFormat="1" ht="14.25"/>
    <row r="5268" customFormat="1" ht="14.25"/>
    <row r="5269" customFormat="1" ht="14.25"/>
    <row r="5270" customFormat="1" ht="14.25"/>
    <row r="5271" customFormat="1" ht="14.25"/>
    <row r="5272" customFormat="1" ht="14.25"/>
    <row r="5273" customFormat="1" ht="14.25"/>
    <row r="5274" customFormat="1" ht="14.25"/>
    <row r="5275" customFormat="1" ht="14.25"/>
    <row r="5276" customFormat="1" ht="14.25"/>
    <row r="5277" customFormat="1" ht="14.25"/>
    <row r="5278" customFormat="1" ht="14.25"/>
    <row r="5279" customFormat="1" ht="14.25"/>
    <row r="5280" customFormat="1" ht="14.25"/>
    <row r="5281" customFormat="1" ht="14.25"/>
    <row r="5282" customFormat="1" ht="14.25"/>
    <row r="5283" customFormat="1" ht="14.25"/>
    <row r="5284" customFormat="1" ht="14.25"/>
    <row r="5285" customFormat="1" ht="14.25"/>
    <row r="5286" customFormat="1" ht="14.25"/>
    <row r="5287" customFormat="1" ht="14.25"/>
    <row r="5288" customFormat="1" ht="14.25"/>
    <row r="5289" customFormat="1" ht="14.25"/>
    <row r="5290" customFormat="1" ht="14.25"/>
    <row r="5291" customFormat="1" ht="14.25"/>
    <row r="5292" customFormat="1" ht="14.25"/>
    <row r="5293" customFormat="1" ht="14.25"/>
    <row r="5294" customFormat="1" ht="14.25"/>
    <row r="5295" customFormat="1" ht="14.25"/>
    <row r="5296" customFormat="1" ht="14.25"/>
    <row r="5297" customFormat="1" ht="14.25"/>
    <row r="5298" customFormat="1" ht="14.25"/>
    <row r="5299" customFormat="1" ht="14.25"/>
    <row r="5300" customFormat="1" ht="14.25"/>
    <row r="5301" customFormat="1" ht="14.25"/>
    <row r="5302" customFormat="1" ht="14.25"/>
    <row r="5303" customFormat="1" ht="14.25"/>
    <row r="5304" customFormat="1" ht="14.25"/>
    <row r="5305" customFormat="1" ht="14.25"/>
    <row r="5306" customFormat="1" ht="14.25"/>
    <row r="5307" customFormat="1" ht="14.25"/>
    <row r="5308" customFormat="1" ht="14.25"/>
    <row r="5309" customFormat="1" ht="14.25"/>
    <row r="5310" customFormat="1" ht="14.25"/>
    <row r="5311" customFormat="1" ht="14.25"/>
    <row r="5312" customFormat="1" ht="14.25"/>
    <row r="5313" customFormat="1" ht="14.25"/>
    <row r="5314" customFormat="1" ht="14.25"/>
    <row r="5315" customFormat="1" ht="14.25"/>
    <row r="5316" customFormat="1" ht="14.25"/>
    <row r="5317" customFormat="1" ht="14.25"/>
    <row r="5318" customFormat="1" ht="14.25"/>
    <row r="5319" customFormat="1" ht="14.25"/>
    <row r="5320" customFormat="1" ht="14.25"/>
    <row r="5321" customFormat="1" ht="14.25"/>
    <row r="5322" customFormat="1" ht="14.25"/>
    <row r="5323" customFormat="1" ht="14.25"/>
    <row r="5324" customFormat="1" ht="14.25"/>
    <row r="5325" customFormat="1" ht="14.25"/>
    <row r="5326" customFormat="1" ht="14.25"/>
    <row r="5327" customFormat="1" ht="14.25"/>
    <row r="5328" customFormat="1" ht="14.25"/>
    <row r="5329" customFormat="1" ht="14.25"/>
    <row r="5330" customFormat="1" ht="14.25"/>
    <row r="5331" customFormat="1" ht="14.25"/>
    <row r="5332" customFormat="1" ht="14.25"/>
    <row r="5333" customFormat="1" ht="14.25"/>
    <row r="5334" customFormat="1" ht="14.25"/>
    <row r="5335" customFormat="1" ht="14.25"/>
    <row r="5336" customFormat="1" ht="14.25"/>
    <row r="5337" customFormat="1" ht="14.25"/>
    <row r="5338" customFormat="1" ht="14.25"/>
    <row r="5339" customFormat="1" ht="14.25"/>
    <row r="5340" customFormat="1" ht="14.25"/>
    <row r="5341" customFormat="1" ht="14.25"/>
    <row r="5342" customFormat="1" ht="14.25"/>
    <row r="5343" customFormat="1" ht="14.25"/>
    <row r="5344" customFormat="1" ht="14.25"/>
    <row r="5345" customFormat="1" ht="14.25"/>
    <row r="5346" customFormat="1" ht="14.25"/>
    <row r="5347" customFormat="1" ht="14.25"/>
    <row r="5348" customFormat="1" ht="14.25"/>
    <row r="5349" customFormat="1" ht="14.25"/>
    <row r="5350" customFormat="1" ht="14.25"/>
    <row r="5351" customFormat="1" ht="14.25"/>
    <row r="5352" customFormat="1" ht="14.25"/>
    <row r="5353" customFormat="1" ht="14.25"/>
    <row r="5354" customFormat="1" ht="14.25"/>
    <row r="5355" customFormat="1" ht="14.25"/>
    <row r="5356" customFormat="1" ht="14.25"/>
    <row r="5357" customFormat="1" ht="14.25"/>
    <row r="5358" customFormat="1" ht="14.25"/>
    <row r="5359" customFormat="1" ht="14.25"/>
    <row r="5360" customFormat="1" ht="14.25"/>
    <row r="5361" customFormat="1" ht="14.25"/>
    <row r="5362" customFormat="1" ht="14.25"/>
    <row r="5363" customFormat="1" ht="14.25"/>
    <row r="5364" customFormat="1" ht="14.25"/>
    <row r="5365" customFormat="1" ht="14.25"/>
    <row r="5366" customFormat="1" ht="14.25"/>
    <row r="5367" customFormat="1" ht="14.25"/>
    <row r="5368" customFormat="1" ht="14.25"/>
    <row r="5369" customFormat="1" ht="14.25"/>
    <row r="5370" customFormat="1" ht="14.25"/>
    <row r="5371" customFormat="1" ht="14.25"/>
    <row r="5372" customFormat="1" ht="14.25"/>
    <row r="5373" customFormat="1" ht="14.25"/>
    <row r="5374" customFormat="1" ht="14.25"/>
    <row r="5375" customFormat="1" ht="14.25"/>
    <row r="5376" customFormat="1" ht="14.25"/>
    <row r="5377" customFormat="1" ht="14.25"/>
    <row r="5378" customFormat="1" ht="14.25"/>
    <row r="5379" customFormat="1" ht="14.25"/>
    <row r="5380" customFormat="1" ht="14.25"/>
    <row r="5381" customFormat="1" ht="14.25"/>
    <row r="5382" customFormat="1" ht="14.25"/>
    <row r="5383" customFormat="1" ht="14.25"/>
    <row r="5384" customFormat="1" ht="14.25"/>
    <row r="5385" customFormat="1" ht="14.25"/>
    <row r="5386" customFormat="1" ht="14.25"/>
    <row r="5387" customFormat="1" ht="14.25"/>
    <row r="5388" customFormat="1" ht="14.25"/>
    <row r="5389" customFormat="1" ht="14.25"/>
    <row r="5390" customFormat="1" ht="14.25"/>
    <row r="5391" customFormat="1" ht="14.25"/>
    <row r="5392" customFormat="1" ht="14.25"/>
    <row r="5393" customFormat="1" ht="14.25"/>
    <row r="5394" customFormat="1" ht="14.25"/>
    <row r="5395" customFormat="1" ht="14.25"/>
    <row r="5396" customFormat="1" ht="14.25"/>
    <row r="5397" customFormat="1" ht="14.25"/>
    <row r="5398" customFormat="1" ht="14.25"/>
    <row r="5399" customFormat="1" ht="14.25"/>
    <row r="5400" customFormat="1" ht="14.25"/>
    <row r="5401" customFormat="1" ht="14.25"/>
    <row r="5402" customFormat="1" ht="14.25"/>
    <row r="5403" customFormat="1" ht="14.25"/>
    <row r="5404" customFormat="1" ht="14.25"/>
    <row r="5405" customFormat="1" ht="14.25"/>
    <row r="5406" customFormat="1" ht="14.25"/>
    <row r="5407" customFormat="1" ht="14.25"/>
    <row r="5408" customFormat="1" ht="14.25"/>
    <row r="5409" customFormat="1" ht="14.25"/>
    <row r="5410" customFormat="1" ht="14.25"/>
    <row r="5411" customFormat="1" ht="14.25"/>
    <row r="5412" customFormat="1" ht="14.25"/>
    <row r="5413" customFormat="1" ht="14.25"/>
    <row r="5414" customFormat="1" ht="14.25"/>
    <row r="5415" customFormat="1" ht="14.25"/>
    <row r="5416" customFormat="1" ht="14.25"/>
    <row r="5417" customFormat="1" ht="14.25"/>
    <row r="5418" customFormat="1" ht="14.25"/>
    <row r="5419" customFormat="1" ht="14.25"/>
    <row r="5420" customFormat="1" ht="14.25"/>
    <row r="5421" customFormat="1" ht="14.25"/>
    <row r="5422" customFormat="1" ht="14.25"/>
    <row r="5423" customFormat="1" ht="14.25"/>
    <row r="5424" customFormat="1" ht="14.25"/>
    <row r="5425" customFormat="1" ht="14.25"/>
    <row r="5426" customFormat="1" ht="14.25"/>
    <row r="5427" customFormat="1" ht="14.25"/>
    <row r="5428" customFormat="1" ht="14.25"/>
    <row r="5429" customFormat="1" ht="14.25"/>
    <row r="5430" customFormat="1" ht="14.25"/>
    <row r="5431" customFormat="1" ht="14.25"/>
    <row r="5432" customFormat="1" ht="14.25"/>
    <row r="5433" customFormat="1" ht="14.25"/>
    <row r="5434" customFormat="1" ht="14.25"/>
    <row r="5435" customFormat="1" ht="14.25"/>
    <row r="5436" customFormat="1" ht="14.25"/>
    <row r="5437" customFormat="1" ht="14.25"/>
    <row r="5438" customFormat="1" ht="14.25"/>
    <row r="5439" customFormat="1" ht="14.25"/>
    <row r="5440" customFormat="1" ht="14.25"/>
    <row r="5441" customFormat="1" ht="14.25"/>
    <row r="5442" customFormat="1" ht="14.25"/>
    <row r="5443" customFormat="1" ht="14.25"/>
    <row r="5444" customFormat="1" ht="14.25"/>
    <row r="5445" customFormat="1" ht="14.25"/>
    <row r="5446" customFormat="1" ht="14.25"/>
    <row r="5447" customFormat="1" ht="14.25"/>
    <row r="5448" customFormat="1" ht="14.25"/>
    <row r="5449" customFormat="1" ht="14.25"/>
    <row r="5450" customFormat="1" ht="14.25"/>
    <row r="5451" customFormat="1" ht="14.25"/>
    <row r="5452" customFormat="1" ht="14.25"/>
    <row r="5453" customFormat="1" ht="14.25"/>
    <row r="5454" customFormat="1" ht="14.25"/>
    <row r="5455" customFormat="1" ht="14.25"/>
    <row r="5456" customFormat="1" ht="14.25"/>
    <row r="5457" customFormat="1" ht="14.25"/>
    <row r="5458" customFormat="1" ht="14.25"/>
    <row r="5459" customFormat="1" ht="14.25"/>
    <row r="5460" customFormat="1" ht="14.25"/>
    <row r="5461" customFormat="1" ht="14.25"/>
    <row r="5462" customFormat="1" ht="14.25"/>
    <row r="5463" customFormat="1" ht="14.25"/>
    <row r="5464" customFormat="1" ht="14.25"/>
    <row r="5465" customFormat="1" ht="14.25"/>
    <row r="5466" customFormat="1" ht="14.25"/>
    <row r="5467" customFormat="1" ht="14.25"/>
    <row r="5468" customFormat="1" ht="14.25"/>
    <row r="5469" customFormat="1" ht="14.25"/>
    <row r="5470" customFormat="1" ht="14.25"/>
    <row r="5471" customFormat="1" ht="14.25"/>
    <row r="5472" customFormat="1" ht="14.25"/>
    <row r="5473" customFormat="1" ht="14.25"/>
    <row r="5474" customFormat="1" ht="14.25"/>
    <row r="5475" customFormat="1" ht="14.25"/>
    <row r="5476" customFormat="1" ht="14.25"/>
    <row r="5477" customFormat="1" ht="14.25"/>
    <row r="5478" customFormat="1" ht="14.25"/>
    <row r="5479" customFormat="1" ht="14.25"/>
    <row r="5480" customFormat="1" ht="14.25"/>
    <row r="5481" customFormat="1" ht="14.25"/>
    <row r="5482" customFormat="1" ht="14.25"/>
    <row r="5483" customFormat="1" ht="14.25"/>
    <row r="5484" customFormat="1" ht="14.25"/>
    <row r="5485" customFormat="1" ht="14.25"/>
    <row r="5486" customFormat="1" ht="14.25"/>
    <row r="5487" customFormat="1" ht="14.25"/>
    <row r="5488" customFormat="1" ht="14.25"/>
    <row r="5489" customFormat="1" ht="14.25"/>
    <row r="5490" customFormat="1" ht="14.25"/>
    <row r="5491" customFormat="1" ht="14.25"/>
    <row r="5492" customFormat="1" ht="14.25"/>
    <row r="5493" customFormat="1" ht="14.25"/>
    <row r="5494" customFormat="1" ht="14.25"/>
    <row r="5495" customFormat="1" ht="14.25"/>
    <row r="5496" customFormat="1" ht="14.25"/>
    <row r="5497" customFormat="1" ht="14.25"/>
    <row r="5498" customFormat="1" ht="14.25"/>
    <row r="5499" customFormat="1" ht="14.25"/>
    <row r="5500" customFormat="1" ht="14.25"/>
    <row r="5501" customFormat="1" ht="14.25"/>
    <row r="5502" customFormat="1" ht="14.25"/>
    <row r="5503" customFormat="1" ht="14.25"/>
    <row r="5504" customFormat="1" ht="14.25"/>
    <row r="5505" customFormat="1" ht="14.25"/>
    <row r="5506" customFormat="1" ht="14.25"/>
    <row r="5507" customFormat="1" ht="14.25"/>
    <row r="5508" customFormat="1" ht="14.25"/>
    <row r="5509" customFormat="1" ht="14.25"/>
    <row r="5510" customFormat="1" ht="14.25"/>
    <row r="5511" customFormat="1" ht="14.25"/>
    <row r="5512" customFormat="1" ht="14.25"/>
    <row r="5513" customFormat="1" ht="14.25"/>
    <row r="5514" customFormat="1" ht="14.25"/>
    <row r="5515" customFormat="1" ht="14.25"/>
    <row r="5516" customFormat="1" ht="14.25"/>
    <row r="5517" customFormat="1" ht="14.25"/>
    <row r="5518" customFormat="1" ht="14.25"/>
    <row r="5519" customFormat="1" ht="14.25"/>
    <row r="5520" customFormat="1" ht="14.25"/>
    <row r="5521" customFormat="1" ht="14.25"/>
    <row r="5522" customFormat="1" ht="14.25"/>
    <row r="5523" customFormat="1" ht="14.25"/>
    <row r="5524" customFormat="1" ht="14.25"/>
    <row r="5525" customFormat="1" ht="14.25"/>
    <row r="5526" customFormat="1" ht="14.25"/>
    <row r="5527" customFormat="1" ht="14.25"/>
    <row r="5528" customFormat="1" ht="14.25"/>
    <row r="5529" customFormat="1" ht="14.25"/>
    <row r="5530" customFormat="1" ht="14.25"/>
    <row r="5531" customFormat="1" ht="14.25"/>
    <row r="5532" customFormat="1" ht="14.25"/>
    <row r="5533" customFormat="1" ht="14.25"/>
    <row r="5534" customFormat="1" ht="14.25"/>
    <row r="5535" customFormat="1" ht="14.25"/>
    <row r="5536" customFormat="1" ht="14.25"/>
    <row r="5537" customFormat="1" ht="14.25"/>
    <row r="5538" customFormat="1" ht="14.25"/>
    <row r="5539" customFormat="1" ht="14.25"/>
    <row r="5540" customFormat="1" ht="14.25"/>
    <row r="5541" customFormat="1" ht="14.25"/>
    <row r="5542" customFormat="1" ht="14.25"/>
    <row r="5543" customFormat="1" ht="14.25"/>
    <row r="5544" customFormat="1" ht="14.25"/>
    <row r="5545" customFormat="1" ht="14.25"/>
    <row r="5546" customFormat="1" ht="14.25"/>
    <row r="5547" customFormat="1" ht="14.25"/>
    <row r="5548" customFormat="1" ht="14.25"/>
    <row r="5549" customFormat="1" ht="14.25"/>
    <row r="5550" customFormat="1" ht="14.25"/>
    <row r="5551" customFormat="1" ht="14.25"/>
    <row r="5552" customFormat="1" ht="14.25"/>
    <row r="5553" customFormat="1" ht="14.25"/>
    <row r="5554" customFormat="1" ht="14.25"/>
    <row r="5555" customFormat="1" ht="14.25"/>
    <row r="5556" customFormat="1" ht="14.25"/>
    <row r="5557" customFormat="1" ht="14.25"/>
    <row r="5558" customFormat="1" ht="14.25"/>
    <row r="5559" customFormat="1" ht="14.25"/>
    <row r="5560" customFormat="1" ht="14.25"/>
    <row r="5561" customFormat="1" ht="14.25"/>
    <row r="5562" customFormat="1" ht="14.25"/>
    <row r="5563" customFormat="1" ht="14.25"/>
    <row r="5564" customFormat="1" ht="14.25"/>
    <row r="5565" customFormat="1" ht="14.25"/>
    <row r="5566" customFormat="1" ht="14.25"/>
    <row r="5567" customFormat="1" ht="14.25"/>
    <row r="5568" customFormat="1" ht="14.25"/>
    <row r="5569" customFormat="1" ht="14.25"/>
    <row r="5570" customFormat="1" ht="14.25"/>
    <row r="5571" customFormat="1" ht="14.25"/>
    <row r="5572" customFormat="1" ht="14.25"/>
    <row r="5573" customFormat="1" ht="14.25"/>
    <row r="5574" customFormat="1" ht="14.25"/>
    <row r="5575" customFormat="1" ht="14.25"/>
    <row r="5576" customFormat="1" ht="14.25"/>
    <row r="5577" customFormat="1" ht="14.25"/>
    <row r="5578" customFormat="1" ht="14.25"/>
    <row r="5579" customFormat="1" ht="14.25"/>
    <row r="5580" customFormat="1" ht="14.25"/>
    <row r="5581" customFormat="1" ht="14.25"/>
    <row r="5582" customFormat="1" ht="14.25"/>
    <row r="5583" customFormat="1" ht="14.25"/>
    <row r="5584" customFormat="1" ht="14.25"/>
    <row r="5585" customFormat="1" ht="14.25"/>
    <row r="5586" customFormat="1" ht="14.25"/>
    <row r="5587" customFormat="1" ht="14.25"/>
    <row r="5588" customFormat="1" ht="14.25"/>
    <row r="5589" customFormat="1" ht="14.25"/>
    <row r="5590" customFormat="1" ht="14.25"/>
    <row r="5591" customFormat="1" ht="14.25"/>
    <row r="5592" customFormat="1" ht="14.25"/>
    <row r="5593" customFormat="1" ht="14.25"/>
    <row r="5594" customFormat="1" ht="14.25"/>
    <row r="5595" customFormat="1" ht="14.25"/>
    <row r="5596" customFormat="1" ht="14.25"/>
    <row r="5597" customFormat="1" ht="14.25"/>
    <row r="5598" customFormat="1" ht="14.25"/>
    <row r="5599" customFormat="1" ht="14.25"/>
    <row r="5600" customFormat="1" ht="14.25"/>
    <row r="5601" customFormat="1" ht="14.25"/>
    <row r="5602" customFormat="1" ht="14.25"/>
    <row r="5603" customFormat="1" ht="14.25"/>
    <row r="5604" customFormat="1" ht="14.25"/>
    <row r="5605" customFormat="1" ht="14.25"/>
    <row r="5606" customFormat="1" ht="14.25"/>
    <row r="5607" customFormat="1" ht="14.25"/>
    <row r="5608" customFormat="1" ht="14.25"/>
    <row r="5609" customFormat="1" ht="14.25"/>
    <row r="5610" customFormat="1" ht="14.25"/>
    <row r="5611" customFormat="1" ht="14.25"/>
    <row r="5612" customFormat="1" ht="14.25"/>
    <row r="5613" customFormat="1" ht="14.25"/>
    <row r="5614" customFormat="1" ht="14.25"/>
    <row r="5615" customFormat="1" ht="14.25"/>
    <row r="5616" customFormat="1" ht="14.25"/>
    <row r="5617" customFormat="1" ht="14.25"/>
    <row r="5618" customFormat="1" ht="14.25"/>
    <row r="5619" customFormat="1" ht="14.25"/>
    <row r="5620" customFormat="1" ht="14.25"/>
    <row r="5621" customFormat="1" ht="14.25"/>
    <row r="5622" customFormat="1" ht="14.25"/>
    <row r="5623" customFormat="1" ht="14.25"/>
    <row r="5624" customFormat="1" ht="14.25"/>
    <row r="5625" customFormat="1" ht="14.25"/>
    <row r="5626" customFormat="1" ht="14.25"/>
    <row r="5627" customFormat="1" ht="14.25"/>
    <row r="5628" customFormat="1" ht="14.25"/>
    <row r="5629" customFormat="1" ht="14.25"/>
    <row r="5630" customFormat="1" ht="14.25"/>
    <row r="5631" customFormat="1" ht="14.25"/>
    <row r="5632" customFormat="1" ht="14.25"/>
    <row r="5633" customFormat="1" ht="14.25"/>
    <row r="5634" customFormat="1" ht="14.25"/>
    <row r="5635" customFormat="1" ht="14.25"/>
    <row r="5636" customFormat="1" ht="14.25"/>
    <row r="5637" customFormat="1" ht="14.25"/>
    <row r="5638" customFormat="1" ht="14.25"/>
    <row r="5639" customFormat="1" ht="14.25"/>
    <row r="5640" customFormat="1" ht="14.25"/>
    <row r="5641" customFormat="1" ht="14.25"/>
    <row r="5642" customFormat="1" ht="14.25"/>
    <row r="5643" customFormat="1" ht="14.25"/>
    <row r="5644" customFormat="1" ht="14.25"/>
    <row r="5645" customFormat="1" ht="14.25"/>
    <row r="5646" customFormat="1" ht="14.25"/>
    <row r="5647" customFormat="1" ht="14.25"/>
    <row r="5648" customFormat="1" ht="14.25"/>
    <row r="5649" customFormat="1" ht="14.25"/>
    <row r="5650" customFormat="1" ht="14.25"/>
    <row r="5651" customFormat="1" ht="14.25"/>
    <row r="5652" customFormat="1" ht="14.25"/>
    <row r="5653" customFormat="1" ht="14.25"/>
    <row r="5654" customFormat="1" ht="14.25"/>
    <row r="5655" customFormat="1" ht="14.25"/>
    <row r="5656" customFormat="1" ht="14.25"/>
    <row r="5657" customFormat="1" ht="14.25"/>
    <row r="5658" customFormat="1" ht="14.25"/>
    <row r="5659" customFormat="1" ht="14.25"/>
    <row r="5660" customFormat="1" ht="14.25"/>
    <row r="5661" customFormat="1" ht="14.25"/>
    <row r="5662" customFormat="1" ht="14.25"/>
    <row r="5663" customFormat="1" ht="14.25"/>
    <row r="5664" customFormat="1" ht="14.25"/>
    <row r="5665" customFormat="1" ht="14.25"/>
    <row r="5666" customFormat="1" ht="14.25"/>
    <row r="5667" customFormat="1" ht="14.25"/>
    <row r="5668" customFormat="1" ht="14.25"/>
    <row r="5669" customFormat="1" ht="14.25"/>
    <row r="5670" customFormat="1" ht="14.25"/>
    <row r="5671" customFormat="1" ht="14.25"/>
    <row r="5672" customFormat="1" ht="14.25"/>
    <row r="5673" customFormat="1" ht="14.25"/>
    <row r="5674" customFormat="1" ht="14.25"/>
    <row r="5675" customFormat="1" ht="14.25"/>
    <row r="5676" customFormat="1" ht="14.25"/>
    <row r="5677" customFormat="1" ht="14.25"/>
    <row r="5678" customFormat="1" ht="14.25"/>
    <row r="5679" customFormat="1" ht="14.25"/>
    <row r="5680" customFormat="1" ht="14.25"/>
    <row r="5681" customFormat="1" ht="14.25"/>
    <row r="5682" customFormat="1" ht="14.25"/>
    <row r="5683" customFormat="1" ht="14.25"/>
    <row r="5684" customFormat="1" ht="14.25"/>
    <row r="5685" customFormat="1" ht="14.25"/>
    <row r="5686" customFormat="1" ht="14.25"/>
    <row r="5687" customFormat="1" ht="14.25"/>
    <row r="5688" customFormat="1" ht="14.25"/>
    <row r="5689" customFormat="1" ht="14.25"/>
    <row r="5690" customFormat="1" ht="14.25"/>
    <row r="5691" customFormat="1" ht="14.25"/>
    <row r="5692" customFormat="1" ht="14.25"/>
    <row r="5693" customFormat="1" ht="14.25"/>
    <row r="5694" customFormat="1" ht="14.25"/>
    <row r="5695" customFormat="1" ht="14.25"/>
    <row r="5696" customFormat="1" ht="14.25"/>
    <row r="5697" customFormat="1" ht="14.25"/>
    <row r="5698" customFormat="1" ht="14.25"/>
    <row r="5699" customFormat="1" ht="14.25"/>
    <row r="5700" customFormat="1" ht="14.25"/>
    <row r="5701" customFormat="1" ht="14.25"/>
    <row r="5702" customFormat="1" ht="14.25"/>
    <row r="5703" customFormat="1" ht="14.25"/>
    <row r="5704" customFormat="1" ht="14.25"/>
    <row r="5705" customFormat="1" ht="14.25"/>
    <row r="5706" customFormat="1" ht="14.25"/>
    <row r="5707" customFormat="1" ht="14.25"/>
    <row r="5708" customFormat="1" ht="14.25"/>
    <row r="5709" customFormat="1" ht="14.25"/>
    <row r="5710" customFormat="1" ht="14.25"/>
    <row r="5711" customFormat="1" ht="14.25"/>
    <row r="5712" customFormat="1" ht="14.25"/>
    <row r="5713" customFormat="1" ht="14.25"/>
    <row r="5714" customFormat="1" ht="14.25"/>
    <row r="5715" customFormat="1" ht="14.25"/>
    <row r="5716" customFormat="1" ht="14.25"/>
    <row r="5717" customFormat="1" ht="14.25"/>
    <row r="5718" customFormat="1" ht="14.25"/>
    <row r="5719" customFormat="1" ht="14.25"/>
    <row r="5720" customFormat="1" ht="14.25"/>
    <row r="5721" customFormat="1" ht="14.25"/>
    <row r="5722" customFormat="1" ht="14.25"/>
    <row r="5723" customFormat="1" ht="14.25"/>
    <row r="5724" customFormat="1" ht="14.25"/>
    <row r="5725" customFormat="1" ht="14.25"/>
    <row r="5726" customFormat="1" ht="14.25"/>
    <row r="5727" customFormat="1" ht="14.25"/>
    <row r="5728" customFormat="1" ht="14.25"/>
    <row r="5729" customFormat="1" ht="14.25"/>
    <row r="5730" customFormat="1" ht="14.25"/>
    <row r="5731" customFormat="1" ht="14.25"/>
    <row r="5732" customFormat="1" ht="14.25"/>
    <row r="5733" customFormat="1" ht="14.25"/>
    <row r="5734" customFormat="1" ht="14.25"/>
    <row r="5735" customFormat="1" ht="14.25"/>
    <row r="5736" customFormat="1" ht="14.25"/>
    <row r="5737" customFormat="1" ht="14.25"/>
    <row r="5738" customFormat="1" ht="14.25"/>
    <row r="5739" customFormat="1" ht="14.25"/>
    <row r="5740" customFormat="1" ht="14.25"/>
    <row r="5741" customFormat="1" ht="14.25"/>
    <row r="5742" customFormat="1" ht="14.25"/>
    <row r="5743" customFormat="1" ht="14.25"/>
    <row r="5744" customFormat="1" ht="14.25"/>
    <row r="5745" customFormat="1" ht="14.25"/>
    <row r="5746" customFormat="1" ht="14.25"/>
    <row r="5747" customFormat="1" ht="14.25"/>
    <row r="5748" customFormat="1" ht="14.25"/>
    <row r="5749" customFormat="1" ht="14.25"/>
    <row r="5750" customFormat="1" ht="14.25"/>
    <row r="5751" customFormat="1" ht="14.25"/>
    <row r="5752" customFormat="1" ht="14.25"/>
    <row r="5753" customFormat="1" ht="14.25"/>
    <row r="5754" customFormat="1" ht="14.25"/>
    <row r="5755" customFormat="1" ht="14.25"/>
    <row r="5756" customFormat="1" ht="14.25"/>
    <row r="5757" customFormat="1" ht="14.25"/>
    <row r="5758" customFormat="1" ht="14.25"/>
    <row r="5759" customFormat="1" ht="14.25"/>
    <row r="5760" customFormat="1" ht="14.25"/>
    <row r="5761" customFormat="1" ht="14.25"/>
    <row r="5762" customFormat="1" ht="14.25"/>
    <row r="5763" customFormat="1" ht="14.25"/>
    <row r="5764" customFormat="1" ht="14.25"/>
    <row r="5765" customFormat="1" ht="14.25"/>
    <row r="5766" customFormat="1" ht="14.25"/>
    <row r="5767" customFormat="1" ht="14.25"/>
    <row r="5768" customFormat="1" ht="14.25"/>
    <row r="5769" customFormat="1" ht="14.25"/>
    <row r="5770" customFormat="1" ht="14.25"/>
    <row r="5771" customFormat="1" ht="14.25"/>
    <row r="5772" customFormat="1" ht="14.25"/>
    <row r="5773" customFormat="1" ht="14.25"/>
    <row r="5774" customFormat="1" ht="14.25"/>
    <row r="5775" customFormat="1" ht="14.25"/>
    <row r="5776" customFormat="1" ht="14.25"/>
    <row r="5777" customFormat="1" ht="14.25"/>
    <row r="5778" customFormat="1" ht="14.25"/>
    <row r="5779" customFormat="1" ht="14.25"/>
    <row r="5780" customFormat="1" ht="14.25"/>
    <row r="5781" customFormat="1" ht="14.25"/>
    <row r="5782" customFormat="1" ht="14.25"/>
    <row r="5783" customFormat="1" ht="14.25"/>
    <row r="5784" customFormat="1" ht="14.25"/>
    <row r="5785" customFormat="1" ht="14.25"/>
    <row r="5786" customFormat="1" ht="14.25"/>
    <row r="5787" customFormat="1" ht="14.25"/>
    <row r="5788" customFormat="1" ht="14.25"/>
    <row r="5789" customFormat="1" ht="14.25"/>
    <row r="5790" customFormat="1" ht="14.25"/>
    <row r="5791" customFormat="1" ht="14.25"/>
    <row r="5792" customFormat="1" ht="14.25"/>
    <row r="5793" customFormat="1" ht="14.25"/>
    <row r="5794" customFormat="1" ht="14.25"/>
    <row r="5795" customFormat="1" ht="14.25"/>
    <row r="5796" customFormat="1" ht="14.25"/>
    <row r="5797" customFormat="1" ht="14.25"/>
    <row r="5798" customFormat="1" ht="14.25"/>
    <row r="5799" customFormat="1" ht="14.25"/>
    <row r="5800" customFormat="1" ht="14.25"/>
    <row r="5801" customFormat="1" ht="14.25"/>
    <row r="5802" customFormat="1" ht="14.25"/>
    <row r="5803" customFormat="1" ht="14.25"/>
    <row r="5804" customFormat="1" ht="14.25"/>
    <row r="5805" customFormat="1" ht="14.25"/>
    <row r="5806" customFormat="1" ht="14.25"/>
    <row r="5807" customFormat="1" ht="14.25"/>
    <row r="5808" customFormat="1" ht="14.25"/>
    <row r="5809" customFormat="1" ht="14.25"/>
    <row r="5810" customFormat="1" ht="14.25"/>
    <row r="5811" customFormat="1" ht="14.25"/>
    <row r="5812" customFormat="1" ht="14.25"/>
    <row r="5813" customFormat="1" ht="14.25"/>
    <row r="5814" customFormat="1" ht="14.25"/>
    <row r="5815" customFormat="1" ht="14.25"/>
    <row r="5816" customFormat="1" ht="14.25"/>
    <row r="5817" customFormat="1" ht="14.25"/>
    <row r="5818" customFormat="1" ht="14.25"/>
    <row r="5819" customFormat="1" ht="14.25"/>
    <row r="5820" customFormat="1" ht="14.25"/>
    <row r="5821" customFormat="1" ht="14.25"/>
    <row r="5822" customFormat="1" ht="14.25"/>
    <row r="5823" customFormat="1" ht="14.25"/>
    <row r="5824" customFormat="1" ht="14.25"/>
    <row r="5825" customFormat="1" ht="14.25"/>
    <row r="5826" customFormat="1" ht="14.25"/>
    <row r="5827" customFormat="1" ht="14.25"/>
    <row r="5828" customFormat="1" ht="14.25"/>
    <row r="5829" customFormat="1" ht="14.25"/>
    <row r="5830" customFormat="1" ht="14.25"/>
    <row r="5831" customFormat="1" ht="14.25"/>
    <row r="5832" customFormat="1" ht="14.25"/>
    <row r="5833" customFormat="1" ht="14.25"/>
    <row r="5834" customFormat="1" ht="14.25"/>
    <row r="5835" customFormat="1" ht="14.25"/>
    <row r="5836" customFormat="1" ht="14.25"/>
    <row r="5837" customFormat="1" ht="14.25"/>
    <row r="5838" customFormat="1" ht="14.25"/>
    <row r="5839" customFormat="1" ht="14.25"/>
    <row r="5840" customFormat="1" ht="14.25"/>
    <row r="5841" customFormat="1" ht="14.25"/>
    <row r="5842" customFormat="1" ht="14.25"/>
    <row r="5843" customFormat="1" ht="14.25"/>
    <row r="5844" customFormat="1" ht="14.25"/>
    <row r="5845" customFormat="1" ht="14.25"/>
    <row r="5846" customFormat="1" ht="14.25"/>
    <row r="5847" customFormat="1" ht="14.25"/>
    <row r="5848" customFormat="1" ht="14.25"/>
    <row r="5849" customFormat="1" ht="14.25"/>
    <row r="5850" customFormat="1" ht="14.25"/>
    <row r="5851" customFormat="1" ht="14.25"/>
    <row r="5852" customFormat="1" ht="14.25"/>
    <row r="5853" customFormat="1" ht="14.25"/>
    <row r="5854" customFormat="1" ht="14.25"/>
    <row r="5855" customFormat="1" ht="14.25"/>
    <row r="5856" customFormat="1" ht="14.25"/>
    <row r="5857" customFormat="1" ht="14.25"/>
    <row r="5858" customFormat="1" ht="14.25"/>
    <row r="5859" customFormat="1" ht="14.25"/>
    <row r="5860" customFormat="1" ht="14.25"/>
    <row r="5861" customFormat="1" ht="14.25"/>
    <row r="5862" customFormat="1" ht="14.25"/>
    <row r="5863" customFormat="1" ht="14.25"/>
    <row r="5864" customFormat="1" ht="14.25"/>
    <row r="5865" customFormat="1" ht="14.25"/>
    <row r="5866" customFormat="1" ht="14.25"/>
    <row r="5867" customFormat="1" ht="14.25"/>
    <row r="5868" customFormat="1" ht="14.25"/>
    <row r="5869" customFormat="1" ht="14.25"/>
    <row r="5870" customFormat="1" ht="14.25"/>
    <row r="5871" customFormat="1" ht="14.25"/>
    <row r="5872" customFormat="1" ht="14.25"/>
    <row r="5873" customFormat="1" ht="14.25"/>
    <row r="5874" customFormat="1" ht="14.25"/>
    <row r="5875" customFormat="1" ht="14.25"/>
    <row r="5876" customFormat="1" ht="14.25"/>
    <row r="5877" customFormat="1" ht="14.25"/>
    <row r="5878" customFormat="1" ht="14.25"/>
    <row r="5879" customFormat="1" ht="14.25"/>
    <row r="5880" customFormat="1" ht="14.25"/>
    <row r="5881" customFormat="1" ht="14.25"/>
    <row r="5882" customFormat="1" ht="14.25"/>
    <row r="5883" customFormat="1" ht="14.25"/>
    <row r="5884" customFormat="1" ht="14.25"/>
    <row r="5885" customFormat="1" ht="14.25"/>
    <row r="5886" customFormat="1" ht="14.25"/>
    <row r="5887" customFormat="1" ht="14.25"/>
    <row r="5888" customFormat="1" ht="14.25"/>
    <row r="5889" customFormat="1" ht="14.25"/>
    <row r="5890" customFormat="1" ht="14.25"/>
    <row r="5891" customFormat="1" ht="14.25"/>
    <row r="5892" customFormat="1" ht="14.25"/>
    <row r="5893" customFormat="1" ht="14.25"/>
    <row r="5894" customFormat="1" ht="14.25"/>
    <row r="5895" customFormat="1" ht="14.25"/>
    <row r="5896" customFormat="1" ht="14.25"/>
    <row r="5897" customFormat="1" ht="14.25"/>
    <row r="5898" customFormat="1" ht="14.25"/>
    <row r="5899" customFormat="1" ht="14.25"/>
    <row r="5900" customFormat="1" ht="14.25"/>
    <row r="5901" customFormat="1" ht="14.25"/>
    <row r="5902" customFormat="1" ht="14.25"/>
    <row r="5903" customFormat="1" ht="14.25"/>
    <row r="5904" customFormat="1" ht="14.25"/>
    <row r="5905" customFormat="1" ht="14.25"/>
    <row r="5906" customFormat="1" ht="14.25"/>
    <row r="5907" customFormat="1" ht="14.25"/>
    <row r="5908" customFormat="1" ht="14.25"/>
    <row r="5909" customFormat="1" ht="14.25"/>
    <row r="5910" customFormat="1" ht="14.25"/>
    <row r="5911" customFormat="1" ht="14.25"/>
    <row r="5912" customFormat="1" ht="14.25"/>
    <row r="5913" customFormat="1" ht="14.25"/>
    <row r="5914" customFormat="1" ht="14.25"/>
    <row r="5915" customFormat="1" ht="14.25"/>
    <row r="5916" customFormat="1" ht="14.25"/>
    <row r="5917" customFormat="1" ht="14.25"/>
    <row r="5918" customFormat="1" ht="14.25"/>
    <row r="5919" customFormat="1" ht="14.25"/>
    <row r="5920" customFormat="1" ht="14.25"/>
    <row r="5921" customFormat="1" ht="14.25"/>
    <row r="5922" customFormat="1" ht="14.25"/>
    <row r="5923" customFormat="1" ht="14.25"/>
    <row r="5924" customFormat="1" ht="14.25"/>
    <row r="5925" customFormat="1" ht="14.25"/>
    <row r="5926" customFormat="1" ht="14.25"/>
    <row r="5927" customFormat="1" ht="14.25"/>
    <row r="5928" customFormat="1" ht="14.25"/>
    <row r="5929" customFormat="1" ht="14.25"/>
    <row r="5930" customFormat="1" ht="14.25"/>
    <row r="5931" customFormat="1" ht="14.25"/>
    <row r="5932" customFormat="1" ht="14.25"/>
    <row r="5933" customFormat="1" ht="14.25"/>
    <row r="5934" customFormat="1" ht="14.25"/>
    <row r="5935" customFormat="1" ht="14.25"/>
    <row r="5936" customFormat="1" ht="14.25"/>
    <row r="5937" customFormat="1" ht="14.25"/>
    <row r="5938" customFormat="1" ht="14.25"/>
    <row r="5939" customFormat="1" ht="14.25"/>
    <row r="5940" customFormat="1" ht="14.25"/>
    <row r="5941" customFormat="1" ht="14.25"/>
    <row r="5942" customFormat="1" ht="14.25"/>
    <row r="5943" customFormat="1" ht="14.25"/>
    <row r="5944" customFormat="1" ht="14.25"/>
    <row r="5945" customFormat="1" ht="14.25"/>
    <row r="5946" customFormat="1" ht="14.25"/>
    <row r="5947" customFormat="1" ht="14.25"/>
    <row r="5948" customFormat="1" ht="14.25"/>
    <row r="5949" customFormat="1" ht="14.25"/>
    <row r="5950" customFormat="1" ht="14.25"/>
    <row r="5951" customFormat="1" ht="14.25"/>
    <row r="5952" customFormat="1" ht="14.25"/>
    <row r="5953" customFormat="1" ht="14.25"/>
    <row r="5954" customFormat="1" ht="14.25"/>
    <row r="5955" customFormat="1" ht="14.25"/>
    <row r="5956" customFormat="1" ht="14.25"/>
    <row r="5957" customFormat="1" ht="14.25"/>
    <row r="5958" customFormat="1" ht="14.25"/>
    <row r="5959" customFormat="1" ht="14.25"/>
    <row r="5960" customFormat="1" ht="14.25"/>
    <row r="5961" customFormat="1" ht="14.25"/>
    <row r="5962" customFormat="1" ht="14.25"/>
    <row r="5963" customFormat="1" ht="14.25"/>
    <row r="5964" customFormat="1" ht="14.25"/>
    <row r="5965" customFormat="1" ht="14.25"/>
    <row r="5966" customFormat="1" ht="14.25"/>
    <row r="5967" customFormat="1" ht="14.25"/>
    <row r="5968" customFormat="1" ht="14.25"/>
    <row r="5969" customFormat="1" ht="14.25"/>
    <row r="5970" customFormat="1" ht="14.25"/>
    <row r="5971" customFormat="1" ht="14.25"/>
    <row r="5972" customFormat="1" ht="14.25"/>
    <row r="5973" customFormat="1" ht="14.25"/>
    <row r="5974" customFormat="1" ht="14.25"/>
    <row r="5975" customFormat="1" ht="14.25"/>
    <row r="5976" customFormat="1" ht="14.25"/>
    <row r="5977" customFormat="1" ht="14.25"/>
    <row r="5978" customFormat="1" ht="14.25"/>
    <row r="5979" customFormat="1" ht="14.25"/>
    <row r="5980" customFormat="1" ht="14.25"/>
    <row r="5981" customFormat="1" ht="14.25"/>
    <row r="5982" customFormat="1" ht="14.25"/>
    <row r="5983" customFormat="1" ht="14.25"/>
    <row r="5984" customFormat="1" ht="14.25"/>
    <row r="5985" customFormat="1" ht="14.25"/>
    <row r="5986" customFormat="1" ht="14.25"/>
    <row r="5987" customFormat="1" ht="14.25"/>
    <row r="5988" customFormat="1" ht="14.25"/>
    <row r="5989" customFormat="1" ht="14.25"/>
    <row r="5990" customFormat="1" ht="14.25"/>
    <row r="5991" customFormat="1" ht="14.25"/>
    <row r="5992" customFormat="1" ht="14.25"/>
    <row r="5993" customFormat="1" ht="14.25"/>
    <row r="5994" customFormat="1" ht="14.25"/>
    <row r="5995" customFormat="1" ht="14.25"/>
    <row r="5996" customFormat="1" ht="14.25"/>
    <row r="5997" customFormat="1" ht="14.25"/>
    <row r="5998" customFormat="1" ht="14.25"/>
    <row r="5999" customFormat="1" ht="14.25"/>
    <row r="6000" customFormat="1" ht="14.25"/>
    <row r="6001" customFormat="1" ht="14.25"/>
    <row r="6002" customFormat="1" ht="14.25"/>
    <row r="6003" customFormat="1" ht="14.25"/>
    <row r="6004" customFormat="1" ht="14.25"/>
    <row r="6005" customFormat="1" ht="14.25"/>
    <row r="6006" customFormat="1" ht="14.25"/>
    <row r="6007" customFormat="1" ht="14.25"/>
    <row r="6008" customFormat="1" ht="14.25"/>
    <row r="6009" customFormat="1" ht="14.25"/>
    <row r="6010" customFormat="1" ht="14.25"/>
    <row r="6011" customFormat="1" ht="14.25"/>
    <row r="6012" customFormat="1" ht="14.25"/>
    <row r="6013" customFormat="1" ht="14.25"/>
    <row r="6014" customFormat="1" ht="14.25"/>
    <row r="6015" customFormat="1" ht="14.25"/>
    <row r="6016" customFormat="1" ht="14.25"/>
    <row r="6017" customFormat="1" ht="14.25"/>
    <row r="6018" customFormat="1" ht="14.25"/>
    <row r="6019" customFormat="1" ht="14.25"/>
    <row r="6020" customFormat="1" ht="14.25"/>
    <row r="6021" customFormat="1" ht="14.25"/>
    <row r="6022" customFormat="1" ht="14.25"/>
    <row r="6023" customFormat="1" ht="14.25"/>
    <row r="6024" customFormat="1" ht="14.25"/>
    <row r="6025" customFormat="1" ht="14.25"/>
    <row r="6026" customFormat="1" ht="14.25"/>
    <row r="6027" customFormat="1" ht="14.25"/>
    <row r="6028" customFormat="1" ht="14.25"/>
    <row r="6029" customFormat="1" ht="14.25"/>
    <row r="6030" customFormat="1" ht="14.25"/>
    <row r="6031" customFormat="1" ht="14.25"/>
    <row r="6032" customFormat="1" ht="14.25"/>
    <row r="6033" customFormat="1" ht="14.25"/>
    <row r="6034" customFormat="1" ht="14.25"/>
    <row r="6035" customFormat="1" ht="14.25"/>
    <row r="6036" customFormat="1" ht="14.25"/>
    <row r="6037" customFormat="1" ht="14.25"/>
    <row r="6038" customFormat="1" ht="14.25"/>
    <row r="6039" customFormat="1" ht="14.25"/>
    <row r="6040" customFormat="1" ht="14.25"/>
    <row r="6041" customFormat="1" ht="14.25"/>
    <row r="6042" customFormat="1" ht="14.25"/>
    <row r="6043" customFormat="1" ht="14.25"/>
    <row r="6044" customFormat="1" ht="14.25"/>
    <row r="6045" customFormat="1" ht="14.25"/>
    <row r="6046" customFormat="1" ht="14.25"/>
    <row r="6047" customFormat="1" ht="14.25"/>
    <row r="6048" customFormat="1" ht="14.25"/>
    <row r="6049" customFormat="1" ht="14.25"/>
    <row r="6050" customFormat="1" ht="14.25"/>
    <row r="6051" customFormat="1" ht="14.25"/>
    <row r="6052" customFormat="1" ht="14.25"/>
    <row r="6053" customFormat="1" ht="14.25"/>
    <row r="6054" customFormat="1" ht="14.25"/>
    <row r="6055" customFormat="1" ht="14.25"/>
    <row r="6056" customFormat="1" ht="14.25"/>
    <row r="6057" customFormat="1" ht="14.25"/>
    <row r="6058" customFormat="1" ht="14.25"/>
    <row r="6059" customFormat="1" ht="14.25"/>
    <row r="6060" customFormat="1" ht="14.25"/>
    <row r="6061" customFormat="1" ht="14.25"/>
    <row r="6062" customFormat="1" ht="14.25"/>
    <row r="6063" customFormat="1" ht="14.25"/>
    <row r="6064" customFormat="1" ht="14.25"/>
    <row r="6065" customFormat="1" ht="14.25"/>
    <row r="6066" customFormat="1" ht="14.25"/>
    <row r="6067" customFormat="1" ht="14.25"/>
    <row r="6068" customFormat="1" ht="14.25"/>
    <row r="6069" customFormat="1" ht="14.25"/>
    <row r="6070" customFormat="1" ht="14.25"/>
    <row r="6071" customFormat="1" ht="14.25"/>
    <row r="6072" customFormat="1" ht="14.25"/>
    <row r="6073" customFormat="1" ht="14.25"/>
    <row r="6074" customFormat="1" ht="14.25"/>
    <row r="6075" customFormat="1" ht="14.25"/>
    <row r="6076" customFormat="1" ht="14.25"/>
    <row r="6077" customFormat="1" ht="14.25"/>
    <row r="6078" customFormat="1" ht="14.25"/>
    <row r="6079" customFormat="1" ht="14.25"/>
    <row r="6080" customFormat="1" ht="14.25"/>
    <row r="6081" customFormat="1" ht="14.25"/>
    <row r="6082" customFormat="1" ht="14.25"/>
    <row r="6083" customFormat="1" ht="14.25"/>
    <row r="6084" customFormat="1" ht="14.25"/>
    <row r="6085" customFormat="1" ht="14.25"/>
    <row r="6086" customFormat="1" ht="14.25"/>
    <row r="6087" customFormat="1" ht="14.25"/>
    <row r="6088" customFormat="1" ht="14.25"/>
    <row r="6089" customFormat="1" ht="14.25"/>
    <row r="6090" customFormat="1" ht="14.25"/>
    <row r="6091" customFormat="1" ht="14.25"/>
    <row r="6092" customFormat="1" ht="14.25"/>
    <row r="6093" customFormat="1" ht="14.25"/>
    <row r="6094" customFormat="1" ht="14.25"/>
    <row r="6095" customFormat="1" ht="14.25"/>
    <row r="6096" customFormat="1" ht="14.25"/>
    <row r="6097" customFormat="1" ht="14.25"/>
    <row r="6098" customFormat="1" ht="14.25"/>
    <row r="6099" customFormat="1" ht="14.25"/>
    <row r="6100" customFormat="1" ht="14.25"/>
    <row r="6101" customFormat="1" ht="14.25"/>
    <row r="6102" customFormat="1" ht="14.25"/>
    <row r="6103" customFormat="1" ht="14.25"/>
    <row r="6104" customFormat="1" ht="14.25"/>
    <row r="6105" customFormat="1" ht="14.25"/>
    <row r="6106" customFormat="1" ht="14.25"/>
    <row r="6107" customFormat="1" ht="14.25"/>
    <row r="6108" customFormat="1" ht="14.25"/>
    <row r="6109" customFormat="1" ht="14.25"/>
    <row r="6110" customFormat="1" ht="14.25"/>
    <row r="6111" customFormat="1" ht="14.25"/>
    <row r="6112" customFormat="1" ht="14.25"/>
    <row r="6113" customFormat="1" ht="14.25"/>
    <row r="6114" customFormat="1" ht="14.25"/>
    <row r="6115" customFormat="1" ht="14.25"/>
    <row r="6116" customFormat="1" ht="14.25"/>
    <row r="6117" customFormat="1" ht="14.25"/>
    <row r="6118" customFormat="1" ht="14.25"/>
    <row r="6119" customFormat="1" ht="14.25"/>
    <row r="6120" customFormat="1" ht="14.25"/>
    <row r="6121" customFormat="1" ht="14.25"/>
    <row r="6122" customFormat="1" ht="14.25"/>
    <row r="6123" customFormat="1" ht="14.25"/>
    <row r="6124" customFormat="1" ht="14.25"/>
    <row r="6125" customFormat="1" ht="14.25"/>
    <row r="6126" customFormat="1" ht="14.25"/>
    <row r="6127" customFormat="1" ht="14.25"/>
    <row r="6128" customFormat="1" ht="14.25"/>
    <row r="6129" customFormat="1" ht="14.25"/>
    <row r="6130" customFormat="1" ht="14.25"/>
    <row r="6131" customFormat="1" ht="14.25"/>
    <row r="6132" customFormat="1" ht="14.25"/>
    <row r="6133" customFormat="1" ht="14.25"/>
    <row r="6134" customFormat="1" ht="14.25"/>
    <row r="6135" customFormat="1" ht="14.25"/>
    <row r="6136" customFormat="1" ht="14.25"/>
    <row r="6137" customFormat="1" ht="14.25"/>
    <row r="6138" customFormat="1" ht="14.25"/>
    <row r="6139" customFormat="1" ht="14.25"/>
    <row r="6140" customFormat="1" ht="14.25"/>
    <row r="6141" customFormat="1" ht="14.25"/>
    <row r="6142" customFormat="1" ht="14.25"/>
    <row r="6143" customFormat="1" ht="14.25"/>
    <row r="6144" customFormat="1" ht="14.25"/>
    <row r="6145" customFormat="1" ht="14.25"/>
    <row r="6146" customFormat="1" ht="14.25"/>
    <row r="6147" customFormat="1" ht="14.25"/>
    <row r="6148" customFormat="1" ht="14.25"/>
    <row r="6149" customFormat="1" ht="14.25"/>
    <row r="6150" customFormat="1" ht="14.25"/>
    <row r="6151" customFormat="1" ht="14.25"/>
    <row r="6152" customFormat="1" ht="14.25"/>
    <row r="6153" customFormat="1" ht="14.25"/>
    <row r="6154" customFormat="1" ht="14.25"/>
    <row r="6155" customFormat="1" ht="14.25"/>
    <row r="6156" customFormat="1" ht="14.25"/>
    <row r="6157" customFormat="1" ht="14.25"/>
    <row r="6158" customFormat="1" ht="14.25"/>
    <row r="6159" customFormat="1" ht="14.25"/>
    <row r="6160" customFormat="1" ht="14.25"/>
    <row r="6161" customFormat="1" ht="14.25"/>
    <row r="6162" customFormat="1" ht="14.25"/>
    <row r="6163" customFormat="1" ht="14.25"/>
    <row r="6164" customFormat="1" ht="14.25"/>
    <row r="6165" customFormat="1" ht="14.25"/>
    <row r="6166" customFormat="1" ht="14.25"/>
    <row r="6167" customFormat="1" ht="14.25"/>
    <row r="6168" customFormat="1" ht="14.25"/>
    <row r="6169" customFormat="1" ht="14.25"/>
    <row r="6170" customFormat="1" ht="14.25"/>
    <row r="6171" customFormat="1" ht="14.25"/>
    <row r="6172" customFormat="1" ht="14.25"/>
    <row r="6173" customFormat="1" ht="14.25"/>
    <row r="6174" customFormat="1" ht="14.25"/>
    <row r="6175" customFormat="1" ht="14.25"/>
    <row r="6176" customFormat="1" ht="14.25"/>
    <row r="6177" customFormat="1" ht="14.25"/>
    <row r="6178" customFormat="1" ht="14.25"/>
    <row r="6179" customFormat="1" ht="14.25"/>
    <row r="6180" customFormat="1" ht="14.25"/>
    <row r="6181" customFormat="1" ht="14.25"/>
    <row r="6182" customFormat="1" ht="14.25"/>
    <row r="6183" customFormat="1" ht="14.25"/>
    <row r="6184" customFormat="1" ht="14.25"/>
    <row r="6185" customFormat="1" ht="14.25"/>
    <row r="6186" customFormat="1" ht="14.25"/>
    <row r="6187" customFormat="1" ht="14.25"/>
    <row r="6188" customFormat="1" ht="14.25"/>
    <row r="6189" customFormat="1" ht="14.25"/>
    <row r="6190" customFormat="1" ht="14.25"/>
    <row r="6191" customFormat="1" ht="14.25"/>
    <row r="6192" customFormat="1" ht="14.25"/>
    <row r="6193" customFormat="1" ht="14.25"/>
    <row r="6194" customFormat="1" ht="14.25"/>
    <row r="6195" customFormat="1" ht="14.25"/>
    <row r="6196" customFormat="1" ht="14.25"/>
    <row r="6197" customFormat="1" ht="14.25"/>
    <row r="6198" customFormat="1" ht="14.25"/>
    <row r="6199" customFormat="1" ht="14.25"/>
    <row r="6200" customFormat="1" ht="14.25"/>
    <row r="6201" customFormat="1" ht="14.25"/>
    <row r="6202" customFormat="1" ht="14.25"/>
    <row r="6203" customFormat="1" ht="14.25"/>
    <row r="6204" customFormat="1" ht="14.25"/>
    <row r="6205" customFormat="1" ht="14.25"/>
    <row r="6206" customFormat="1" ht="14.25"/>
    <row r="6207" customFormat="1" ht="14.25"/>
    <row r="6208" customFormat="1" ht="14.25"/>
    <row r="6209" customFormat="1" ht="14.25"/>
    <row r="6210" customFormat="1" ht="14.25"/>
    <row r="6211" customFormat="1" ht="14.25"/>
    <row r="6212" customFormat="1" ht="14.25"/>
    <row r="6213" customFormat="1" ht="14.25"/>
    <row r="6214" customFormat="1" ht="14.25"/>
    <row r="6215" customFormat="1" ht="14.25"/>
    <row r="6216" customFormat="1" ht="14.25"/>
    <row r="6217" customFormat="1" ht="14.25"/>
    <row r="6218" customFormat="1" ht="14.25"/>
    <row r="6219" customFormat="1" ht="14.25"/>
    <row r="6220" customFormat="1" ht="14.25"/>
    <row r="6221" customFormat="1" ht="14.25"/>
    <row r="6222" customFormat="1" ht="14.25"/>
    <row r="6223" customFormat="1" ht="14.25"/>
    <row r="6224" customFormat="1" ht="14.25"/>
    <row r="6225" customFormat="1" ht="14.25"/>
    <row r="6226" customFormat="1" ht="14.25"/>
    <row r="6227" customFormat="1" ht="14.25"/>
    <row r="6228" customFormat="1" ht="14.25"/>
    <row r="6229" customFormat="1" ht="14.25"/>
    <row r="6230" customFormat="1" ht="14.25"/>
    <row r="6231" customFormat="1" ht="14.25"/>
    <row r="6232" customFormat="1" ht="14.25"/>
    <row r="6233" customFormat="1" ht="14.25"/>
    <row r="6234" customFormat="1" ht="14.25"/>
    <row r="6235" customFormat="1" ht="14.25"/>
    <row r="6236" customFormat="1" ht="14.25"/>
    <row r="6237" customFormat="1" ht="14.25"/>
    <row r="6238" customFormat="1" ht="14.25"/>
    <row r="6239" customFormat="1" ht="14.25"/>
    <row r="6240" customFormat="1" ht="14.25"/>
    <row r="6241" customFormat="1" ht="14.25"/>
    <row r="6242" customFormat="1" ht="14.25"/>
    <row r="6243" customFormat="1" ht="14.25"/>
    <row r="6244" customFormat="1" ht="14.25"/>
    <row r="6245" customFormat="1" ht="14.25"/>
    <row r="6246" customFormat="1" ht="14.25"/>
    <row r="6247" customFormat="1" ht="14.25"/>
    <row r="6248" customFormat="1" ht="14.25"/>
    <row r="6249" customFormat="1" ht="14.25"/>
    <row r="6250" customFormat="1" ht="14.25"/>
    <row r="6251" customFormat="1" ht="14.25"/>
    <row r="6252" customFormat="1" ht="14.25"/>
    <row r="6253" customFormat="1" ht="14.25"/>
    <row r="6254" customFormat="1" ht="14.25"/>
    <row r="6255" customFormat="1" ht="14.25"/>
    <row r="6256" customFormat="1" ht="14.25"/>
    <row r="6257" customFormat="1" ht="14.25"/>
    <row r="6258" customFormat="1" ht="14.25"/>
    <row r="6259" customFormat="1" ht="14.25"/>
    <row r="6260" customFormat="1" ht="14.25"/>
    <row r="6261" customFormat="1" ht="14.25"/>
    <row r="6262" customFormat="1" ht="14.25"/>
    <row r="6263" customFormat="1" ht="14.25"/>
    <row r="6264" customFormat="1" ht="14.25"/>
    <row r="6265" customFormat="1" ht="14.25"/>
    <row r="6266" customFormat="1" ht="14.25"/>
    <row r="6267" customFormat="1" ht="14.25"/>
    <row r="6268" customFormat="1" ht="14.25"/>
    <row r="6269" customFormat="1" ht="14.25"/>
    <row r="6270" customFormat="1" ht="14.25"/>
    <row r="6271" customFormat="1" ht="14.25"/>
    <row r="6272" customFormat="1" ht="14.25"/>
    <row r="6273" customFormat="1" ht="14.25"/>
    <row r="6274" customFormat="1" ht="14.25"/>
    <row r="6275" customFormat="1" ht="14.25"/>
    <row r="6276" customFormat="1" ht="14.25"/>
    <row r="6277" customFormat="1" ht="14.25"/>
    <row r="6278" customFormat="1" ht="14.25"/>
    <row r="6279" customFormat="1" ht="14.25"/>
    <row r="6280" customFormat="1" ht="14.25"/>
    <row r="6281" customFormat="1" ht="14.25"/>
    <row r="6282" customFormat="1" ht="14.25"/>
    <row r="6283" customFormat="1" ht="14.25"/>
    <row r="6284" customFormat="1" ht="14.25"/>
    <row r="6285" customFormat="1" ht="14.25"/>
    <row r="6286" customFormat="1" ht="14.25"/>
    <row r="6287" customFormat="1" ht="14.25"/>
    <row r="6288" customFormat="1" ht="14.25"/>
    <row r="6289" customFormat="1" ht="14.25"/>
    <row r="6290" customFormat="1" ht="14.25"/>
    <row r="6291" customFormat="1" ht="14.25"/>
    <row r="6292" customFormat="1" ht="14.25"/>
    <row r="6293" customFormat="1" ht="14.25"/>
    <row r="6294" customFormat="1" ht="14.25"/>
    <row r="6295" customFormat="1" ht="14.25"/>
    <row r="6296" customFormat="1" ht="14.25"/>
    <row r="6297" customFormat="1" ht="14.25"/>
    <row r="6298" customFormat="1" ht="14.25"/>
    <row r="6299" customFormat="1" ht="14.25"/>
    <row r="6300" customFormat="1" ht="14.25"/>
    <row r="6301" customFormat="1" ht="14.25"/>
    <row r="6302" customFormat="1" ht="14.25"/>
    <row r="6303" customFormat="1" ht="14.25"/>
    <row r="6304" customFormat="1" ht="14.25"/>
    <row r="6305" customFormat="1" ht="14.25"/>
    <row r="6306" customFormat="1" ht="14.25"/>
    <row r="6307" customFormat="1" ht="14.25"/>
    <row r="6308" customFormat="1" ht="14.25"/>
    <row r="6309" customFormat="1" ht="14.25"/>
    <row r="6310" customFormat="1" ht="14.25"/>
    <row r="6311" customFormat="1" ht="14.25"/>
    <row r="6312" customFormat="1" ht="14.25"/>
    <row r="6313" customFormat="1" ht="14.25"/>
    <row r="6314" customFormat="1" ht="14.25"/>
    <row r="6315" customFormat="1" ht="14.25"/>
    <row r="6316" customFormat="1" ht="14.25"/>
    <row r="6317" customFormat="1" ht="14.25"/>
    <row r="6318" customFormat="1" ht="14.25"/>
    <row r="6319" customFormat="1" ht="14.25"/>
    <row r="6320" customFormat="1" ht="14.25"/>
    <row r="6321" customFormat="1" ht="14.25"/>
    <row r="6322" customFormat="1" ht="14.25"/>
    <row r="6323" customFormat="1" ht="14.25"/>
    <row r="6324" customFormat="1" ht="14.25"/>
    <row r="6325" customFormat="1" ht="14.25"/>
    <row r="6326" customFormat="1" ht="14.25"/>
    <row r="6327" customFormat="1" ht="14.25"/>
    <row r="6328" customFormat="1" ht="14.25"/>
    <row r="6329" customFormat="1" ht="14.25"/>
    <row r="6330" customFormat="1" ht="14.25"/>
    <row r="6331" customFormat="1" ht="14.25"/>
    <row r="6332" customFormat="1" ht="14.25"/>
    <row r="6333" customFormat="1" ht="14.25"/>
    <row r="6334" customFormat="1" ht="14.25"/>
    <row r="6335" customFormat="1" ht="14.25"/>
    <row r="6336" customFormat="1" ht="14.25"/>
    <row r="6337" customFormat="1" ht="14.25"/>
    <row r="6338" customFormat="1" ht="14.25"/>
    <row r="6339" customFormat="1" ht="14.25"/>
    <row r="6340" customFormat="1" ht="14.25"/>
    <row r="6341" customFormat="1" ht="14.25"/>
    <row r="6342" customFormat="1" ht="14.25"/>
    <row r="6343" customFormat="1" ht="14.25"/>
    <row r="6344" customFormat="1" ht="14.25"/>
    <row r="6345" customFormat="1" ht="14.25"/>
    <row r="6346" customFormat="1" ht="14.25"/>
    <row r="6347" customFormat="1" ht="14.25"/>
    <row r="6348" customFormat="1" ht="14.25"/>
    <row r="6349" customFormat="1" ht="14.25"/>
    <row r="6350" customFormat="1" ht="14.25"/>
    <row r="6351" customFormat="1" ht="14.25"/>
    <row r="6352" customFormat="1" ht="14.25"/>
    <row r="6353" customFormat="1" ht="14.25"/>
    <row r="6354" customFormat="1" ht="14.25"/>
    <row r="6355" customFormat="1" ht="14.25"/>
    <row r="6356" customFormat="1" ht="14.25"/>
    <row r="6357" customFormat="1" ht="14.25"/>
    <row r="6358" customFormat="1" ht="14.25"/>
    <row r="6359" customFormat="1" ht="14.25"/>
    <row r="6360" customFormat="1" ht="14.25"/>
    <row r="6361" customFormat="1" ht="14.25"/>
    <row r="6362" customFormat="1" ht="14.25"/>
    <row r="6363" customFormat="1" ht="14.25"/>
    <row r="6364" customFormat="1" ht="14.25"/>
    <row r="6365" customFormat="1" ht="14.25"/>
    <row r="6366" customFormat="1" ht="14.25"/>
    <row r="6367" customFormat="1" ht="14.25"/>
    <row r="6368" customFormat="1" ht="14.25"/>
    <row r="6369" customFormat="1" ht="14.25"/>
    <row r="6370" customFormat="1" ht="14.25"/>
    <row r="6371" customFormat="1" ht="14.25"/>
    <row r="6372" customFormat="1" ht="14.25"/>
    <row r="6373" customFormat="1" ht="14.25"/>
    <row r="6374" customFormat="1" ht="14.25"/>
    <row r="6375" customFormat="1" ht="14.25"/>
    <row r="6376" customFormat="1" ht="14.25"/>
    <row r="6377" customFormat="1" ht="14.25"/>
    <row r="6378" customFormat="1" ht="14.25"/>
    <row r="6379" customFormat="1" ht="14.25"/>
    <row r="6380" customFormat="1" ht="14.25"/>
    <row r="6381" customFormat="1" ht="14.25"/>
    <row r="6382" customFormat="1" ht="14.25"/>
    <row r="6383" customFormat="1" ht="14.25"/>
    <row r="6384" customFormat="1" ht="14.25"/>
    <row r="6385" customFormat="1" ht="14.25"/>
    <row r="6386" customFormat="1" ht="14.25"/>
    <row r="6387" customFormat="1" ht="14.25"/>
    <row r="6388" customFormat="1" ht="14.25"/>
    <row r="6389" customFormat="1" ht="14.25"/>
    <row r="6390" customFormat="1" ht="14.25"/>
    <row r="6391" customFormat="1" ht="14.25"/>
    <row r="6392" customFormat="1" ht="14.25"/>
    <row r="6393" customFormat="1" ht="14.25"/>
    <row r="6394" customFormat="1" ht="14.25"/>
    <row r="6395" customFormat="1" ht="14.25"/>
    <row r="6396" customFormat="1" ht="14.25"/>
    <row r="6397" customFormat="1" ht="14.25"/>
    <row r="6398" customFormat="1" ht="14.25"/>
    <row r="6399" customFormat="1" ht="14.25"/>
    <row r="6400" customFormat="1" ht="14.25"/>
    <row r="6401" customFormat="1" ht="14.25"/>
    <row r="6402" customFormat="1" ht="14.25"/>
    <row r="6403" customFormat="1" ht="14.25"/>
    <row r="6404" customFormat="1" ht="14.25"/>
    <row r="6405" customFormat="1" ht="14.25"/>
    <row r="6406" customFormat="1" ht="14.25"/>
    <row r="6407" customFormat="1" ht="14.25"/>
    <row r="6408" customFormat="1" ht="14.25"/>
    <row r="6409" customFormat="1" ht="14.25"/>
    <row r="6410" customFormat="1" ht="14.25"/>
    <row r="6411" customFormat="1" ht="14.25"/>
    <row r="6412" customFormat="1" ht="14.25"/>
    <row r="6413" customFormat="1" ht="14.25"/>
    <row r="6414" customFormat="1" ht="14.25"/>
    <row r="6415" customFormat="1" ht="14.25"/>
    <row r="6416" customFormat="1" ht="14.25"/>
    <row r="6417" customFormat="1" ht="14.25"/>
    <row r="6418" customFormat="1" ht="14.25"/>
    <row r="6419" customFormat="1" ht="14.25"/>
    <row r="6420" customFormat="1" ht="14.25"/>
    <row r="6421" customFormat="1" ht="14.25"/>
    <row r="6422" customFormat="1" ht="14.25"/>
    <row r="6423" customFormat="1" ht="14.25"/>
    <row r="6424" customFormat="1" ht="14.25"/>
    <row r="6425" customFormat="1" ht="14.25"/>
    <row r="6426" customFormat="1" ht="14.25"/>
    <row r="6427" customFormat="1" ht="14.25"/>
    <row r="6428" customFormat="1" ht="14.25"/>
    <row r="6429" customFormat="1" ht="14.25"/>
    <row r="6430" customFormat="1" ht="14.25"/>
    <row r="6431" customFormat="1" ht="14.25"/>
    <row r="6432" customFormat="1" ht="14.25"/>
    <row r="6433" customFormat="1" ht="14.25"/>
    <row r="6434" customFormat="1" ht="14.25"/>
    <row r="6435" customFormat="1" ht="14.25"/>
    <row r="6436" customFormat="1" ht="14.25"/>
    <row r="6437" customFormat="1" ht="14.25"/>
    <row r="6438" customFormat="1" ht="14.25"/>
    <row r="6439" customFormat="1" ht="14.25"/>
    <row r="6440" customFormat="1" ht="14.25"/>
    <row r="6441" customFormat="1" ht="14.25"/>
    <row r="6442" customFormat="1" ht="14.25"/>
    <row r="6443" customFormat="1" ht="14.25"/>
    <row r="6444" customFormat="1" ht="14.25"/>
    <row r="6445" customFormat="1" ht="14.25"/>
    <row r="6446" customFormat="1" ht="14.25"/>
    <row r="6447" customFormat="1" ht="14.25"/>
    <row r="6448" customFormat="1" ht="14.25"/>
    <row r="6449" customFormat="1" ht="14.25"/>
    <row r="6450" customFormat="1" ht="14.25"/>
    <row r="6451" customFormat="1" ht="14.25"/>
    <row r="6452" customFormat="1" ht="14.25"/>
    <row r="6453" customFormat="1" ht="14.25"/>
    <row r="6454" customFormat="1" ht="14.25"/>
    <row r="6455" customFormat="1" ht="14.25"/>
    <row r="6456" customFormat="1" ht="14.25"/>
    <row r="6457" customFormat="1" ht="14.25"/>
    <row r="6458" customFormat="1" ht="14.25"/>
    <row r="6459" customFormat="1" ht="14.25"/>
    <row r="6460" customFormat="1" ht="14.25"/>
    <row r="6461" customFormat="1" ht="14.25"/>
    <row r="6462" customFormat="1" ht="14.25"/>
    <row r="6463" customFormat="1" ht="14.25"/>
    <row r="6464" customFormat="1" ht="14.25"/>
    <row r="6465" customFormat="1" ht="14.25"/>
    <row r="6466" customFormat="1" ht="14.25"/>
    <row r="6467" customFormat="1" ht="14.25"/>
    <row r="6468" customFormat="1" ht="14.25"/>
    <row r="6469" customFormat="1" ht="14.25"/>
    <row r="6470" customFormat="1" ht="14.25"/>
    <row r="6471" customFormat="1" ht="14.25"/>
    <row r="6472" customFormat="1" ht="14.25"/>
    <row r="6473" customFormat="1" ht="14.25"/>
    <row r="6474" customFormat="1" ht="14.25"/>
    <row r="6475" customFormat="1" ht="14.25"/>
    <row r="6476" customFormat="1" ht="14.25"/>
    <row r="6477" customFormat="1" ht="14.25"/>
    <row r="6478" customFormat="1" ht="14.25"/>
    <row r="6479" customFormat="1" ht="14.25"/>
    <row r="6480" customFormat="1" ht="14.25"/>
    <row r="6481" customFormat="1" ht="14.25"/>
    <row r="6482" customFormat="1" ht="14.25"/>
    <row r="6483" customFormat="1" ht="14.25"/>
    <row r="6484" customFormat="1" ht="14.25"/>
    <row r="6485" customFormat="1" ht="14.25"/>
    <row r="6486" customFormat="1" ht="14.25"/>
    <row r="6487" customFormat="1" ht="14.25"/>
    <row r="6488" customFormat="1" ht="14.25"/>
    <row r="6489" customFormat="1" ht="14.25"/>
    <row r="6490" customFormat="1" ht="14.25"/>
    <row r="6491" customFormat="1" ht="14.25"/>
    <row r="6492" customFormat="1" ht="14.25"/>
    <row r="6493" customFormat="1" ht="14.25"/>
    <row r="6494" customFormat="1" ht="14.25"/>
    <row r="6495" customFormat="1" ht="14.25"/>
    <row r="6496" customFormat="1" ht="14.25"/>
    <row r="6497" customFormat="1" ht="14.25"/>
    <row r="6498" customFormat="1" ht="14.25"/>
    <row r="6499" customFormat="1" ht="14.25"/>
    <row r="6500" customFormat="1" ht="14.25"/>
    <row r="6501" customFormat="1" ht="14.25"/>
    <row r="6502" customFormat="1" ht="14.25"/>
    <row r="6503" customFormat="1" ht="14.25"/>
    <row r="6504" customFormat="1" ht="14.25"/>
    <row r="6505" customFormat="1" ht="14.25"/>
    <row r="6506" customFormat="1" ht="14.25"/>
    <row r="6507" customFormat="1" ht="14.25"/>
    <row r="6508" customFormat="1" ht="14.25"/>
    <row r="6509" customFormat="1" ht="14.25"/>
    <row r="6510" customFormat="1" ht="14.25"/>
    <row r="6511" customFormat="1" ht="14.25"/>
    <row r="6512" customFormat="1" ht="14.25"/>
    <row r="6513" customFormat="1" ht="14.25"/>
    <row r="6514" customFormat="1" ht="14.25"/>
    <row r="6515" customFormat="1" ht="14.25"/>
    <row r="6516" customFormat="1" ht="14.25"/>
    <row r="6517" customFormat="1" ht="14.25"/>
    <row r="6518" customFormat="1" ht="14.25"/>
    <row r="6519" customFormat="1" ht="14.25"/>
    <row r="6520" customFormat="1" ht="14.25"/>
    <row r="6521" customFormat="1" ht="14.25"/>
    <row r="6522" customFormat="1" ht="14.25"/>
    <row r="6523" customFormat="1" ht="14.25"/>
    <row r="6524" customFormat="1" ht="14.25"/>
    <row r="6525" customFormat="1" ht="14.25"/>
    <row r="6526" customFormat="1" ht="14.25"/>
    <row r="6527" customFormat="1" ht="14.25"/>
    <row r="6528" customFormat="1" ht="14.25"/>
    <row r="6529" customFormat="1" ht="14.25"/>
    <row r="6530" customFormat="1" ht="14.25"/>
    <row r="6531" customFormat="1" ht="14.25"/>
    <row r="6532" customFormat="1" ht="14.25"/>
    <row r="6533" customFormat="1" ht="14.25"/>
    <row r="6534" customFormat="1" ht="14.25"/>
    <row r="6535" customFormat="1" ht="14.25"/>
    <row r="6536" customFormat="1" ht="14.25"/>
    <row r="6537" customFormat="1" ht="14.25"/>
    <row r="6538" customFormat="1" ht="14.25"/>
    <row r="6539" customFormat="1" ht="14.25"/>
    <row r="6540" customFormat="1" ht="14.25"/>
    <row r="6541" customFormat="1" ht="14.25"/>
    <row r="6542" customFormat="1" ht="14.25"/>
    <row r="6543" customFormat="1" ht="14.25"/>
    <row r="6544" customFormat="1" ht="14.25"/>
    <row r="6545" customFormat="1" ht="14.25"/>
    <row r="6546" customFormat="1" ht="14.25"/>
    <row r="6547" customFormat="1" ht="14.25"/>
    <row r="6548" customFormat="1" ht="14.25"/>
    <row r="6549" customFormat="1" ht="14.25"/>
    <row r="6550" customFormat="1" ht="14.25"/>
    <row r="6551" customFormat="1" ht="14.25"/>
    <row r="6552" customFormat="1" ht="14.25"/>
    <row r="6553" customFormat="1" ht="14.25"/>
    <row r="6554" customFormat="1" ht="14.25"/>
    <row r="6555" customFormat="1" ht="14.25"/>
    <row r="6556" customFormat="1" ht="14.25"/>
    <row r="6557" customFormat="1" ht="14.25"/>
    <row r="6558" customFormat="1" ht="14.25"/>
    <row r="6559" customFormat="1" ht="14.25"/>
    <row r="6560" customFormat="1" ht="14.25"/>
    <row r="6561" customFormat="1" ht="14.25"/>
    <row r="6562" customFormat="1" ht="14.25"/>
    <row r="6563" customFormat="1" ht="14.25"/>
    <row r="6564" customFormat="1" ht="14.25"/>
    <row r="6565" customFormat="1" ht="14.25"/>
    <row r="6566" customFormat="1" ht="14.25"/>
    <row r="6567" customFormat="1" ht="14.25"/>
    <row r="6568" customFormat="1" ht="14.25"/>
    <row r="6569" customFormat="1" ht="14.25"/>
    <row r="6570" customFormat="1" ht="14.25"/>
    <row r="6571" customFormat="1" ht="14.25"/>
    <row r="6572" customFormat="1" ht="14.25"/>
    <row r="6573" customFormat="1" ht="14.25"/>
    <row r="6574" customFormat="1" ht="14.25"/>
    <row r="6575" customFormat="1" ht="14.25"/>
    <row r="6576" customFormat="1" ht="14.25"/>
    <row r="6577" customFormat="1" ht="14.25"/>
    <row r="6578" customFormat="1" ht="14.25"/>
    <row r="6579" customFormat="1" ht="14.25"/>
    <row r="6580" customFormat="1" ht="14.25"/>
    <row r="6581" customFormat="1" ht="14.25"/>
    <row r="6582" customFormat="1" ht="14.25"/>
    <row r="6583" customFormat="1" ht="14.25"/>
    <row r="6584" customFormat="1" ht="14.25"/>
    <row r="6585" customFormat="1" ht="14.25"/>
    <row r="6586" customFormat="1" ht="14.25"/>
    <row r="6587" customFormat="1" ht="14.25"/>
    <row r="6588" customFormat="1" ht="14.25"/>
    <row r="6589" customFormat="1" ht="14.25"/>
    <row r="6590" customFormat="1" ht="14.25"/>
    <row r="6591" customFormat="1" ht="14.25"/>
    <row r="6592" customFormat="1" ht="14.25"/>
    <row r="6593" customFormat="1" ht="14.25"/>
    <row r="6594" customFormat="1" ht="14.25"/>
    <row r="6595" customFormat="1" ht="14.25"/>
    <row r="6596" customFormat="1" ht="14.25"/>
    <row r="6597" customFormat="1" ht="14.25"/>
    <row r="6598" customFormat="1" ht="14.25"/>
    <row r="6599" customFormat="1" ht="14.25"/>
    <row r="6600" customFormat="1" ht="14.25"/>
    <row r="6601" customFormat="1" ht="14.25"/>
    <row r="6602" customFormat="1" ht="14.25"/>
    <row r="6603" customFormat="1" ht="14.25"/>
    <row r="6604" customFormat="1" ht="14.25"/>
    <row r="6605" customFormat="1" ht="14.25"/>
    <row r="6606" customFormat="1" ht="14.25"/>
    <row r="6607" customFormat="1" ht="14.25"/>
    <row r="6608" customFormat="1" ht="14.25"/>
    <row r="6609" customFormat="1" ht="14.25"/>
    <row r="6610" customFormat="1" ht="14.25"/>
    <row r="6611" customFormat="1" ht="14.25"/>
    <row r="6612" customFormat="1" ht="14.25"/>
    <row r="6613" customFormat="1" ht="14.25"/>
    <row r="6614" customFormat="1" ht="14.25"/>
    <row r="6615" customFormat="1" ht="14.25"/>
    <row r="6616" customFormat="1" ht="14.25"/>
    <row r="6617" customFormat="1" ht="14.25"/>
    <row r="6618" customFormat="1" ht="14.25"/>
    <row r="6619" customFormat="1" ht="14.25"/>
    <row r="6620" customFormat="1" ht="14.25"/>
    <row r="6621" customFormat="1" ht="14.25"/>
    <row r="6622" customFormat="1" ht="14.25"/>
    <row r="6623" customFormat="1" ht="14.25"/>
    <row r="6624" customFormat="1" ht="14.25"/>
    <row r="6625" customFormat="1" ht="14.25"/>
    <row r="6626" customFormat="1" ht="14.25"/>
    <row r="6627" customFormat="1" ht="14.25"/>
    <row r="6628" customFormat="1" ht="14.25"/>
    <row r="6629" customFormat="1" ht="14.25"/>
    <row r="6630" customFormat="1" ht="14.25"/>
    <row r="6631" customFormat="1" ht="14.25"/>
    <row r="6632" customFormat="1" ht="14.25"/>
    <row r="6633" customFormat="1" ht="14.25"/>
    <row r="6634" customFormat="1" ht="14.25"/>
    <row r="6635" customFormat="1" ht="14.25"/>
    <row r="6636" customFormat="1" ht="14.25"/>
    <row r="6637" customFormat="1" ht="14.25"/>
    <row r="6638" customFormat="1" ht="14.25"/>
    <row r="6639" customFormat="1" ht="14.25"/>
    <row r="6640" customFormat="1" ht="14.25"/>
    <row r="6641" customFormat="1" ht="14.25"/>
    <row r="6642" customFormat="1" ht="14.25"/>
    <row r="6643" customFormat="1" ht="14.25"/>
    <row r="6644" customFormat="1" ht="14.25"/>
    <row r="6645" customFormat="1" ht="14.25"/>
    <row r="6646" customFormat="1" ht="14.25"/>
    <row r="6647" customFormat="1" ht="14.25"/>
    <row r="6648" customFormat="1" ht="14.25"/>
    <row r="6649" customFormat="1" ht="14.25"/>
    <row r="6650" customFormat="1" ht="14.25"/>
    <row r="6651" customFormat="1" ht="14.25"/>
    <row r="6652" customFormat="1" ht="14.25"/>
    <row r="6653" customFormat="1" ht="14.25"/>
    <row r="6654" customFormat="1" ht="14.25"/>
    <row r="6655" customFormat="1" ht="14.25"/>
    <row r="6656" customFormat="1" ht="14.25"/>
    <row r="6657" customFormat="1" ht="14.25"/>
    <row r="6658" customFormat="1" ht="14.25"/>
    <row r="6659" customFormat="1" ht="14.25"/>
    <row r="6660" customFormat="1" ht="14.25"/>
    <row r="6661" customFormat="1" ht="14.25"/>
    <row r="6662" customFormat="1" ht="14.25"/>
    <row r="6663" customFormat="1" ht="14.25"/>
    <row r="6664" customFormat="1" ht="14.25"/>
    <row r="6665" customFormat="1" ht="14.25"/>
    <row r="6666" customFormat="1" ht="14.25"/>
    <row r="6667" customFormat="1" ht="14.25"/>
    <row r="6668" customFormat="1" ht="14.25"/>
    <row r="6669" customFormat="1" ht="14.25"/>
    <row r="6670" customFormat="1" ht="14.25"/>
    <row r="6671" customFormat="1" ht="14.25"/>
    <row r="6672" customFormat="1" ht="14.25"/>
    <row r="6673" customFormat="1" ht="14.25"/>
    <row r="6674" customFormat="1" ht="14.25"/>
    <row r="6675" customFormat="1" ht="14.25"/>
    <row r="6676" customFormat="1" ht="14.25"/>
    <row r="6677" customFormat="1" ht="14.25"/>
    <row r="6678" customFormat="1" ht="14.25"/>
    <row r="6679" customFormat="1" ht="14.25"/>
    <row r="6680" customFormat="1" ht="14.25"/>
    <row r="6681" customFormat="1" ht="14.25"/>
    <row r="6682" customFormat="1" ht="14.25"/>
    <row r="6683" customFormat="1" ht="14.25"/>
    <row r="6684" customFormat="1" ht="14.25"/>
    <row r="6685" customFormat="1" ht="14.25"/>
    <row r="6686" customFormat="1" ht="14.25"/>
    <row r="6687" customFormat="1" ht="14.25"/>
    <row r="6688" customFormat="1" ht="14.25"/>
    <row r="6689" customFormat="1" ht="14.25"/>
    <row r="6690" customFormat="1" ht="14.25"/>
    <row r="6691" customFormat="1" ht="14.25"/>
    <row r="6692" customFormat="1" ht="14.25"/>
    <row r="6693" customFormat="1" ht="14.25"/>
    <row r="6694" customFormat="1" ht="14.25"/>
    <row r="6695" customFormat="1" ht="14.25"/>
    <row r="6696" customFormat="1" ht="14.25"/>
    <row r="6697" customFormat="1" ht="14.25"/>
    <row r="6698" customFormat="1" ht="14.25"/>
    <row r="6699" customFormat="1" ht="14.25"/>
    <row r="6700" customFormat="1" ht="14.25"/>
    <row r="6701" customFormat="1" ht="14.25"/>
    <row r="6702" customFormat="1" ht="14.25"/>
    <row r="6703" customFormat="1" ht="14.25"/>
    <row r="6704" customFormat="1" ht="14.25"/>
    <row r="6705" customFormat="1" ht="14.25"/>
    <row r="6706" customFormat="1" ht="14.25"/>
    <row r="6707" customFormat="1" ht="14.25"/>
    <row r="6708" customFormat="1" ht="14.25"/>
    <row r="6709" customFormat="1" ht="14.25"/>
    <row r="6710" customFormat="1" ht="14.25"/>
    <row r="6711" customFormat="1" ht="14.25"/>
    <row r="6712" customFormat="1" ht="14.25"/>
    <row r="6713" customFormat="1" ht="14.25"/>
    <row r="6714" customFormat="1" ht="14.25"/>
    <row r="6715" customFormat="1" ht="14.25"/>
    <row r="6716" customFormat="1" ht="14.25"/>
    <row r="6717" customFormat="1" ht="14.25"/>
    <row r="6718" customFormat="1" ht="14.25"/>
    <row r="6719" customFormat="1" ht="14.25"/>
    <row r="6720" customFormat="1" ht="14.25"/>
    <row r="6721" customFormat="1" ht="14.25"/>
    <row r="6722" customFormat="1" ht="14.25"/>
    <row r="6723" customFormat="1" ht="14.25"/>
    <row r="6724" customFormat="1" ht="14.25"/>
    <row r="6725" customFormat="1" ht="14.25"/>
    <row r="6726" customFormat="1" ht="14.25"/>
    <row r="6727" customFormat="1" ht="14.25"/>
    <row r="6728" customFormat="1" ht="14.25"/>
    <row r="6729" customFormat="1" ht="14.25"/>
    <row r="6730" customFormat="1" ht="14.25"/>
    <row r="6731" customFormat="1" ht="14.25"/>
    <row r="6732" customFormat="1" ht="14.25"/>
    <row r="6733" customFormat="1" ht="14.25"/>
    <row r="6734" customFormat="1" ht="14.25"/>
    <row r="6735" customFormat="1" ht="14.25"/>
    <row r="6736" customFormat="1" ht="14.25"/>
    <row r="6737" customFormat="1" ht="14.25"/>
    <row r="6738" customFormat="1" ht="14.25"/>
    <row r="6739" customFormat="1" ht="14.25"/>
    <row r="6740" customFormat="1" ht="14.25"/>
    <row r="6741" customFormat="1" ht="14.25"/>
    <row r="6742" customFormat="1" ht="14.25"/>
    <row r="6743" customFormat="1" ht="14.25"/>
    <row r="6744" customFormat="1" ht="14.25"/>
    <row r="6745" customFormat="1" ht="14.25"/>
    <row r="6746" customFormat="1" ht="14.25"/>
    <row r="6747" customFormat="1" ht="14.25"/>
    <row r="6748" customFormat="1" ht="14.25"/>
    <row r="6749" customFormat="1" ht="14.25"/>
    <row r="6750" customFormat="1" ht="14.25"/>
    <row r="6751" customFormat="1" ht="14.25"/>
    <row r="6752" customFormat="1" ht="14.25"/>
    <row r="6753" customFormat="1" ht="14.25"/>
    <row r="6754" customFormat="1" ht="14.25"/>
    <row r="6755" customFormat="1" ht="14.25"/>
    <row r="6756" customFormat="1" ht="14.25"/>
    <row r="6757" customFormat="1" ht="14.25"/>
    <row r="6758" customFormat="1" ht="14.25"/>
    <row r="6759" customFormat="1" ht="14.25"/>
    <row r="6760" customFormat="1" ht="14.25"/>
    <row r="6761" customFormat="1" ht="14.25"/>
    <row r="6762" customFormat="1" ht="14.25"/>
    <row r="6763" customFormat="1" ht="14.25"/>
    <row r="6764" customFormat="1" ht="14.25"/>
    <row r="6765" customFormat="1" ht="14.25"/>
    <row r="6766" customFormat="1" ht="14.25"/>
    <row r="6767" customFormat="1" ht="14.25"/>
    <row r="6768" customFormat="1" ht="14.25"/>
    <row r="6769" customFormat="1" ht="14.25"/>
    <row r="6770" customFormat="1" ht="14.25"/>
    <row r="6771" customFormat="1" ht="14.25"/>
    <row r="6772" customFormat="1" ht="14.25"/>
    <row r="6773" customFormat="1" ht="14.25"/>
    <row r="6774" customFormat="1" ht="14.25"/>
    <row r="6775" customFormat="1" ht="14.25"/>
    <row r="6776" customFormat="1" ht="14.25"/>
    <row r="6777" customFormat="1" ht="14.25"/>
    <row r="6778" customFormat="1" ht="14.25"/>
    <row r="6779" customFormat="1" ht="14.25"/>
    <row r="6780" customFormat="1" ht="14.25"/>
    <row r="6781" customFormat="1" ht="14.25"/>
    <row r="6782" customFormat="1" ht="14.25"/>
    <row r="6783" customFormat="1" ht="14.25"/>
    <row r="6784" customFormat="1" ht="14.25"/>
    <row r="6785" customFormat="1" ht="14.25"/>
    <row r="6786" customFormat="1" ht="14.25"/>
    <row r="6787" customFormat="1" ht="14.25"/>
    <row r="6788" customFormat="1" ht="14.25"/>
    <row r="6789" customFormat="1" ht="14.25"/>
    <row r="6790" customFormat="1" ht="14.25"/>
    <row r="6791" customFormat="1" ht="14.25"/>
    <row r="6792" customFormat="1" ht="14.25"/>
    <row r="6793" customFormat="1" ht="14.25"/>
    <row r="6794" customFormat="1" ht="14.25"/>
    <row r="6795" customFormat="1" ht="14.25"/>
    <row r="6796" customFormat="1" ht="14.25"/>
    <row r="6797" customFormat="1" ht="14.25"/>
    <row r="6798" customFormat="1" ht="14.25"/>
    <row r="6799" customFormat="1" ht="14.25"/>
    <row r="6800" customFormat="1" ht="14.25"/>
    <row r="6801" customFormat="1" ht="14.25"/>
    <row r="6802" customFormat="1" ht="14.25"/>
    <row r="6803" customFormat="1" ht="14.25"/>
    <row r="6804" customFormat="1" ht="14.25"/>
    <row r="6805" customFormat="1" ht="14.25"/>
    <row r="6806" customFormat="1" ht="14.25"/>
    <row r="6807" customFormat="1" ht="14.25"/>
    <row r="6808" customFormat="1" ht="14.25"/>
    <row r="6809" customFormat="1" ht="14.25"/>
    <row r="6810" customFormat="1" ht="14.25"/>
    <row r="6811" customFormat="1" ht="14.25"/>
    <row r="6812" customFormat="1" ht="14.25"/>
    <row r="6813" customFormat="1" ht="14.25"/>
    <row r="6814" customFormat="1" ht="14.25"/>
    <row r="6815" customFormat="1" ht="14.25"/>
    <row r="6816" customFormat="1" ht="14.25"/>
    <row r="6817" customFormat="1" ht="14.25"/>
    <row r="6818" customFormat="1" ht="14.25"/>
    <row r="6819" customFormat="1" ht="14.25"/>
    <row r="6820" customFormat="1" ht="14.25"/>
    <row r="6821" customFormat="1" ht="14.25"/>
    <row r="6822" customFormat="1" ht="14.25"/>
    <row r="6823" customFormat="1" ht="14.25"/>
    <row r="6824" customFormat="1" ht="14.25"/>
    <row r="6825" customFormat="1" ht="14.25"/>
    <row r="6826" customFormat="1" ht="14.25"/>
    <row r="6827" customFormat="1" ht="14.25"/>
    <row r="6828" customFormat="1" ht="14.25"/>
    <row r="6829" customFormat="1" ht="14.25"/>
    <row r="6830" customFormat="1" ht="14.25"/>
    <row r="6831" customFormat="1" ht="14.25"/>
    <row r="6832" customFormat="1" ht="14.25"/>
    <row r="6833" customFormat="1" ht="14.25"/>
    <row r="6834" customFormat="1" ht="14.25"/>
    <row r="6835" customFormat="1" ht="14.25"/>
    <row r="6836" customFormat="1" ht="14.25"/>
    <row r="6837" customFormat="1" ht="14.25"/>
    <row r="6838" customFormat="1" ht="14.25"/>
    <row r="6839" customFormat="1" ht="14.25"/>
    <row r="6840" customFormat="1" ht="14.25"/>
    <row r="6841" customFormat="1" ht="14.25"/>
    <row r="6842" customFormat="1" ht="14.25"/>
    <row r="6843" customFormat="1" ht="14.25"/>
    <row r="6844" customFormat="1" ht="14.25"/>
    <row r="6845" customFormat="1" ht="14.25"/>
    <row r="6846" customFormat="1" ht="14.25"/>
    <row r="6847" customFormat="1" ht="14.25"/>
    <row r="6848" customFormat="1" ht="14.25"/>
    <row r="6849" customFormat="1" ht="14.25"/>
    <row r="6850" customFormat="1" ht="14.25"/>
    <row r="6851" customFormat="1" ht="14.25"/>
    <row r="6852" customFormat="1" ht="14.25"/>
    <row r="6853" customFormat="1" ht="14.25"/>
    <row r="6854" customFormat="1" ht="14.25"/>
    <row r="6855" customFormat="1" ht="14.25"/>
    <row r="6856" customFormat="1" ht="14.25"/>
    <row r="6857" customFormat="1" ht="14.25"/>
    <row r="6858" customFormat="1" ht="14.25"/>
    <row r="6859" customFormat="1" ht="14.25"/>
    <row r="6860" customFormat="1" ht="14.25"/>
    <row r="6861" customFormat="1" ht="14.25"/>
    <row r="6862" customFormat="1" ht="14.25"/>
    <row r="6863" customFormat="1" ht="14.25"/>
    <row r="6864" customFormat="1" ht="14.25"/>
    <row r="6865" customFormat="1" ht="14.25"/>
    <row r="6866" customFormat="1" ht="14.25"/>
    <row r="6867" customFormat="1" ht="14.25"/>
    <row r="6868" customFormat="1" ht="14.25"/>
    <row r="6869" customFormat="1" ht="14.25"/>
    <row r="6870" customFormat="1" ht="14.25"/>
    <row r="6871" customFormat="1" ht="14.25"/>
    <row r="6872" customFormat="1" ht="14.25"/>
    <row r="6873" customFormat="1" ht="14.25"/>
    <row r="6874" customFormat="1" ht="14.25"/>
    <row r="6875" customFormat="1" ht="14.25"/>
    <row r="6876" customFormat="1" ht="14.25"/>
    <row r="6877" customFormat="1" ht="14.25"/>
    <row r="6878" customFormat="1" ht="14.25"/>
    <row r="6879" customFormat="1" ht="14.25"/>
    <row r="6880" customFormat="1" ht="14.25"/>
    <row r="6881" customFormat="1" ht="14.25"/>
    <row r="6882" customFormat="1" ht="14.25"/>
    <row r="6883" customFormat="1" ht="14.25"/>
    <row r="6884" customFormat="1" ht="14.25"/>
    <row r="6885" customFormat="1" ht="14.25"/>
    <row r="6886" customFormat="1" ht="14.25"/>
    <row r="6887" customFormat="1" ht="14.25"/>
    <row r="6888" customFormat="1" ht="14.25"/>
    <row r="6889" customFormat="1" ht="14.25"/>
    <row r="6890" customFormat="1" ht="14.25"/>
    <row r="6891" customFormat="1" ht="14.25"/>
    <row r="6892" customFormat="1" ht="14.25"/>
    <row r="6893" customFormat="1" ht="14.25"/>
    <row r="6894" customFormat="1" ht="14.25"/>
    <row r="6895" customFormat="1" ht="14.25"/>
    <row r="6896" customFormat="1" ht="14.25"/>
    <row r="6897" customFormat="1" ht="14.25"/>
    <row r="6898" customFormat="1" ht="14.25"/>
    <row r="6899" customFormat="1" ht="14.25"/>
    <row r="6900" customFormat="1" ht="14.25"/>
    <row r="6901" customFormat="1" ht="14.25"/>
    <row r="6902" customFormat="1" ht="14.25"/>
    <row r="6903" customFormat="1" ht="14.25"/>
    <row r="6904" customFormat="1" ht="14.25"/>
    <row r="6905" customFormat="1" ht="14.25"/>
    <row r="6906" customFormat="1" ht="14.25"/>
    <row r="6907" customFormat="1" ht="14.25"/>
    <row r="6908" customFormat="1" ht="14.25"/>
    <row r="6909" customFormat="1" ht="14.25"/>
    <row r="6910" customFormat="1" ht="14.25"/>
    <row r="6911" customFormat="1" ht="14.25"/>
    <row r="6912" customFormat="1" ht="14.25"/>
    <row r="6913" customFormat="1" ht="14.25"/>
    <row r="6914" customFormat="1" ht="14.25"/>
    <row r="6915" customFormat="1" ht="14.25"/>
    <row r="6916" customFormat="1" ht="14.25"/>
    <row r="6917" customFormat="1" ht="14.25"/>
    <row r="6918" customFormat="1" ht="14.25"/>
    <row r="6919" customFormat="1" ht="14.25"/>
    <row r="6920" customFormat="1" ht="14.25"/>
    <row r="6921" customFormat="1" ht="14.25"/>
    <row r="6922" customFormat="1" ht="14.25"/>
    <row r="6923" customFormat="1" ht="14.25"/>
    <row r="6924" customFormat="1" ht="14.25"/>
    <row r="6925" customFormat="1" ht="14.25"/>
    <row r="6926" customFormat="1" ht="14.25"/>
    <row r="6927" customFormat="1" ht="14.25"/>
    <row r="6928" customFormat="1" ht="14.25"/>
    <row r="6929" customFormat="1" ht="14.25"/>
    <row r="6930" customFormat="1" ht="14.25"/>
    <row r="6931" customFormat="1" ht="14.25"/>
    <row r="6932" customFormat="1" ht="14.25"/>
    <row r="6933" customFormat="1" ht="14.25"/>
    <row r="6934" customFormat="1" ht="14.25"/>
    <row r="6935" customFormat="1" ht="14.25"/>
    <row r="6936" customFormat="1" ht="14.25"/>
    <row r="6937" customFormat="1" ht="14.25"/>
    <row r="6938" customFormat="1" ht="14.25"/>
    <row r="6939" customFormat="1" ht="14.25"/>
    <row r="6940" customFormat="1" ht="14.25"/>
    <row r="6941" customFormat="1" ht="14.25"/>
    <row r="6942" customFormat="1" ht="14.25"/>
    <row r="6943" customFormat="1" ht="14.25"/>
    <row r="6944" customFormat="1" ht="14.25"/>
    <row r="6945" customFormat="1" ht="14.25"/>
    <row r="6946" customFormat="1" ht="14.25"/>
    <row r="6947" customFormat="1" ht="14.25"/>
    <row r="6948" customFormat="1" ht="14.25"/>
    <row r="6949" customFormat="1" ht="14.25"/>
    <row r="6950" customFormat="1" ht="14.25"/>
    <row r="6951" customFormat="1" ht="14.25"/>
    <row r="6952" customFormat="1" ht="14.25"/>
    <row r="6953" customFormat="1" ht="14.25"/>
    <row r="6954" customFormat="1" ht="14.25"/>
    <row r="6955" customFormat="1" ht="14.25"/>
    <row r="6956" customFormat="1" ht="14.25"/>
    <row r="6957" customFormat="1" ht="14.25"/>
    <row r="6958" customFormat="1" ht="14.25"/>
    <row r="6959" customFormat="1" ht="14.25"/>
    <row r="6960" customFormat="1" ht="14.25"/>
    <row r="6961" customFormat="1" ht="14.25"/>
    <row r="6962" customFormat="1" ht="14.25"/>
    <row r="6963" customFormat="1" ht="14.25"/>
    <row r="6964" customFormat="1" ht="14.25"/>
    <row r="6965" customFormat="1" ht="14.25"/>
    <row r="6966" customFormat="1" ht="14.25"/>
    <row r="6967" customFormat="1" ht="14.25"/>
    <row r="6968" customFormat="1" ht="14.25"/>
    <row r="6969" customFormat="1" ht="14.25"/>
    <row r="6970" customFormat="1" ht="14.25"/>
    <row r="6971" customFormat="1" ht="14.25"/>
    <row r="6972" customFormat="1" ht="14.25"/>
    <row r="6973" customFormat="1" ht="14.25"/>
    <row r="6974" customFormat="1" ht="14.25"/>
    <row r="6975" customFormat="1" ht="14.25"/>
    <row r="6976" customFormat="1" ht="14.25"/>
    <row r="6977" customFormat="1" ht="14.25"/>
    <row r="6978" customFormat="1" ht="14.25"/>
    <row r="6979" customFormat="1" ht="14.25"/>
    <row r="6980" customFormat="1" ht="14.25"/>
    <row r="6981" customFormat="1" ht="14.25"/>
    <row r="6982" customFormat="1" ht="14.25"/>
    <row r="6983" customFormat="1" ht="14.25"/>
    <row r="6984" customFormat="1" ht="14.25"/>
    <row r="6985" customFormat="1" ht="14.25"/>
    <row r="6986" customFormat="1" ht="14.25"/>
    <row r="6987" customFormat="1" ht="14.25"/>
    <row r="6988" customFormat="1" ht="14.25"/>
    <row r="6989" customFormat="1" ht="14.25"/>
    <row r="6990" customFormat="1" ht="14.25"/>
    <row r="6991" customFormat="1" ht="14.25"/>
    <row r="6992" customFormat="1" ht="14.25"/>
    <row r="6993" customFormat="1" ht="14.25"/>
    <row r="6994" customFormat="1" ht="14.25"/>
    <row r="6995" customFormat="1" ht="14.25"/>
    <row r="6996" customFormat="1" ht="14.25"/>
    <row r="6997" customFormat="1" ht="14.25"/>
    <row r="6998" customFormat="1" ht="14.25"/>
    <row r="6999" customFormat="1" ht="14.25"/>
    <row r="7000" customFormat="1" ht="14.25"/>
    <row r="7001" customFormat="1" ht="14.25"/>
    <row r="7002" customFormat="1" ht="14.25"/>
    <row r="7003" customFormat="1" ht="14.25"/>
    <row r="7004" customFormat="1" ht="14.25"/>
    <row r="7005" customFormat="1" ht="14.25"/>
    <row r="7006" customFormat="1" ht="14.25"/>
    <row r="7007" customFormat="1" ht="14.25"/>
    <row r="7008" customFormat="1" ht="14.25"/>
    <row r="7009" customFormat="1" ht="14.25"/>
    <row r="7010" customFormat="1" ht="14.25"/>
    <row r="7011" customFormat="1" ht="14.25"/>
    <row r="7012" customFormat="1" ht="14.25"/>
    <row r="7013" customFormat="1" ht="14.25"/>
    <row r="7014" customFormat="1" ht="14.25"/>
    <row r="7015" customFormat="1" ht="14.25"/>
    <row r="7016" customFormat="1" ht="14.25"/>
    <row r="7017" customFormat="1" ht="14.25"/>
    <row r="7018" customFormat="1" ht="14.25"/>
    <row r="7019" customFormat="1" ht="14.25"/>
    <row r="7020" customFormat="1" ht="14.25"/>
    <row r="7021" customFormat="1" ht="14.25"/>
    <row r="7022" customFormat="1" ht="14.25"/>
    <row r="7023" customFormat="1" ht="14.25"/>
    <row r="7024" customFormat="1" ht="14.25"/>
    <row r="7025" customFormat="1" ht="14.25"/>
    <row r="7026" customFormat="1" ht="14.25"/>
    <row r="7027" customFormat="1" ht="14.25"/>
    <row r="7028" customFormat="1" ht="14.25"/>
    <row r="7029" customFormat="1" ht="14.25"/>
    <row r="7030" customFormat="1" ht="14.25"/>
    <row r="7031" customFormat="1" ht="14.25"/>
    <row r="7032" customFormat="1" ht="14.25"/>
    <row r="7033" customFormat="1" ht="14.25"/>
    <row r="7034" customFormat="1" ht="14.25"/>
    <row r="7035" customFormat="1" ht="14.25"/>
    <row r="7036" customFormat="1" ht="14.25"/>
    <row r="7037" customFormat="1" ht="14.25"/>
    <row r="7038" customFormat="1" ht="14.25"/>
    <row r="7039" customFormat="1" ht="14.25"/>
    <row r="7040" customFormat="1" ht="14.25"/>
    <row r="7041" customFormat="1" ht="14.25"/>
    <row r="7042" customFormat="1" ht="14.25"/>
    <row r="7043" customFormat="1" ht="14.25"/>
    <row r="7044" customFormat="1" ht="14.25"/>
    <row r="7045" customFormat="1" ht="14.25"/>
    <row r="7046" customFormat="1" ht="14.25"/>
    <row r="7047" customFormat="1" ht="14.25"/>
    <row r="7048" customFormat="1" ht="14.25"/>
    <row r="7049" customFormat="1" ht="14.25"/>
    <row r="7050" customFormat="1" ht="14.25"/>
    <row r="7051" customFormat="1" ht="14.25"/>
    <row r="7052" customFormat="1" ht="14.25"/>
    <row r="7053" customFormat="1" ht="14.25"/>
    <row r="7054" customFormat="1" ht="14.25"/>
    <row r="7055" customFormat="1" ht="14.25"/>
    <row r="7056" customFormat="1" ht="14.25"/>
    <row r="7057" customFormat="1" ht="14.25"/>
    <row r="7058" customFormat="1" ht="14.25"/>
    <row r="7059" customFormat="1" ht="14.25"/>
    <row r="7060" customFormat="1" ht="14.25"/>
    <row r="7061" customFormat="1" ht="14.25"/>
    <row r="7062" customFormat="1" ht="14.25"/>
    <row r="7063" customFormat="1" ht="14.25"/>
    <row r="7064" customFormat="1" ht="14.25"/>
    <row r="7065" customFormat="1" ht="14.25"/>
    <row r="7066" customFormat="1" ht="14.25"/>
    <row r="7067" customFormat="1" ht="14.25"/>
    <row r="7068" customFormat="1" ht="14.25"/>
    <row r="7069" customFormat="1" ht="14.25"/>
    <row r="7070" customFormat="1" ht="14.25"/>
    <row r="7071" customFormat="1" ht="14.25"/>
    <row r="7072" customFormat="1" ht="14.25"/>
    <row r="7073" customFormat="1" ht="14.25"/>
    <row r="7074" customFormat="1" ht="14.25"/>
    <row r="7075" customFormat="1" ht="14.25"/>
    <row r="7076" customFormat="1" ht="14.25"/>
    <row r="7077" customFormat="1" ht="14.25"/>
    <row r="7078" customFormat="1" ht="14.25"/>
    <row r="7079" customFormat="1" ht="14.25"/>
    <row r="7080" customFormat="1" ht="14.25"/>
    <row r="7081" customFormat="1" ht="14.25"/>
    <row r="7082" customFormat="1" ht="14.25"/>
    <row r="7083" customFormat="1" ht="14.25"/>
    <row r="7084" customFormat="1" ht="14.25"/>
    <row r="7085" customFormat="1" ht="14.25"/>
    <row r="7086" customFormat="1" ht="14.25"/>
    <row r="7087" customFormat="1" ht="14.25"/>
    <row r="7088" customFormat="1" ht="14.25"/>
    <row r="7089" customFormat="1" ht="14.25"/>
    <row r="7090" customFormat="1" ht="14.25"/>
    <row r="7091" customFormat="1" ht="14.25"/>
    <row r="7092" customFormat="1" ht="14.25"/>
    <row r="7093" customFormat="1" ht="14.25"/>
    <row r="7094" customFormat="1" ht="14.25"/>
    <row r="7095" customFormat="1" ht="14.25"/>
    <row r="7096" customFormat="1" ht="14.25"/>
    <row r="7097" customFormat="1" ht="14.25"/>
    <row r="7098" customFormat="1" ht="14.25"/>
    <row r="7099" customFormat="1" ht="14.25"/>
    <row r="7100" customFormat="1" ht="14.25"/>
    <row r="7101" customFormat="1" ht="14.25"/>
    <row r="7102" customFormat="1" ht="14.25"/>
    <row r="7103" customFormat="1" ht="14.25"/>
    <row r="7104" customFormat="1" ht="14.25"/>
    <row r="7105" customFormat="1" ht="14.25"/>
    <row r="7106" customFormat="1" ht="14.25"/>
    <row r="7107" customFormat="1" ht="14.25"/>
    <row r="7108" customFormat="1" ht="14.25"/>
    <row r="7109" customFormat="1" ht="14.25"/>
    <row r="7110" customFormat="1" ht="14.25"/>
    <row r="7111" customFormat="1" ht="14.25"/>
    <row r="7112" customFormat="1" ht="14.25"/>
    <row r="7113" customFormat="1" ht="14.25"/>
    <row r="7114" customFormat="1" ht="14.25"/>
    <row r="7115" customFormat="1" ht="14.25"/>
    <row r="7116" customFormat="1" ht="14.25"/>
    <row r="7117" customFormat="1" ht="14.25"/>
    <row r="7118" customFormat="1" ht="14.25"/>
    <row r="7119" customFormat="1" ht="14.25"/>
    <row r="7120" customFormat="1" ht="14.25"/>
    <row r="7121" customFormat="1" ht="14.25"/>
    <row r="7122" customFormat="1" ht="14.25"/>
    <row r="7123" customFormat="1" ht="14.25"/>
    <row r="7124" customFormat="1" ht="14.25"/>
    <row r="7125" customFormat="1" ht="14.25"/>
    <row r="7126" customFormat="1" ht="14.25"/>
    <row r="7127" customFormat="1" ht="14.25"/>
    <row r="7128" customFormat="1" ht="14.25"/>
    <row r="7129" customFormat="1" ht="14.25"/>
    <row r="7130" customFormat="1" ht="14.25"/>
    <row r="7131" customFormat="1" ht="14.25"/>
    <row r="7132" customFormat="1" ht="14.25"/>
    <row r="7133" customFormat="1" ht="14.25"/>
    <row r="7134" customFormat="1" ht="14.25"/>
    <row r="7135" customFormat="1" ht="14.25"/>
    <row r="7136" customFormat="1" ht="14.25"/>
    <row r="7137" customFormat="1" ht="14.25"/>
    <row r="7138" customFormat="1" ht="14.25"/>
    <row r="7139" customFormat="1" ht="14.25"/>
    <row r="7140" customFormat="1" ht="14.25"/>
    <row r="7141" customFormat="1" ht="14.25"/>
    <row r="7142" customFormat="1" ht="14.25"/>
    <row r="7143" customFormat="1" ht="14.25"/>
    <row r="7144" customFormat="1" ht="14.25"/>
    <row r="7145" customFormat="1" ht="14.25"/>
    <row r="7146" customFormat="1" ht="14.25"/>
    <row r="7147" customFormat="1" ht="14.25"/>
    <row r="7148" customFormat="1" ht="14.25"/>
    <row r="7149" customFormat="1" ht="14.25"/>
    <row r="7150" customFormat="1" ht="14.25"/>
    <row r="7151" customFormat="1" ht="14.25"/>
    <row r="7152" customFormat="1" ht="14.25"/>
    <row r="7153" customFormat="1" ht="14.25"/>
    <row r="7154" customFormat="1" ht="14.25"/>
    <row r="7155" customFormat="1" ht="14.25"/>
    <row r="7156" customFormat="1" ht="14.25"/>
    <row r="7157" customFormat="1" ht="14.25"/>
    <row r="7158" customFormat="1" ht="14.25"/>
    <row r="7159" customFormat="1" ht="14.25"/>
    <row r="7160" customFormat="1" ht="14.25"/>
    <row r="7161" customFormat="1" ht="14.25"/>
    <row r="7162" customFormat="1" ht="14.25"/>
    <row r="7163" customFormat="1" ht="14.25"/>
    <row r="7164" customFormat="1" ht="14.25"/>
    <row r="7165" customFormat="1" ht="14.25"/>
    <row r="7166" customFormat="1" ht="14.25"/>
    <row r="7167" customFormat="1" ht="14.25"/>
    <row r="7168" customFormat="1" ht="14.25"/>
    <row r="7169" customFormat="1" ht="14.25"/>
    <row r="7170" customFormat="1" ht="14.25"/>
    <row r="7171" customFormat="1" ht="14.25"/>
    <row r="7172" customFormat="1" ht="14.25"/>
    <row r="7173" customFormat="1" ht="14.25"/>
    <row r="7174" customFormat="1" ht="14.25"/>
    <row r="7175" customFormat="1" ht="14.25"/>
    <row r="7176" customFormat="1" ht="14.25"/>
    <row r="7177" customFormat="1" ht="14.25"/>
    <row r="7178" customFormat="1" ht="14.25"/>
    <row r="7179" customFormat="1" ht="14.25"/>
    <row r="7180" customFormat="1" ht="14.25"/>
    <row r="7181" customFormat="1" ht="14.25"/>
    <row r="7182" customFormat="1" ht="14.25"/>
    <row r="7183" customFormat="1" ht="14.25"/>
    <row r="7184" customFormat="1" ht="14.25"/>
    <row r="7185" customFormat="1" ht="14.25"/>
    <row r="7186" customFormat="1" ht="14.25"/>
    <row r="7187" customFormat="1" ht="14.25"/>
    <row r="7188" customFormat="1" ht="14.25"/>
    <row r="7189" customFormat="1" ht="14.25"/>
    <row r="7190" customFormat="1" ht="14.25"/>
    <row r="7191" customFormat="1" ht="14.25"/>
    <row r="7192" customFormat="1" ht="14.25"/>
    <row r="7193" customFormat="1" ht="14.25"/>
    <row r="7194" customFormat="1" ht="14.25"/>
    <row r="7195" customFormat="1" ht="14.25"/>
    <row r="7196" customFormat="1" ht="14.25"/>
    <row r="7197" customFormat="1" ht="14.25"/>
    <row r="7198" customFormat="1" ht="14.25"/>
    <row r="7199" customFormat="1" ht="14.25"/>
    <row r="7200" customFormat="1" ht="14.25"/>
    <row r="7201" customFormat="1" ht="14.25"/>
    <row r="7202" customFormat="1" ht="14.25"/>
    <row r="7203" customFormat="1" ht="14.25"/>
    <row r="7204" customFormat="1" ht="14.25"/>
    <row r="7205" customFormat="1" ht="14.25"/>
    <row r="7206" customFormat="1" ht="14.25"/>
    <row r="7207" customFormat="1" ht="14.25"/>
    <row r="7208" customFormat="1" ht="14.25"/>
    <row r="7209" customFormat="1" ht="14.25"/>
    <row r="7210" customFormat="1" ht="14.25"/>
    <row r="7211" customFormat="1" ht="14.25"/>
    <row r="7212" customFormat="1" ht="14.25"/>
    <row r="7213" customFormat="1" ht="14.25"/>
    <row r="7214" customFormat="1" ht="14.25"/>
    <row r="7215" customFormat="1" ht="14.25"/>
    <row r="7216" customFormat="1" ht="14.25"/>
    <row r="7217" customFormat="1" ht="14.25"/>
    <row r="7218" customFormat="1" ht="14.25"/>
    <row r="7219" customFormat="1" ht="14.25"/>
    <row r="7220" customFormat="1" ht="14.25"/>
    <row r="7221" customFormat="1" ht="14.25"/>
    <row r="7222" customFormat="1" ht="14.25"/>
    <row r="7223" customFormat="1" ht="14.25"/>
    <row r="7224" customFormat="1" ht="14.25"/>
    <row r="7225" customFormat="1" ht="14.25"/>
    <row r="7226" customFormat="1" ht="14.25"/>
    <row r="7227" customFormat="1" ht="14.25"/>
    <row r="7228" customFormat="1" ht="14.25"/>
    <row r="7229" customFormat="1" ht="14.25"/>
    <row r="7230" customFormat="1" ht="14.25"/>
    <row r="7231" customFormat="1" ht="14.25"/>
    <row r="7232" customFormat="1" ht="14.25"/>
    <row r="7233" customFormat="1" ht="14.25"/>
    <row r="7234" customFormat="1" ht="14.25"/>
    <row r="7235" customFormat="1" ht="14.25"/>
    <row r="7236" customFormat="1" ht="14.25"/>
    <row r="7237" customFormat="1" ht="14.25"/>
    <row r="7238" customFormat="1" ht="14.25"/>
    <row r="7239" customFormat="1" ht="14.25"/>
    <row r="7240" customFormat="1" ht="14.25"/>
    <row r="7241" customFormat="1" ht="14.25"/>
    <row r="7242" customFormat="1" ht="14.25"/>
    <row r="7243" customFormat="1" ht="14.25"/>
    <row r="7244" customFormat="1" ht="14.25"/>
    <row r="7245" customFormat="1" ht="14.25"/>
    <row r="7246" customFormat="1" ht="14.25"/>
    <row r="7247" customFormat="1" ht="14.25"/>
    <row r="7248" customFormat="1" ht="14.25"/>
    <row r="7249" customFormat="1" ht="14.25"/>
    <row r="7250" customFormat="1" ht="14.25"/>
    <row r="7251" customFormat="1" ht="14.25"/>
    <row r="7252" customFormat="1" ht="14.25"/>
    <row r="7253" customFormat="1" ht="14.25"/>
    <row r="7254" customFormat="1" ht="14.25"/>
    <row r="7255" customFormat="1" ht="14.25"/>
    <row r="7256" customFormat="1" ht="14.25"/>
    <row r="7257" customFormat="1" ht="14.25"/>
    <row r="7258" customFormat="1" ht="14.25"/>
    <row r="7259" customFormat="1" ht="14.25"/>
    <row r="7260" customFormat="1" ht="14.25"/>
    <row r="7261" customFormat="1" ht="14.25"/>
    <row r="7262" customFormat="1" ht="14.25"/>
    <row r="7263" customFormat="1" ht="14.25"/>
    <row r="7264" customFormat="1" ht="14.25"/>
    <row r="7265" customFormat="1" ht="14.25"/>
    <row r="7266" customFormat="1" ht="14.25"/>
    <row r="7267" customFormat="1" ht="14.25"/>
    <row r="7268" customFormat="1" ht="14.25"/>
    <row r="7269" customFormat="1" ht="14.25"/>
    <row r="7270" customFormat="1" ht="14.25"/>
    <row r="7271" customFormat="1" ht="14.25"/>
    <row r="7272" customFormat="1" ht="14.25"/>
    <row r="7273" customFormat="1" ht="14.25"/>
    <row r="7274" customFormat="1" ht="14.25"/>
    <row r="7275" customFormat="1" ht="14.25"/>
    <row r="7276" customFormat="1" ht="14.25"/>
    <row r="7277" customFormat="1" ht="14.25"/>
    <row r="7278" customFormat="1" ht="14.25"/>
    <row r="7279" customFormat="1" ht="14.25"/>
    <row r="7280" customFormat="1" ht="14.25"/>
    <row r="7281" customFormat="1" ht="14.25"/>
    <row r="7282" customFormat="1" ht="14.25"/>
    <row r="7283" customFormat="1" ht="14.25"/>
    <row r="7284" customFormat="1" ht="14.25"/>
    <row r="7285" customFormat="1" ht="14.25"/>
    <row r="7286" customFormat="1" ht="14.25"/>
    <row r="7287" customFormat="1" ht="14.25"/>
    <row r="7288" customFormat="1" ht="14.25"/>
    <row r="7289" customFormat="1" ht="14.25"/>
    <row r="7290" customFormat="1" ht="14.25"/>
    <row r="7291" customFormat="1" ht="14.25"/>
    <row r="7292" customFormat="1" ht="14.25"/>
    <row r="7293" customFormat="1" ht="14.25"/>
    <row r="7294" customFormat="1" ht="14.25"/>
    <row r="7295" customFormat="1" ht="14.25"/>
    <row r="7296" customFormat="1" ht="14.25"/>
    <row r="7297" customFormat="1" ht="14.25"/>
    <row r="7298" customFormat="1" ht="14.25"/>
    <row r="7299" customFormat="1" ht="14.25"/>
    <row r="7300" customFormat="1" ht="14.25"/>
    <row r="7301" customFormat="1" ht="14.25"/>
    <row r="7302" customFormat="1" ht="14.25"/>
    <row r="7303" customFormat="1" ht="14.25"/>
    <row r="7304" customFormat="1" ht="14.25"/>
    <row r="7305" customFormat="1" ht="14.25"/>
    <row r="7306" customFormat="1" ht="14.25"/>
    <row r="7307" customFormat="1" ht="14.25"/>
    <row r="7308" customFormat="1" ht="14.25"/>
    <row r="7309" customFormat="1" ht="14.25"/>
    <row r="7310" customFormat="1" ht="14.25"/>
    <row r="7311" customFormat="1" ht="14.25"/>
    <row r="7312" customFormat="1" ht="14.25"/>
    <row r="7313" customFormat="1" ht="14.25"/>
    <row r="7314" customFormat="1" ht="14.25"/>
    <row r="7315" customFormat="1" ht="14.25"/>
    <row r="7316" customFormat="1" ht="14.25"/>
    <row r="7317" customFormat="1" ht="14.25"/>
    <row r="7318" customFormat="1" ht="14.25"/>
    <row r="7319" customFormat="1" ht="14.25"/>
    <row r="7320" customFormat="1" ht="14.25"/>
    <row r="7321" customFormat="1" ht="14.25"/>
    <row r="7322" customFormat="1" ht="14.25"/>
    <row r="7323" customFormat="1" ht="14.25"/>
    <row r="7324" customFormat="1" ht="14.25"/>
    <row r="7325" customFormat="1" ht="14.25"/>
    <row r="7326" customFormat="1" ht="14.25"/>
    <row r="7327" customFormat="1" ht="14.25"/>
    <row r="7328" customFormat="1" ht="14.25"/>
    <row r="7329" customFormat="1" ht="14.25"/>
    <row r="7330" customFormat="1" ht="14.25"/>
    <row r="7331" customFormat="1" ht="14.25"/>
    <row r="7332" customFormat="1" ht="14.25"/>
    <row r="7333" customFormat="1" ht="14.25"/>
    <row r="7334" customFormat="1" ht="14.25"/>
    <row r="7335" customFormat="1" ht="14.25"/>
    <row r="7336" customFormat="1" ht="14.25"/>
    <row r="7337" customFormat="1" ht="14.25"/>
    <row r="7338" customFormat="1" ht="14.25"/>
    <row r="7339" customFormat="1" ht="14.25"/>
    <row r="7340" customFormat="1" ht="14.25"/>
    <row r="7341" customFormat="1" ht="14.25"/>
    <row r="7342" customFormat="1" ht="14.25"/>
    <row r="7343" customFormat="1" ht="14.25"/>
    <row r="7344" customFormat="1" ht="14.25"/>
    <row r="7345" customFormat="1" ht="14.25"/>
    <row r="7346" customFormat="1" ht="14.25"/>
    <row r="7347" customFormat="1" ht="14.25"/>
    <row r="7348" customFormat="1" ht="14.25"/>
    <row r="7349" customFormat="1" ht="14.25"/>
    <row r="7350" customFormat="1" ht="14.25"/>
    <row r="7351" customFormat="1" ht="14.25"/>
    <row r="7352" customFormat="1" ht="14.25"/>
    <row r="7353" customFormat="1" ht="14.25"/>
    <row r="7354" customFormat="1" ht="14.25"/>
    <row r="7355" customFormat="1" ht="14.25"/>
    <row r="7356" customFormat="1" ht="14.25"/>
    <row r="7357" customFormat="1" ht="14.25"/>
    <row r="7358" customFormat="1" ht="14.25"/>
    <row r="7359" customFormat="1" ht="14.25"/>
    <row r="7360" customFormat="1" ht="14.25"/>
    <row r="7361" customFormat="1" ht="14.25"/>
    <row r="7362" customFormat="1" ht="14.25"/>
    <row r="7363" customFormat="1" ht="14.25"/>
    <row r="7364" customFormat="1" ht="14.25"/>
    <row r="7365" customFormat="1" ht="14.25"/>
    <row r="7366" customFormat="1" ht="14.25"/>
    <row r="7367" customFormat="1" ht="14.25"/>
    <row r="7368" customFormat="1" ht="14.25"/>
    <row r="7369" customFormat="1" ht="14.25"/>
    <row r="7370" customFormat="1" ht="14.25"/>
    <row r="7371" customFormat="1" ht="14.25"/>
    <row r="7372" customFormat="1" ht="14.25"/>
    <row r="7373" customFormat="1" ht="14.25"/>
    <row r="7374" customFormat="1" ht="14.25"/>
    <row r="7375" customFormat="1" ht="14.25"/>
    <row r="7376" customFormat="1" ht="14.25"/>
    <row r="7377" customFormat="1" ht="14.25"/>
    <row r="7378" customFormat="1" ht="14.25"/>
    <row r="7379" customFormat="1" ht="14.25"/>
    <row r="7380" customFormat="1" ht="14.25"/>
    <row r="7381" customFormat="1" ht="14.25"/>
    <row r="7382" customFormat="1" ht="14.25"/>
    <row r="7383" customFormat="1" ht="14.25"/>
    <row r="7384" customFormat="1" ht="14.25"/>
    <row r="7385" customFormat="1" ht="14.25"/>
    <row r="7386" customFormat="1" ht="14.25"/>
    <row r="7387" customFormat="1" ht="14.25"/>
    <row r="7388" customFormat="1" ht="14.25"/>
    <row r="7389" customFormat="1" ht="14.25"/>
    <row r="7390" customFormat="1" ht="14.25"/>
    <row r="7391" customFormat="1" ht="14.25"/>
    <row r="7392" customFormat="1" ht="14.25"/>
    <row r="7393" customFormat="1" ht="14.25"/>
    <row r="7394" customFormat="1" ht="14.25"/>
    <row r="7395" customFormat="1" ht="14.25"/>
    <row r="7396" customFormat="1" ht="14.25"/>
    <row r="7397" customFormat="1" ht="14.25"/>
    <row r="7398" customFormat="1" ht="14.25"/>
    <row r="7399" customFormat="1" ht="14.25"/>
    <row r="7400" customFormat="1" ht="14.25"/>
    <row r="7401" customFormat="1" ht="14.25"/>
    <row r="7402" customFormat="1" ht="14.25"/>
    <row r="7403" customFormat="1" ht="14.25"/>
    <row r="7404" customFormat="1" ht="14.25"/>
    <row r="7405" customFormat="1" ht="14.25"/>
    <row r="7406" customFormat="1" ht="14.25"/>
    <row r="7407" customFormat="1" ht="14.25"/>
    <row r="7408" customFormat="1" ht="14.25"/>
    <row r="7409" customFormat="1" ht="14.25"/>
    <row r="7410" customFormat="1" ht="14.25"/>
    <row r="7411" customFormat="1" ht="14.25"/>
    <row r="7412" customFormat="1" ht="14.25"/>
    <row r="7413" customFormat="1" ht="14.25"/>
    <row r="7414" customFormat="1" ht="14.25"/>
    <row r="7415" customFormat="1" ht="14.25"/>
    <row r="7416" customFormat="1" ht="14.25"/>
    <row r="7417" customFormat="1" ht="14.25"/>
    <row r="7418" customFormat="1" ht="14.25"/>
    <row r="7419" customFormat="1" ht="14.25"/>
    <row r="7420" customFormat="1" ht="14.25"/>
    <row r="7421" customFormat="1" ht="14.25"/>
    <row r="7422" customFormat="1" ht="14.25"/>
    <row r="7423" customFormat="1" ht="14.25"/>
    <row r="7424" customFormat="1" ht="14.25"/>
    <row r="7425" customFormat="1" ht="14.25"/>
    <row r="7426" customFormat="1" ht="14.25"/>
    <row r="7427" customFormat="1" ht="14.25"/>
    <row r="7428" customFormat="1" ht="14.25"/>
    <row r="7429" customFormat="1" ht="14.25"/>
    <row r="7430" customFormat="1" ht="14.25"/>
    <row r="7431" customFormat="1" ht="14.25"/>
    <row r="7432" customFormat="1" ht="14.25"/>
    <row r="7433" customFormat="1" ht="14.25"/>
    <row r="7434" customFormat="1" ht="14.25"/>
    <row r="7435" customFormat="1" ht="14.25"/>
    <row r="7436" customFormat="1" ht="14.25"/>
    <row r="7437" customFormat="1" ht="14.25"/>
    <row r="7438" customFormat="1" ht="14.25"/>
    <row r="7439" customFormat="1" ht="14.25"/>
    <row r="7440" customFormat="1" ht="14.25"/>
    <row r="7441" customFormat="1" ht="14.25"/>
    <row r="7442" customFormat="1" ht="14.25"/>
    <row r="7443" customFormat="1" ht="14.25"/>
    <row r="7444" customFormat="1" ht="14.25"/>
    <row r="7445" customFormat="1" ht="14.25"/>
    <row r="7446" customFormat="1" ht="14.25"/>
    <row r="7447" customFormat="1" ht="14.25"/>
    <row r="7448" customFormat="1" ht="14.25"/>
    <row r="7449" customFormat="1" ht="14.25"/>
    <row r="7450" customFormat="1" ht="14.25"/>
    <row r="7451" customFormat="1" ht="14.25"/>
    <row r="7452" customFormat="1" ht="14.25"/>
    <row r="7453" customFormat="1" ht="14.25"/>
    <row r="7454" customFormat="1" ht="14.25"/>
    <row r="7455" customFormat="1" ht="14.25"/>
    <row r="7456" customFormat="1" ht="14.25"/>
    <row r="7457" customFormat="1" ht="14.25"/>
    <row r="7458" customFormat="1" ht="14.25"/>
    <row r="7459" customFormat="1" ht="14.25"/>
    <row r="7460" customFormat="1" ht="14.25"/>
    <row r="7461" customFormat="1" ht="14.25"/>
    <row r="7462" customFormat="1" ht="14.25"/>
    <row r="7463" customFormat="1" ht="14.25"/>
    <row r="7464" customFormat="1" ht="14.25"/>
    <row r="7465" customFormat="1" ht="14.25"/>
    <row r="7466" customFormat="1" ht="14.25"/>
    <row r="7467" customFormat="1" ht="14.25"/>
    <row r="7468" customFormat="1" ht="14.25"/>
    <row r="7469" customFormat="1" ht="14.25"/>
    <row r="7470" customFormat="1" ht="14.25"/>
    <row r="7471" customFormat="1" ht="14.25"/>
    <row r="7472" customFormat="1" ht="14.25"/>
    <row r="7473" customFormat="1" ht="14.25"/>
    <row r="7474" customFormat="1" ht="14.25"/>
    <row r="7475" customFormat="1" ht="14.25"/>
    <row r="7476" customFormat="1" ht="14.25"/>
    <row r="7477" customFormat="1" ht="14.25"/>
    <row r="7478" customFormat="1" ht="14.25"/>
    <row r="7479" customFormat="1" ht="14.25"/>
    <row r="7480" customFormat="1" ht="14.25"/>
    <row r="7481" customFormat="1" ht="14.25"/>
    <row r="7482" customFormat="1" ht="14.25"/>
    <row r="7483" customFormat="1" ht="14.25"/>
    <row r="7484" customFormat="1" ht="14.25"/>
    <row r="7485" customFormat="1" ht="14.25"/>
    <row r="7486" customFormat="1" ht="14.25"/>
    <row r="7487" customFormat="1" ht="14.25"/>
    <row r="7488" customFormat="1" ht="14.25"/>
    <row r="7489" customFormat="1" ht="14.25"/>
    <row r="7490" customFormat="1" ht="14.25"/>
    <row r="7491" customFormat="1" ht="14.25"/>
    <row r="7492" customFormat="1" ht="14.25"/>
    <row r="7493" customFormat="1" ht="14.25"/>
    <row r="7494" customFormat="1" ht="14.25"/>
    <row r="7495" customFormat="1" ht="14.25"/>
    <row r="7496" customFormat="1" ht="14.25"/>
    <row r="7497" customFormat="1" ht="14.25"/>
    <row r="7498" customFormat="1" ht="14.25"/>
    <row r="7499" customFormat="1" ht="14.25"/>
    <row r="7500" customFormat="1" ht="14.25"/>
    <row r="7501" customFormat="1" ht="14.25"/>
    <row r="7502" customFormat="1" ht="14.25"/>
    <row r="7503" customFormat="1" ht="14.25"/>
    <row r="7504" customFormat="1" ht="14.25"/>
    <row r="7505" customFormat="1" ht="14.25"/>
    <row r="7506" customFormat="1" ht="14.25"/>
    <row r="7507" customFormat="1" ht="14.25"/>
    <row r="7508" customFormat="1" ht="14.25"/>
    <row r="7509" customFormat="1" ht="14.25"/>
    <row r="7510" customFormat="1" ht="14.25"/>
    <row r="7511" customFormat="1" ht="14.25"/>
    <row r="7512" customFormat="1" ht="14.25"/>
    <row r="7513" customFormat="1" ht="14.25"/>
    <row r="7514" customFormat="1" ht="14.25"/>
    <row r="7515" customFormat="1" ht="14.25"/>
    <row r="7516" customFormat="1" ht="14.25"/>
    <row r="7517" customFormat="1" ht="14.25"/>
    <row r="7518" customFormat="1" ht="14.25"/>
    <row r="7519" customFormat="1" ht="14.25"/>
    <row r="7520" customFormat="1" ht="14.25"/>
    <row r="7521" customFormat="1" ht="14.25"/>
    <row r="7522" customFormat="1" ht="14.25"/>
    <row r="7523" customFormat="1" ht="14.25"/>
    <row r="7524" customFormat="1" ht="14.25"/>
    <row r="7525" customFormat="1" ht="14.25"/>
    <row r="7526" customFormat="1" ht="14.25"/>
    <row r="7527" customFormat="1" ht="14.25"/>
    <row r="7528" customFormat="1" ht="14.25"/>
    <row r="7529" customFormat="1" ht="14.25"/>
    <row r="7530" customFormat="1" ht="14.25"/>
    <row r="7531" customFormat="1" ht="14.25"/>
    <row r="7532" customFormat="1" ht="14.25"/>
    <row r="7533" customFormat="1" ht="14.25"/>
    <row r="7534" customFormat="1" ht="14.25"/>
    <row r="7535" customFormat="1" ht="14.25"/>
    <row r="7536" customFormat="1" ht="14.25"/>
    <row r="7537" customFormat="1" ht="14.25"/>
    <row r="7538" customFormat="1" ht="14.25"/>
    <row r="7539" customFormat="1" ht="14.25"/>
    <row r="7540" customFormat="1" ht="14.25"/>
    <row r="7541" customFormat="1" ht="14.25"/>
    <row r="7542" customFormat="1" ht="14.25"/>
    <row r="7543" customFormat="1" ht="14.25"/>
    <row r="7544" customFormat="1" ht="14.25"/>
    <row r="7545" customFormat="1" ht="14.25"/>
    <row r="7546" customFormat="1" ht="14.25"/>
    <row r="7547" customFormat="1" ht="14.25"/>
    <row r="7548" customFormat="1" ht="14.25"/>
    <row r="7549" customFormat="1" ht="14.25"/>
    <row r="7550" customFormat="1" ht="14.25"/>
    <row r="7551" customFormat="1" ht="14.25"/>
    <row r="7552" customFormat="1" ht="14.25"/>
    <row r="7553" customFormat="1" ht="14.25"/>
    <row r="7554" customFormat="1" ht="14.25"/>
    <row r="7555" customFormat="1" ht="14.25"/>
    <row r="7556" customFormat="1" ht="14.25"/>
    <row r="7557" customFormat="1" ht="14.25"/>
    <row r="7558" customFormat="1" ht="14.25"/>
    <row r="7559" customFormat="1" ht="14.25"/>
    <row r="7560" customFormat="1" ht="14.25"/>
    <row r="7561" customFormat="1" ht="14.25"/>
    <row r="7562" customFormat="1" ht="14.25"/>
    <row r="7563" customFormat="1" ht="14.25"/>
    <row r="7564" customFormat="1" ht="14.25"/>
    <row r="7565" customFormat="1" ht="14.25"/>
    <row r="7566" customFormat="1" ht="14.25"/>
    <row r="7567" customFormat="1" ht="14.25"/>
    <row r="7568" customFormat="1" ht="14.25"/>
    <row r="7569" customFormat="1" ht="14.25"/>
    <row r="7570" customFormat="1" ht="14.25"/>
    <row r="7571" customFormat="1" ht="14.25"/>
    <row r="7572" customFormat="1" ht="14.25"/>
    <row r="7573" customFormat="1" ht="14.25"/>
    <row r="7574" customFormat="1" ht="14.25"/>
    <row r="7575" customFormat="1" ht="14.25"/>
    <row r="7576" customFormat="1" ht="14.25"/>
    <row r="7577" customFormat="1" ht="14.25"/>
    <row r="7578" customFormat="1" ht="14.25"/>
    <row r="7579" customFormat="1" ht="14.25"/>
    <row r="7580" customFormat="1" ht="14.25"/>
    <row r="7581" customFormat="1" ht="14.25"/>
    <row r="7582" customFormat="1" ht="14.25"/>
    <row r="7583" customFormat="1" ht="14.25"/>
    <row r="7584" customFormat="1" ht="14.25"/>
    <row r="7585" customFormat="1" ht="14.25"/>
    <row r="7586" customFormat="1" ht="14.25"/>
    <row r="7587" customFormat="1" ht="14.25"/>
    <row r="7588" customFormat="1" ht="14.25"/>
    <row r="7589" customFormat="1" ht="14.25"/>
    <row r="7590" customFormat="1" ht="14.25"/>
    <row r="7591" customFormat="1" ht="14.25"/>
    <row r="7592" customFormat="1" ht="14.25"/>
    <row r="7593" customFormat="1" ht="14.25"/>
    <row r="7594" customFormat="1" ht="14.25"/>
    <row r="7595" customFormat="1" ht="14.25"/>
    <row r="7596" customFormat="1" ht="14.25"/>
    <row r="7597" customFormat="1" ht="14.25"/>
    <row r="7598" customFormat="1" ht="14.25"/>
    <row r="7599" customFormat="1" ht="14.25"/>
    <row r="7600" customFormat="1" ht="14.25"/>
    <row r="7601" customFormat="1" ht="14.25"/>
    <row r="7602" customFormat="1" ht="14.25"/>
    <row r="7603" customFormat="1" ht="14.25"/>
    <row r="7604" customFormat="1" ht="14.25"/>
    <row r="7605" customFormat="1" ht="14.25"/>
    <row r="7606" customFormat="1" ht="14.25"/>
    <row r="7607" customFormat="1" ht="14.25"/>
    <row r="7608" customFormat="1" ht="14.25"/>
    <row r="7609" customFormat="1" ht="14.25"/>
    <row r="7610" customFormat="1" ht="14.25"/>
    <row r="7611" customFormat="1" ht="14.25"/>
    <row r="7612" customFormat="1" ht="14.25"/>
    <row r="7613" customFormat="1" ht="14.25"/>
    <row r="7614" customFormat="1" ht="14.25"/>
    <row r="7615" customFormat="1" ht="14.25"/>
    <row r="7616" customFormat="1" ht="14.25"/>
    <row r="7617" customFormat="1" ht="14.25"/>
    <row r="7618" customFormat="1" ht="14.25"/>
    <row r="7619" customFormat="1" ht="14.25"/>
    <row r="7620" customFormat="1" ht="14.25"/>
    <row r="7621" customFormat="1" ht="14.25"/>
    <row r="7622" customFormat="1" ht="14.25"/>
    <row r="7623" customFormat="1" ht="14.25"/>
    <row r="7624" customFormat="1" ht="14.25"/>
    <row r="7625" customFormat="1" ht="14.25"/>
    <row r="7626" customFormat="1" ht="14.25"/>
    <row r="7627" customFormat="1" ht="14.25"/>
    <row r="7628" customFormat="1" ht="14.25"/>
    <row r="7629" customFormat="1" ht="14.25"/>
    <row r="7630" customFormat="1" ht="14.25"/>
    <row r="7631" customFormat="1" ht="14.25"/>
    <row r="7632" customFormat="1" ht="14.25"/>
    <row r="7633" customFormat="1" ht="14.25"/>
    <row r="7634" customFormat="1" ht="14.25"/>
    <row r="7635" customFormat="1" ht="14.25"/>
    <row r="7636" customFormat="1" ht="14.25"/>
    <row r="7637" customFormat="1" ht="14.25"/>
    <row r="7638" customFormat="1" ht="14.25"/>
    <row r="7639" customFormat="1" ht="14.25"/>
    <row r="7640" customFormat="1" ht="14.25"/>
    <row r="7641" customFormat="1" ht="14.25"/>
    <row r="7642" customFormat="1" ht="14.25"/>
    <row r="7643" customFormat="1" ht="14.25"/>
    <row r="7644" customFormat="1" ht="14.25"/>
    <row r="7645" customFormat="1" ht="14.25"/>
    <row r="7646" customFormat="1" ht="14.25"/>
    <row r="7647" customFormat="1" ht="14.25"/>
    <row r="7648" customFormat="1" ht="14.25"/>
    <row r="7649" customFormat="1" ht="14.25"/>
    <row r="7650" customFormat="1" ht="14.25"/>
    <row r="7651" customFormat="1" ht="14.25"/>
    <row r="7652" customFormat="1" ht="14.25"/>
    <row r="7653" customFormat="1" ht="14.25"/>
    <row r="7654" customFormat="1" ht="14.25"/>
    <row r="7655" customFormat="1" ht="14.25"/>
    <row r="7656" customFormat="1" ht="14.25"/>
    <row r="7657" customFormat="1" ht="14.25"/>
    <row r="7658" customFormat="1" ht="14.25"/>
    <row r="7659" customFormat="1" ht="14.25"/>
    <row r="7660" customFormat="1" ht="14.25"/>
    <row r="7661" customFormat="1" ht="14.25"/>
    <row r="7662" customFormat="1" ht="14.25"/>
    <row r="7663" customFormat="1" ht="14.25"/>
    <row r="7664" customFormat="1" ht="14.25"/>
    <row r="7665" customFormat="1" ht="14.25"/>
    <row r="7666" customFormat="1" ht="14.25"/>
    <row r="7667" customFormat="1" ht="14.25"/>
    <row r="7668" customFormat="1" ht="14.25"/>
    <row r="7669" customFormat="1" ht="14.25"/>
    <row r="7670" customFormat="1" ht="14.25"/>
    <row r="7671" customFormat="1" ht="14.25"/>
    <row r="7672" customFormat="1" ht="14.25"/>
    <row r="7673" customFormat="1" ht="14.25"/>
    <row r="7674" customFormat="1" ht="14.25"/>
    <row r="7675" customFormat="1" ht="14.25"/>
    <row r="7676" customFormat="1" ht="14.25"/>
    <row r="7677" customFormat="1" ht="14.25"/>
    <row r="7678" customFormat="1" ht="14.25"/>
    <row r="7679" customFormat="1" ht="14.25"/>
    <row r="7680" customFormat="1" ht="14.25"/>
    <row r="7681" customFormat="1" ht="14.25"/>
    <row r="7682" customFormat="1" ht="14.25"/>
    <row r="7683" customFormat="1" ht="14.25"/>
    <row r="7684" customFormat="1" ht="14.25"/>
    <row r="7685" customFormat="1" ht="14.25"/>
    <row r="7686" customFormat="1" ht="14.25"/>
    <row r="7687" customFormat="1" ht="14.25"/>
    <row r="7688" customFormat="1" ht="14.25"/>
    <row r="7689" customFormat="1" ht="14.25"/>
    <row r="7690" customFormat="1" ht="14.25"/>
    <row r="7691" customFormat="1" ht="14.25"/>
    <row r="7692" customFormat="1" ht="14.25"/>
    <row r="7693" customFormat="1" ht="14.25"/>
    <row r="7694" customFormat="1" ht="14.25"/>
    <row r="7695" customFormat="1" ht="14.25"/>
    <row r="7696" customFormat="1" ht="14.25"/>
    <row r="7697" customFormat="1" ht="14.25"/>
    <row r="7698" customFormat="1" ht="14.25"/>
    <row r="7699" customFormat="1" ht="14.25"/>
    <row r="7700" customFormat="1" ht="14.25"/>
    <row r="7701" customFormat="1" ht="14.25"/>
    <row r="7702" customFormat="1" ht="14.25"/>
    <row r="7703" customFormat="1" ht="14.25"/>
    <row r="7704" customFormat="1" ht="14.25"/>
    <row r="7705" customFormat="1" ht="14.25"/>
    <row r="7706" customFormat="1" ht="14.25"/>
    <row r="7707" customFormat="1" ht="14.25"/>
    <row r="7708" customFormat="1" ht="14.25"/>
    <row r="7709" customFormat="1" ht="14.25"/>
    <row r="7710" customFormat="1" ht="14.25"/>
    <row r="7711" customFormat="1" ht="14.25"/>
    <row r="7712" customFormat="1" ht="14.25"/>
    <row r="7713" customFormat="1" ht="14.25"/>
    <row r="7714" customFormat="1" ht="14.25"/>
    <row r="7715" customFormat="1" ht="14.25"/>
    <row r="7716" customFormat="1" ht="14.25"/>
    <row r="7717" customFormat="1" ht="14.25"/>
    <row r="7718" customFormat="1" ht="14.25"/>
    <row r="7719" customFormat="1" ht="14.25"/>
    <row r="7720" customFormat="1" ht="14.25"/>
    <row r="7721" customFormat="1" ht="14.25"/>
    <row r="7722" customFormat="1" ht="14.25"/>
    <row r="7723" customFormat="1" ht="14.25"/>
    <row r="7724" customFormat="1" ht="14.25"/>
    <row r="7725" customFormat="1" ht="14.25"/>
    <row r="7726" customFormat="1" ht="14.25"/>
    <row r="7727" customFormat="1" ht="14.25"/>
    <row r="7728" customFormat="1" ht="14.25"/>
    <row r="7729" customFormat="1" ht="14.25"/>
    <row r="7730" customFormat="1" ht="14.25"/>
    <row r="7731" customFormat="1" ht="14.25"/>
    <row r="7732" customFormat="1" ht="14.25"/>
    <row r="7733" customFormat="1" ht="14.25"/>
    <row r="7734" customFormat="1" ht="14.25"/>
    <row r="7735" customFormat="1" ht="14.25"/>
    <row r="7736" customFormat="1" ht="14.25"/>
    <row r="7737" customFormat="1" ht="14.25"/>
    <row r="7738" customFormat="1" ht="14.25"/>
    <row r="7739" customFormat="1" ht="14.25"/>
    <row r="7740" customFormat="1" ht="14.25"/>
    <row r="7741" customFormat="1" ht="14.25"/>
    <row r="7742" customFormat="1" ht="14.25"/>
    <row r="7743" customFormat="1" ht="14.25"/>
    <row r="7744" customFormat="1" ht="14.25"/>
    <row r="7745" customFormat="1" ht="14.25"/>
    <row r="7746" customFormat="1" ht="14.25"/>
    <row r="7747" customFormat="1" ht="14.25"/>
    <row r="7748" customFormat="1" ht="14.25"/>
    <row r="7749" customFormat="1" ht="14.25"/>
    <row r="7750" customFormat="1" ht="14.25"/>
    <row r="7751" customFormat="1" ht="14.25"/>
    <row r="7752" customFormat="1" ht="14.25"/>
    <row r="7753" customFormat="1" ht="14.25"/>
    <row r="7754" customFormat="1" ht="14.25"/>
    <row r="7755" customFormat="1" ht="14.25"/>
    <row r="7756" customFormat="1" ht="14.25"/>
    <row r="7757" customFormat="1" ht="14.25"/>
    <row r="7758" customFormat="1" ht="14.25"/>
    <row r="7759" customFormat="1" ht="14.25"/>
    <row r="7760" customFormat="1" ht="14.25"/>
    <row r="7761" customFormat="1" ht="14.25"/>
    <row r="7762" customFormat="1" ht="14.25"/>
    <row r="7763" customFormat="1" ht="14.25"/>
    <row r="7764" customFormat="1" ht="14.25"/>
    <row r="7765" customFormat="1" ht="14.25"/>
    <row r="7766" customFormat="1" ht="14.25"/>
    <row r="7767" customFormat="1" ht="14.25"/>
    <row r="7768" customFormat="1" ht="14.25"/>
    <row r="7769" customFormat="1" ht="14.25"/>
    <row r="7770" customFormat="1" ht="14.25"/>
    <row r="7771" customFormat="1" ht="14.25"/>
    <row r="7772" customFormat="1" ht="14.25"/>
    <row r="7773" customFormat="1" ht="14.25"/>
    <row r="7774" customFormat="1" ht="14.25"/>
    <row r="7775" customFormat="1" ht="14.25"/>
    <row r="7776" customFormat="1" ht="14.25"/>
    <row r="7777" customFormat="1" ht="14.25"/>
    <row r="7778" customFormat="1" ht="14.25"/>
    <row r="7779" customFormat="1" ht="14.25"/>
    <row r="7780" customFormat="1" ht="14.25"/>
    <row r="7781" customFormat="1" ht="14.25"/>
    <row r="7782" customFormat="1" ht="14.25"/>
    <row r="7783" customFormat="1" ht="14.25"/>
    <row r="7784" customFormat="1" ht="14.25"/>
    <row r="7785" customFormat="1" ht="14.25"/>
    <row r="7786" customFormat="1" ht="14.25"/>
    <row r="7787" customFormat="1" ht="14.25"/>
    <row r="7788" customFormat="1" ht="14.25"/>
    <row r="7789" customFormat="1" ht="14.25"/>
    <row r="7790" customFormat="1" ht="14.25"/>
    <row r="7791" customFormat="1" ht="14.25"/>
    <row r="7792" customFormat="1" ht="14.25"/>
    <row r="7793" customFormat="1" ht="14.25"/>
    <row r="7794" customFormat="1" ht="14.25"/>
    <row r="7795" customFormat="1" ht="14.25"/>
    <row r="7796" customFormat="1" ht="14.25"/>
    <row r="7797" customFormat="1" ht="14.25"/>
    <row r="7798" customFormat="1" ht="14.25"/>
    <row r="7799" customFormat="1" ht="14.25"/>
    <row r="7800" customFormat="1" ht="14.25"/>
    <row r="7801" customFormat="1" ht="14.25"/>
    <row r="7802" customFormat="1" ht="14.25"/>
    <row r="7803" customFormat="1" ht="14.25"/>
    <row r="7804" customFormat="1" ht="14.25"/>
    <row r="7805" customFormat="1" ht="14.25"/>
    <row r="7806" customFormat="1" ht="14.25"/>
    <row r="7807" customFormat="1" ht="14.25"/>
    <row r="7808" customFormat="1" ht="14.25"/>
    <row r="7809" customFormat="1" ht="14.25"/>
    <row r="7810" customFormat="1" ht="14.25"/>
    <row r="7811" customFormat="1" ht="14.25"/>
    <row r="7812" customFormat="1" ht="14.25"/>
    <row r="7813" customFormat="1" ht="14.25"/>
    <row r="7814" customFormat="1" ht="14.25"/>
    <row r="7815" customFormat="1" ht="14.25"/>
    <row r="7816" customFormat="1" ht="14.25"/>
    <row r="7817" customFormat="1" ht="14.25"/>
    <row r="7818" customFormat="1" ht="14.25"/>
    <row r="7819" customFormat="1" ht="14.25"/>
    <row r="7820" customFormat="1" ht="14.25"/>
    <row r="7821" customFormat="1" ht="14.25"/>
    <row r="7822" customFormat="1" ht="14.25"/>
    <row r="7823" customFormat="1" ht="14.25"/>
    <row r="7824" customFormat="1" ht="14.25"/>
    <row r="7825" customFormat="1" ht="14.25"/>
    <row r="7826" customFormat="1" ht="14.25"/>
    <row r="7827" customFormat="1" ht="14.25"/>
    <row r="7828" customFormat="1" ht="14.25"/>
    <row r="7829" customFormat="1" ht="14.25"/>
    <row r="7830" customFormat="1" ht="14.25"/>
    <row r="7831" customFormat="1" ht="14.25"/>
    <row r="7832" customFormat="1" ht="14.25"/>
    <row r="7833" customFormat="1" ht="14.25"/>
    <row r="7834" customFormat="1" ht="14.25"/>
    <row r="7835" customFormat="1" ht="14.25"/>
    <row r="7836" customFormat="1" ht="14.25"/>
    <row r="7837" customFormat="1" ht="14.25"/>
    <row r="7838" customFormat="1" ht="14.25"/>
    <row r="7839" customFormat="1" ht="14.25"/>
    <row r="7840" customFormat="1" ht="14.25"/>
    <row r="7841" customFormat="1" ht="14.25"/>
    <row r="7842" customFormat="1" ht="14.25"/>
    <row r="7843" customFormat="1" ht="14.25"/>
    <row r="7844" customFormat="1" ht="14.25"/>
    <row r="7845" customFormat="1" ht="14.25"/>
    <row r="7846" customFormat="1" ht="14.25"/>
    <row r="7847" customFormat="1" ht="14.25"/>
    <row r="7848" customFormat="1" ht="14.25"/>
    <row r="7849" customFormat="1" ht="14.25"/>
    <row r="7850" customFormat="1" ht="14.25"/>
    <row r="7851" customFormat="1" ht="14.25"/>
    <row r="7852" customFormat="1" ht="14.25"/>
    <row r="7853" customFormat="1" ht="14.25"/>
    <row r="7854" customFormat="1" ht="14.25"/>
    <row r="7855" customFormat="1" ht="14.25"/>
    <row r="7856" customFormat="1" ht="14.25"/>
    <row r="7857" customFormat="1" ht="14.25"/>
    <row r="7858" customFormat="1" ht="14.25"/>
    <row r="7859" customFormat="1" ht="14.25"/>
    <row r="7860" customFormat="1" ht="14.25"/>
    <row r="7861" customFormat="1" ht="14.25"/>
    <row r="7862" customFormat="1" ht="14.25"/>
    <row r="7863" customFormat="1" ht="14.25"/>
    <row r="7864" customFormat="1" ht="14.25"/>
    <row r="7865" customFormat="1" ht="14.25"/>
    <row r="7866" customFormat="1" ht="14.25"/>
    <row r="7867" customFormat="1" ht="14.25"/>
    <row r="7868" customFormat="1" ht="14.25"/>
    <row r="7869" customFormat="1" ht="14.25"/>
    <row r="7870" customFormat="1" ht="14.25"/>
    <row r="7871" customFormat="1" ht="14.25"/>
    <row r="7872" customFormat="1" ht="14.25"/>
    <row r="7873" customFormat="1" ht="14.25"/>
    <row r="7874" customFormat="1" ht="14.25"/>
    <row r="7875" customFormat="1" ht="14.25"/>
    <row r="7876" customFormat="1" ht="14.25"/>
    <row r="7877" customFormat="1" ht="14.25"/>
    <row r="7878" customFormat="1" ht="14.25"/>
    <row r="7879" customFormat="1" ht="14.25"/>
    <row r="7880" customFormat="1" ht="14.25"/>
    <row r="7881" customFormat="1" ht="14.25"/>
    <row r="7882" customFormat="1" ht="14.25"/>
    <row r="7883" customFormat="1" ht="14.25"/>
    <row r="7884" customFormat="1" ht="14.25"/>
    <row r="7885" customFormat="1" ht="14.25"/>
    <row r="7886" customFormat="1" ht="14.25"/>
    <row r="7887" customFormat="1" ht="14.25"/>
    <row r="7888" customFormat="1" ht="14.25"/>
    <row r="7889" customFormat="1" ht="14.25"/>
    <row r="7890" customFormat="1" ht="14.25"/>
    <row r="7891" customFormat="1" ht="14.25"/>
    <row r="7892" customFormat="1" ht="14.25"/>
    <row r="7893" customFormat="1" ht="14.25"/>
    <row r="7894" customFormat="1" ht="14.25"/>
    <row r="7895" customFormat="1" ht="14.25"/>
    <row r="7896" customFormat="1" ht="14.25"/>
    <row r="7897" customFormat="1" ht="14.25"/>
    <row r="7898" customFormat="1" ht="14.25"/>
    <row r="7899" customFormat="1" ht="14.25"/>
    <row r="7900" customFormat="1" ht="14.25"/>
    <row r="7901" customFormat="1" ht="14.25"/>
    <row r="7902" customFormat="1" ht="14.25"/>
    <row r="7903" customFormat="1" ht="14.25"/>
    <row r="7904" customFormat="1" ht="14.25"/>
    <row r="7905" customFormat="1" ht="14.25"/>
    <row r="7906" customFormat="1" ht="14.25"/>
    <row r="7907" customFormat="1" ht="14.25"/>
    <row r="7908" customFormat="1" ht="14.25"/>
    <row r="7909" customFormat="1" ht="14.25"/>
    <row r="7910" customFormat="1" ht="14.25"/>
    <row r="7911" customFormat="1" ht="14.25"/>
    <row r="7912" customFormat="1" ht="14.25"/>
    <row r="7913" customFormat="1" ht="14.25"/>
    <row r="7914" customFormat="1" ht="14.25"/>
    <row r="7915" customFormat="1" ht="14.25"/>
    <row r="7916" customFormat="1" ht="14.25"/>
    <row r="7917" customFormat="1" ht="14.25"/>
    <row r="7918" customFormat="1" ht="14.25"/>
    <row r="7919" customFormat="1" ht="14.25"/>
    <row r="7920" customFormat="1" ht="14.25"/>
    <row r="7921" customFormat="1" ht="14.25"/>
    <row r="7922" customFormat="1" ht="14.25"/>
    <row r="7923" customFormat="1" ht="14.25"/>
    <row r="7924" customFormat="1" ht="14.25"/>
    <row r="7925" customFormat="1" ht="14.25"/>
    <row r="7926" customFormat="1" ht="14.25"/>
    <row r="7927" customFormat="1" ht="14.25"/>
    <row r="7928" customFormat="1" ht="14.25"/>
    <row r="7929" customFormat="1" ht="14.25"/>
    <row r="7930" customFormat="1" ht="14.25"/>
    <row r="7931" customFormat="1" ht="14.25"/>
    <row r="7932" customFormat="1" ht="14.25"/>
    <row r="7933" customFormat="1" ht="14.25"/>
    <row r="7934" customFormat="1" ht="14.25"/>
    <row r="7935" customFormat="1" ht="14.25"/>
    <row r="7936" customFormat="1" ht="14.25"/>
    <row r="7937" customFormat="1" ht="14.25"/>
    <row r="7938" customFormat="1" ht="14.25"/>
    <row r="7939" customFormat="1" ht="14.25"/>
    <row r="7940" customFormat="1" ht="14.25"/>
    <row r="7941" customFormat="1" ht="14.25"/>
    <row r="7942" customFormat="1" ht="14.25"/>
    <row r="7943" customFormat="1" ht="14.25"/>
    <row r="7944" customFormat="1" ht="14.25"/>
    <row r="7945" customFormat="1" ht="14.25"/>
    <row r="7946" customFormat="1" ht="14.25"/>
    <row r="7947" customFormat="1" ht="14.25"/>
    <row r="7948" customFormat="1" ht="14.25"/>
    <row r="7949" customFormat="1" ht="14.25"/>
    <row r="7950" customFormat="1" ht="14.25"/>
    <row r="7951" customFormat="1" ht="14.25"/>
    <row r="7952" customFormat="1" ht="14.25"/>
    <row r="7953" customFormat="1" ht="14.25"/>
    <row r="7954" customFormat="1" ht="14.25"/>
    <row r="7955" customFormat="1" ht="14.25"/>
    <row r="7956" customFormat="1" ht="14.25"/>
    <row r="7957" customFormat="1" ht="14.25"/>
    <row r="7958" customFormat="1" ht="14.25"/>
    <row r="7959" customFormat="1" ht="14.25"/>
    <row r="7960" customFormat="1" ht="14.25"/>
    <row r="7961" customFormat="1" ht="14.25"/>
    <row r="7962" customFormat="1" ht="14.25"/>
    <row r="7963" customFormat="1" ht="14.25"/>
    <row r="7964" customFormat="1" ht="14.25"/>
    <row r="7965" customFormat="1" ht="14.25"/>
    <row r="7966" customFormat="1" ht="14.25"/>
    <row r="7967" customFormat="1" ht="14.25"/>
    <row r="7968" customFormat="1" ht="14.25"/>
    <row r="7969" customFormat="1" ht="14.25"/>
    <row r="7970" customFormat="1" ht="14.25"/>
    <row r="7971" customFormat="1" ht="14.25"/>
    <row r="7972" customFormat="1" ht="14.25"/>
    <row r="7973" customFormat="1" ht="14.25"/>
    <row r="7974" customFormat="1" ht="14.25"/>
    <row r="7975" customFormat="1" ht="14.25"/>
    <row r="7976" customFormat="1" ht="14.25"/>
    <row r="7977" customFormat="1" ht="14.25"/>
    <row r="7978" customFormat="1" ht="14.25"/>
    <row r="7979" customFormat="1" ht="14.25"/>
    <row r="7980" customFormat="1" ht="14.25"/>
    <row r="7981" customFormat="1" ht="14.25"/>
    <row r="7982" customFormat="1" ht="14.25"/>
    <row r="7983" customFormat="1" ht="14.25"/>
    <row r="7984" customFormat="1" ht="14.25"/>
    <row r="7985" customFormat="1" ht="14.25"/>
    <row r="7986" customFormat="1" ht="14.25"/>
    <row r="7987" customFormat="1" ht="14.25"/>
    <row r="7988" customFormat="1" ht="14.25"/>
    <row r="7989" customFormat="1" ht="14.25"/>
    <row r="7990" customFormat="1" ht="14.25"/>
    <row r="7991" customFormat="1" ht="14.25"/>
    <row r="7992" customFormat="1" ht="14.25"/>
    <row r="7993" customFormat="1" ht="14.25"/>
    <row r="7994" customFormat="1" ht="14.25"/>
    <row r="7995" customFormat="1" ht="14.25"/>
    <row r="7996" customFormat="1" ht="14.25"/>
    <row r="7997" customFormat="1" ht="14.25"/>
    <row r="7998" customFormat="1" ht="14.25"/>
    <row r="7999" customFormat="1" ht="14.25"/>
    <row r="8000" customFormat="1" ht="14.25"/>
    <row r="8001" customFormat="1" ht="14.25"/>
    <row r="8002" customFormat="1" ht="14.25"/>
    <row r="8003" customFormat="1" ht="14.25"/>
    <row r="8004" customFormat="1" ht="14.25"/>
    <row r="8005" customFormat="1" ht="14.25"/>
    <row r="8006" customFormat="1" ht="14.25"/>
    <row r="8007" customFormat="1" ht="14.25"/>
    <row r="8008" customFormat="1" ht="14.25"/>
    <row r="8009" customFormat="1" ht="14.25"/>
    <row r="8010" customFormat="1" ht="14.25"/>
    <row r="8011" customFormat="1" ht="14.25"/>
    <row r="8012" customFormat="1" ht="14.25"/>
    <row r="8013" customFormat="1" ht="14.25"/>
    <row r="8014" customFormat="1" ht="14.25"/>
    <row r="8015" customFormat="1" ht="14.25"/>
    <row r="8016" customFormat="1" ht="14.25"/>
    <row r="8017" customFormat="1" ht="14.25"/>
    <row r="8018" customFormat="1" ht="14.25"/>
    <row r="8019" customFormat="1" ht="14.25"/>
    <row r="8020" customFormat="1" ht="14.25"/>
    <row r="8021" customFormat="1" ht="14.25"/>
    <row r="8022" customFormat="1" ht="14.25"/>
    <row r="8023" customFormat="1" ht="14.25"/>
    <row r="8024" customFormat="1" ht="14.25"/>
    <row r="8025" customFormat="1" ht="14.25"/>
    <row r="8026" customFormat="1" ht="14.25"/>
    <row r="8027" customFormat="1" ht="14.25"/>
    <row r="8028" customFormat="1" ht="14.25"/>
    <row r="8029" customFormat="1" ht="14.25"/>
    <row r="8030" customFormat="1" ht="14.25"/>
    <row r="8031" customFormat="1" ht="14.25"/>
    <row r="8032" customFormat="1" ht="14.25"/>
    <row r="8033" customFormat="1" ht="14.25"/>
    <row r="8034" customFormat="1" ht="14.25"/>
    <row r="8035" customFormat="1" ht="14.25"/>
    <row r="8036" customFormat="1" ht="14.25"/>
    <row r="8037" customFormat="1" ht="14.25"/>
    <row r="8038" customFormat="1" ht="14.25"/>
    <row r="8039" customFormat="1" ht="14.25"/>
    <row r="8040" customFormat="1" ht="14.25"/>
    <row r="8041" customFormat="1" ht="14.25"/>
    <row r="8042" customFormat="1" ht="14.25"/>
    <row r="8043" customFormat="1" ht="14.25"/>
    <row r="8044" customFormat="1" ht="14.25"/>
    <row r="8045" customFormat="1" ht="14.25"/>
    <row r="8046" customFormat="1" ht="14.25"/>
    <row r="8047" customFormat="1" ht="14.25"/>
    <row r="8048" customFormat="1" ht="14.25"/>
    <row r="8049" customFormat="1" ht="14.25"/>
    <row r="8050" customFormat="1" ht="14.25"/>
    <row r="8051" customFormat="1" ht="14.25"/>
    <row r="8052" customFormat="1" ht="14.25"/>
    <row r="8053" customFormat="1" ht="14.25"/>
    <row r="8054" customFormat="1" ht="14.25"/>
    <row r="8055" customFormat="1" ht="14.25"/>
    <row r="8056" customFormat="1" ht="14.25"/>
    <row r="8057" customFormat="1" ht="14.25"/>
    <row r="8058" customFormat="1" ht="14.25"/>
    <row r="8059" customFormat="1" ht="14.25"/>
    <row r="8060" customFormat="1" ht="14.25"/>
    <row r="8061" customFormat="1" ht="14.25"/>
    <row r="8062" customFormat="1" ht="14.25"/>
    <row r="8063" customFormat="1" ht="14.25"/>
    <row r="8064" customFormat="1" ht="14.25"/>
    <row r="8065" customFormat="1" ht="14.25"/>
    <row r="8066" customFormat="1" ht="14.25"/>
    <row r="8067" customFormat="1" ht="14.25"/>
    <row r="8068" customFormat="1" ht="14.25"/>
    <row r="8069" customFormat="1" ht="14.25"/>
    <row r="8070" customFormat="1" ht="14.25"/>
    <row r="8071" customFormat="1" ht="14.25"/>
    <row r="8072" customFormat="1" ht="14.25"/>
    <row r="8073" customFormat="1" ht="14.25"/>
    <row r="8074" customFormat="1" ht="14.25"/>
    <row r="8075" customFormat="1" ht="14.25"/>
    <row r="8076" customFormat="1" ht="14.25"/>
    <row r="8077" customFormat="1" ht="14.25"/>
    <row r="8078" customFormat="1" ht="14.25"/>
    <row r="8079" customFormat="1" ht="14.25"/>
    <row r="8080" customFormat="1" ht="14.25"/>
    <row r="8081" customFormat="1" ht="14.25"/>
    <row r="8082" customFormat="1" ht="14.25"/>
    <row r="8083" customFormat="1" ht="14.25"/>
    <row r="8084" customFormat="1" ht="14.25"/>
    <row r="8085" customFormat="1" ht="14.25"/>
    <row r="8086" customFormat="1" ht="14.25"/>
    <row r="8087" customFormat="1" ht="14.25"/>
    <row r="8088" customFormat="1" ht="14.25"/>
    <row r="8089" customFormat="1" ht="14.25"/>
    <row r="8090" customFormat="1" ht="14.25"/>
    <row r="8091" customFormat="1" ht="14.25"/>
    <row r="8092" customFormat="1" ht="14.25"/>
    <row r="8093" customFormat="1" ht="14.25"/>
    <row r="8094" customFormat="1" ht="14.25"/>
    <row r="8095" customFormat="1" ht="14.25"/>
    <row r="8096" customFormat="1" ht="14.25"/>
    <row r="8097" customFormat="1" ht="14.25"/>
    <row r="8098" customFormat="1" ht="14.25"/>
    <row r="8099" customFormat="1" ht="14.25"/>
    <row r="8100" customFormat="1" ht="14.25"/>
    <row r="8101" customFormat="1" ht="14.25"/>
    <row r="8102" customFormat="1" ht="14.25"/>
    <row r="8103" customFormat="1" ht="14.25"/>
    <row r="8104" customFormat="1" ht="14.25"/>
    <row r="8105" customFormat="1" ht="14.25"/>
    <row r="8106" customFormat="1" ht="14.25"/>
    <row r="8107" customFormat="1" ht="14.25"/>
    <row r="8108" customFormat="1" ht="14.25"/>
    <row r="8109" customFormat="1" ht="14.25"/>
    <row r="8110" customFormat="1" ht="14.25"/>
    <row r="8111" customFormat="1" ht="14.25"/>
    <row r="8112" customFormat="1" ht="14.25"/>
    <row r="8113" customFormat="1" ht="14.25"/>
    <row r="8114" customFormat="1" ht="14.25"/>
    <row r="8115" customFormat="1" ht="14.25"/>
    <row r="8116" customFormat="1" ht="14.25"/>
    <row r="8117" customFormat="1" ht="14.25"/>
    <row r="8118" customFormat="1" ht="14.25"/>
    <row r="8119" customFormat="1" ht="14.25"/>
    <row r="8120" customFormat="1" ht="14.25"/>
    <row r="8121" customFormat="1" ht="14.25"/>
    <row r="8122" customFormat="1" ht="14.25"/>
    <row r="8123" customFormat="1" ht="14.25"/>
    <row r="8124" customFormat="1" ht="14.25"/>
    <row r="8125" customFormat="1" ht="14.25"/>
    <row r="8126" customFormat="1" ht="14.25"/>
    <row r="8127" customFormat="1" ht="14.25"/>
    <row r="8128" customFormat="1" ht="14.25"/>
    <row r="8129" customFormat="1" ht="14.25"/>
    <row r="8130" customFormat="1" ht="14.25"/>
    <row r="8131" customFormat="1" ht="14.25"/>
    <row r="8132" customFormat="1" ht="14.25"/>
    <row r="8133" customFormat="1" ht="14.25"/>
    <row r="8134" customFormat="1" ht="14.25"/>
    <row r="8135" customFormat="1" ht="14.25"/>
    <row r="8136" customFormat="1" ht="14.25"/>
    <row r="8137" customFormat="1" ht="14.25"/>
    <row r="8138" customFormat="1" ht="14.25"/>
    <row r="8139" customFormat="1" ht="14.25"/>
    <row r="8140" customFormat="1" ht="14.25"/>
    <row r="8141" customFormat="1" ht="14.25"/>
    <row r="8142" customFormat="1" ht="14.25"/>
    <row r="8143" customFormat="1" ht="14.25"/>
    <row r="8144" customFormat="1" ht="14.25"/>
    <row r="8145" customFormat="1" ht="14.25"/>
    <row r="8146" customFormat="1" ht="14.25"/>
    <row r="8147" customFormat="1" ht="14.25"/>
    <row r="8148" customFormat="1" ht="14.25"/>
    <row r="8149" customFormat="1" ht="14.25"/>
    <row r="8150" customFormat="1" ht="14.25"/>
    <row r="8151" customFormat="1" ht="14.25"/>
    <row r="8152" customFormat="1" ht="14.25"/>
    <row r="8153" customFormat="1" ht="14.25"/>
    <row r="8154" customFormat="1" ht="14.25"/>
    <row r="8155" customFormat="1" ht="14.25"/>
    <row r="8156" customFormat="1" ht="14.25"/>
    <row r="8157" customFormat="1" ht="14.25"/>
    <row r="8158" customFormat="1" ht="14.25"/>
    <row r="8159" customFormat="1" ht="14.25"/>
    <row r="8160" customFormat="1" ht="14.25"/>
    <row r="8161" customFormat="1" ht="14.25"/>
    <row r="8162" customFormat="1" ht="14.25"/>
    <row r="8163" customFormat="1" ht="14.25"/>
    <row r="8164" customFormat="1" ht="14.25"/>
    <row r="8165" customFormat="1" ht="14.25"/>
    <row r="8166" customFormat="1" ht="14.25"/>
    <row r="8167" customFormat="1" ht="14.25"/>
    <row r="8168" customFormat="1" ht="14.25"/>
    <row r="8169" customFormat="1" ht="14.25"/>
    <row r="8170" customFormat="1" ht="14.25"/>
    <row r="8171" customFormat="1" ht="14.25"/>
    <row r="8172" customFormat="1" ht="14.25"/>
    <row r="8173" customFormat="1" ht="14.25"/>
    <row r="8174" customFormat="1" ht="14.25"/>
    <row r="8175" customFormat="1" ht="14.25"/>
    <row r="8176" customFormat="1" ht="14.25"/>
    <row r="8177" customFormat="1" ht="14.25"/>
    <row r="8178" customFormat="1" ht="14.25"/>
    <row r="8179" customFormat="1" ht="14.25"/>
    <row r="8180" customFormat="1" ht="14.25"/>
    <row r="8181" customFormat="1" ht="14.25"/>
    <row r="8182" customFormat="1" ht="14.25"/>
    <row r="8183" customFormat="1" ht="14.25"/>
    <row r="8184" customFormat="1" ht="14.25"/>
    <row r="8185" customFormat="1" ht="14.25"/>
    <row r="8186" customFormat="1" ht="14.25"/>
    <row r="8187" customFormat="1" ht="14.25"/>
    <row r="8188" customFormat="1" ht="14.25"/>
    <row r="8189" customFormat="1" ht="14.25"/>
    <row r="8190" customFormat="1" ht="14.25"/>
    <row r="8191" customFormat="1" ht="14.25"/>
    <row r="8192" customFormat="1" ht="14.25"/>
    <row r="8193" customFormat="1" ht="14.25"/>
    <row r="8194" customFormat="1" ht="14.25"/>
    <row r="8195" customFormat="1" ht="14.25"/>
    <row r="8196" customFormat="1" ht="14.25"/>
    <row r="8197" customFormat="1" ht="14.25"/>
    <row r="8198" customFormat="1" ht="14.25"/>
    <row r="8199" customFormat="1" ht="14.25"/>
    <row r="8200" customFormat="1" ht="14.25"/>
    <row r="8201" customFormat="1" ht="14.25"/>
    <row r="8202" customFormat="1" ht="14.25"/>
    <row r="8203" customFormat="1" ht="14.25"/>
    <row r="8204" customFormat="1" ht="14.25"/>
    <row r="8205" customFormat="1" ht="14.25"/>
    <row r="8206" customFormat="1" ht="14.25"/>
    <row r="8207" customFormat="1" ht="14.25"/>
    <row r="8208" customFormat="1" ht="14.25"/>
    <row r="8209" customFormat="1" ht="14.25"/>
    <row r="8210" customFormat="1" ht="14.25"/>
    <row r="8211" customFormat="1" ht="14.25"/>
    <row r="8212" customFormat="1" ht="14.25"/>
    <row r="8213" customFormat="1" ht="14.25"/>
    <row r="8214" customFormat="1" ht="14.25"/>
    <row r="8215" customFormat="1" ht="14.25"/>
    <row r="8216" customFormat="1" ht="14.25"/>
    <row r="8217" customFormat="1" ht="14.25"/>
    <row r="8218" customFormat="1" ht="14.25"/>
    <row r="8219" customFormat="1" ht="14.25"/>
    <row r="8220" customFormat="1" ht="14.25"/>
    <row r="8221" customFormat="1" ht="14.25"/>
    <row r="8222" customFormat="1" ht="14.25"/>
    <row r="8223" customFormat="1" ht="14.25"/>
    <row r="8224" customFormat="1" ht="14.25"/>
    <row r="8225" customFormat="1" ht="14.25"/>
    <row r="8226" customFormat="1" ht="14.25"/>
    <row r="8227" customFormat="1" ht="14.25"/>
    <row r="8228" customFormat="1" ht="14.25"/>
    <row r="8229" customFormat="1" ht="14.25"/>
    <row r="8230" customFormat="1" ht="14.25"/>
    <row r="8231" customFormat="1" ht="14.25"/>
    <row r="8232" customFormat="1" ht="14.25"/>
    <row r="8233" customFormat="1" ht="14.25"/>
    <row r="8234" customFormat="1" ht="14.25"/>
    <row r="8235" customFormat="1" ht="14.25"/>
    <row r="8236" customFormat="1" ht="14.25"/>
    <row r="8237" customFormat="1" ht="14.25"/>
    <row r="8238" customFormat="1" ht="14.25"/>
    <row r="8239" customFormat="1" ht="14.25"/>
    <row r="8240" customFormat="1" ht="14.25"/>
    <row r="8241" customFormat="1" ht="14.25"/>
    <row r="8242" customFormat="1" ht="14.25"/>
    <row r="8243" customFormat="1" ht="14.25"/>
    <row r="8244" customFormat="1" ht="14.25"/>
    <row r="8245" customFormat="1" ht="14.25"/>
    <row r="8246" customFormat="1" ht="14.25"/>
    <row r="8247" customFormat="1" ht="14.25"/>
    <row r="8248" customFormat="1" ht="14.25"/>
    <row r="8249" customFormat="1" ht="14.25"/>
    <row r="8250" customFormat="1" ht="14.25"/>
    <row r="8251" customFormat="1" ht="14.25"/>
    <row r="8252" customFormat="1" ht="14.25"/>
    <row r="8253" customFormat="1" ht="14.25"/>
    <row r="8254" customFormat="1" ht="14.25"/>
    <row r="8255" customFormat="1" ht="14.25"/>
    <row r="8256" customFormat="1" ht="14.25"/>
    <row r="8257" customFormat="1" ht="14.25"/>
    <row r="8258" customFormat="1" ht="14.25"/>
    <row r="8259" customFormat="1" ht="14.25"/>
    <row r="8260" customFormat="1" ht="14.25"/>
    <row r="8261" customFormat="1" ht="14.25"/>
    <row r="8262" customFormat="1" ht="14.25"/>
    <row r="8263" customFormat="1" ht="14.25"/>
    <row r="8264" customFormat="1" ht="14.25"/>
    <row r="8265" customFormat="1" ht="14.25"/>
    <row r="8266" customFormat="1" ht="14.25"/>
    <row r="8267" customFormat="1" ht="14.25"/>
    <row r="8268" customFormat="1" ht="14.25"/>
    <row r="8269" customFormat="1" ht="14.25"/>
    <row r="8270" customFormat="1" ht="14.25"/>
    <row r="8271" customFormat="1" ht="14.25"/>
    <row r="8272" customFormat="1" ht="14.25"/>
    <row r="8273" customFormat="1" ht="14.25"/>
    <row r="8274" customFormat="1" ht="14.25"/>
    <row r="8275" customFormat="1" ht="14.25"/>
    <row r="8276" customFormat="1" ht="14.25"/>
    <row r="8277" customFormat="1" ht="14.25"/>
    <row r="8278" customFormat="1" ht="14.25"/>
    <row r="8279" customFormat="1" ht="14.25"/>
    <row r="8280" customFormat="1" ht="14.25"/>
    <row r="8281" customFormat="1" ht="14.25"/>
    <row r="8282" customFormat="1" ht="14.25"/>
    <row r="8283" customFormat="1" ht="14.25"/>
    <row r="8284" customFormat="1" ht="14.25"/>
    <row r="8285" customFormat="1" ht="14.25"/>
    <row r="8286" customFormat="1" ht="14.25"/>
    <row r="8287" customFormat="1" ht="14.25"/>
    <row r="8288" customFormat="1" ht="14.25"/>
    <row r="8289" customFormat="1" ht="14.25"/>
    <row r="8290" customFormat="1" ht="14.25"/>
    <row r="8291" customFormat="1" ht="14.25"/>
    <row r="8292" customFormat="1" ht="14.25"/>
    <row r="8293" customFormat="1" ht="14.25"/>
    <row r="8294" customFormat="1" ht="14.25"/>
    <row r="8295" customFormat="1" ht="14.25"/>
    <row r="8296" customFormat="1" ht="14.25"/>
    <row r="8297" customFormat="1" ht="14.25"/>
    <row r="8298" customFormat="1" ht="14.25"/>
    <row r="8299" customFormat="1" ht="14.25"/>
    <row r="8300" customFormat="1" ht="14.25"/>
    <row r="8301" customFormat="1" ht="14.25"/>
    <row r="8302" customFormat="1" ht="14.25"/>
    <row r="8303" customFormat="1" ht="14.25"/>
    <row r="8304" customFormat="1" ht="14.25"/>
    <row r="8305" customFormat="1" ht="14.25"/>
    <row r="8306" customFormat="1" ht="14.25"/>
    <row r="8307" customFormat="1" ht="14.25"/>
    <row r="8308" customFormat="1" ht="14.25"/>
    <row r="8309" customFormat="1" ht="14.25"/>
    <row r="8310" customFormat="1" ht="14.25"/>
    <row r="8311" customFormat="1" ht="14.25"/>
    <row r="8312" customFormat="1" ht="14.25"/>
    <row r="8313" customFormat="1" ht="14.25"/>
    <row r="8314" customFormat="1" ht="14.25"/>
    <row r="8315" customFormat="1" ht="14.25"/>
    <row r="8316" customFormat="1" ht="14.25"/>
    <row r="8317" customFormat="1" ht="14.25"/>
    <row r="8318" customFormat="1" ht="14.25"/>
    <row r="8319" customFormat="1" ht="14.25"/>
    <row r="8320" customFormat="1" ht="14.25"/>
    <row r="8321" customFormat="1" ht="14.25"/>
    <row r="8322" customFormat="1" ht="14.25"/>
    <row r="8323" customFormat="1" ht="14.25"/>
    <row r="8324" customFormat="1" ht="14.25"/>
    <row r="8325" customFormat="1" ht="14.25"/>
    <row r="8326" customFormat="1" ht="14.25"/>
    <row r="8327" customFormat="1" ht="14.25"/>
    <row r="8328" customFormat="1" ht="14.25"/>
    <row r="8329" customFormat="1" ht="14.25"/>
    <row r="8330" customFormat="1" ht="14.25"/>
    <row r="8331" customFormat="1" ht="14.25"/>
    <row r="8332" customFormat="1" ht="14.25"/>
    <row r="8333" customFormat="1" ht="14.25"/>
    <row r="8334" customFormat="1" ht="14.25"/>
    <row r="8335" customFormat="1" ht="14.25"/>
    <row r="8336" customFormat="1" ht="14.25"/>
    <row r="8337" customFormat="1" ht="14.25"/>
    <row r="8338" customFormat="1" ht="14.25"/>
    <row r="8339" customFormat="1" ht="14.25"/>
    <row r="8340" customFormat="1" ht="14.25"/>
    <row r="8341" customFormat="1" ht="14.25"/>
    <row r="8342" customFormat="1" ht="14.25"/>
    <row r="8343" customFormat="1" ht="14.25"/>
    <row r="8344" customFormat="1" ht="14.25"/>
    <row r="8345" customFormat="1" ht="14.25"/>
    <row r="8346" customFormat="1" ht="14.25"/>
    <row r="8347" customFormat="1" ht="14.25"/>
    <row r="8348" customFormat="1" ht="14.25"/>
    <row r="8349" customFormat="1" ht="14.25"/>
    <row r="8350" customFormat="1" ht="14.25"/>
    <row r="8351" customFormat="1" ht="14.25"/>
    <row r="8352" customFormat="1" ht="14.25"/>
    <row r="8353" customFormat="1" ht="14.25"/>
    <row r="8354" customFormat="1" ht="14.25"/>
    <row r="8355" customFormat="1" ht="14.25"/>
    <row r="8356" customFormat="1" ht="14.25"/>
    <row r="8357" customFormat="1" ht="14.25"/>
    <row r="8358" customFormat="1" ht="14.25"/>
    <row r="8359" customFormat="1" ht="14.25"/>
    <row r="8360" customFormat="1" ht="14.25"/>
    <row r="8361" customFormat="1" ht="14.25"/>
    <row r="8362" customFormat="1" ht="14.25"/>
    <row r="8363" customFormat="1" ht="14.25"/>
    <row r="8364" customFormat="1" ht="14.25"/>
    <row r="8365" customFormat="1" ht="14.25"/>
    <row r="8366" customFormat="1" ht="14.25"/>
    <row r="8367" customFormat="1" ht="14.25"/>
    <row r="8368" customFormat="1" ht="14.25"/>
    <row r="8369" customFormat="1" ht="14.25"/>
    <row r="8370" customFormat="1" ht="14.25"/>
    <row r="8371" customFormat="1" ht="14.25"/>
    <row r="8372" customFormat="1" ht="14.25"/>
    <row r="8373" customFormat="1" ht="14.25"/>
    <row r="8374" customFormat="1" ht="14.25"/>
    <row r="8375" customFormat="1" ht="14.25"/>
    <row r="8376" customFormat="1" ht="14.25"/>
    <row r="8377" customFormat="1" ht="14.25"/>
    <row r="8378" customFormat="1" ht="14.25"/>
    <row r="8379" customFormat="1" ht="14.25"/>
    <row r="8380" customFormat="1" ht="14.25"/>
    <row r="8381" customFormat="1" ht="14.25"/>
    <row r="8382" customFormat="1" ht="14.25"/>
    <row r="8383" customFormat="1" ht="14.25"/>
    <row r="8384" customFormat="1" ht="14.25"/>
    <row r="8385" customFormat="1" ht="14.25"/>
    <row r="8386" customFormat="1" ht="14.25"/>
    <row r="8387" customFormat="1" ht="14.25"/>
    <row r="8388" customFormat="1" ht="14.25"/>
    <row r="8389" customFormat="1" ht="14.25"/>
    <row r="8390" customFormat="1" ht="14.25"/>
    <row r="8391" customFormat="1" ht="14.25"/>
    <row r="8392" customFormat="1" ht="14.25"/>
    <row r="8393" customFormat="1" ht="14.25"/>
    <row r="8394" customFormat="1" ht="14.25"/>
    <row r="8395" customFormat="1" ht="14.25"/>
    <row r="8396" customFormat="1" ht="14.25"/>
    <row r="8397" customFormat="1" ht="14.25"/>
    <row r="8398" customFormat="1" ht="14.25"/>
    <row r="8399" customFormat="1" ht="14.25"/>
    <row r="8400" customFormat="1" ht="14.25"/>
    <row r="8401" customFormat="1" ht="14.25"/>
    <row r="8402" customFormat="1" ht="14.25"/>
    <row r="8403" customFormat="1" ht="14.25"/>
    <row r="8404" customFormat="1" ht="14.25"/>
    <row r="8405" customFormat="1" ht="14.25"/>
    <row r="8406" customFormat="1" ht="14.25"/>
    <row r="8407" customFormat="1" ht="14.25"/>
    <row r="8408" customFormat="1" ht="14.25"/>
    <row r="8409" customFormat="1" ht="14.25"/>
    <row r="8410" customFormat="1" ht="14.25"/>
    <row r="8411" customFormat="1" ht="14.25"/>
    <row r="8412" customFormat="1" ht="14.25"/>
    <row r="8413" customFormat="1" ht="14.25"/>
    <row r="8414" customFormat="1" ht="14.25"/>
    <row r="8415" customFormat="1" ht="14.25"/>
    <row r="8416" customFormat="1" ht="14.25"/>
    <row r="8417" customFormat="1" ht="14.25"/>
    <row r="8418" customFormat="1" ht="14.25"/>
    <row r="8419" customFormat="1" ht="14.25"/>
    <row r="8420" customFormat="1" ht="14.25"/>
    <row r="8421" customFormat="1" ht="14.25"/>
    <row r="8422" customFormat="1" ht="14.25"/>
    <row r="8423" customFormat="1" ht="14.25"/>
    <row r="8424" customFormat="1" ht="14.25"/>
    <row r="8425" customFormat="1" ht="14.25"/>
    <row r="8426" customFormat="1" ht="14.25"/>
    <row r="8427" customFormat="1" ht="14.25"/>
    <row r="8428" customFormat="1" ht="14.25"/>
    <row r="8429" customFormat="1" ht="14.25"/>
    <row r="8430" customFormat="1" ht="14.25"/>
    <row r="8431" customFormat="1" ht="14.25"/>
    <row r="8432" customFormat="1" ht="14.25"/>
    <row r="8433" customFormat="1" ht="14.25"/>
    <row r="8434" customFormat="1" ht="14.25"/>
    <row r="8435" customFormat="1" ht="14.25"/>
    <row r="8436" customFormat="1" ht="14.25"/>
    <row r="8437" customFormat="1" ht="14.25"/>
    <row r="8438" customFormat="1" ht="14.25"/>
    <row r="8439" customFormat="1" ht="14.25"/>
    <row r="8440" customFormat="1" ht="14.25"/>
    <row r="8441" customFormat="1" ht="14.25"/>
    <row r="8442" customFormat="1" ht="14.25"/>
    <row r="8443" customFormat="1" ht="14.25"/>
    <row r="8444" customFormat="1" ht="14.25"/>
    <row r="8445" customFormat="1" ht="14.25"/>
    <row r="8446" customFormat="1" ht="14.25"/>
    <row r="8447" customFormat="1" ht="14.25"/>
    <row r="8448" customFormat="1" ht="14.25"/>
    <row r="8449" customFormat="1" ht="14.25"/>
    <row r="8450" customFormat="1" ht="14.25"/>
    <row r="8451" customFormat="1" ht="14.25"/>
    <row r="8452" customFormat="1" ht="14.25"/>
    <row r="8453" customFormat="1" ht="14.25"/>
    <row r="8454" customFormat="1" ht="14.25"/>
    <row r="8455" customFormat="1" ht="14.25"/>
    <row r="8456" customFormat="1" ht="14.25"/>
    <row r="8457" customFormat="1" ht="14.25"/>
    <row r="8458" customFormat="1" ht="14.25"/>
    <row r="8459" customFormat="1" ht="14.25"/>
    <row r="8460" customFormat="1" ht="14.25"/>
    <row r="8461" customFormat="1" ht="14.25"/>
    <row r="8462" customFormat="1" ht="14.25"/>
    <row r="8463" customFormat="1" ht="14.25"/>
    <row r="8464" customFormat="1" ht="14.25"/>
    <row r="8465" customFormat="1" ht="14.25"/>
    <row r="8466" customFormat="1" ht="14.25"/>
    <row r="8467" customFormat="1" ht="14.25"/>
    <row r="8468" customFormat="1" ht="14.25"/>
    <row r="8469" customFormat="1" ht="14.25"/>
    <row r="8470" customFormat="1" ht="14.25"/>
    <row r="8471" customFormat="1" ht="14.25"/>
    <row r="8472" customFormat="1" ht="14.25"/>
    <row r="8473" customFormat="1" ht="14.25"/>
    <row r="8474" customFormat="1" ht="14.25"/>
    <row r="8475" customFormat="1" ht="14.25"/>
    <row r="8476" customFormat="1" ht="14.25"/>
    <row r="8477" customFormat="1" ht="14.25"/>
    <row r="8478" customFormat="1" ht="14.25"/>
    <row r="8479" customFormat="1" ht="14.25"/>
    <row r="8480" customFormat="1" ht="14.25"/>
    <row r="8481" customFormat="1" ht="14.25"/>
    <row r="8482" customFormat="1" ht="14.25"/>
    <row r="8483" customFormat="1" ht="14.25"/>
    <row r="8484" customFormat="1" ht="14.25"/>
    <row r="8485" customFormat="1" ht="14.25"/>
    <row r="8486" customFormat="1" ht="14.25"/>
    <row r="8487" customFormat="1" ht="14.25"/>
    <row r="8488" customFormat="1" ht="14.25"/>
    <row r="8489" customFormat="1" ht="14.25"/>
    <row r="8490" customFormat="1" ht="14.25"/>
    <row r="8491" customFormat="1" ht="14.25"/>
    <row r="8492" customFormat="1" ht="14.25"/>
    <row r="8493" customFormat="1" ht="14.25"/>
    <row r="8494" customFormat="1" ht="14.25"/>
    <row r="8495" customFormat="1" ht="14.25"/>
    <row r="8496" customFormat="1" ht="14.25"/>
    <row r="8497" customFormat="1" ht="14.25"/>
    <row r="8498" customFormat="1" ht="14.25"/>
    <row r="8499" customFormat="1" ht="14.25"/>
    <row r="8500" customFormat="1" ht="14.25"/>
    <row r="8501" customFormat="1" ht="14.25"/>
    <row r="8502" customFormat="1" ht="14.25"/>
    <row r="8503" customFormat="1" ht="14.25"/>
    <row r="8504" customFormat="1" ht="14.25"/>
    <row r="8505" customFormat="1" ht="14.25"/>
    <row r="8506" customFormat="1" ht="14.25"/>
    <row r="8507" customFormat="1" ht="14.25"/>
    <row r="8508" customFormat="1" ht="14.25"/>
    <row r="8509" customFormat="1" ht="14.25"/>
    <row r="8510" customFormat="1" ht="14.25"/>
    <row r="8511" customFormat="1" ht="14.25"/>
    <row r="8512" customFormat="1" ht="14.25"/>
    <row r="8513" customFormat="1" ht="14.25"/>
    <row r="8514" customFormat="1" ht="14.25"/>
    <row r="8515" customFormat="1" ht="14.25"/>
    <row r="8516" customFormat="1" ht="14.25"/>
    <row r="8517" customFormat="1" ht="14.25"/>
    <row r="8518" customFormat="1" ht="14.25"/>
    <row r="8519" customFormat="1" ht="14.25"/>
    <row r="8520" customFormat="1" ht="14.25"/>
    <row r="8521" customFormat="1" ht="14.25"/>
    <row r="8522" customFormat="1" ht="14.25"/>
    <row r="8523" customFormat="1" ht="14.25"/>
    <row r="8524" customFormat="1" ht="14.25"/>
    <row r="8525" customFormat="1" ht="14.25"/>
    <row r="8526" customFormat="1" ht="14.25"/>
    <row r="8527" customFormat="1" ht="14.25"/>
    <row r="8528" customFormat="1" ht="14.25"/>
    <row r="8529" customFormat="1" ht="14.25"/>
    <row r="8530" customFormat="1" ht="14.25"/>
    <row r="8531" customFormat="1" ht="14.25"/>
    <row r="8532" customFormat="1" ht="14.25"/>
    <row r="8533" customFormat="1" ht="14.25"/>
    <row r="8534" customFormat="1" ht="14.25"/>
    <row r="8535" customFormat="1" ht="14.25"/>
    <row r="8536" customFormat="1" ht="14.25"/>
    <row r="8537" customFormat="1" ht="14.25"/>
    <row r="8538" customFormat="1" ht="14.25"/>
    <row r="8539" customFormat="1" ht="14.25"/>
    <row r="8540" customFormat="1" ht="14.25"/>
    <row r="8541" customFormat="1" ht="14.25"/>
    <row r="8542" customFormat="1" ht="14.25"/>
    <row r="8543" customFormat="1" ht="14.25"/>
    <row r="8544" customFormat="1" ht="14.25"/>
    <row r="8545" customFormat="1" ht="14.25"/>
    <row r="8546" customFormat="1" ht="14.25"/>
    <row r="8547" customFormat="1" ht="14.25"/>
    <row r="8548" customFormat="1" ht="14.25"/>
    <row r="8549" customFormat="1" ht="14.25"/>
    <row r="8550" customFormat="1" ht="14.25"/>
    <row r="8551" customFormat="1" ht="14.25"/>
    <row r="8552" customFormat="1" ht="14.25"/>
    <row r="8553" customFormat="1" ht="14.25"/>
    <row r="8554" customFormat="1" ht="14.25"/>
    <row r="8555" customFormat="1" ht="14.25"/>
    <row r="8556" customFormat="1" ht="14.25"/>
    <row r="8557" customFormat="1" ht="14.25"/>
    <row r="8558" customFormat="1" ht="14.25"/>
    <row r="8559" customFormat="1" ht="14.25"/>
    <row r="8560" customFormat="1" ht="14.25"/>
    <row r="8561" customFormat="1" ht="14.25"/>
    <row r="8562" customFormat="1" ht="14.25"/>
    <row r="8563" customFormat="1" ht="14.25"/>
    <row r="8564" customFormat="1" ht="14.25"/>
    <row r="8565" customFormat="1" ht="14.25"/>
    <row r="8566" customFormat="1" ht="14.25"/>
    <row r="8567" customFormat="1" ht="14.25"/>
    <row r="8568" customFormat="1" ht="14.25"/>
    <row r="8569" customFormat="1" ht="14.25"/>
    <row r="8570" customFormat="1" ht="14.25"/>
    <row r="8571" customFormat="1" ht="14.25"/>
    <row r="8572" customFormat="1" ht="14.25"/>
    <row r="8573" customFormat="1" ht="14.25"/>
    <row r="8574" customFormat="1" ht="14.25"/>
    <row r="8575" customFormat="1" ht="14.25"/>
    <row r="8576" customFormat="1" ht="14.25"/>
    <row r="8577" customFormat="1" ht="14.25"/>
    <row r="8578" customFormat="1" ht="14.25"/>
    <row r="8579" customFormat="1" ht="14.25"/>
    <row r="8580" customFormat="1" ht="14.25"/>
    <row r="8581" customFormat="1" ht="14.25"/>
    <row r="8582" customFormat="1" ht="14.25"/>
    <row r="8583" customFormat="1" ht="14.25"/>
    <row r="8584" customFormat="1" ht="14.25"/>
    <row r="8585" customFormat="1" ht="14.25"/>
    <row r="8586" customFormat="1" ht="14.25"/>
    <row r="8587" customFormat="1" ht="14.25"/>
    <row r="8588" customFormat="1" ht="14.25"/>
    <row r="8589" customFormat="1" ht="14.25"/>
    <row r="8590" customFormat="1" ht="14.25"/>
    <row r="8591" customFormat="1" ht="14.25"/>
    <row r="8592" customFormat="1" ht="14.25"/>
    <row r="8593" customFormat="1" ht="14.25"/>
    <row r="8594" customFormat="1" ht="14.25"/>
    <row r="8595" customFormat="1" ht="14.25"/>
    <row r="8596" customFormat="1" ht="14.25"/>
    <row r="8597" customFormat="1" ht="14.25"/>
    <row r="8598" customFormat="1" ht="14.25"/>
    <row r="8599" customFormat="1" ht="14.25"/>
    <row r="8600" customFormat="1" ht="14.25"/>
    <row r="8601" customFormat="1" ht="14.25"/>
    <row r="8602" customFormat="1" ht="14.25"/>
    <row r="8603" customFormat="1" ht="14.25"/>
    <row r="8604" customFormat="1" ht="14.25"/>
    <row r="8605" customFormat="1" ht="14.25"/>
    <row r="8606" customFormat="1" ht="14.25"/>
    <row r="8607" customFormat="1" ht="14.25"/>
    <row r="8608" customFormat="1" ht="14.25"/>
    <row r="8609" customFormat="1" ht="14.25"/>
    <row r="8610" customFormat="1" ht="14.25"/>
    <row r="8611" customFormat="1" ht="14.25"/>
    <row r="8612" customFormat="1" ht="14.25"/>
    <row r="8613" customFormat="1" ht="14.25"/>
    <row r="8614" customFormat="1" ht="14.25"/>
    <row r="8615" customFormat="1" ht="14.25"/>
    <row r="8616" customFormat="1" ht="14.25"/>
    <row r="8617" customFormat="1" ht="14.25"/>
    <row r="8618" customFormat="1" ht="14.25"/>
    <row r="8619" customFormat="1" ht="14.25"/>
    <row r="8620" customFormat="1" ht="14.25"/>
    <row r="8621" customFormat="1" ht="14.25"/>
    <row r="8622" customFormat="1" ht="14.25"/>
    <row r="8623" customFormat="1" ht="14.25"/>
    <row r="8624" customFormat="1" ht="14.25"/>
    <row r="8625" customFormat="1" ht="14.25"/>
    <row r="8626" customFormat="1" ht="14.25"/>
    <row r="8627" customFormat="1" ht="14.25"/>
    <row r="8628" customFormat="1" ht="14.25"/>
    <row r="8629" customFormat="1" ht="14.25"/>
    <row r="8630" customFormat="1" ht="14.25"/>
    <row r="8631" customFormat="1" ht="14.25"/>
    <row r="8632" customFormat="1" ht="14.25"/>
    <row r="8633" customFormat="1" ht="14.25"/>
    <row r="8634" customFormat="1" ht="14.25"/>
    <row r="8635" customFormat="1" ht="14.25"/>
    <row r="8636" customFormat="1" ht="14.25"/>
    <row r="8637" customFormat="1" ht="14.25"/>
    <row r="8638" customFormat="1" ht="14.25"/>
    <row r="8639" customFormat="1" ht="14.25"/>
    <row r="8640" customFormat="1" ht="14.25"/>
    <row r="8641" customFormat="1" ht="14.25"/>
    <row r="8642" customFormat="1" ht="14.25"/>
    <row r="8643" customFormat="1" ht="14.25"/>
    <row r="8644" customFormat="1" ht="14.25"/>
    <row r="8645" customFormat="1" ht="14.25"/>
    <row r="8646" customFormat="1" ht="14.25"/>
    <row r="8647" customFormat="1" ht="14.25"/>
    <row r="8648" customFormat="1" ht="14.25"/>
    <row r="8649" customFormat="1" ht="14.25"/>
    <row r="8650" customFormat="1" ht="14.25"/>
    <row r="8651" customFormat="1" ht="14.25"/>
    <row r="8652" customFormat="1" ht="14.25"/>
    <row r="8653" customFormat="1" ht="14.25"/>
    <row r="8654" customFormat="1" ht="14.25"/>
    <row r="8655" customFormat="1" ht="14.25"/>
    <row r="8656" customFormat="1" ht="14.25"/>
    <row r="8657" customFormat="1" ht="14.25"/>
    <row r="8658" customFormat="1" ht="14.25"/>
    <row r="8659" customFormat="1" ht="14.25"/>
    <row r="8660" customFormat="1" ht="14.25"/>
    <row r="8661" customFormat="1" ht="14.25"/>
    <row r="8662" customFormat="1" ht="14.25"/>
    <row r="8663" customFormat="1" ht="14.25"/>
    <row r="8664" customFormat="1" ht="14.25"/>
    <row r="8665" customFormat="1" ht="14.25"/>
    <row r="8666" customFormat="1" ht="14.25"/>
    <row r="8667" customFormat="1" ht="14.25"/>
    <row r="8668" customFormat="1" ht="14.25"/>
    <row r="8669" customFormat="1" ht="14.25"/>
    <row r="8670" customFormat="1" ht="14.25"/>
    <row r="8671" customFormat="1" ht="14.25"/>
    <row r="8672" customFormat="1" ht="14.25"/>
    <row r="8673" customFormat="1" ht="14.25"/>
    <row r="8674" customFormat="1" ht="14.25"/>
    <row r="8675" customFormat="1" ht="14.25"/>
    <row r="8676" customFormat="1" ht="14.25"/>
    <row r="8677" customFormat="1" ht="14.25"/>
    <row r="8678" customFormat="1" ht="14.25"/>
    <row r="8679" customFormat="1" ht="14.25"/>
    <row r="8680" customFormat="1" ht="14.25"/>
    <row r="8681" customFormat="1" ht="14.25"/>
    <row r="8682" customFormat="1" ht="14.25"/>
    <row r="8683" customFormat="1" ht="14.25"/>
    <row r="8684" customFormat="1" ht="14.25"/>
    <row r="8685" customFormat="1" ht="14.25"/>
    <row r="8686" customFormat="1" ht="14.25"/>
    <row r="8687" customFormat="1" ht="14.25"/>
    <row r="8688" customFormat="1" ht="14.25"/>
    <row r="8689" customFormat="1" ht="14.25"/>
    <row r="8690" customFormat="1" ht="14.25"/>
    <row r="8691" customFormat="1" ht="14.25"/>
    <row r="8692" customFormat="1" ht="14.25"/>
    <row r="8693" customFormat="1" ht="14.25"/>
    <row r="8694" customFormat="1" ht="14.25"/>
    <row r="8695" customFormat="1" ht="14.25"/>
    <row r="8696" customFormat="1" ht="14.25"/>
    <row r="8697" customFormat="1" ht="14.25"/>
    <row r="8698" customFormat="1" ht="14.25"/>
    <row r="8699" customFormat="1" ht="14.25"/>
    <row r="8700" customFormat="1" ht="14.25"/>
    <row r="8701" customFormat="1" ht="14.25"/>
    <row r="8702" customFormat="1" ht="14.25"/>
    <row r="8703" customFormat="1" ht="14.25"/>
    <row r="8704" customFormat="1" ht="14.25"/>
    <row r="8705" customFormat="1" ht="14.25"/>
    <row r="8706" customFormat="1" ht="14.25"/>
    <row r="8707" customFormat="1" ht="14.25"/>
    <row r="8708" customFormat="1" ht="14.25"/>
    <row r="8709" customFormat="1" ht="14.25"/>
    <row r="8710" customFormat="1" ht="14.25"/>
    <row r="8711" customFormat="1" ht="14.25"/>
    <row r="8712" customFormat="1" ht="14.25"/>
    <row r="8713" customFormat="1" ht="14.25"/>
    <row r="8714" customFormat="1" ht="14.25"/>
    <row r="8715" customFormat="1" ht="14.25"/>
    <row r="8716" customFormat="1" ht="14.25"/>
    <row r="8717" customFormat="1" ht="14.25"/>
    <row r="8718" customFormat="1" ht="14.25"/>
    <row r="8719" customFormat="1" ht="14.25"/>
    <row r="8720" customFormat="1" ht="14.25"/>
    <row r="8721" customFormat="1" ht="14.25"/>
    <row r="8722" customFormat="1" ht="14.25"/>
    <row r="8723" customFormat="1" ht="14.25"/>
    <row r="8724" customFormat="1" ht="14.25"/>
    <row r="8725" customFormat="1" ht="14.25"/>
    <row r="8726" customFormat="1" ht="14.25"/>
    <row r="8727" customFormat="1" ht="14.25"/>
    <row r="8728" customFormat="1" ht="14.25"/>
    <row r="8729" customFormat="1" ht="14.25"/>
    <row r="8730" customFormat="1" ht="14.25"/>
    <row r="8731" customFormat="1" ht="14.25"/>
    <row r="8732" customFormat="1" ht="14.25"/>
    <row r="8733" customFormat="1" ht="14.25"/>
    <row r="8734" customFormat="1" ht="14.25"/>
    <row r="8735" customFormat="1" ht="14.25"/>
    <row r="8736" customFormat="1" ht="14.25"/>
    <row r="8737" customFormat="1" ht="14.25"/>
    <row r="8738" customFormat="1" ht="14.25"/>
    <row r="8739" customFormat="1" ht="14.25"/>
    <row r="8740" customFormat="1" ht="14.25"/>
    <row r="8741" customFormat="1" ht="14.25"/>
    <row r="8742" customFormat="1" ht="14.25"/>
    <row r="8743" customFormat="1" ht="14.25"/>
    <row r="8744" customFormat="1" ht="14.25"/>
    <row r="8745" customFormat="1" ht="14.25"/>
    <row r="8746" customFormat="1" ht="14.25"/>
    <row r="8747" customFormat="1" ht="14.25"/>
    <row r="8748" customFormat="1" ht="14.25"/>
    <row r="8749" customFormat="1" ht="14.25"/>
    <row r="8750" customFormat="1" ht="14.25"/>
    <row r="8751" customFormat="1" ht="14.25"/>
    <row r="8752" customFormat="1" ht="14.25"/>
    <row r="8753" customFormat="1" ht="14.25"/>
    <row r="8754" customFormat="1" ht="14.25"/>
    <row r="8755" customFormat="1" ht="14.25"/>
    <row r="8756" customFormat="1" ht="14.25"/>
    <row r="8757" customFormat="1" ht="14.25"/>
    <row r="8758" customFormat="1" ht="14.25"/>
    <row r="8759" customFormat="1" ht="14.25"/>
    <row r="8760" customFormat="1" ht="14.25"/>
    <row r="8761" customFormat="1" ht="14.25"/>
    <row r="8762" customFormat="1" ht="14.25"/>
    <row r="8763" customFormat="1" ht="14.25"/>
    <row r="8764" customFormat="1" ht="14.25"/>
    <row r="8765" customFormat="1" ht="14.25"/>
    <row r="8766" customFormat="1" ht="14.25"/>
    <row r="8767" customFormat="1" ht="14.25"/>
    <row r="8768" customFormat="1" ht="14.25"/>
    <row r="8769" customFormat="1" ht="14.25"/>
    <row r="8770" customFormat="1" ht="14.25"/>
    <row r="8771" customFormat="1" ht="14.25"/>
    <row r="8772" customFormat="1" ht="14.25"/>
    <row r="8773" customFormat="1" ht="14.25"/>
    <row r="8774" customFormat="1" ht="14.25"/>
    <row r="8775" customFormat="1" ht="14.25"/>
    <row r="8776" customFormat="1" ht="14.25"/>
    <row r="8777" customFormat="1" ht="14.25"/>
    <row r="8778" customFormat="1" ht="14.25"/>
    <row r="8779" customFormat="1" ht="14.25"/>
    <row r="8780" customFormat="1" ht="14.25"/>
    <row r="8781" customFormat="1" ht="14.25"/>
    <row r="8782" customFormat="1" ht="14.25"/>
    <row r="8783" customFormat="1" ht="14.25"/>
    <row r="8784" customFormat="1" ht="14.25"/>
    <row r="8785" customFormat="1" ht="14.25"/>
    <row r="8786" customFormat="1" ht="14.25"/>
    <row r="8787" customFormat="1" ht="14.25"/>
    <row r="8788" customFormat="1" ht="14.25"/>
    <row r="8789" customFormat="1" ht="14.25"/>
    <row r="8790" customFormat="1" ht="14.25"/>
    <row r="8791" customFormat="1" ht="14.25"/>
    <row r="8792" customFormat="1" ht="14.25"/>
    <row r="8793" customFormat="1" ht="14.25"/>
    <row r="8794" customFormat="1" ht="14.25"/>
    <row r="8795" customFormat="1" ht="14.25"/>
    <row r="8796" customFormat="1" ht="14.25"/>
    <row r="8797" customFormat="1" ht="14.25"/>
    <row r="8798" customFormat="1" ht="14.25"/>
    <row r="8799" customFormat="1" ht="14.25"/>
    <row r="8800" customFormat="1" ht="14.25"/>
    <row r="8801" customFormat="1" ht="14.25"/>
    <row r="8802" customFormat="1" ht="14.25"/>
    <row r="8803" customFormat="1" ht="14.25"/>
    <row r="8804" customFormat="1" ht="14.25"/>
    <row r="8805" customFormat="1" ht="14.25"/>
    <row r="8806" customFormat="1" ht="14.25"/>
    <row r="8807" customFormat="1" ht="14.25"/>
    <row r="8808" customFormat="1" ht="14.25"/>
    <row r="8809" customFormat="1" ht="14.25"/>
    <row r="8810" customFormat="1" ht="14.25"/>
    <row r="8811" customFormat="1" ht="14.25"/>
    <row r="8812" customFormat="1" ht="14.25"/>
    <row r="8813" customFormat="1" ht="14.25"/>
    <row r="8814" customFormat="1" ht="14.25"/>
    <row r="8815" customFormat="1" ht="14.25"/>
    <row r="8816" customFormat="1" ht="14.25"/>
    <row r="8817" customFormat="1" ht="14.25"/>
    <row r="8818" customFormat="1" ht="14.25"/>
    <row r="8819" customFormat="1" ht="14.25"/>
    <row r="8820" customFormat="1" ht="14.25"/>
    <row r="8821" customFormat="1" ht="14.25"/>
    <row r="8822" customFormat="1" ht="14.25"/>
    <row r="8823" customFormat="1" ht="14.25"/>
    <row r="8824" customFormat="1" ht="14.25"/>
    <row r="8825" customFormat="1" ht="14.25"/>
    <row r="8826" customFormat="1" ht="14.25"/>
    <row r="8827" customFormat="1" ht="14.25"/>
    <row r="8828" customFormat="1" ht="14.25"/>
    <row r="8829" customFormat="1" ht="14.25"/>
    <row r="8830" customFormat="1" ht="14.25"/>
    <row r="8831" customFormat="1" ht="14.25"/>
    <row r="8832" customFormat="1" ht="14.25"/>
    <row r="8833" customFormat="1" ht="14.25"/>
    <row r="8834" customFormat="1" ht="14.25"/>
    <row r="8835" customFormat="1" ht="14.25"/>
    <row r="8836" customFormat="1" ht="14.25"/>
    <row r="8837" customFormat="1" ht="14.25"/>
    <row r="8838" customFormat="1" ht="14.25"/>
    <row r="8839" customFormat="1" ht="14.25"/>
    <row r="8840" customFormat="1" ht="14.25"/>
    <row r="8841" customFormat="1" ht="14.25"/>
    <row r="8842" customFormat="1" ht="14.25"/>
    <row r="8843" customFormat="1" ht="14.25"/>
    <row r="8844" customFormat="1" ht="14.25"/>
    <row r="8845" customFormat="1" ht="14.25"/>
    <row r="8846" customFormat="1" ht="14.25"/>
    <row r="8847" customFormat="1" ht="14.25"/>
    <row r="8848" customFormat="1" ht="14.25"/>
    <row r="8849" customFormat="1" ht="14.25"/>
    <row r="8850" customFormat="1" ht="14.25"/>
    <row r="8851" customFormat="1" ht="14.25"/>
    <row r="8852" customFormat="1" ht="14.25"/>
    <row r="8853" customFormat="1" ht="14.25"/>
    <row r="8854" customFormat="1" ht="14.25"/>
    <row r="8855" customFormat="1" ht="14.25"/>
    <row r="8856" customFormat="1" ht="14.25"/>
    <row r="8857" customFormat="1" ht="14.25"/>
    <row r="8858" customFormat="1" ht="14.25"/>
    <row r="8859" customFormat="1" ht="14.25"/>
    <row r="8860" customFormat="1" ht="14.25"/>
    <row r="8861" customFormat="1" ht="14.25"/>
    <row r="8862" customFormat="1" ht="14.25"/>
    <row r="8863" customFormat="1" ht="14.25"/>
    <row r="8864" customFormat="1" ht="14.25"/>
    <row r="8865" customFormat="1" ht="14.25"/>
    <row r="8866" customFormat="1" ht="14.25"/>
    <row r="8867" customFormat="1" ht="14.25"/>
    <row r="8868" customFormat="1" ht="14.25"/>
    <row r="8869" customFormat="1" ht="14.25"/>
    <row r="8870" customFormat="1" ht="14.25"/>
    <row r="8871" customFormat="1" ht="14.25"/>
    <row r="8872" customFormat="1" ht="14.25"/>
    <row r="8873" customFormat="1" ht="14.25"/>
    <row r="8874" customFormat="1" ht="14.25"/>
    <row r="8875" customFormat="1" ht="14.25"/>
    <row r="8876" customFormat="1" ht="14.25"/>
    <row r="8877" customFormat="1" ht="14.25"/>
    <row r="8878" customFormat="1" ht="14.25"/>
    <row r="8879" customFormat="1" ht="14.25"/>
    <row r="8880" customFormat="1" ht="14.25"/>
    <row r="8881" customFormat="1" ht="14.25"/>
    <row r="8882" customFormat="1" ht="14.25"/>
    <row r="8883" customFormat="1" ht="14.25"/>
    <row r="8884" customFormat="1" ht="14.25"/>
    <row r="8885" customFormat="1" ht="14.25"/>
    <row r="8886" customFormat="1" ht="14.25"/>
    <row r="8887" customFormat="1" ht="14.25"/>
    <row r="8888" customFormat="1" ht="14.25"/>
    <row r="8889" customFormat="1" ht="14.25"/>
    <row r="8890" customFormat="1" ht="14.25"/>
    <row r="8891" customFormat="1" ht="14.25"/>
    <row r="8892" customFormat="1" ht="14.25"/>
    <row r="8893" customFormat="1" ht="14.25"/>
    <row r="8894" customFormat="1" ht="14.25"/>
    <row r="8895" customFormat="1" ht="14.25"/>
    <row r="8896" customFormat="1" ht="14.25"/>
    <row r="8897" customFormat="1" ht="14.25"/>
    <row r="8898" customFormat="1" ht="14.25"/>
    <row r="8899" customFormat="1" ht="14.25"/>
    <row r="8900" customFormat="1" ht="14.25"/>
    <row r="8901" customFormat="1" ht="14.25"/>
    <row r="8902" customFormat="1" ht="14.25"/>
    <row r="8903" customFormat="1" ht="14.25"/>
    <row r="8904" customFormat="1" ht="14.25"/>
    <row r="8905" customFormat="1" ht="14.25"/>
    <row r="8906" customFormat="1" ht="14.25"/>
    <row r="8907" customFormat="1" ht="14.25"/>
    <row r="8908" customFormat="1" ht="14.25"/>
    <row r="8909" customFormat="1" ht="14.25"/>
    <row r="8910" customFormat="1" ht="14.25"/>
    <row r="8911" customFormat="1" ht="14.25"/>
    <row r="8912" customFormat="1" ht="14.25"/>
    <row r="8913" customFormat="1" ht="14.25"/>
    <row r="8914" customFormat="1" ht="14.25"/>
    <row r="8915" customFormat="1" ht="14.25"/>
    <row r="8916" customFormat="1" ht="14.25"/>
    <row r="8917" customFormat="1" ht="14.25"/>
    <row r="8918" customFormat="1" ht="14.25"/>
    <row r="8919" customFormat="1" ht="14.25"/>
    <row r="8920" customFormat="1" ht="14.25"/>
    <row r="8921" customFormat="1" ht="14.25"/>
    <row r="8922" customFormat="1" ht="14.25"/>
    <row r="8923" customFormat="1" ht="14.25"/>
    <row r="8924" customFormat="1" ht="14.25"/>
    <row r="8925" customFormat="1" ht="14.25"/>
    <row r="8926" customFormat="1" ht="14.25"/>
    <row r="8927" customFormat="1" ht="14.25"/>
    <row r="8928" customFormat="1" ht="14.25"/>
    <row r="8929" customFormat="1" ht="14.25"/>
    <row r="8930" customFormat="1" ht="14.25"/>
    <row r="8931" customFormat="1" ht="14.25"/>
    <row r="8932" customFormat="1" ht="14.25"/>
    <row r="8933" customFormat="1" ht="14.25"/>
    <row r="8934" customFormat="1" ht="14.25"/>
    <row r="8935" customFormat="1" ht="14.25"/>
    <row r="8936" customFormat="1" ht="14.25"/>
    <row r="8937" customFormat="1" ht="14.25"/>
    <row r="8938" customFormat="1" ht="14.25"/>
    <row r="8939" customFormat="1" ht="14.25"/>
    <row r="8940" customFormat="1" ht="14.25"/>
    <row r="8941" customFormat="1" ht="14.25"/>
    <row r="8942" customFormat="1" ht="14.25"/>
    <row r="8943" customFormat="1" ht="14.25"/>
    <row r="8944" customFormat="1" ht="14.25"/>
    <row r="8945" customFormat="1" ht="14.25"/>
    <row r="8946" customFormat="1" ht="14.25"/>
    <row r="8947" customFormat="1" ht="14.25"/>
    <row r="8948" customFormat="1" ht="14.25"/>
    <row r="8949" customFormat="1" ht="14.25"/>
    <row r="8950" customFormat="1" ht="14.25"/>
    <row r="8951" customFormat="1" ht="14.25"/>
    <row r="8952" customFormat="1" ht="14.25"/>
    <row r="8953" customFormat="1" ht="14.25"/>
    <row r="8954" customFormat="1" ht="14.25"/>
    <row r="8955" customFormat="1" ht="14.25"/>
    <row r="8956" customFormat="1" ht="14.25"/>
    <row r="8957" customFormat="1" ht="14.25"/>
    <row r="8958" customFormat="1" ht="14.25"/>
    <row r="8959" customFormat="1" ht="14.25"/>
    <row r="8960" customFormat="1" ht="14.25"/>
    <row r="8961" customFormat="1" ht="14.25"/>
    <row r="8962" customFormat="1" ht="14.25"/>
    <row r="8963" customFormat="1" ht="14.25"/>
    <row r="8964" customFormat="1" ht="14.25"/>
    <row r="8965" customFormat="1" ht="14.25"/>
    <row r="8966" customFormat="1" ht="14.25"/>
    <row r="8967" customFormat="1" ht="14.25"/>
    <row r="8968" customFormat="1" ht="14.25"/>
    <row r="8969" customFormat="1" ht="14.25"/>
    <row r="8970" customFormat="1" ht="14.25"/>
    <row r="8971" customFormat="1" ht="14.25"/>
    <row r="8972" customFormat="1" ht="14.25"/>
    <row r="8973" customFormat="1" ht="14.25"/>
    <row r="8974" customFormat="1" ht="14.25"/>
    <row r="8975" customFormat="1" ht="14.25"/>
    <row r="8976" customFormat="1" ht="14.25"/>
    <row r="8977" customFormat="1" ht="14.25"/>
    <row r="8978" customFormat="1" ht="14.25"/>
    <row r="8979" customFormat="1" ht="14.25"/>
    <row r="8980" customFormat="1" ht="14.25"/>
    <row r="8981" customFormat="1" ht="14.25"/>
    <row r="8982" customFormat="1" ht="14.25"/>
    <row r="8983" customFormat="1" ht="14.25"/>
    <row r="8984" customFormat="1" ht="14.25"/>
    <row r="8985" customFormat="1" ht="14.25"/>
    <row r="8986" customFormat="1" ht="14.25"/>
    <row r="8987" customFormat="1" ht="14.25"/>
    <row r="8988" customFormat="1" ht="14.25"/>
    <row r="8989" customFormat="1" ht="14.25"/>
    <row r="8990" customFormat="1" ht="14.25"/>
    <row r="8991" customFormat="1" ht="14.25"/>
    <row r="8992" customFormat="1" ht="14.25"/>
    <row r="8993" customFormat="1" ht="14.25"/>
    <row r="8994" customFormat="1" ht="14.25"/>
    <row r="8995" customFormat="1" ht="14.25"/>
    <row r="8996" customFormat="1" ht="14.25"/>
    <row r="8997" customFormat="1" ht="14.25"/>
    <row r="8998" customFormat="1" ht="14.25"/>
    <row r="8999" customFormat="1" ht="14.25"/>
    <row r="9000" customFormat="1" ht="14.25"/>
    <row r="9001" customFormat="1" ht="14.25"/>
    <row r="9002" customFormat="1" ht="14.25"/>
    <row r="9003" customFormat="1" ht="14.25"/>
    <row r="9004" customFormat="1" ht="14.25"/>
    <row r="9005" customFormat="1" ht="14.25"/>
    <row r="9006" customFormat="1" ht="14.25"/>
    <row r="9007" customFormat="1" ht="14.25"/>
    <row r="9008" customFormat="1" ht="14.25"/>
    <row r="9009" customFormat="1" ht="14.25"/>
    <row r="9010" customFormat="1" ht="14.25"/>
    <row r="9011" customFormat="1" ht="14.25"/>
    <row r="9012" customFormat="1" ht="14.25"/>
    <row r="9013" customFormat="1" ht="14.25"/>
    <row r="9014" customFormat="1" ht="14.25"/>
    <row r="9015" customFormat="1" ht="14.25"/>
    <row r="9016" customFormat="1" ht="14.25"/>
    <row r="9017" customFormat="1" ht="14.25"/>
    <row r="9018" customFormat="1" ht="14.25"/>
    <row r="9019" customFormat="1" ht="14.25"/>
    <row r="9020" customFormat="1" ht="14.25"/>
    <row r="9021" customFormat="1" ht="14.25"/>
    <row r="9022" customFormat="1" ht="14.25"/>
    <row r="9023" customFormat="1" ht="14.25"/>
    <row r="9024" customFormat="1" ht="14.25"/>
    <row r="9025" customFormat="1" ht="14.25"/>
    <row r="9026" customFormat="1" ht="14.25"/>
    <row r="9027" customFormat="1" ht="14.25"/>
    <row r="9028" customFormat="1" ht="14.25"/>
    <row r="9029" customFormat="1" ht="14.25"/>
    <row r="9030" customFormat="1" ht="14.25"/>
    <row r="9031" customFormat="1" ht="14.25"/>
    <row r="9032" customFormat="1" ht="14.25"/>
    <row r="9033" customFormat="1" ht="14.25"/>
    <row r="9034" customFormat="1" ht="14.25"/>
    <row r="9035" customFormat="1" ht="14.25"/>
    <row r="9036" customFormat="1" ht="14.25"/>
    <row r="9037" customFormat="1" ht="14.25"/>
    <row r="9038" customFormat="1" ht="14.25"/>
    <row r="9039" customFormat="1" ht="14.25"/>
    <row r="9040" customFormat="1" ht="14.25"/>
    <row r="9041" customFormat="1" ht="14.25"/>
    <row r="9042" customFormat="1" ht="14.25"/>
    <row r="9043" customFormat="1" ht="14.25"/>
    <row r="9044" customFormat="1" ht="14.25"/>
    <row r="9045" customFormat="1" ht="14.25"/>
    <row r="9046" customFormat="1" ht="14.25"/>
    <row r="9047" customFormat="1" ht="14.25"/>
    <row r="9048" customFormat="1" ht="14.25"/>
    <row r="9049" customFormat="1" ht="14.25"/>
    <row r="9050" customFormat="1" ht="14.25"/>
    <row r="9051" customFormat="1" ht="14.25"/>
    <row r="9052" customFormat="1" ht="14.25"/>
    <row r="9053" customFormat="1" ht="14.25"/>
    <row r="9054" customFormat="1" ht="14.25"/>
    <row r="9055" customFormat="1" ht="14.25"/>
    <row r="9056" customFormat="1" ht="14.25"/>
    <row r="9057" customFormat="1" ht="14.25"/>
    <row r="9058" customFormat="1" ht="14.25"/>
    <row r="9059" customFormat="1" ht="14.25"/>
    <row r="9060" customFormat="1" ht="14.25"/>
    <row r="9061" customFormat="1" ht="14.25"/>
    <row r="9062" customFormat="1" ht="14.25"/>
    <row r="9063" customFormat="1" ht="14.25"/>
    <row r="9064" customFormat="1" ht="14.25"/>
    <row r="9065" customFormat="1" ht="14.25"/>
    <row r="9066" customFormat="1" ht="14.25"/>
    <row r="9067" customFormat="1" ht="14.25"/>
    <row r="9068" customFormat="1" ht="14.25"/>
    <row r="9069" customFormat="1" ht="14.25"/>
    <row r="9070" customFormat="1" ht="14.25"/>
    <row r="9071" customFormat="1" ht="14.25"/>
    <row r="9072" customFormat="1" ht="14.25"/>
    <row r="9073" customFormat="1" ht="14.25"/>
    <row r="9074" customFormat="1" ht="14.25"/>
    <row r="9075" customFormat="1" ht="14.25"/>
    <row r="9076" customFormat="1" ht="14.25"/>
    <row r="9077" customFormat="1" ht="14.25"/>
    <row r="9078" customFormat="1" ht="14.25"/>
    <row r="9079" customFormat="1" ht="14.25"/>
    <row r="9080" customFormat="1" ht="14.25"/>
    <row r="9081" customFormat="1" ht="14.25"/>
    <row r="9082" customFormat="1" ht="14.25"/>
    <row r="9083" customFormat="1" ht="14.25"/>
    <row r="9084" customFormat="1" ht="14.25"/>
    <row r="9085" customFormat="1" ht="14.25"/>
    <row r="9086" customFormat="1" ht="14.25"/>
    <row r="9087" customFormat="1" ht="14.25"/>
    <row r="9088" customFormat="1" ht="14.25"/>
    <row r="9089" customFormat="1" ht="14.25"/>
    <row r="9090" customFormat="1" ht="14.25"/>
    <row r="9091" customFormat="1" ht="14.25"/>
    <row r="9092" customFormat="1" ht="14.25"/>
    <row r="9093" customFormat="1" ht="14.25"/>
    <row r="9094" customFormat="1" ht="14.25"/>
    <row r="9095" customFormat="1" ht="14.25"/>
    <row r="9096" customFormat="1" ht="14.25"/>
    <row r="9097" customFormat="1" ht="14.25"/>
    <row r="9098" customFormat="1" ht="14.25"/>
    <row r="9099" customFormat="1" ht="14.25"/>
    <row r="9100" customFormat="1" ht="14.25"/>
    <row r="9101" customFormat="1" ht="14.25"/>
    <row r="9102" customFormat="1" ht="14.25"/>
    <row r="9103" customFormat="1" ht="14.25"/>
    <row r="9104" customFormat="1" ht="14.25"/>
    <row r="9105" customFormat="1" ht="14.25"/>
    <row r="9106" customFormat="1" ht="14.25"/>
    <row r="9107" customFormat="1" ht="14.25"/>
    <row r="9108" customFormat="1" ht="14.25"/>
    <row r="9109" customFormat="1" ht="14.25"/>
    <row r="9110" customFormat="1" ht="14.25"/>
    <row r="9111" customFormat="1" ht="14.25"/>
    <row r="9112" customFormat="1" ht="14.25"/>
    <row r="9113" customFormat="1" ht="14.25"/>
    <row r="9114" customFormat="1" ht="14.25"/>
    <row r="9115" customFormat="1" ht="14.25"/>
    <row r="9116" customFormat="1" ht="14.25"/>
    <row r="9117" customFormat="1" ht="14.25"/>
    <row r="9118" customFormat="1" ht="14.25"/>
    <row r="9119" customFormat="1" ht="14.25"/>
    <row r="9120" customFormat="1" ht="14.25"/>
    <row r="9121" customFormat="1" ht="14.25"/>
    <row r="9122" customFormat="1" ht="14.25"/>
    <row r="9123" customFormat="1" ht="14.25"/>
    <row r="9124" customFormat="1" ht="14.25"/>
    <row r="9125" customFormat="1" ht="14.25"/>
    <row r="9126" customFormat="1" ht="14.25"/>
    <row r="9127" customFormat="1" ht="14.25"/>
    <row r="9128" customFormat="1" ht="14.25"/>
    <row r="9129" customFormat="1" ht="14.25"/>
    <row r="9130" customFormat="1" ht="14.25"/>
    <row r="9131" customFormat="1" ht="14.25"/>
    <row r="9132" customFormat="1" ht="14.25"/>
    <row r="9133" customFormat="1" ht="14.25"/>
    <row r="9134" customFormat="1" ht="14.25"/>
    <row r="9135" customFormat="1" ht="14.25"/>
    <row r="9136" customFormat="1" ht="14.25"/>
    <row r="9137" customFormat="1" ht="14.25"/>
    <row r="9138" customFormat="1" ht="14.25"/>
    <row r="9139" customFormat="1" ht="14.25"/>
    <row r="9140" customFormat="1" ht="14.25"/>
    <row r="9141" customFormat="1" ht="14.25"/>
    <row r="9142" customFormat="1" ht="14.25"/>
    <row r="9143" customFormat="1" ht="14.25"/>
    <row r="9144" customFormat="1" ht="14.25"/>
    <row r="9145" customFormat="1" ht="14.25"/>
    <row r="9146" customFormat="1" ht="14.25"/>
    <row r="9147" customFormat="1" ht="14.25"/>
    <row r="9148" customFormat="1" ht="14.25"/>
    <row r="9149" customFormat="1" ht="14.25"/>
    <row r="9150" customFormat="1" ht="14.25"/>
    <row r="9151" customFormat="1" ht="14.25"/>
    <row r="9152" customFormat="1" ht="14.25"/>
    <row r="9153" customFormat="1" ht="14.25"/>
    <row r="9154" customFormat="1" ht="14.25"/>
    <row r="9155" customFormat="1" ht="14.25"/>
    <row r="9156" customFormat="1" ht="14.25"/>
    <row r="9157" customFormat="1" ht="14.25"/>
    <row r="9158" customFormat="1" ht="14.25"/>
    <row r="9159" customFormat="1" ht="14.25"/>
    <row r="9160" customFormat="1" ht="14.25"/>
    <row r="9161" customFormat="1" ht="14.25"/>
    <row r="9162" customFormat="1" ht="14.25"/>
    <row r="9163" customFormat="1" ht="14.25"/>
    <row r="9164" customFormat="1" ht="14.25"/>
    <row r="9165" customFormat="1" ht="14.25"/>
    <row r="9166" customFormat="1" ht="14.25"/>
    <row r="9167" customFormat="1" ht="14.25"/>
    <row r="9168" customFormat="1" ht="14.25"/>
    <row r="9169" customFormat="1" ht="14.25"/>
    <row r="9170" customFormat="1" ht="14.25"/>
    <row r="9171" customFormat="1" ht="14.25"/>
    <row r="9172" customFormat="1" ht="14.25"/>
    <row r="9173" customFormat="1" ht="14.25"/>
    <row r="9174" customFormat="1" ht="14.25"/>
    <row r="9175" customFormat="1" ht="14.25"/>
    <row r="9176" customFormat="1" ht="14.25"/>
    <row r="9177" customFormat="1" ht="14.25"/>
    <row r="9178" customFormat="1" ht="14.25"/>
    <row r="9179" customFormat="1" ht="14.25"/>
    <row r="9180" customFormat="1" ht="14.25"/>
    <row r="9181" customFormat="1" ht="14.25"/>
    <row r="9182" customFormat="1" ht="14.25"/>
    <row r="9183" customFormat="1" ht="14.25"/>
    <row r="9184" customFormat="1" ht="14.25"/>
    <row r="9185" customFormat="1" ht="14.25"/>
    <row r="9186" customFormat="1" ht="14.25"/>
    <row r="9187" customFormat="1" ht="14.25"/>
    <row r="9188" customFormat="1" ht="14.25"/>
    <row r="9189" customFormat="1" ht="14.25"/>
    <row r="9190" customFormat="1" ht="14.25"/>
    <row r="9191" customFormat="1" ht="14.25"/>
    <row r="9192" customFormat="1" ht="14.25"/>
    <row r="9193" customFormat="1" ht="14.25"/>
    <row r="9194" customFormat="1" ht="14.25"/>
    <row r="9195" customFormat="1" ht="14.25"/>
    <row r="9196" customFormat="1" ht="14.25"/>
    <row r="9197" customFormat="1" ht="14.25"/>
    <row r="9198" customFormat="1" ht="14.25"/>
    <row r="9199" customFormat="1" ht="14.25"/>
    <row r="9200" customFormat="1" ht="14.25"/>
    <row r="9201" customFormat="1" ht="14.25"/>
    <row r="9202" customFormat="1" ht="14.25"/>
    <row r="9203" customFormat="1" ht="14.25"/>
    <row r="9204" customFormat="1" ht="14.25"/>
    <row r="9205" customFormat="1" ht="14.25"/>
    <row r="9206" customFormat="1" ht="14.25"/>
    <row r="9207" customFormat="1" ht="14.25"/>
    <row r="9208" customFormat="1" ht="14.25"/>
    <row r="9209" customFormat="1" ht="14.25"/>
    <row r="9210" customFormat="1" ht="14.25"/>
    <row r="9211" customFormat="1" ht="14.25"/>
    <row r="9212" customFormat="1" ht="14.25"/>
    <row r="9213" customFormat="1" ht="14.25"/>
    <row r="9214" customFormat="1" ht="14.25"/>
    <row r="9215" customFormat="1" ht="14.25"/>
    <row r="9216" customFormat="1" ht="14.25"/>
    <row r="9217" customFormat="1" ht="14.25"/>
    <row r="9218" customFormat="1" ht="14.25"/>
    <row r="9219" customFormat="1" ht="14.25"/>
    <row r="9220" customFormat="1" ht="14.25"/>
    <row r="9221" customFormat="1" ht="14.25"/>
    <row r="9222" customFormat="1" ht="14.25"/>
    <row r="9223" customFormat="1" ht="14.25"/>
    <row r="9224" customFormat="1" ht="14.25"/>
    <row r="9225" customFormat="1" ht="14.25"/>
    <row r="9226" customFormat="1" ht="14.25"/>
    <row r="9227" customFormat="1" ht="14.25"/>
    <row r="9228" customFormat="1" ht="14.25"/>
    <row r="9229" customFormat="1" ht="14.25"/>
    <row r="9230" customFormat="1" ht="14.25"/>
    <row r="9231" customFormat="1" ht="14.25"/>
    <row r="9232" customFormat="1" ht="14.25"/>
    <row r="9233" customFormat="1" ht="14.25"/>
    <row r="9234" customFormat="1" ht="14.25"/>
    <row r="9235" customFormat="1" ht="14.25"/>
    <row r="9236" customFormat="1" ht="14.25"/>
    <row r="9237" customFormat="1" ht="14.25"/>
    <row r="9238" customFormat="1" ht="14.25"/>
    <row r="9239" customFormat="1" ht="14.25"/>
    <row r="9240" customFormat="1" ht="14.25"/>
    <row r="9241" customFormat="1" ht="14.25"/>
    <row r="9242" customFormat="1" ht="14.25"/>
    <row r="9243" customFormat="1" ht="14.25"/>
    <row r="9244" customFormat="1" ht="14.25"/>
    <row r="9245" customFormat="1" ht="14.25"/>
    <row r="9246" customFormat="1" ht="14.25"/>
    <row r="9247" customFormat="1" ht="14.25"/>
    <row r="9248" customFormat="1" ht="14.25"/>
    <row r="9249" customFormat="1" ht="14.25"/>
    <row r="9250" customFormat="1" ht="14.25"/>
    <row r="9251" customFormat="1" ht="14.25"/>
    <row r="9252" customFormat="1" ht="14.25"/>
    <row r="9253" customFormat="1" ht="14.25"/>
    <row r="9254" customFormat="1" ht="14.25"/>
    <row r="9255" customFormat="1" ht="14.25"/>
    <row r="9256" customFormat="1" ht="14.25"/>
    <row r="9257" customFormat="1" ht="14.25"/>
    <row r="9258" customFormat="1" ht="14.25"/>
    <row r="9259" customFormat="1" ht="14.25"/>
    <row r="9260" customFormat="1" ht="14.25"/>
    <row r="9261" customFormat="1" ht="14.25"/>
    <row r="9262" customFormat="1" ht="14.25"/>
    <row r="9263" customFormat="1" ht="14.25"/>
    <row r="9264" customFormat="1" ht="14.25"/>
    <row r="9265" customFormat="1" ht="14.25"/>
    <row r="9266" customFormat="1" ht="14.25"/>
    <row r="9267" customFormat="1" ht="14.25"/>
    <row r="9268" customFormat="1" ht="14.25"/>
    <row r="9269" customFormat="1" ht="14.25"/>
    <row r="9270" customFormat="1" ht="14.25"/>
    <row r="9271" customFormat="1" ht="14.25"/>
    <row r="9272" customFormat="1" ht="14.25"/>
    <row r="9273" customFormat="1" ht="14.25"/>
    <row r="9274" customFormat="1" ht="14.25"/>
    <row r="9275" customFormat="1" ht="14.25"/>
    <row r="9276" customFormat="1" ht="14.25"/>
    <row r="9277" customFormat="1" ht="14.25"/>
    <row r="9278" customFormat="1" ht="14.25"/>
    <row r="9279" customFormat="1" ht="14.25"/>
    <row r="9280" customFormat="1" ht="14.25"/>
    <row r="9281" customFormat="1" ht="14.25"/>
    <row r="9282" customFormat="1" ht="14.25"/>
    <row r="9283" customFormat="1" ht="14.25"/>
    <row r="9284" customFormat="1" ht="14.25"/>
    <row r="9285" customFormat="1" ht="14.25"/>
    <row r="9286" customFormat="1" ht="14.25"/>
    <row r="9287" customFormat="1" ht="14.25"/>
    <row r="9288" customFormat="1" ht="14.25"/>
    <row r="9289" customFormat="1" ht="14.25"/>
    <row r="9290" customFormat="1" ht="14.25"/>
    <row r="9291" customFormat="1" ht="14.25"/>
    <row r="9292" customFormat="1" ht="14.25"/>
    <row r="9293" customFormat="1" ht="14.25"/>
    <row r="9294" customFormat="1" ht="14.25"/>
    <row r="9295" customFormat="1" ht="14.25"/>
    <row r="9296" customFormat="1" ht="14.25"/>
    <row r="9297" customFormat="1" ht="14.25"/>
    <row r="9298" customFormat="1" ht="14.25"/>
    <row r="9299" customFormat="1" ht="14.25"/>
    <row r="9300" customFormat="1" ht="14.25"/>
    <row r="9301" customFormat="1" ht="14.25"/>
    <row r="9302" customFormat="1" ht="14.25"/>
    <row r="9303" customFormat="1" ht="14.25"/>
    <row r="9304" customFormat="1" ht="14.25"/>
    <row r="9305" customFormat="1" ht="14.25"/>
    <row r="9306" customFormat="1" ht="14.25"/>
    <row r="9307" customFormat="1" ht="14.25"/>
    <row r="9308" customFormat="1" ht="14.25"/>
    <row r="9309" customFormat="1" ht="14.25"/>
    <row r="9310" customFormat="1" ht="14.25"/>
    <row r="9311" customFormat="1" ht="14.25"/>
    <row r="9312" customFormat="1" ht="14.25"/>
    <row r="9313" customFormat="1" ht="14.25"/>
    <row r="9314" customFormat="1" ht="14.25"/>
    <row r="9315" customFormat="1" ht="14.25"/>
    <row r="9316" customFormat="1" ht="14.25"/>
    <row r="9317" customFormat="1" ht="14.25"/>
    <row r="9318" customFormat="1" ht="14.25"/>
    <row r="9319" customFormat="1" ht="14.25"/>
    <row r="9320" customFormat="1" ht="14.25"/>
    <row r="9321" customFormat="1" ht="14.25"/>
    <row r="9322" customFormat="1" ht="14.25"/>
    <row r="9323" customFormat="1" ht="14.25"/>
    <row r="9324" customFormat="1" ht="14.25"/>
    <row r="9325" customFormat="1" ht="14.25"/>
    <row r="9326" customFormat="1" ht="14.25"/>
    <row r="9327" customFormat="1" ht="14.25"/>
    <row r="9328" customFormat="1" ht="14.25"/>
    <row r="9329" customFormat="1" ht="14.25"/>
    <row r="9330" customFormat="1" ht="14.25"/>
    <row r="9331" customFormat="1" ht="14.25"/>
    <row r="9332" customFormat="1" ht="14.25"/>
    <row r="9333" customFormat="1" ht="14.25"/>
    <row r="9334" customFormat="1" ht="14.25"/>
    <row r="9335" customFormat="1" ht="14.25"/>
    <row r="9336" customFormat="1" ht="14.25"/>
    <row r="9337" customFormat="1" ht="14.25"/>
    <row r="9338" customFormat="1" ht="14.25"/>
    <row r="9339" customFormat="1" ht="14.25"/>
    <row r="9340" customFormat="1" ht="14.25"/>
    <row r="9341" customFormat="1" ht="14.25"/>
    <row r="9342" customFormat="1" ht="14.25"/>
    <row r="9343" customFormat="1" ht="14.25"/>
    <row r="9344" customFormat="1" ht="14.25"/>
    <row r="9345" customFormat="1" ht="14.25"/>
    <row r="9346" customFormat="1" ht="14.25"/>
    <row r="9347" customFormat="1" ht="14.25"/>
    <row r="9348" customFormat="1" ht="14.25"/>
    <row r="9349" customFormat="1" ht="14.25"/>
    <row r="9350" customFormat="1" ht="14.25"/>
    <row r="9351" customFormat="1" ht="14.25"/>
    <row r="9352" customFormat="1" ht="14.25"/>
    <row r="9353" customFormat="1" ht="14.25"/>
    <row r="9354" customFormat="1" ht="14.25"/>
    <row r="9355" customFormat="1" ht="14.25"/>
    <row r="9356" customFormat="1" ht="14.25"/>
    <row r="9357" customFormat="1" ht="14.25"/>
    <row r="9358" customFormat="1" ht="14.25"/>
    <row r="9359" customFormat="1" ht="14.25"/>
    <row r="9360" customFormat="1" ht="14.25"/>
    <row r="9361" customFormat="1" ht="14.25"/>
    <row r="9362" customFormat="1" ht="14.25"/>
    <row r="9363" customFormat="1" ht="14.25"/>
    <row r="9364" customFormat="1" ht="14.25"/>
    <row r="9365" customFormat="1" ht="14.25"/>
    <row r="9366" customFormat="1" ht="14.25"/>
    <row r="9367" customFormat="1" ht="14.25"/>
    <row r="9368" customFormat="1" ht="14.25"/>
    <row r="9369" customFormat="1" ht="14.25"/>
    <row r="9370" customFormat="1" ht="14.25"/>
    <row r="9371" customFormat="1" ht="14.25"/>
    <row r="9372" customFormat="1" ht="14.25"/>
    <row r="9373" customFormat="1" ht="14.25"/>
    <row r="9374" customFormat="1" ht="14.25"/>
    <row r="9375" customFormat="1" ht="14.25"/>
    <row r="9376" customFormat="1" ht="14.25"/>
    <row r="9377" customFormat="1" ht="14.25"/>
    <row r="9378" customFormat="1" ht="14.25"/>
    <row r="9379" customFormat="1" ht="14.25"/>
    <row r="9380" customFormat="1" ht="14.25"/>
    <row r="9381" customFormat="1" ht="14.25"/>
    <row r="9382" customFormat="1" ht="14.25"/>
    <row r="9383" customFormat="1" ht="14.25"/>
    <row r="9384" customFormat="1" ht="14.25"/>
    <row r="9385" customFormat="1" ht="14.25"/>
    <row r="9386" customFormat="1" ht="14.25"/>
    <row r="9387" customFormat="1" ht="14.25"/>
    <row r="9388" customFormat="1" ht="14.25"/>
    <row r="9389" customFormat="1" ht="14.25"/>
    <row r="9390" customFormat="1" ht="14.25"/>
    <row r="9391" customFormat="1" ht="14.25"/>
    <row r="9392" customFormat="1" ht="14.25"/>
    <row r="9393" customFormat="1" ht="14.25"/>
    <row r="9394" customFormat="1" ht="14.25"/>
    <row r="9395" customFormat="1" ht="14.25"/>
    <row r="9396" customFormat="1" ht="14.25"/>
    <row r="9397" customFormat="1" ht="14.25"/>
    <row r="9398" customFormat="1" ht="14.25"/>
    <row r="9399" customFormat="1" ht="14.25"/>
    <row r="9400" customFormat="1" ht="14.25"/>
    <row r="9401" customFormat="1" ht="14.25"/>
    <row r="9402" customFormat="1" ht="14.25"/>
    <row r="9403" customFormat="1" ht="14.25"/>
    <row r="9404" customFormat="1" ht="14.25"/>
    <row r="9405" customFormat="1" ht="14.25"/>
    <row r="9406" customFormat="1" ht="14.25"/>
    <row r="9407" customFormat="1" ht="14.25"/>
    <row r="9408" customFormat="1" ht="14.25"/>
    <row r="9409" customFormat="1" ht="14.25"/>
    <row r="9410" customFormat="1" ht="14.25"/>
    <row r="9411" customFormat="1" ht="14.25"/>
    <row r="9412" customFormat="1" ht="14.25"/>
    <row r="9413" customFormat="1" ht="14.25"/>
    <row r="9414" customFormat="1" ht="14.25"/>
    <row r="9415" customFormat="1" ht="14.25"/>
    <row r="9416" customFormat="1" ht="14.25"/>
    <row r="9417" customFormat="1" ht="14.25"/>
    <row r="9418" customFormat="1" ht="14.25"/>
    <row r="9419" customFormat="1" ht="14.25"/>
    <row r="9420" customFormat="1" ht="14.25"/>
    <row r="9421" customFormat="1" ht="14.25"/>
    <row r="9422" customFormat="1" ht="14.25"/>
    <row r="9423" customFormat="1" ht="14.25"/>
    <row r="9424" customFormat="1" ht="14.25"/>
    <row r="9425" customFormat="1" ht="14.25"/>
    <row r="9426" customFormat="1" ht="14.25"/>
    <row r="9427" customFormat="1" ht="14.25"/>
    <row r="9428" customFormat="1" ht="14.25"/>
    <row r="9429" customFormat="1" ht="14.25"/>
    <row r="9430" customFormat="1" ht="14.25"/>
    <row r="9431" customFormat="1" ht="14.25"/>
    <row r="9432" customFormat="1" ht="14.25"/>
    <row r="9433" customFormat="1" ht="14.25"/>
    <row r="9434" customFormat="1" ht="14.25"/>
    <row r="9435" customFormat="1" ht="14.25"/>
    <row r="9436" customFormat="1" ht="14.25"/>
    <row r="9437" customFormat="1" ht="14.25"/>
    <row r="9438" customFormat="1" ht="14.25"/>
    <row r="9439" customFormat="1" ht="14.25"/>
    <row r="9440" customFormat="1" ht="14.25"/>
    <row r="9441" customFormat="1" ht="14.25"/>
    <row r="9442" customFormat="1" ht="14.25"/>
    <row r="9443" customFormat="1" ht="14.25"/>
    <row r="9444" customFormat="1" ht="14.25"/>
    <row r="9445" customFormat="1" ht="14.25"/>
    <row r="9446" customFormat="1" ht="14.25"/>
    <row r="9447" customFormat="1" ht="14.25"/>
    <row r="9448" customFormat="1" ht="14.25"/>
    <row r="9449" customFormat="1" ht="14.25"/>
    <row r="9450" customFormat="1" ht="14.25"/>
    <row r="9451" customFormat="1" ht="14.25"/>
    <row r="9452" customFormat="1" ht="14.25"/>
    <row r="9453" customFormat="1" ht="14.25"/>
    <row r="9454" customFormat="1" ht="14.25"/>
    <row r="9455" customFormat="1" ht="14.25"/>
    <row r="9456" customFormat="1" ht="14.25"/>
    <row r="9457" customFormat="1" ht="14.25"/>
    <row r="9458" customFormat="1" ht="14.25"/>
    <row r="9459" customFormat="1" ht="14.25"/>
    <row r="9460" customFormat="1" ht="14.25"/>
    <row r="9461" customFormat="1" ht="14.25"/>
    <row r="9462" customFormat="1" ht="14.25"/>
    <row r="9463" customFormat="1" ht="14.25"/>
    <row r="9464" customFormat="1" ht="14.25"/>
    <row r="9465" customFormat="1" ht="14.25"/>
    <row r="9466" customFormat="1" ht="14.25"/>
    <row r="9467" customFormat="1" ht="14.25"/>
    <row r="9468" customFormat="1" ht="14.25"/>
    <row r="9469" customFormat="1" ht="14.25"/>
    <row r="9470" customFormat="1" ht="14.25"/>
    <row r="9471" customFormat="1" ht="14.25"/>
    <row r="9472" customFormat="1" ht="14.25"/>
    <row r="9473" customFormat="1" ht="14.25"/>
    <row r="9474" customFormat="1" ht="14.25"/>
    <row r="9475" customFormat="1" ht="14.25"/>
    <row r="9476" customFormat="1" ht="14.25"/>
    <row r="9477" customFormat="1" ht="14.25"/>
    <row r="9478" customFormat="1" ht="14.25"/>
    <row r="9479" customFormat="1" ht="14.25"/>
    <row r="9480" customFormat="1" ht="14.25"/>
    <row r="9481" customFormat="1" ht="14.25"/>
    <row r="9482" customFormat="1" ht="14.25"/>
    <row r="9483" customFormat="1" ht="14.25"/>
    <row r="9484" customFormat="1" ht="14.25"/>
    <row r="9485" customFormat="1" ht="14.25"/>
    <row r="9486" customFormat="1" ht="14.25"/>
    <row r="9487" customFormat="1" ht="14.25"/>
    <row r="9488" customFormat="1" ht="14.25"/>
    <row r="9489" customFormat="1" ht="14.25"/>
    <row r="9490" customFormat="1" ht="14.25"/>
    <row r="9491" customFormat="1" ht="14.25"/>
    <row r="9492" customFormat="1" ht="14.25"/>
    <row r="9493" customFormat="1" ht="14.25"/>
    <row r="9494" customFormat="1" ht="14.25"/>
    <row r="9495" customFormat="1" ht="14.25"/>
    <row r="9496" customFormat="1" ht="14.25"/>
    <row r="9497" customFormat="1" ht="14.25"/>
    <row r="9498" customFormat="1" ht="14.25"/>
    <row r="9499" customFormat="1" ht="14.25"/>
    <row r="9500" customFormat="1" ht="14.25"/>
    <row r="9501" customFormat="1" ht="14.25"/>
    <row r="9502" customFormat="1" ht="14.25"/>
    <row r="9503" customFormat="1" ht="14.25"/>
    <row r="9504" customFormat="1" ht="14.25"/>
    <row r="9505" customFormat="1" ht="14.25"/>
    <row r="9506" customFormat="1" ht="14.25"/>
    <row r="9507" customFormat="1" ht="14.25"/>
    <row r="9508" customFormat="1" ht="14.25"/>
    <row r="9509" customFormat="1" ht="14.25"/>
    <row r="9510" customFormat="1" ht="14.25"/>
    <row r="9511" customFormat="1" ht="14.25"/>
    <row r="9512" customFormat="1" ht="14.25"/>
    <row r="9513" customFormat="1" ht="14.25"/>
    <row r="9514" customFormat="1" ht="14.25"/>
    <row r="9515" customFormat="1" ht="14.25"/>
    <row r="9516" customFormat="1" ht="14.25"/>
    <row r="9517" customFormat="1" ht="14.25"/>
    <row r="9518" customFormat="1" ht="14.25"/>
    <row r="9519" customFormat="1" ht="14.25"/>
    <row r="9520" customFormat="1" ht="14.25"/>
    <row r="9521" customFormat="1" ht="14.25"/>
    <row r="9522" customFormat="1" ht="14.25"/>
    <row r="9523" customFormat="1" ht="14.25"/>
    <row r="9524" customFormat="1" ht="14.25"/>
    <row r="9525" customFormat="1" ht="14.25"/>
    <row r="9526" customFormat="1" ht="14.25"/>
    <row r="9527" customFormat="1" ht="14.25"/>
    <row r="9528" customFormat="1" ht="14.25"/>
    <row r="9529" customFormat="1" ht="14.25"/>
    <row r="9530" customFormat="1" ht="14.25"/>
    <row r="9531" customFormat="1" ht="14.25"/>
    <row r="9532" customFormat="1" ht="14.25"/>
    <row r="9533" customFormat="1" ht="14.25"/>
    <row r="9534" customFormat="1" ht="14.25"/>
    <row r="9535" customFormat="1" ht="14.25"/>
    <row r="9536" customFormat="1" ht="14.25"/>
    <row r="9537" customFormat="1" ht="14.25"/>
    <row r="9538" customFormat="1" ht="14.25"/>
    <row r="9539" customFormat="1" ht="14.25"/>
    <row r="9540" customFormat="1" ht="14.25"/>
    <row r="9541" customFormat="1" ht="14.25"/>
    <row r="9542" customFormat="1" ht="14.25"/>
    <row r="9543" customFormat="1" ht="14.25"/>
    <row r="9544" customFormat="1" ht="14.25"/>
    <row r="9545" customFormat="1" ht="14.25"/>
    <row r="9546" customFormat="1" ht="14.25"/>
    <row r="9547" customFormat="1" ht="14.25"/>
    <row r="9548" customFormat="1" ht="14.25"/>
    <row r="9549" customFormat="1" ht="14.25"/>
    <row r="9550" customFormat="1" ht="14.25"/>
    <row r="9551" customFormat="1" ht="14.25"/>
    <row r="9552" customFormat="1" ht="14.25"/>
    <row r="9553" customFormat="1" ht="14.25"/>
    <row r="9554" customFormat="1" ht="14.25"/>
    <row r="9555" customFormat="1" ht="14.25"/>
    <row r="9556" customFormat="1" ht="14.25"/>
    <row r="9557" customFormat="1" ht="14.25"/>
    <row r="9558" customFormat="1" ht="14.25"/>
    <row r="9559" customFormat="1" ht="14.25"/>
    <row r="9560" customFormat="1" ht="14.25"/>
    <row r="9561" customFormat="1" ht="14.25"/>
    <row r="9562" customFormat="1" ht="14.25"/>
    <row r="9563" customFormat="1" ht="14.25"/>
    <row r="9564" customFormat="1" ht="14.25"/>
    <row r="9565" customFormat="1" ht="14.25"/>
    <row r="9566" customFormat="1" ht="14.25"/>
    <row r="9567" customFormat="1" ht="14.25"/>
    <row r="9568" customFormat="1" ht="14.25"/>
    <row r="9569" customFormat="1" ht="14.25"/>
    <row r="9570" customFormat="1" ht="14.25"/>
    <row r="9571" customFormat="1" ht="14.25"/>
    <row r="9572" customFormat="1" ht="14.25"/>
    <row r="9573" customFormat="1" ht="14.25"/>
    <row r="9574" customFormat="1" ht="14.25"/>
    <row r="9575" customFormat="1" ht="14.25"/>
    <row r="9576" customFormat="1" ht="14.25"/>
    <row r="9577" customFormat="1" ht="14.25"/>
    <row r="9578" customFormat="1" ht="14.25"/>
    <row r="9579" customFormat="1" ht="14.25"/>
    <row r="9580" customFormat="1" ht="14.25"/>
    <row r="9581" customFormat="1" ht="14.25"/>
    <row r="9582" customFormat="1" ht="14.25"/>
    <row r="9583" customFormat="1" ht="14.25"/>
    <row r="9584" customFormat="1" ht="14.25"/>
    <row r="9585" customFormat="1" ht="14.25"/>
    <row r="9586" customFormat="1" ht="14.25"/>
    <row r="9587" customFormat="1" ht="14.25"/>
    <row r="9588" customFormat="1" ht="14.25"/>
    <row r="9589" customFormat="1" ht="14.25"/>
    <row r="9590" customFormat="1" ht="14.25"/>
    <row r="9591" customFormat="1" ht="14.25"/>
    <row r="9592" customFormat="1" ht="14.25"/>
    <row r="9593" customFormat="1" ht="14.25"/>
    <row r="9594" customFormat="1" ht="14.25"/>
    <row r="9595" customFormat="1" ht="14.25"/>
    <row r="9596" customFormat="1" ht="14.25"/>
    <row r="9597" customFormat="1" ht="14.25"/>
    <row r="9598" customFormat="1" ht="14.25"/>
    <row r="9599" customFormat="1" ht="14.25"/>
    <row r="9600" customFormat="1" ht="14.25"/>
    <row r="9601" customFormat="1" ht="14.25"/>
    <row r="9602" customFormat="1" ht="14.25"/>
    <row r="9603" customFormat="1" ht="14.25"/>
    <row r="9604" customFormat="1" ht="14.25"/>
    <row r="9605" customFormat="1" ht="14.25"/>
    <row r="9606" customFormat="1" ht="14.25"/>
    <row r="9607" customFormat="1" ht="14.25"/>
    <row r="9608" customFormat="1" ht="14.25"/>
    <row r="9609" customFormat="1" ht="14.25"/>
    <row r="9610" customFormat="1" ht="14.25"/>
    <row r="9611" customFormat="1" ht="14.25"/>
    <row r="9612" customFormat="1" ht="14.25"/>
    <row r="9613" customFormat="1" ht="14.25"/>
    <row r="9614" customFormat="1" ht="14.25"/>
    <row r="9615" customFormat="1" ht="14.25"/>
    <row r="9616" customFormat="1" ht="14.25"/>
    <row r="9617" customFormat="1" ht="14.25"/>
    <row r="9618" customFormat="1" ht="14.25"/>
    <row r="9619" customFormat="1" ht="14.25"/>
    <row r="9620" customFormat="1" ht="14.25"/>
    <row r="9621" customFormat="1" ht="14.25"/>
    <row r="9622" customFormat="1" ht="14.25"/>
    <row r="9623" customFormat="1" ht="14.25"/>
    <row r="9624" customFormat="1" ht="14.25"/>
    <row r="9625" customFormat="1" ht="14.25"/>
    <row r="9626" customFormat="1" ht="14.25"/>
    <row r="9627" customFormat="1" ht="14.25"/>
    <row r="9628" customFormat="1" ht="14.25"/>
    <row r="9629" customFormat="1" ht="14.25"/>
    <row r="9630" customFormat="1" ht="14.25"/>
    <row r="9631" customFormat="1" ht="14.25"/>
    <row r="9632" customFormat="1" ht="14.25"/>
    <row r="9633" customFormat="1" ht="14.25"/>
    <row r="9634" customFormat="1" ht="14.25"/>
    <row r="9635" customFormat="1" ht="14.25"/>
    <row r="9636" customFormat="1" ht="14.25"/>
    <row r="9637" customFormat="1" ht="14.25"/>
    <row r="9638" customFormat="1" ht="14.25"/>
    <row r="9639" customFormat="1" ht="14.25"/>
    <row r="9640" customFormat="1" ht="14.25"/>
    <row r="9641" customFormat="1" ht="14.25"/>
    <row r="9642" customFormat="1" ht="14.25"/>
    <row r="9643" customFormat="1" ht="14.25"/>
    <row r="9644" customFormat="1" ht="14.25"/>
    <row r="9645" customFormat="1" ht="14.25"/>
    <row r="9646" customFormat="1" ht="14.25"/>
    <row r="9647" customFormat="1" ht="14.25"/>
    <row r="9648" customFormat="1" ht="14.25"/>
    <row r="9649" customFormat="1" ht="14.25"/>
    <row r="9650" customFormat="1" ht="14.25"/>
    <row r="9651" customFormat="1" ht="14.25"/>
    <row r="9652" customFormat="1" ht="14.25"/>
    <row r="9653" customFormat="1" ht="14.25"/>
    <row r="9654" customFormat="1" ht="14.25"/>
    <row r="9655" customFormat="1" ht="14.25"/>
    <row r="9656" customFormat="1" ht="14.25"/>
    <row r="9657" customFormat="1" ht="14.25"/>
    <row r="9658" customFormat="1" ht="14.25"/>
    <row r="9659" customFormat="1" ht="14.25"/>
    <row r="9660" customFormat="1" ht="14.25"/>
    <row r="9661" customFormat="1" ht="14.25"/>
    <row r="9662" customFormat="1" ht="14.25"/>
    <row r="9663" customFormat="1" ht="14.25"/>
    <row r="9664" customFormat="1" ht="14.25"/>
    <row r="9665" customFormat="1" ht="14.25"/>
    <row r="9666" customFormat="1" ht="14.25"/>
    <row r="9667" customFormat="1" ht="14.25"/>
    <row r="9668" customFormat="1" ht="14.25"/>
    <row r="9669" customFormat="1" ht="14.25"/>
    <row r="9670" customFormat="1" ht="14.25"/>
    <row r="9671" customFormat="1" ht="14.25"/>
    <row r="9672" customFormat="1" ht="14.25"/>
    <row r="9673" customFormat="1" ht="14.25"/>
    <row r="9674" customFormat="1" ht="14.25"/>
    <row r="9675" customFormat="1" ht="14.25"/>
    <row r="9676" customFormat="1" ht="14.25"/>
    <row r="9677" customFormat="1" ht="14.25"/>
    <row r="9678" customFormat="1" ht="14.25"/>
    <row r="9679" customFormat="1" ht="14.25"/>
    <row r="9680" customFormat="1" ht="14.25"/>
    <row r="9681" customFormat="1" ht="14.25"/>
    <row r="9682" customFormat="1" ht="14.25"/>
    <row r="9683" customFormat="1" ht="14.25"/>
    <row r="9684" customFormat="1" ht="14.25"/>
    <row r="9685" customFormat="1" ht="14.25"/>
    <row r="9686" customFormat="1" ht="14.25"/>
    <row r="9687" customFormat="1" ht="14.25"/>
    <row r="9688" customFormat="1" ht="14.25"/>
    <row r="9689" customFormat="1" ht="14.25"/>
    <row r="9690" customFormat="1" ht="14.25"/>
    <row r="9691" customFormat="1" ht="14.25"/>
    <row r="9692" customFormat="1" ht="14.25"/>
    <row r="9693" customFormat="1" ht="14.25"/>
    <row r="9694" customFormat="1" ht="14.25"/>
    <row r="9695" customFormat="1" ht="14.25"/>
    <row r="9696" customFormat="1" ht="14.25"/>
    <row r="9697" customFormat="1" ht="14.25"/>
    <row r="9698" customFormat="1" ht="14.25"/>
    <row r="9699" customFormat="1" ht="14.25"/>
    <row r="9700" customFormat="1" ht="14.25"/>
    <row r="9701" customFormat="1" ht="14.25"/>
    <row r="9702" customFormat="1" ht="14.25"/>
    <row r="9703" customFormat="1" ht="14.25"/>
    <row r="9704" customFormat="1" ht="14.25"/>
    <row r="9705" customFormat="1" ht="14.25"/>
    <row r="9706" customFormat="1" ht="14.25"/>
    <row r="9707" customFormat="1" ht="14.25"/>
    <row r="9708" customFormat="1" ht="14.25"/>
    <row r="9709" customFormat="1" ht="14.25"/>
    <row r="9710" customFormat="1" ht="14.25"/>
    <row r="9711" customFormat="1" ht="14.25"/>
    <row r="9712" customFormat="1" ht="14.25"/>
    <row r="9713" customFormat="1" ht="14.25"/>
    <row r="9714" customFormat="1" ht="14.25"/>
    <row r="9715" customFormat="1" ht="14.25"/>
    <row r="9716" customFormat="1" ht="14.25"/>
    <row r="9717" customFormat="1" ht="14.25"/>
    <row r="9718" customFormat="1" ht="14.25"/>
    <row r="9719" customFormat="1" ht="14.25"/>
    <row r="9720" customFormat="1" ht="14.25"/>
    <row r="9721" customFormat="1" ht="14.25"/>
    <row r="9722" customFormat="1" ht="14.25"/>
    <row r="9723" customFormat="1" ht="14.25"/>
    <row r="9724" customFormat="1" ht="14.25"/>
    <row r="9725" customFormat="1" ht="14.25"/>
    <row r="9726" customFormat="1" ht="14.25"/>
    <row r="9727" customFormat="1" ht="14.25"/>
    <row r="9728" customFormat="1" ht="14.25"/>
    <row r="9729" customFormat="1" ht="14.25"/>
    <row r="9730" customFormat="1" ht="14.25"/>
    <row r="9731" customFormat="1" ht="14.25"/>
    <row r="9732" customFormat="1" ht="14.25"/>
    <row r="9733" customFormat="1" ht="14.25"/>
    <row r="9734" customFormat="1" ht="14.25"/>
    <row r="9735" customFormat="1" ht="14.25"/>
    <row r="9736" customFormat="1" ht="14.25"/>
    <row r="9737" customFormat="1" ht="14.25"/>
    <row r="9738" customFormat="1" ht="14.25"/>
    <row r="9739" customFormat="1" ht="14.25"/>
    <row r="9740" customFormat="1" ht="14.25"/>
    <row r="9741" customFormat="1" ht="14.25"/>
    <row r="9742" customFormat="1" ht="14.25"/>
    <row r="9743" customFormat="1" ht="14.25"/>
    <row r="9744" customFormat="1" ht="14.25"/>
    <row r="9745" customFormat="1" ht="14.25"/>
    <row r="9746" customFormat="1" ht="14.25"/>
    <row r="9747" customFormat="1" ht="14.25"/>
    <row r="9748" customFormat="1" ht="14.25"/>
    <row r="9749" customFormat="1" ht="14.25"/>
    <row r="9750" customFormat="1" ht="14.25"/>
    <row r="9751" customFormat="1" ht="14.25"/>
    <row r="9752" customFormat="1" ht="14.25"/>
    <row r="9753" customFormat="1" ht="14.25"/>
    <row r="9754" customFormat="1" ht="14.25"/>
    <row r="9755" customFormat="1" ht="14.25"/>
    <row r="9756" customFormat="1" ht="14.25"/>
    <row r="9757" customFormat="1" ht="14.25"/>
    <row r="9758" customFormat="1" ht="14.25"/>
    <row r="9759" customFormat="1" ht="14.25"/>
    <row r="9760" customFormat="1" ht="14.25"/>
    <row r="9761" customFormat="1" ht="14.25"/>
    <row r="9762" customFormat="1" ht="14.25"/>
    <row r="9763" customFormat="1" ht="14.25"/>
    <row r="9764" customFormat="1" ht="14.25"/>
    <row r="9765" customFormat="1" ht="14.25"/>
    <row r="9766" customFormat="1" ht="14.25"/>
    <row r="9767" customFormat="1" ht="14.25"/>
    <row r="9768" customFormat="1" ht="14.25"/>
    <row r="9769" customFormat="1" ht="14.25"/>
    <row r="9770" customFormat="1" ht="14.25"/>
    <row r="9771" customFormat="1" ht="14.25"/>
    <row r="9772" customFormat="1" ht="14.25"/>
    <row r="9773" customFormat="1" ht="14.25"/>
    <row r="9774" customFormat="1" ht="14.25"/>
    <row r="9775" customFormat="1" ht="14.25"/>
    <row r="9776" customFormat="1" ht="14.25"/>
    <row r="9777" customFormat="1" ht="14.25"/>
    <row r="9778" customFormat="1" ht="14.25"/>
    <row r="9779" customFormat="1" ht="14.25"/>
    <row r="9780" customFormat="1" ht="14.25"/>
    <row r="9781" customFormat="1" ht="14.25"/>
    <row r="9782" customFormat="1" ht="14.25"/>
    <row r="9783" customFormat="1" ht="14.25"/>
    <row r="9784" customFormat="1" ht="14.25"/>
    <row r="9785" customFormat="1" ht="14.25"/>
    <row r="9786" customFormat="1" ht="14.25"/>
    <row r="9787" customFormat="1" ht="14.25"/>
    <row r="9788" customFormat="1" ht="14.25"/>
    <row r="9789" customFormat="1" ht="14.25"/>
    <row r="9790" customFormat="1" ht="14.25"/>
    <row r="9791" customFormat="1" ht="14.25"/>
    <row r="9792" customFormat="1" ht="14.25"/>
    <row r="9793" customFormat="1" ht="14.25"/>
    <row r="9794" customFormat="1" ht="14.25"/>
    <row r="9795" customFormat="1" ht="14.25"/>
    <row r="9796" customFormat="1" ht="14.25"/>
    <row r="9797" customFormat="1" ht="14.25"/>
    <row r="9798" customFormat="1" ht="14.25"/>
    <row r="9799" customFormat="1" ht="14.25"/>
    <row r="9800" customFormat="1" ht="14.25"/>
    <row r="9801" customFormat="1" ht="14.25"/>
    <row r="9802" customFormat="1" ht="14.25"/>
    <row r="9803" customFormat="1" ht="14.25"/>
    <row r="9804" customFormat="1" ht="14.25"/>
    <row r="9805" customFormat="1" ht="14.25"/>
    <row r="9806" customFormat="1" ht="14.25"/>
    <row r="9807" customFormat="1" ht="14.25"/>
    <row r="9808" customFormat="1" ht="14.25"/>
    <row r="9809" customFormat="1" ht="14.25"/>
    <row r="9810" customFormat="1" ht="14.25"/>
    <row r="9811" customFormat="1" ht="14.25"/>
    <row r="9812" customFormat="1" ht="14.25"/>
    <row r="9813" customFormat="1" ht="14.25"/>
    <row r="9814" customFormat="1" ht="14.25"/>
    <row r="9815" customFormat="1" ht="14.25"/>
    <row r="9816" customFormat="1" ht="14.25"/>
    <row r="9817" customFormat="1" ht="14.25"/>
    <row r="9818" customFormat="1" ht="14.25"/>
    <row r="9819" customFormat="1" ht="14.25"/>
    <row r="9820" customFormat="1" ht="14.25"/>
    <row r="9821" customFormat="1" ht="14.25"/>
    <row r="9822" customFormat="1" ht="14.25"/>
    <row r="9823" customFormat="1" ht="14.25"/>
    <row r="9824" customFormat="1" ht="14.25"/>
    <row r="9825" customFormat="1" ht="14.25"/>
    <row r="9826" customFormat="1" ht="14.25"/>
    <row r="9827" customFormat="1" ht="14.25"/>
    <row r="9828" customFormat="1" ht="14.25"/>
    <row r="9829" customFormat="1" ht="14.25"/>
    <row r="9830" customFormat="1" ht="14.25"/>
    <row r="9831" customFormat="1" ht="14.25"/>
    <row r="9832" customFormat="1" ht="14.25"/>
    <row r="9833" customFormat="1" ht="14.25"/>
    <row r="9834" customFormat="1" ht="14.25"/>
    <row r="9835" customFormat="1" ht="14.25"/>
    <row r="9836" customFormat="1" ht="14.25"/>
    <row r="9837" customFormat="1" ht="14.25"/>
    <row r="9838" customFormat="1" ht="14.25"/>
    <row r="9839" customFormat="1" ht="14.25"/>
    <row r="9840" customFormat="1" ht="14.25"/>
    <row r="9841" customFormat="1" ht="14.25"/>
    <row r="9842" customFormat="1" ht="14.25"/>
    <row r="9843" customFormat="1" ht="14.25"/>
    <row r="9844" customFormat="1" ht="14.25"/>
    <row r="9845" customFormat="1" ht="14.25"/>
    <row r="9846" customFormat="1" ht="14.25"/>
    <row r="9847" customFormat="1" ht="14.25"/>
    <row r="9848" customFormat="1" ht="14.25"/>
    <row r="9849" customFormat="1" ht="14.25"/>
    <row r="9850" customFormat="1" ht="14.25"/>
    <row r="9851" customFormat="1" ht="14.25"/>
    <row r="9852" customFormat="1" ht="14.25"/>
    <row r="9853" customFormat="1" ht="14.25"/>
    <row r="9854" customFormat="1" ht="14.25"/>
    <row r="9855" customFormat="1" ht="14.25"/>
    <row r="9856" customFormat="1" ht="14.25"/>
    <row r="9857" customFormat="1" ht="14.25"/>
    <row r="9858" customFormat="1" ht="14.25"/>
    <row r="9859" customFormat="1" ht="14.25"/>
    <row r="9860" customFormat="1" ht="14.25"/>
    <row r="9861" customFormat="1" ht="14.25"/>
    <row r="9862" customFormat="1" ht="14.25"/>
    <row r="9863" customFormat="1" ht="14.25"/>
    <row r="9864" customFormat="1" ht="14.25"/>
    <row r="9865" customFormat="1" ht="14.25"/>
    <row r="9866" customFormat="1" ht="14.25"/>
    <row r="9867" customFormat="1" ht="14.25"/>
    <row r="9868" customFormat="1" ht="14.25"/>
    <row r="9869" customFormat="1" ht="14.25"/>
    <row r="9870" customFormat="1" ht="14.25"/>
    <row r="9871" customFormat="1" ht="14.25"/>
    <row r="9872" customFormat="1" ht="14.25"/>
    <row r="9873" customFormat="1" ht="14.25"/>
    <row r="9874" customFormat="1" ht="14.25"/>
    <row r="9875" customFormat="1" ht="14.25"/>
    <row r="9876" customFormat="1" ht="14.25"/>
    <row r="9877" customFormat="1" ht="14.25"/>
    <row r="9878" customFormat="1" ht="14.25"/>
    <row r="9879" customFormat="1" ht="14.25"/>
    <row r="9880" customFormat="1" ht="14.25"/>
    <row r="9881" customFormat="1" ht="14.25"/>
    <row r="9882" customFormat="1" ht="14.25"/>
    <row r="9883" customFormat="1" ht="14.25"/>
    <row r="9884" customFormat="1" ht="14.25"/>
    <row r="9885" customFormat="1" ht="14.25"/>
    <row r="9886" customFormat="1" ht="14.25"/>
    <row r="9887" customFormat="1" ht="14.25"/>
    <row r="9888" customFormat="1" ht="14.25"/>
    <row r="9889" customFormat="1" ht="14.25"/>
    <row r="9890" customFormat="1" ht="14.25"/>
    <row r="9891" customFormat="1" ht="14.25"/>
    <row r="9892" customFormat="1" ht="14.25"/>
    <row r="9893" customFormat="1" ht="14.25"/>
    <row r="9894" customFormat="1" ht="14.25"/>
    <row r="9895" customFormat="1" ht="14.25"/>
    <row r="9896" customFormat="1" ht="14.25"/>
    <row r="9897" customFormat="1" ht="14.25"/>
    <row r="9898" customFormat="1" ht="14.25"/>
    <row r="9899" customFormat="1" ht="14.25"/>
    <row r="9900" customFormat="1" ht="14.25"/>
    <row r="9901" customFormat="1" ht="14.25"/>
    <row r="9902" customFormat="1" ht="14.25"/>
    <row r="9903" customFormat="1" ht="14.25"/>
    <row r="9904" customFormat="1" ht="14.25"/>
    <row r="9905" customFormat="1" ht="14.25"/>
    <row r="9906" customFormat="1" ht="14.25"/>
    <row r="9907" customFormat="1" ht="14.25"/>
    <row r="9908" customFormat="1" ht="14.25"/>
    <row r="9909" customFormat="1" ht="14.25"/>
    <row r="9910" customFormat="1" ht="14.25"/>
    <row r="9911" customFormat="1" ht="14.25"/>
    <row r="9912" customFormat="1" ht="14.25"/>
    <row r="9913" customFormat="1" ht="14.25"/>
    <row r="9914" customFormat="1" ht="14.25"/>
    <row r="9915" customFormat="1" ht="14.25"/>
    <row r="9916" customFormat="1" ht="14.25"/>
    <row r="9917" customFormat="1" ht="14.25"/>
    <row r="9918" customFormat="1" ht="14.25"/>
    <row r="9919" customFormat="1" ht="14.25"/>
    <row r="9920" customFormat="1" ht="14.25"/>
    <row r="9921" customFormat="1" ht="14.25"/>
    <row r="9922" customFormat="1" ht="14.25"/>
    <row r="9923" customFormat="1" ht="14.25"/>
    <row r="9924" customFormat="1" ht="14.25"/>
    <row r="9925" customFormat="1" ht="14.25"/>
    <row r="9926" customFormat="1" ht="14.25"/>
    <row r="9927" customFormat="1" ht="14.25"/>
    <row r="9928" customFormat="1" ht="14.25"/>
    <row r="9929" customFormat="1" ht="14.25"/>
    <row r="9930" customFormat="1" ht="14.25"/>
    <row r="9931" customFormat="1" ht="14.25"/>
    <row r="9932" customFormat="1" ht="14.25"/>
    <row r="9933" customFormat="1" ht="14.25"/>
    <row r="9934" customFormat="1" ht="14.25"/>
    <row r="9935" customFormat="1" ht="14.25"/>
    <row r="9936" customFormat="1" ht="14.25"/>
    <row r="9937" customFormat="1" ht="14.25"/>
    <row r="9938" customFormat="1" ht="14.25"/>
    <row r="9939" customFormat="1" ht="14.25"/>
    <row r="9940" customFormat="1" ht="14.25"/>
    <row r="9941" customFormat="1" ht="14.25"/>
    <row r="9942" customFormat="1" ht="14.25"/>
    <row r="9943" customFormat="1" ht="14.25"/>
    <row r="9944" customFormat="1" ht="14.25"/>
    <row r="9945" customFormat="1" ht="14.25"/>
    <row r="9946" customFormat="1" ht="14.25"/>
    <row r="9947" customFormat="1" ht="14.25"/>
    <row r="9948" customFormat="1" ht="14.25"/>
    <row r="9949" customFormat="1" ht="14.25"/>
    <row r="9950" customFormat="1" ht="14.25"/>
    <row r="9951" customFormat="1" ht="14.25"/>
    <row r="9952" customFormat="1" ht="14.25"/>
    <row r="9953" customFormat="1" ht="14.25"/>
    <row r="9954" customFormat="1" ht="14.25"/>
    <row r="9955" customFormat="1" ht="14.25"/>
    <row r="9956" customFormat="1" ht="14.25"/>
    <row r="9957" customFormat="1" ht="14.25"/>
    <row r="9958" customFormat="1" ht="14.25"/>
    <row r="9959" customFormat="1" ht="14.25"/>
    <row r="9960" customFormat="1" ht="14.25"/>
    <row r="9961" customFormat="1" ht="14.25"/>
    <row r="9962" customFormat="1" ht="14.25"/>
    <row r="9963" customFormat="1" ht="14.25"/>
    <row r="9964" customFormat="1" ht="14.25"/>
    <row r="9965" customFormat="1" ht="14.25"/>
    <row r="9966" customFormat="1" ht="14.25"/>
    <row r="9967" customFormat="1" ht="14.25"/>
    <row r="9968" customFormat="1" ht="14.25"/>
    <row r="9969" customFormat="1" ht="14.25"/>
    <row r="9970" customFormat="1" ht="14.25"/>
    <row r="9971" customFormat="1" ht="14.25"/>
    <row r="9972" customFormat="1" ht="14.25"/>
    <row r="9973" customFormat="1" ht="14.25"/>
    <row r="9974" customFormat="1" ht="14.25"/>
    <row r="9975" customFormat="1" ht="14.25"/>
    <row r="9976" customFormat="1" ht="14.25"/>
    <row r="9977" customFormat="1" ht="14.25"/>
    <row r="9978" customFormat="1" ht="14.25"/>
    <row r="9979" customFormat="1" ht="14.25"/>
    <row r="9980" customFormat="1" ht="14.25"/>
    <row r="9981" customFormat="1" ht="14.25"/>
    <row r="9982" customFormat="1" ht="14.25"/>
    <row r="9983" customFormat="1" ht="14.25"/>
    <row r="9984" customFormat="1" ht="14.25"/>
    <row r="9985" customFormat="1" ht="14.25"/>
    <row r="9986" customFormat="1" ht="14.25"/>
    <row r="9987" customFormat="1" ht="14.25"/>
    <row r="9988" customFormat="1" ht="14.25"/>
    <row r="9989" customFormat="1" ht="14.25"/>
    <row r="9990" customFormat="1" ht="14.25"/>
    <row r="9991" customFormat="1" ht="14.25"/>
    <row r="9992" customFormat="1" ht="14.25"/>
    <row r="9993" customFormat="1" ht="14.25"/>
    <row r="9994" customFormat="1" ht="14.25"/>
    <row r="9995" customFormat="1" ht="14.25"/>
    <row r="9996" customFormat="1" ht="14.25"/>
    <row r="9997" customFormat="1" ht="14.25"/>
    <row r="9998" customFormat="1" ht="14.25"/>
    <row r="9999" customFormat="1" ht="14.25"/>
    <row r="10000" customFormat="1" ht="14.25"/>
    <row r="10001" customFormat="1" ht="14.25"/>
    <row r="10002" customFormat="1" ht="14.25"/>
    <row r="10003" customFormat="1" ht="14.25"/>
    <row r="10004" customFormat="1" ht="14.25"/>
    <row r="10005" customFormat="1" ht="14.25"/>
    <row r="10006" customFormat="1" ht="14.25"/>
    <row r="10007" customFormat="1" ht="14.25"/>
    <row r="10008" customFormat="1" ht="14.25"/>
    <row r="10009" customFormat="1" ht="14.25"/>
    <row r="10010" customFormat="1" ht="14.25"/>
    <row r="10011" customFormat="1" ht="14.25"/>
    <row r="10012" customFormat="1" ht="14.25"/>
    <row r="10013" customFormat="1" ht="14.25"/>
    <row r="10014" customFormat="1" ht="14.25"/>
    <row r="10015" customFormat="1" ht="14.25"/>
    <row r="10016" customFormat="1" ht="14.25"/>
    <row r="10017" customFormat="1" ht="14.25"/>
    <row r="10018" customFormat="1" ht="14.25"/>
    <row r="10019" customFormat="1" ht="14.25"/>
    <row r="10020" customFormat="1" ht="14.25"/>
    <row r="10021" customFormat="1" ht="14.25"/>
    <row r="10022" customFormat="1" ht="14.25"/>
    <row r="10023" customFormat="1" ht="14.25"/>
    <row r="10024" customFormat="1" ht="14.25"/>
    <row r="10025" customFormat="1" ht="14.25"/>
    <row r="10026" customFormat="1" ht="14.25"/>
    <row r="10027" customFormat="1" ht="14.25"/>
    <row r="10028" customFormat="1" ht="14.25"/>
    <row r="10029" customFormat="1" ht="14.25"/>
    <row r="10030" customFormat="1" ht="14.25"/>
    <row r="10031" customFormat="1" ht="14.25"/>
    <row r="10032" customFormat="1" ht="14.25"/>
    <row r="10033" customFormat="1" ht="14.25"/>
    <row r="10034" customFormat="1" ht="14.25"/>
    <row r="10035" customFormat="1" ht="14.25"/>
    <row r="10036" customFormat="1" ht="14.25"/>
    <row r="10037" customFormat="1" ht="14.25"/>
    <row r="10038" customFormat="1" ht="14.25"/>
    <row r="10039" customFormat="1" ht="14.25"/>
    <row r="10040" customFormat="1" ht="14.25"/>
    <row r="10041" customFormat="1" ht="14.25"/>
    <row r="10042" customFormat="1" ht="14.25"/>
    <row r="10043" customFormat="1" ht="14.25"/>
    <row r="10044" customFormat="1" ht="14.25"/>
    <row r="10045" customFormat="1" ht="14.25"/>
    <row r="10046" customFormat="1" ht="14.25"/>
    <row r="10047" customFormat="1" ht="14.25"/>
    <row r="10048" customFormat="1" ht="14.25"/>
    <row r="10049" customFormat="1" ht="14.25"/>
    <row r="10050" customFormat="1" ht="14.25"/>
    <row r="10051" customFormat="1" ht="14.25"/>
    <row r="10052" customFormat="1" ht="14.25"/>
    <row r="10053" customFormat="1" ht="14.25"/>
    <row r="10054" customFormat="1" ht="14.25"/>
    <row r="10055" customFormat="1" ht="14.25"/>
    <row r="10056" customFormat="1" ht="14.25"/>
    <row r="10057" customFormat="1" ht="14.25"/>
    <row r="10058" customFormat="1" ht="14.25"/>
    <row r="10059" customFormat="1" ht="14.25"/>
    <row r="10060" customFormat="1" ht="14.25"/>
    <row r="10061" customFormat="1" ht="14.25"/>
    <row r="10062" customFormat="1" ht="14.25"/>
    <row r="10063" customFormat="1" ht="14.25"/>
    <row r="10064" customFormat="1" ht="14.25"/>
    <row r="10065" customFormat="1" ht="14.25"/>
    <row r="10066" customFormat="1" ht="14.25"/>
    <row r="10067" customFormat="1" ht="14.25"/>
    <row r="10068" customFormat="1" ht="14.25"/>
    <row r="10069" customFormat="1" ht="14.25"/>
    <row r="10070" customFormat="1" ht="14.25"/>
    <row r="10071" customFormat="1" ht="14.25"/>
    <row r="10072" customFormat="1" ht="14.25"/>
    <row r="10073" customFormat="1" ht="14.25"/>
    <row r="10074" customFormat="1" ht="14.25"/>
    <row r="10075" customFormat="1" ht="14.25"/>
    <row r="10076" customFormat="1" ht="14.25"/>
    <row r="10077" customFormat="1" ht="14.25"/>
    <row r="10078" customFormat="1" ht="14.25"/>
    <row r="10079" customFormat="1" ht="14.25"/>
    <row r="10080" customFormat="1" ht="14.25"/>
    <row r="10081" customFormat="1" ht="14.25"/>
    <row r="10082" customFormat="1" ht="14.25"/>
    <row r="10083" customFormat="1" ht="14.25"/>
    <row r="10084" customFormat="1" ht="14.25"/>
    <row r="10085" customFormat="1" ht="14.25"/>
    <row r="10086" customFormat="1" ht="14.25"/>
    <row r="10087" customFormat="1" ht="14.25"/>
    <row r="10088" customFormat="1" ht="14.25"/>
    <row r="10089" customFormat="1" ht="14.25"/>
    <row r="10090" customFormat="1" ht="14.25"/>
    <row r="10091" customFormat="1" ht="14.25"/>
    <row r="10092" customFormat="1" ht="14.25"/>
    <row r="10093" customFormat="1" ht="14.25"/>
    <row r="10094" customFormat="1" ht="14.25"/>
    <row r="10095" customFormat="1" ht="14.25"/>
    <row r="10096" customFormat="1" ht="14.25"/>
    <row r="10097" customFormat="1" ht="14.25"/>
    <row r="10098" customFormat="1" ht="14.25"/>
    <row r="10099" customFormat="1" ht="14.25"/>
    <row r="10100" customFormat="1" ht="14.25"/>
    <row r="10101" customFormat="1" ht="14.25"/>
    <row r="10102" customFormat="1" ht="14.25"/>
    <row r="10103" customFormat="1" ht="14.25"/>
    <row r="10104" customFormat="1" ht="14.25"/>
    <row r="10105" customFormat="1" ht="14.25"/>
    <row r="10106" customFormat="1" ht="14.25"/>
    <row r="10107" customFormat="1" ht="14.25"/>
    <row r="10108" customFormat="1" ht="14.25"/>
    <row r="10109" customFormat="1" ht="14.25"/>
    <row r="10110" customFormat="1" ht="14.25"/>
    <row r="10111" customFormat="1" ht="14.25"/>
    <row r="10112" customFormat="1" ht="14.25"/>
    <row r="10113" customFormat="1" ht="14.25"/>
    <row r="10114" customFormat="1" ht="14.25"/>
    <row r="10115" customFormat="1" ht="14.25"/>
    <row r="10116" customFormat="1" ht="14.25"/>
    <row r="10117" customFormat="1" ht="14.25"/>
    <row r="10118" customFormat="1" ht="14.25"/>
    <row r="10119" customFormat="1" ht="14.25"/>
    <row r="10120" customFormat="1" ht="14.25"/>
    <row r="10121" customFormat="1" ht="14.25"/>
    <row r="10122" customFormat="1" ht="14.25"/>
    <row r="10123" customFormat="1" ht="14.25"/>
    <row r="10124" customFormat="1" ht="14.25"/>
    <row r="10125" customFormat="1" ht="14.25"/>
    <row r="10126" customFormat="1" ht="14.25"/>
    <row r="10127" customFormat="1" ht="14.25"/>
    <row r="10128" customFormat="1" ht="14.25"/>
    <row r="10129" customFormat="1" ht="14.25"/>
    <row r="10130" customFormat="1" ht="14.25"/>
    <row r="10131" customFormat="1" ht="14.25"/>
    <row r="10132" customFormat="1" ht="14.25"/>
    <row r="10133" customFormat="1" ht="14.25"/>
    <row r="10134" customFormat="1" ht="14.25"/>
    <row r="10135" customFormat="1" ht="14.25"/>
    <row r="10136" customFormat="1" ht="14.25"/>
    <row r="10137" customFormat="1" ht="14.25"/>
    <row r="10138" customFormat="1" ht="14.25"/>
    <row r="10139" customFormat="1" ht="14.25"/>
    <row r="10140" customFormat="1" ht="14.25"/>
    <row r="10141" customFormat="1" ht="14.25"/>
    <row r="10142" customFormat="1" ht="14.25"/>
    <row r="10143" customFormat="1" ht="14.25"/>
    <row r="10144" customFormat="1" ht="14.25"/>
    <row r="10145" customFormat="1" ht="14.25"/>
    <row r="10146" customFormat="1" ht="14.25"/>
    <row r="10147" customFormat="1" ht="14.25"/>
    <row r="10148" customFormat="1" ht="14.25"/>
    <row r="10149" customFormat="1" ht="14.25"/>
    <row r="10150" customFormat="1" ht="14.25"/>
    <row r="10151" customFormat="1" ht="14.25"/>
    <row r="10152" customFormat="1" ht="14.25"/>
    <row r="10153" customFormat="1" ht="14.25"/>
    <row r="10154" customFormat="1" ht="14.25"/>
    <row r="10155" customFormat="1" ht="14.25"/>
    <row r="10156" customFormat="1" ht="14.25"/>
    <row r="10157" customFormat="1" ht="14.25"/>
    <row r="10158" customFormat="1" ht="14.25"/>
    <row r="10159" customFormat="1" ht="14.25"/>
    <row r="10160" customFormat="1" ht="14.25"/>
    <row r="10161" customFormat="1" ht="14.25"/>
    <row r="10162" customFormat="1" ht="14.25"/>
    <row r="10163" customFormat="1" ht="14.25"/>
    <row r="10164" customFormat="1" ht="14.25"/>
    <row r="10165" customFormat="1" ht="14.25"/>
    <row r="10166" customFormat="1" ht="14.25"/>
    <row r="10167" customFormat="1" ht="14.25"/>
    <row r="10168" customFormat="1" ht="14.25"/>
    <row r="10169" customFormat="1" ht="14.25"/>
    <row r="10170" customFormat="1" ht="14.25"/>
    <row r="10171" customFormat="1" ht="14.25"/>
    <row r="10172" customFormat="1" ht="14.25"/>
    <row r="10173" customFormat="1" ht="14.25"/>
    <row r="10174" customFormat="1" ht="14.25"/>
    <row r="10175" customFormat="1" ht="14.25"/>
    <row r="10176" customFormat="1" ht="14.25"/>
    <row r="10177" customFormat="1" ht="14.25"/>
    <row r="10178" customFormat="1" ht="14.25"/>
    <row r="10179" customFormat="1" ht="14.25"/>
    <row r="10180" customFormat="1" ht="14.25"/>
    <row r="10181" customFormat="1" ht="14.25"/>
    <row r="10182" customFormat="1" ht="14.25"/>
    <row r="10183" customFormat="1" ht="14.25"/>
    <row r="10184" customFormat="1" ht="14.25"/>
    <row r="10185" customFormat="1" ht="14.25"/>
    <row r="10186" customFormat="1" ht="14.25"/>
    <row r="10187" customFormat="1" ht="14.25"/>
    <row r="10188" customFormat="1" ht="14.25"/>
    <row r="10189" customFormat="1" ht="14.25"/>
    <row r="10190" customFormat="1" ht="14.25"/>
    <row r="10191" customFormat="1" ht="14.25"/>
    <row r="10192" customFormat="1" ht="14.25"/>
    <row r="10193" customFormat="1" ht="14.25"/>
    <row r="10194" customFormat="1" ht="14.25"/>
    <row r="10195" customFormat="1" ht="14.25"/>
    <row r="10196" customFormat="1" ht="14.25"/>
    <row r="10197" customFormat="1" ht="14.25"/>
    <row r="10198" customFormat="1" ht="14.25"/>
    <row r="10199" customFormat="1" ht="14.25"/>
    <row r="10200" customFormat="1" ht="14.25"/>
    <row r="10201" customFormat="1" ht="14.25"/>
    <row r="10202" customFormat="1" ht="14.25"/>
    <row r="10203" customFormat="1" ht="14.25"/>
    <row r="10204" customFormat="1" ht="14.25"/>
    <row r="10205" customFormat="1" ht="14.25"/>
    <row r="10206" customFormat="1" ht="14.25"/>
    <row r="10207" customFormat="1" ht="14.25"/>
    <row r="10208" customFormat="1" ht="14.25"/>
    <row r="10209" customFormat="1" ht="14.25"/>
    <row r="10210" customFormat="1" ht="14.25"/>
    <row r="10211" customFormat="1" ht="14.25"/>
    <row r="10212" customFormat="1" ht="14.25"/>
    <row r="10213" customFormat="1" ht="14.25"/>
    <row r="10214" customFormat="1" ht="14.25"/>
    <row r="10215" customFormat="1" ht="14.25"/>
    <row r="10216" customFormat="1" ht="14.25"/>
    <row r="10217" customFormat="1" ht="14.25"/>
    <row r="10218" customFormat="1" ht="14.25"/>
    <row r="10219" customFormat="1" ht="14.25"/>
    <row r="10220" customFormat="1" ht="14.25"/>
    <row r="10221" customFormat="1" ht="14.25"/>
    <row r="10222" customFormat="1" ht="14.25"/>
    <row r="10223" customFormat="1" ht="14.25"/>
    <row r="10224" customFormat="1" ht="14.25"/>
    <row r="10225" customFormat="1" ht="14.25"/>
    <row r="10226" customFormat="1" ht="14.25"/>
    <row r="10227" customFormat="1" ht="14.25"/>
    <row r="10228" customFormat="1" ht="14.25"/>
    <row r="10229" customFormat="1" ht="14.25"/>
    <row r="10230" customFormat="1" ht="14.25"/>
    <row r="10231" customFormat="1" ht="14.25"/>
    <row r="10232" customFormat="1" ht="14.25"/>
    <row r="10233" customFormat="1" ht="14.25"/>
    <row r="10234" customFormat="1" ht="14.25"/>
    <row r="10235" customFormat="1" ht="14.25"/>
    <row r="10236" customFormat="1" ht="14.25"/>
    <row r="10237" customFormat="1" ht="14.25"/>
    <row r="10238" customFormat="1" ht="14.25"/>
    <row r="10239" customFormat="1" ht="14.25"/>
    <row r="10240" customFormat="1" ht="14.25"/>
    <row r="10241" customFormat="1" ht="14.25"/>
    <row r="10242" customFormat="1" ht="14.25"/>
    <row r="10243" customFormat="1" ht="14.25"/>
    <row r="10244" customFormat="1" ht="14.25"/>
    <row r="10245" customFormat="1" ht="14.25"/>
    <row r="10246" customFormat="1" ht="14.25"/>
    <row r="10247" customFormat="1" ht="14.25"/>
    <row r="10248" customFormat="1" ht="14.25"/>
    <row r="10249" customFormat="1" ht="14.25"/>
    <row r="10250" customFormat="1" ht="14.25"/>
    <row r="10251" customFormat="1" ht="14.25"/>
    <row r="10252" customFormat="1" ht="14.25"/>
    <row r="10253" customFormat="1" ht="14.25"/>
    <row r="10254" customFormat="1" ht="14.25"/>
    <row r="10255" customFormat="1" ht="14.25"/>
    <row r="10256" customFormat="1" ht="14.25"/>
    <row r="10257" customFormat="1" ht="14.25"/>
    <row r="10258" customFormat="1" ht="14.25"/>
    <row r="10259" customFormat="1" ht="14.25"/>
    <row r="10260" customFormat="1" ht="14.25"/>
    <row r="10261" customFormat="1" ht="14.25"/>
    <row r="10262" customFormat="1" ht="14.25"/>
    <row r="10263" customFormat="1" ht="14.25"/>
    <row r="10264" customFormat="1" ht="14.25"/>
    <row r="10265" customFormat="1" ht="14.25"/>
    <row r="10266" customFormat="1" ht="14.25"/>
    <row r="10267" customFormat="1" ht="14.25"/>
    <row r="10268" customFormat="1" ht="14.25"/>
    <row r="10269" customFormat="1" ht="14.25"/>
    <row r="10270" customFormat="1" ht="14.25"/>
    <row r="10271" customFormat="1" ht="14.25"/>
    <row r="10272" customFormat="1" ht="14.25"/>
    <row r="10273" customFormat="1" ht="14.25"/>
    <row r="10274" customFormat="1" ht="14.25"/>
    <row r="10275" customFormat="1" ht="14.25"/>
    <row r="10276" customFormat="1" ht="14.25"/>
    <row r="10277" customFormat="1" ht="14.25"/>
    <row r="10278" customFormat="1" ht="14.25"/>
    <row r="10279" customFormat="1" ht="14.25"/>
    <row r="10280" customFormat="1" ht="14.25"/>
    <row r="10281" customFormat="1" ht="14.25"/>
    <row r="10282" customFormat="1" ht="14.25"/>
    <row r="10283" customFormat="1" ht="14.25"/>
    <row r="10284" customFormat="1" ht="14.25"/>
    <row r="10285" customFormat="1" ht="14.25"/>
    <row r="10286" customFormat="1" ht="14.25"/>
    <row r="10287" customFormat="1" ht="14.25"/>
    <row r="10288" customFormat="1" ht="14.25"/>
    <row r="10289" customFormat="1" ht="14.25"/>
    <row r="10290" customFormat="1" ht="14.25"/>
    <row r="10291" customFormat="1" ht="14.25"/>
    <row r="10292" customFormat="1" ht="14.25"/>
    <row r="10293" customFormat="1" ht="14.25"/>
    <row r="10294" customFormat="1" ht="14.25"/>
    <row r="10295" customFormat="1" ht="14.25"/>
    <row r="10296" customFormat="1" ht="14.25"/>
    <row r="10297" customFormat="1" ht="14.25"/>
    <row r="10298" customFormat="1" ht="14.25"/>
    <row r="10299" customFormat="1" ht="14.25"/>
    <row r="10300" customFormat="1" ht="14.25"/>
    <row r="10301" customFormat="1" ht="14.25"/>
    <row r="10302" customFormat="1" ht="14.25"/>
    <row r="10303" customFormat="1" ht="14.25"/>
    <row r="10304" customFormat="1" ht="14.25"/>
    <row r="10305" customFormat="1" ht="14.25"/>
    <row r="10306" customFormat="1" ht="14.25"/>
    <row r="10307" customFormat="1" ht="14.25"/>
    <row r="10308" customFormat="1" ht="14.25"/>
    <row r="10309" customFormat="1" ht="14.25"/>
    <row r="10310" customFormat="1" ht="14.25"/>
    <row r="10311" customFormat="1" ht="14.25"/>
    <row r="10312" customFormat="1" ht="14.25"/>
    <row r="10313" customFormat="1" ht="14.25"/>
    <row r="10314" customFormat="1" ht="14.25"/>
    <row r="10315" customFormat="1" ht="14.25"/>
    <row r="10316" customFormat="1" ht="14.25"/>
    <row r="10317" customFormat="1" ht="14.25"/>
    <row r="10318" customFormat="1" ht="14.25"/>
    <row r="10319" customFormat="1" ht="14.25"/>
    <row r="10320" customFormat="1" ht="14.25"/>
    <row r="10321" customFormat="1" ht="14.25"/>
    <row r="10322" customFormat="1" ht="14.25"/>
    <row r="10323" customFormat="1" ht="14.25"/>
    <row r="10324" customFormat="1" ht="14.25"/>
    <row r="10325" customFormat="1" ht="14.25"/>
    <row r="10326" customFormat="1" ht="14.25"/>
    <row r="10327" customFormat="1" ht="14.25"/>
    <row r="10328" customFormat="1" ht="14.25"/>
    <row r="10329" customFormat="1" ht="14.25"/>
    <row r="10330" customFormat="1" ht="14.25"/>
    <row r="10331" customFormat="1" ht="14.25"/>
    <row r="10332" customFormat="1" ht="14.25"/>
    <row r="10333" customFormat="1" ht="14.25"/>
    <row r="10334" customFormat="1" ht="14.25"/>
    <row r="10335" customFormat="1" ht="14.25"/>
    <row r="10336" customFormat="1" ht="14.25"/>
    <row r="10337" customFormat="1" ht="14.25"/>
    <row r="10338" customFormat="1" ht="14.25"/>
    <row r="10339" customFormat="1" ht="14.25"/>
    <row r="10340" customFormat="1" ht="14.25"/>
    <row r="10341" customFormat="1" ht="14.25"/>
    <row r="10342" customFormat="1" ht="14.25"/>
    <row r="10343" customFormat="1" ht="14.25"/>
    <row r="10344" customFormat="1" ht="14.25"/>
    <row r="10345" customFormat="1" ht="14.25"/>
    <row r="10346" customFormat="1" ht="14.25"/>
    <row r="10347" customFormat="1" ht="14.25"/>
    <row r="10348" customFormat="1" ht="14.25"/>
    <row r="10349" customFormat="1" ht="14.25"/>
    <row r="10350" customFormat="1" ht="14.25"/>
    <row r="10351" customFormat="1" ht="14.25"/>
    <row r="10352" customFormat="1" ht="14.25"/>
    <row r="10353" customFormat="1" ht="14.25"/>
    <row r="10354" customFormat="1" ht="14.25"/>
    <row r="10355" customFormat="1" ht="14.25"/>
    <row r="10356" customFormat="1" ht="14.25"/>
    <row r="10357" customFormat="1" ht="14.25"/>
    <row r="10358" customFormat="1" ht="14.25"/>
    <row r="10359" customFormat="1" ht="14.25"/>
    <row r="10360" customFormat="1" ht="14.25"/>
    <row r="10361" customFormat="1" ht="14.25"/>
    <row r="10362" customFormat="1" ht="14.25"/>
    <row r="10363" customFormat="1" ht="14.25"/>
    <row r="10364" customFormat="1" ht="14.25"/>
    <row r="10365" customFormat="1" ht="14.25"/>
    <row r="10366" customFormat="1" ht="14.25"/>
    <row r="10367" customFormat="1" ht="14.25"/>
    <row r="10368" customFormat="1" ht="14.25"/>
    <row r="10369" customFormat="1" ht="14.25"/>
    <row r="10370" customFormat="1" ht="14.25"/>
    <row r="10371" customFormat="1" ht="14.25"/>
    <row r="10372" customFormat="1" ht="14.25"/>
    <row r="10373" customFormat="1" ht="14.25"/>
    <row r="10374" customFormat="1" ht="14.25"/>
    <row r="10375" customFormat="1" ht="14.25"/>
    <row r="10376" customFormat="1" ht="14.25"/>
    <row r="10377" customFormat="1" ht="14.25"/>
    <row r="10378" customFormat="1" ht="14.25"/>
    <row r="10379" customFormat="1" ht="14.25"/>
    <row r="10380" customFormat="1" ht="14.25"/>
    <row r="10381" customFormat="1" ht="14.25"/>
    <row r="10382" customFormat="1" ht="14.25"/>
    <row r="10383" customFormat="1" ht="14.25"/>
    <row r="10384" customFormat="1" ht="14.25"/>
    <row r="10385" customFormat="1" ht="14.25"/>
    <row r="10386" customFormat="1" ht="14.25"/>
    <row r="10387" customFormat="1" ht="14.25"/>
    <row r="10388" customFormat="1" ht="14.25"/>
    <row r="10389" customFormat="1" ht="14.25"/>
    <row r="10390" customFormat="1" ht="14.25"/>
    <row r="10391" customFormat="1" ht="14.25"/>
    <row r="10392" customFormat="1" ht="14.25"/>
    <row r="10393" customFormat="1" ht="14.25"/>
    <row r="10394" customFormat="1" ht="14.25"/>
    <row r="10395" customFormat="1" ht="14.25"/>
    <row r="10396" customFormat="1" ht="14.25"/>
    <row r="10397" customFormat="1" ht="14.25"/>
    <row r="10398" customFormat="1" ht="14.25"/>
    <row r="10399" customFormat="1" ht="14.25"/>
    <row r="10400" customFormat="1" ht="14.25"/>
    <row r="10401" customFormat="1" ht="14.25"/>
    <row r="10402" customFormat="1" ht="14.25"/>
    <row r="10403" customFormat="1" ht="14.25"/>
    <row r="10404" customFormat="1" ht="14.25"/>
    <row r="10405" customFormat="1" ht="14.25"/>
    <row r="10406" customFormat="1" ht="14.25"/>
    <row r="10407" customFormat="1" ht="14.25"/>
    <row r="10408" customFormat="1" ht="14.25"/>
    <row r="10409" customFormat="1" ht="14.25"/>
    <row r="10410" customFormat="1" ht="14.25"/>
    <row r="10411" customFormat="1" ht="14.25"/>
    <row r="10412" customFormat="1" ht="14.25"/>
    <row r="10413" customFormat="1" ht="14.25"/>
    <row r="10414" customFormat="1" ht="14.25"/>
    <row r="10415" customFormat="1" ht="14.25"/>
    <row r="10416" customFormat="1" ht="14.25"/>
    <row r="10417" customFormat="1" ht="14.25"/>
    <row r="10418" customFormat="1" ht="14.25"/>
    <row r="10419" customFormat="1" ht="14.25"/>
    <row r="10420" customFormat="1" ht="14.25"/>
    <row r="10421" customFormat="1" ht="14.25"/>
    <row r="10422" customFormat="1" ht="14.25"/>
    <row r="10423" customFormat="1" ht="14.25"/>
    <row r="10424" customFormat="1" ht="14.25"/>
    <row r="10425" customFormat="1" ht="14.25"/>
    <row r="10426" customFormat="1" ht="14.25"/>
    <row r="10427" customFormat="1" ht="14.25"/>
    <row r="10428" customFormat="1" ht="14.25"/>
    <row r="10429" customFormat="1" ht="14.25"/>
    <row r="10430" customFormat="1" ht="14.25"/>
    <row r="10431" customFormat="1" ht="14.25"/>
    <row r="10432" customFormat="1" ht="14.25"/>
    <row r="10433" customFormat="1" ht="14.25"/>
    <row r="10434" customFormat="1" ht="14.25"/>
    <row r="10435" customFormat="1" ht="14.25"/>
    <row r="10436" customFormat="1" ht="14.25"/>
    <row r="10437" customFormat="1" ht="14.25"/>
    <row r="10438" customFormat="1" ht="14.25"/>
    <row r="10439" customFormat="1" ht="14.25"/>
    <row r="10440" customFormat="1" ht="14.25"/>
    <row r="10441" customFormat="1" ht="14.25"/>
    <row r="10442" customFormat="1" ht="14.25"/>
    <row r="10443" customFormat="1" ht="14.25"/>
    <row r="10444" customFormat="1" ht="14.25"/>
    <row r="10445" customFormat="1" ht="14.25"/>
    <row r="10446" customFormat="1" ht="14.25"/>
    <row r="10447" customFormat="1" ht="14.25"/>
    <row r="10448" customFormat="1" ht="14.25"/>
    <row r="10449" customFormat="1" ht="14.25"/>
    <row r="10450" customFormat="1" ht="14.25"/>
    <row r="10451" customFormat="1" ht="14.25"/>
    <row r="10452" customFormat="1" ht="14.25"/>
    <row r="10453" customFormat="1" ht="14.25"/>
    <row r="10454" customFormat="1" ht="14.25"/>
    <row r="10455" customFormat="1" ht="14.25"/>
    <row r="10456" customFormat="1" ht="14.25"/>
    <row r="10457" customFormat="1" ht="14.25"/>
    <row r="10458" customFormat="1" ht="14.25"/>
    <row r="10459" customFormat="1" ht="14.25"/>
    <row r="10460" customFormat="1" ht="14.25"/>
    <row r="10461" customFormat="1" ht="14.25"/>
    <row r="10462" customFormat="1" ht="14.25"/>
    <row r="10463" customFormat="1" ht="14.25"/>
    <row r="10464" customFormat="1" ht="14.25"/>
    <row r="10465" customFormat="1" ht="14.25"/>
    <row r="10466" customFormat="1" ht="14.25"/>
    <row r="10467" customFormat="1" ht="14.25"/>
    <row r="10468" customFormat="1" ht="14.25"/>
    <row r="10469" customFormat="1" ht="14.25"/>
    <row r="10470" customFormat="1" ht="14.25"/>
    <row r="10471" customFormat="1" ht="14.25"/>
    <row r="10472" customFormat="1" ht="14.25"/>
    <row r="10473" customFormat="1" ht="14.25"/>
    <row r="10474" customFormat="1" ht="14.25"/>
    <row r="10475" customFormat="1" ht="14.25"/>
    <row r="10476" customFormat="1" ht="14.25"/>
    <row r="10477" customFormat="1" ht="14.25"/>
    <row r="10478" customFormat="1" ht="14.25"/>
    <row r="10479" customFormat="1" ht="14.25"/>
    <row r="10480" customFormat="1" ht="14.25"/>
    <row r="10481" customFormat="1" ht="14.25"/>
    <row r="10482" customFormat="1" ht="14.25"/>
    <row r="10483" customFormat="1" ht="14.25"/>
    <row r="10484" customFormat="1" ht="14.25"/>
    <row r="10485" customFormat="1" ht="14.25"/>
    <row r="10486" customFormat="1" ht="14.25"/>
    <row r="10487" customFormat="1" ht="14.25"/>
    <row r="10488" customFormat="1" ht="14.25"/>
    <row r="10489" customFormat="1" ht="14.25"/>
    <row r="10490" customFormat="1" ht="14.25"/>
    <row r="10491" customFormat="1" ht="14.25"/>
    <row r="10492" customFormat="1" ht="14.25"/>
    <row r="10493" customFormat="1" ht="14.25"/>
    <row r="10494" customFormat="1" ht="14.25"/>
    <row r="10495" customFormat="1" ht="14.25"/>
    <row r="10496" customFormat="1" ht="14.25"/>
    <row r="10497" customFormat="1" ht="14.25"/>
    <row r="10498" customFormat="1" ht="14.25"/>
    <row r="10499" customFormat="1" ht="14.25"/>
    <row r="10500" customFormat="1" ht="14.25"/>
    <row r="10501" customFormat="1" ht="14.25"/>
    <row r="10502" customFormat="1" ht="14.25"/>
    <row r="10503" customFormat="1" ht="14.25"/>
    <row r="10504" customFormat="1" ht="14.25"/>
    <row r="10505" customFormat="1" ht="14.25"/>
    <row r="10506" customFormat="1" ht="14.25"/>
    <row r="10507" customFormat="1" ht="14.25"/>
    <row r="10508" customFormat="1" ht="14.25"/>
    <row r="10509" customFormat="1" ht="14.25"/>
    <row r="10510" customFormat="1" ht="14.25"/>
    <row r="10511" customFormat="1" ht="14.25"/>
    <row r="10512" customFormat="1" ht="14.25"/>
    <row r="10513" customFormat="1" ht="14.25"/>
    <row r="10514" customFormat="1" ht="14.25"/>
    <row r="10515" customFormat="1" ht="14.25"/>
    <row r="10516" customFormat="1" ht="14.25"/>
    <row r="10517" customFormat="1" ht="14.25"/>
    <row r="10518" customFormat="1" ht="14.25"/>
    <row r="10519" customFormat="1" ht="14.25"/>
    <row r="10520" customFormat="1" ht="14.25"/>
    <row r="10521" customFormat="1" ht="14.25"/>
    <row r="10522" customFormat="1" ht="14.25"/>
    <row r="10523" customFormat="1" ht="14.25"/>
    <row r="10524" customFormat="1" ht="14.25"/>
    <row r="10525" customFormat="1" ht="14.25"/>
    <row r="10526" customFormat="1" ht="14.25"/>
    <row r="10527" customFormat="1" ht="14.25"/>
    <row r="10528" customFormat="1" ht="14.25"/>
    <row r="10529" customFormat="1" ht="14.25"/>
    <row r="10530" customFormat="1" ht="14.25"/>
    <row r="10531" customFormat="1" ht="14.25"/>
    <row r="10532" customFormat="1" ht="14.25"/>
    <row r="10533" customFormat="1" ht="14.25"/>
    <row r="10534" customFormat="1" ht="14.25"/>
    <row r="10535" customFormat="1" ht="14.25"/>
    <row r="10536" customFormat="1" ht="14.25"/>
    <row r="10537" customFormat="1" ht="14.25"/>
    <row r="10538" customFormat="1" ht="14.25"/>
    <row r="10539" customFormat="1" ht="14.25"/>
    <row r="10540" customFormat="1" ht="14.25"/>
    <row r="10541" customFormat="1" ht="14.25"/>
    <row r="10542" customFormat="1" ht="14.25"/>
    <row r="10543" customFormat="1" ht="14.25"/>
    <row r="10544" customFormat="1" ht="14.25"/>
    <row r="10545" customFormat="1" ht="14.25"/>
    <row r="10546" customFormat="1" ht="14.25"/>
    <row r="10547" customFormat="1" ht="14.25"/>
    <row r="10548" customFormat="1" ht="14.25"/>
    <row r="10549" customFormat="1" ht="14.25"/>
    <row r="10550" customFormat="1" ht="14.25"/>
    <row r="10551" customFormat="1" ht="14.25"/>
    <row r="10552" customFormat="1" ht="14.25"/>
    <row r="10553" customFormat="1" ht="14.25"/>
    <row r="10554" customFormat="1" ht="14.25"/>
    <row r="10555" customFormat="1" ht="14.25"/>
    <row r="10556" customFormat="1" ht="14.25"/>
    <row r="10557" customFormat="1" ht="14.25"/>
    <row r="10558" customFormat="1" ht="14.25"/>
    <row r="10559" customFormat="1" ht="14.25"/>
    <row r="10560" customFormat="1" ht="14.25"/>
    <row r="10561" customFormat="1" ht="14.25"/>
    <row r="10562" customFormat="1" ht="14.25"/>
    <row r="10563" customFormat="1" ht="14.25"/>
    <row r="10564" customFormat="1" ht="14.25"/>
    <row r="10565" customFormat="1" ht="14.25"/>
    <row r="10566" customFormat="1" ht="14.25"/>
    <row r="10567" customFormat="1" ht="14.25"/>
    <row r="10568" customFormat="1" ht="14.25"/>
    <row r="10569" customFormat="1" ht="14.25"/>
    <row r="10570" customFormat="1" ht="14.25"/>
    <row r="10571" customFormat="1" ht="14.25"/>
    <row r="10572" customFormat="1" ht="14.25"/>
    <row r="10573" customFormat="1" ht="14.25"/>
    <row r="10574" customFormat="1" ht="14.25"/>
    <row r="10575" customFormat="1" ht="14.25"/>
    <row r="10576" customFormat="1" ht="14.25"/>
    <row r="10577" customFormat="1" ht="14.25"/>
    <row r="10578" customFormat="1" ht="14.25"/>
    <row r="10579" customFormat="1" ht="14.25"/>
    <row r="10580" customFormat="1" ht="14.25"/>
    <row r="10581" customFormat="1" ht="14.25"/>
    <row r="10582" customFormat="1" ht="14.25"/>
    <row r="10583" customFormat="1" ht="14.25"/>
    <row r="10584" customFormat="1" ht="14.25"/>
    <row r="10585" customFormat="1" ht="14.25"/>
    <row r="10586" customFormat="1" ht="14.25"/>
    <row r="10587" customFormat="1" ht="14.25"/>
    <row r="10588" customFormat="1" ht="14.25"/>
    <row r="10589" customFormat="1" ht="14.25"/>
    <row r="10590" customFormat="1" ht="14.25"/>
    <row r="10591" customFormat="1" ht="14.25"/>
    <row r="10592" customFormat="1" ht="14.25"/>
    <row r="10593" customFormat="1" ht="14.25"/>
    <row r="10594" customFormat="1" ht="14.25"/>
    <row r="10595" customFormat="1" ht="14.25"/>
    <row r="10596" customFormat="1" ht="14.25"/>
    <row r="10597" customFormat="1" ht="14.25"/>
    <row r="10598" customFormat="1" ht="14.25"/>
    <row r="10599" customFormat="1" ht="14.25"/>
    <row r="10600" customFormat="1" ht="14.25"/>
    <row r="10601" customFormat="1" ht="14.25"/>
    <row r="10602" customFormat="1" ht="14.25"/>
    <row r="10603" customFormat="1" ht="14.25"/>
    <row r="10604" customFormat="1" ht="14.25"/>
    <row r="10605" customFormat="1" ht="14.25"/>
    <row r="10606" customFormat="1" ht="14.25"/>
    <row r="10607" customFormat="1" ht="14.25"/>
    <row r="10608" customFormat="1" ht="14.25"/>
    <row r="10609" customFormat="1" ht="14.25"/>
    <row r="10610" customFormat="1" ht="14.25"/>
    <row r="10611" customFormat="1" ht="14.25"/>
    <row r="10612" customFormat="1" ht="14.25"/>
    <row r="10613" customFormat="1" ht="14.25"/>
    <row r="10614" customFormat="1" ht="14.25"/>
    <row r="10615" customFormat="1" ht="14.25"/>
    <row r="10616" customFormat="1" ht="14.25"/>
    <row r="10617" customFormat="1" ht="14.25"/>
    <row r="10618" customFormat="1" ht="14.25"/>
    <row r="10619" customFormat="1" ht="14.25"/>
    <row r="10620" customFormat="1" ht="14.25"/>
    <row r="10621" customFormat="1" ht="14.25"/>
    <row r="10622" customFormat="1" ht="14.25"/>
    <row r="10623" customFormat="1" ht="14.25"/>
    <row r="10624" customFormat="1" ht="14.25"/>
    <row r="10625" customFormat="1" ht="14.25"/>
    <row r="10626" customFormat="1" ht="14.25"/>
    <row r="10627" customFormat="1" ht="14.25"/>
    <row r="10628" customFormat="1" ht="14.25"/>
    <row r="10629" customFormat="1" ht="14.25"/>
    <row r="10630" customFormat="1" ht="14.25"/>
    <row r="10631" customFormat="1" ht="14.25"/>
    <row r="10632" customFormat="1" ht="14.25"/>
    <row r="10633" customFormat="1" ht="14.25"/>
    <row r="10634" customFormat="1" ht="14.25"/>
    <row r="10635" customFormat="1" ht="14.25"/>
    <row r="10636" customFormat="1" ht="14.25"/>
    <row r="10637" customFormat="1" ht="14.25"/>
    <row r="10638" customFormat="1" ht="14.25"/>
    <row r="10639" customFormat="1" ht="14.25"/>
    <row r="10640" customFormat="1" ht="14.25"/>
    <row r="10641" customFormat="1" ht="14.25"/>
    <row r="10642" customFormat="1" ht="14.25"/>
    <row r="10643" customFormat="1" ht="14.25"/>
    <row r="10644" customFormat="1" ht="14.25"/>
    <row r="10645" customFormat="1" ht="14.25"/>
    <row r="10646" customFormat="1" ht="14.25"/>
    <row r="10647" customFormat="1" ht="14.25"/>
    <row r="10648" customFormat="1" ht="14.25"/>
    <row r="10649" customFormat="1" ht="14.25"/>
    <row r="10650" customFormat="1" ht="14.25"/>
    <row r="10651" customFormat="1" ht="14.25"/>
    <row r="10652" customFormat="1" ht="14.25"/>
    <row r="10653" customFormat="1" ht="14.25"/>
    <row r="10654" customFormat="1" ht="14.25"/>
    <row r="10655" customFormat="1" ht="14.25"/>
    <row r="10656" customFormat="1" ht="14.25"/>
    <row r="10657" customFormat="1" ht="14.25"/>
    <row r="10658" customFormat="1" ht="14.25"/>
    <row r="10659" customFormat="1" ht="14.25"/>
    <row r="10660" customFormat="1" ht="14.25"/>
    <row r="10661" customFormat="1" ht="14.25"/>
    <row r="10662" customFormat="1" ht="14.25"/>
    <row r="10663" customFormat="1" ht="14.25"/>
    <row r="10664" customFormat="1" ht="14.25"/>
    <row r="10665" customFormat="1" ht="14.25"/>
    <row r="10666" customFormat="1" ht="14.25"/>
    <row r="10667" customFormat="1" ht="14.25"/>
    <row r="10668" customFormat="1" ht="14.25"/>
    <row r="10669" customFormat="1" ht="14.25"/>
    <row r="10670" customFormat="1" ht="14.25"/>
    <row r="10671" customFormat="1" ht="14.25"/>
    <row r="10672" customFormat="1" ht="14.25"/>
    <row r="10673" customFormat="1" ht="14.25"/>
    <row r="10674" customFormat="1" ht="14.25"/>
    <row r="10675" customFormat="1" ht="14.25"/>
    <row r="10676" customFormat="1" ht="14.25"/>
    <row r="10677" customFormat="1" ht="14.25"/>
    <row r="10678" customFormat="1" ht="14.25"/>
    <row r="10679" customFormat="1" ht="14.25"/>
    <row r="10680" customFormat="1" ht="14.25"/>
    <row r="10681" customFormat="1" ht="14.25"/>
    <row r="10682" customFormat="1" ht="14.25"/>
    <row r="10683" customFormat="1" ht="14.25"/>
    <row r="10684" customFormat="1" ht="14.25"/>
    <row r="10685" customFormat="1" ht="14.25"/>
    <row r="10686" customFormat="1" ht="14.25"/>
    <row r="10687" customFormat="1" ht="14.25"/>
    <row r="10688" customFormat="1" ht="14.25"/>
    <row r="10689" customFormat="1" ht="14.25"/>
    <row r="10690" customFormat="1" ht="14.25"/>
    <row r="10691" customFormat="1" ht="14.25"/>
    <row r="10692" customFormat="1" ht="14.25"/>
    <row r="10693" customFormat="1" ht="14.25"/>
    <row r="10694" customFormat="1" ht="14.25"/>
    <row r="10695" customFormat="1" ht="14.25"/>
    <row r="10696" customFormat="1" ht="14.25"/>
    <row r="10697" customFormat="1" ht="14.25"/>
    <row r="10698" customFormat="1" ht="14.25"/>
    <row r="10699" customFormat="1" ht="14.25"/>
    <row r="10700" customFormat="1" ht="14.25"/>
    <row r="10701" customFormat="1" ht="14.25"/>
    <row r="10702" customFormat="1" ht="14.25"/>
    <row r="10703" customFormat="1" ht="14.25"/>
    <row r="10704" customFormat="1" ht="14.25"/>
    <row r="10705" customFormat="1" ht="14.25"/>
    <row r="10706" customFormat="1" ht="14.25"/>
    <row r="10707" customFormat="1" ht="14.25"/>
    <row r="10708" customFormat="1" ht="14.25"/>
    <row r="10709" customFormat="1" ht="14.25"/>
    <row r="10710" customFormat="1" ht="14.25"/>
    <row r="10711" customFormat="1" ht="14.25"/>
    <row r="10712" customFormat="1" ht="14.25"/>
    <row r="10713" customFormat="1" ht="14.25"/>
    <row r="10714" customFormat="1" ht="14.25"/>
    <row r="10715" customFormat="1" ht="14.25"/>
    <row r="10716" customFormat="1" ht="14.25"/>
    <row r="10717" customFormat="1" ht="14.25"/>
    <row r="10718" customFormat="1" ht="14.25"/>
    <row r="10719" customFormat="1" ht="14.25"/>
    <row r="10720" customFormat="1" ht="14.25"/>
    <row r="10721" customFormat="1" ht="14.25"/>
    <row r="10722" customFormat="1" ht="14.25"/>
    <row r="10723" customFormat="1" ht="14.25"/>
    <row r="10724" customFormat="1" ht="14.25"/>
    <row r="10725" customFormat="1" ht="14.25"/>
    <row r="10726" customFormat="1" ht="14.25"/>
    <row r="10727" customFormat="1" ht="14.25"/>
    <row r="10728" customFormat="1" ht="14.25"/>
    <row r="10729" customFormat="1" ht="14.25"/>
    <row r="10730" customFormat="1" ht="14.25"/>
    <row r="10731" customFormat="1" ht="14.25"/>
    <row r="10732" customFormat="1" ht="14.25"/>
    <row r="10733" customFormat="1" ht="14.25"/>
    <row r="10734" customFormat="1" ht="14.25"/>
    <row r="10735" customFormat="1" ht="14.25"/>
    <row r="10736" customFormat="1" ht="14.25"/>
    <row r="10737" customFormat="1" ht="14.25"/>
    <row r="10738" customFormat="1" ht="14.25"/>
    <row r="10739" customFormat="1" ht="14.25"/>
    <row r="10740" customFormat="1" ht="14.25"/>
    <row r="10741" customFormat="1" ht="14.25"/>
    <row r="10742" customFormat="1" ht="14.25"/>
    <row r="10743" customFormat="1" ht="14.25"/>
    <row r="10744" customFormat="1" ht="14.25"/>
    <row r="10745" customFormat="1" ht="14.25"/>
    <row r="10746" customFormat="1" ht="14.25"/>
    <row r="10747" customFormat="1" ht="14.25"/>
    <row r="10748" customFormat="1" ht="14.25"/>
    <row r="10749" customFormat="1" ht="14.25"/>
    <row r="10750" customFormat="1" ht="14.25"/>
    <row r="10751" customFormat="1" ht="14.25"/>
    <row r="10752" customFormat="1" ht="14.25"/>
    <row r="10753" customFormat="1" ht="14.25"/>
    <row r="10754" customFormat="1" ht="14.25"/>
    <row r="10755" customFormat="1" ht="14.25"/>
    <row r="10756" customFormat="1" ht="14.25"/>
    <row r="10757" customFormat="1" ht="14.25"/>
    <row r="10758" customFormat="1" ht="14.25"/>
    <row r="10759" customFormat="1" ht="14.25"/>
    <row r="10760" customFormat="1" ht="14.25"/>
    <row r="10761" customFormat="1" ht="14.25"/>
    <row r="10762" customFormat="1" ht="14.25"/>
    <row r="10763" customFormat="1" ht="14.25"/>
    <row r="10764" customFormat="1" ht="14.25"/>
    <row r="10765" customFormat="1" ht="14.25"/>
    <row r="10766" customFormat="1" ht="14.25"/>
    <row r="10767" customFormat="1" ht="14.25"/>
    <row r="10768" customFormat="1" ht="14.25"/>
    <row r="10769" customFormat="1" ht="14.25"/>
    <row r="10770" customFormat="1" ht="14.25"/>
    <row r="10771" customFormat="1" ht="14.25"/>
    <row r="10772" customFormat="1" ht="14.25"/>
    <row r="10773" customFormat="1" ht="14.25"/>
    <row r="10774" customFormat="1" ht="14.25"/>
    <row r="10775" customFormat="1" ht="14.25"/>
    <row r="10776" customFormat="1" ht="14.25"/>
    <row r="10777" customFormat="1" ht="14.25"/>
    <row r="10778" customFormat="1" ht="14.25"/>
    <row r="10779" customFormat="1" ht="14.25"/>
    <row r="10780" customFormat="1" ht="14.25"/>
    <row r="10781" customFormat="1" ht="14.25"/>
    <row r="10782" customFormat="1" ht="14.25"/>
    <row r="10783" customFormat="1" ht="14.25"/>
    <row r="10784" customFormat="1" ht="14.25"/>
    <row r="10785" customFormat="1" ht="14.25"/>
    <row r="10786" customFormat="1" ht="14.25"/>
    <row r="10787" customFormat="1" ht="14.25"/>
    <row r="10788" customFormat="1" ht="14.25"/>
    <row r="10789" customFormat="1" ht="14.25"/>
    <row r="10790" customFormat="1" ht="14.25"/>
    <row r="10791" customFormat="1" ht="14.25"/>
    <row r="10792" customFormat="1" ht="14.25"/>
    <row r="10793" customFormat="1" ht="14.25"/>
    <row r="10794" customFormat="1" ht="14.25"/>
    <row r="10795" customFormat="1" ht="14.25"/>
    <row r="10796" customFormat="1" ht="14.25"/>
    <row r="10797" customFormat="1" ht="14.25"/>
    <row r="10798" customFormat="1" ht="14.25"/>
    <row r="10799" customFormat="1" ht="14.25"/>
    <row r="10800" customFormat="1" ht="14.25"/>
    <row r="10801" customFormat="1" ht="14.25"/>
    <row r="10802" customFormat="1" ht="14.25"/>
    <row r="10803" customFormat="1" ht="14.25"/>
    <row r="10804" customFormat="1" ht="14.25"/>
    <row r="10805" customFormat="1" ht="14.25"/>
    <row r="10806" customFormat="1" ht="14.25"/>
    <row r="10807" customFormat="1" ht="14.25"/>
    <row r="10808" customFormat="1" ht="14.25"/>
    <row r="10809" customFormat="1" ht="14.25"/>
    <row r="10810" customFormat="1" ht="14.25"/>
    <row r="10811" customFormat="1" ht="14.25"/>
    <row r="10812" customFormat="1" ht="14.25"/>
    <row r="10813" customFormat="1" ht="14.25"/>
    <row r="10814" customFormat="1" ht="14.25"/>
    <row r="10815" customFormat="1" ht="14.25"/>
    <row r="10816" customFormat="1" ht="14.25"/>
    <row r="10817" customFormat="1" ht="14.25"/>
    <row r="10818" customFormat="1" ht="14.25"/>
    <row r="10819" customFormat="1" ht="14.25"/>
    <row r="10820" customFormat="1" ht="14.25"/>
    <row r="10821" customFormat="1" ht="14.25"/>
    <row r="10822" customFormat="1" ht="14.25"/>
    <row r="10823" customFormat="1" ht="14.25"/>
    <row r="10824" customFormat="1" ht="14.25"/>
    <row r="10825" customFormat="1" ht="14.25"/>
    <row r="10826" customFormat="1" ht="14.25"/>
    <row r="10827" customFormat="1" ht="14.25"/>
    <row r="10828" customFormat="1" ht="14.25"/>
    <row r="10829" customFormat="1" ht="14.25"/>
    <row r="10830" customFormat="1" ht="14.25"/>
    <row r="10831" customFormat="1" ht="14.25"/>
    <row r="10832" customFormat="1" ht="14.25"/>
    <row r="10833" customFormat="1" ht="14.25"/>
    <row r="10834" customFormat="1" ht="14.25"/>
    <row r="10835" customFormat="1" ht="14.25"/>
    <row r="10836" customFormat="1" ht="14.25"/>
    <row r="10837" customFormat="1" ht="14.25"/>
    <row r="10838" customFormat="1" ht="14.25"/>
    <row r="10839" customFormat="1" ht="14.25"/>
    <row r="10840" customFormat="1" ht="14.25"/>
    <row r="10841" customFormat="1" ht="14.25"/>
    <row r="10842" customFormat="1" ht="14.25"/>
    <row r="10843" customFormat="1" ht="14.25"/>
    <row r="10844" customFormat="1" ht="14.25"/>
    <row r="10845" customFormat="1" ht="14.25"/>
    <row r="10846" customFormat="1" ht="14.25"/>
    <row r="10847" customFormat="1" ht="14.25"/>
    <row r="10848" customFormat="1" ht="14.25"/>
    <row r="10849" customFormat="1" ht="14.25"/>
    <row r="10850" customFormat="1" ht="14.25"/>
    <row r="10851" customFormat="1" ht="14.25"/>
    <row r="10852" customFormat="1" ht="14.25"/>
    <row r="10853" customFormat="1" ht="14.25"/>
    <row r="10854" customFormat="1" ht="14.25"/>
    <row r="10855" customFormat="1" ht="14.25"/>
    <row r="10856" customFormat="1" ht="14.25"/>
    <row r="10857" customFormat="1" ht="14.25"/>
    <row r="10858" customFormat="1" ht="14.25"/>
    <row r="10859" customFormat="1" ht="14.25"/>
    <row r="10860" customFormat="1" ht="14.25"/>
    <row r="10861" customFormat="1" ht="14.25"/>
    <row r="10862" customFormat="1" ht="14.25"/>
    <row r="10863" customFormat="1" ht="14.25"/>
    <row r="10864" customFormat="1" ht="14.25"/>
    <row r="10865" customFormat="1" ht="14.25"/>
    <row r="10866" customFormat="1" ht="14.25"/>
    <row r="10867" customFormat="1" ht="14.25"/>
    <row r="10868" customFormat="1" ht="14.25"/>
    <row r="10869" customFormat="1" ht="14.25"/>
    <row r="10870" customFormat="1" ht="14.25"/>
    <row r="10871" customFormat="1" ht="14.25"/>
    <row r="10872" customFormat="1" ht="14.25"/>
    <row r="10873" customFormat="1" ht="14.25"/>
    <row r="10874" customFormat="1" ht="14.25"/>
    <row r="10875" customFormat="1" ht="14.25"/>
    <row r="10876" customFormat="1" ht="14.25"/>
    <row r="10877" customFormat="1" ht="14.25"/>
    <row r="10878" customFormat="1" ht="14.25"/>
    <row r="10879" customFormat="1" ht="14.25"/>
    <row r="10880" customFormat="1" ht="14.25"/>
    <row r="10881" customFormat="1" ht="14.25"/>
    <row r="10882" customFormat="1" ht="14.25"/>
    <row r="10883" customFormat="1" ht="14.25"/>
    <row r="10884" customFormat="1" ht="14.25"/>
    <row r="10885" customFormat="1" ht="14.25"/>
    <row r="10886" customFormat="1" ht="14.25"/>
    <row r="10887" customFormat="1" ht="14.25"/>
    <row r="10888" customFormat="1" ht="14.25"/>
    <row r="10889" customFormat="1" ht="14.25"/>
    <row r="10890" customFormat="1" ht="14.25"/>
    <row r="10891" customFormat="1" ht="14.25"/>
    <row r="10892" customFormat="1" ht="14.25"/>
    <row r="10893" customFormat="1" ht="14.25"/>
    <row r="10894" customFormat="1" ht="14.25"/>
    <row r="10895" customFormat="1" ht="14.25"/>
    <row r="10896" customFormat="1" ht="14.25"/>
    <row r="10897" customFormat="1" ht="14.25"/>
    <row r="10898" customFormat="1" ht="14.25"/>
    <row r="10899" customFormat="1" ht="14.25"/>
    <row r="10900" customFormat="1" ht="14.25"/>
    <row r="10901" customFormat="1" ht="14.25"/>
    <row r="10902" customFormat="1" ht="14.25"/>
    <row r="10903" customFormat="1" ht="14.25"/>
    <row r="10904" customFormat="1" ht="14.25"/>
    <row r="10905" customFormat="1" ht="14.25"/>
    <row r="10906" customFormat="1" ht="14.25"/>
    <row r="10907" customFormat="1" ht="14.25"/>
    <row r="10908" customFormat="1" ht="14.25"/>
    <row r="10909" customFormat="1" ht="14.25"/>
    <row r="10910" customFormat="1" ht="14.25"/>
    <row r="10911" customFormat="1" ht="14.25"/>
    <row r="10912" customFormat="1" ht="14.25"/>
    <row r="10913" customFormat="1" ht="14.25"/>
    <row r="10914" customFormat="1" ht="14.25"/>
    <row r="10915" customFormat="1" ht="14.25"/>
    <row r="10916" customFormat="1" ht="14.25"/>
    <row r="10917" customFormat="1" ht="14.25"/>
    <row r="10918" customFormat="1" ht="14.25"/>
    <row r="10919" customFormat="1" ht="14.25"/>
    <row r="10920" customFormat="1" ht="14.25"/>
    <row r="10921" customFormat="1" ht="14.25"/>
    <row r="10922" customFormat="1" ht="14.25"/>
    <row r="10923" customFormat="1" ht="14.25"/>
    <row r="10924" customFormat="1" ht="14.25"/>
    <row r="10925" customFormat="1" ht="14.25"/>
    <row r="10926" customFormat="1" ht="14.25"/>
    <row r="10927" customFormat="1" ht="14.25"/>
    <row r="10928" customFormat="1" ht="14.25"/>
    <row r="10929" customFormat="1" ht="14.25"/>
    <row r="10930" customFormat="1" ht="14.25"/>
    <row r="10931" customFormat="1" ht="14.25"/>
    <row r="10932" customFormat="1" ht="14.25"/>
    <row r="10933" customFormat="1" ht="14.25"/>
    <row r="10934" customFormat="1" ht="14.25"/>
    <row r="10935" customFormat="1" ht="14.25"/>
    <row r="10936" customFormat="1" ht="14.25"/>
    <row r="10937" customFormat="1" ht="14.25"/>
    <row r="10938" customFormat="1" ht="14.25"/>
    <row r="10939" customFormat="1" ht="14.25"/>
    <row r="10940" customFormat="1" ht="14.25"/>
    <row r="10941" customFormat="1" ht="14.25"/>
    <row r="10942" customFormat="1" ht="14.25"/>
    <row r="10943" customFormat="1" ht="14.25"/>
    <row r="10944" customFormat="1" ht="14.25"/>
    <row r="10945" customFormat="1" ht="14.25"/>
    <row r="10946" customFormat="1" ht="14.25"/>
    <row r="10947" customFormat="1" ht="14.25"/>
    <row r="10948" customFormat="1" ht="14.25"/>
    <row r="10949" customFormat="1" ht="14.25"/>
    <row r="10950" customFormat="1" ht="14.25"/>
    <row r="10951" customFormat="1" ht="14.25"/>
    <row r="10952" customFormat="1" ht="14.25"/>
    <row r="10953" customFormat="1" ht="14.25"/>
    <row r="10954" customFormat="1" ht="14.25"/>
    <row r="10955" customFormat="1" ht="14.25"/>
    <row r="10956" customFormat="1" ht="14.25"/>
    <row r="10957" customFormat="1" ht="14.25"/>
    <row r="10958" customFormat="1" ht="14.25"/>
    <row r="10959" customFormat="1" ht="14.25"/>
    <row r="10960" customFormat="1" ht="14.25"/>
    <row r="10961" customFormat="1" ht="14.25"/>
    <row r="10962" customFormat="1" ht="14.25"/>
    <row r="10963" customFormat="1" ht="14.25"/>
    <row r="10964" customFormat="1" ht="14.25"/>
    <row r="10965" customFormat="1" ht="14.25"/>
    <row r="10966" customFormat="1" ht="14.25"/>
    <row r="10967" customFormat="1" ht="14.25"/>
    <row r="10968" customFormat="1" ht="14.25"/>
    <row r="10969" customFormat="1" ht="14.25"/>
    <row r="10970" customFormat="1" ht="14.25"/>
    <row r="10971" customFormat="1" ht="14.25"/>
    <row r="10972" customFormat="1" ht="14.25"/>
    <row r="10973" customFormat="1" ht="14.25"/>
    <row r="10974" customFormat="1" ht="14.25"/>
    <row r="10975" customFormat="1" ht="14.25"/>
    <row r="10976" customFormat="1" ht="14.25"/>
    <row r="10977" customFormat="1" ht="14.25"/>
    <row r="10978" customFormat="1" ht="14.25"/>
    <row r="10979" customFormat="1" ht="14.25"/>
    <row r="10980" customFormat="1" ht="14.25"/>
    <row r="10981" customFormat="1" ht="14.25"/>
    <row r="10982" customFormat="1" ht="14.25"/>
    <row r="10983" customFormat="1" ht="14.25"/>
    <row r="10984" customFormat="1" ht="14.25"/>
    <row r="10985" customFormat="1" ht="14.25"/>
    <row r="10986" customFormat="1" ht="14.25"/>
    <row r="10987" customFormat="1" ht="14.25"/>
    <row r="10988" customFormat="1" ht="14.25"/>
    <row r="10989" customFormat="1" ht="14.25"/>
    <row r="10990" customFormat="1" ht="14.25"/>
    <row r="10991" customFormat="1" ht="14.25"/>
    <row r="10992" customFormat="1" ht="14.25"/>
    <row r="10993" customFormat="1" ht="14.25"/>
    <row r="10994" customFormat="1" ht="14.25"/>
    <row r="10995" customFormat="1" ht="14.25"/>
    <row r="10996" customFormat="1" ht="14.25"/>
    <row r="10997" customFormat="1" ht="14.25"/>
    <row r="10998" customFormat="1" ht="14.25"/>
    <row r="10999" customFormat="1" ht="14.25"/>
    <row r="11000" customFormat="1" ht="14.25"/>
    <row r="11001" customFormat="1" ht="14.25"/>
    <row r="11002" customFormat="1" ht="14.25"/>
    <row r="11003" customFormat="1" ht="14.25"/>
    <row r="11004" customFormat="1" ht="14.25"/>
    <row r="11005" customFormat="1" ht="14.25"/>
    <row r="11006" customFormat="1" ht="14.25"/>
    <row r="11007" customFormat="1" ht="14.25"/>
    <row r="11008" customFormat="1" ht="14.25"/>
    <row r="11009" customFormat="1" ht="14.25"/>
    <row r="11010" customFormat="1" ht="14.25"/>
    <row r="11011" customFormat="1" ht="14.25"/>
    <row r="11012" customFormat="1" ht="14.25"/>
    <row r="11013" customFormat="1" ht="14.25"/>
    <row r="11014" customFormat="1" ht="14.25"/>
    <row r="11015" customFormat="1" ht="14.25"/>
    <row r="11016" customFormat="1" ht="14.25"/>
    <row r="11017" customFormat="1" ht="14.25"/>
    <row r="11018" customFormat="1" ht="14.25"/>
    <row r="11019" customFormat="1" ht="14.25"/>
    <row r="11020" customFormat="1" ht="14.25"/>
    <row r="11021" customFormat="1" ht="14.25"/>
    <row r="11022" customFormat="1" ht="14.25"/>
    <row r="11023" customFormat="1" ht="14.25"/>
    <row r="11024" customFormat="1" ht="14.25"/>
    <row r="11025" customFormat="1" ht="14.25"/>
    <row r="11026" customFormat="1" ht="14.25"/>
    <row r="11027" customFormat="1" ht="14.25"/>
    <row r="11028" customFormat="1" ht="14.25"/>
    <row r="11029" customFormat="1" ht="14.25"/>
    <row r="11030" customFormat="1" ht="14.25"/>
    <row r="11031" customFormat="1" ht="14.25"/>
    <row r="11032" customFormat="1" ht="14.25"/>
    <row r="11033" customFormat="1" ht="14.25"/>
    <row r="11034" customFormat="1" ht="14.25"/>
    <row r="11035" customFormat="1" ht="14.25"/>
    <row r="11036" customFormat="1" ht="14.25"/>
    <row r="11037" customFormat="1" ht="14.25"/>
    <row r="11038" customFormat="1" ht="14.25"/>
    <row r="11039" customFormat="1" ht="14.25"/>
    <row r="11040" customFormat="1" ht="14.25"/>
    <row r="11041" customFormat="1" ht="14.25"/>
    <row r="11042" customFormat="1" ht="14.25"/>
    <row r="11043" customFormat="1" ht="14.25"/>
    <row r="11044" customFormat="1" ht="14.25"/>
    <row r="11045" customFormat="1" ht="14.25"/>
    <row r="11046" customFormat="1" ht="14.25"/>
    <row r="11047" customFormat="1" ht="14.25"/>
    <row r="11048" customFormat="1" ht="14.25"/>
    <row r="11049" customFormat="1" ht="14.25"/>
    <row r="11050" customFormat="1" ht="14.25"/>
    <row r="11051" customFormat="1" ht="14.25"/>
    <row r="11052" customFormat="1" ht="14.25"/>
    <row r="11053" customFormat="1" ht="14.25"/>
    <row r="11054" customFormat="1" ht="14.25"/>
    <row r="11055" customFormat="1" ht="14.25"/>
    <row r="11056" customFormat="1" ht="14.25"/>
    <row r="11057" customFormat="1" ht="14.25"/>
    <row r="11058" customFormat="1" ht="14.25"/>
    <row r="11059" customFormat="1" ht="14.25"/>
    <row r="11060" customFormat="1" ht="14.25"/>
    <row r="11061" customFormat="1" ht="14.25"/>
    <row r="11062" customFormat="1" ht="14.25"/>
    <row r="11063" customFormat="1" ht="14.25"/>
    <row r="11064" customFormat="1" ht="14.25"/>
    <row r="11065" customFormat="1" ht="14.25"/>
    <row r="11066" customFormat="1" ht="14.25"/>
    <row r="11067" customFormat="1" ht="14.25"/>
    <row r="11068" customFormat="1" ht="14.25"/>
    <row r="11069" customFormat="1" ht="14.25"/>
    <row r="11070" customFormat="1" ht="14.25"/>
    <row r="11071" customFormat="1" ht="14.25"/>
    <row r="11072" customFormat="1" ht="14.25"/>
    <row r="11073" customFormat="1" ht="14.25"/>
    <row r="11074" customFormat="1" ht="14.25"/>
    <row r="11075" customFormat="1" ht="14.25"/>
    <row r="11076" customFormat="1" ht="14.25"/>
    <row r="11077" customFormat="1" ht="14.25"/>
    <row r="11078" customFormat="1" ht="14.25"/>
    <row r="11079" customFormat="1" ht="14.25"/>
    <row r="11080" customFormat="1" ht="14.25"/>
    <row r="11081" customFormat="1" ht="14.25"/>
    <row r="11082" customFormat="1" ht="14.25"/>
    <row r="11083" customFormat="1" ht="14.25"/>
    <row r="11084" customFormat="1" ht="14.25"/>
    <row r="11085" customFormat="1" ht="14.25"/>
    <row r="11086" customFormat="1" ht="14.25"/>
    <row r="11087" customFormat="1" ht="14.25"/>
    <row r="11088" customFormat="1" ht="14.25"/>
    <row r="11089" customFormat="1" ht="14.25"/>
    <row r="11090" customFormat="1" ht="14.25"/>
    <row r="11091" customFormat="1" ht="14.25"/>
    <row r="11092" customFormat="1" ht="14.25"/>
    <row r="11093" customFormat="1" ht="14.25"/>
    <row r="11094" customFormat="1" ht="14.25"/>
    <row r="11095" customFormat="1" ht="14.25"/>
    <row r="11096" customFormat="1" ht="14.25"/>
    <row r="11097" customFormat="1" ht="14.25"/>
    <row r="11098" customFormat="1" ht="14.25"/>
    <row r="11099" customFormat="1" ht="14.25"/>
    <row r="11100" customFormat="1" ht="14.25"/>
    <row r="11101" customFormat="1" ht="14.25"/>
    <row r="11102" customFormat="1" ht="14.25"/>
    <row r="11103" customFormat="1" ht="14.25"/>
    <row r="11104" customFormat="1" ht="14.25"/>
    <row r="11105" customFormat="1" ht="14.25"/>
    <row r="11106" customFormat="1" ht="14.25"/>
    <row r="11107" customFormat="1" ht="14.25"/>
    <row r="11108" customFormat="1" ht="14.25"/>
    <row r="11109" customFormat="1" ht="14.25"/>
    <row r="11110" customFormat="1" ht="14.25"/>
    <row r="11111" customFormat="1" ht="14.25"/>
    <row r="11112" customFormat="1" ht="14.25"/>
    <row r="11113" customFormat="1" ht="14.25"/>
    <row r="11114" customFormat="1" ht="14.25"/>
    <row r="11115" customFormat="1" ht="14.25"/>
    <row r="11116" customFormat="1" ht="14.25"/>
    <row r="11117" customFormat="1" ht="14.25"/>
    <row r="11118" customFormat="1" ht="14.25"/>
    <row r="11119" customFormat="1" ht="14.25"/>
    <row r="11120" customFormat="1" ht="14.25"/>
    <row r="11121" customFormat="1" ht="14.25"/>
    <row r="11122" customFormat="1" ht="14.25"/>
    <row r="11123" customFormat="1" ht="14.25"/>
    <row r="11124" customFormat="1" ht="14.25"/>
    <row r="11125" customFormat="1" ht="14.25"/>
    <row r="11126" customFormat="1" ht="14.25"/>
    <row r="11127" customFormat="1" ht="14.25"/>
    <row r="11128" customFormat="1" ht="14.25"/>
    <row r="11129" customFormat="1" ht="14.25"/>
    <row r="11130" customFormat="1" ht="14.25"/>
    <row r="11131" customFormat="1" ht="14.25"/>
    <row r="11132" customFormat="1" ht="14.25"/>
    <row r="11133" customFormat="1" ht="14.25"/>
    <row r="11134" customFormat="1" ht="14.25"/>
    <row r="11135" customFormat="1" ht="14.25"/>
    <row r="11136" customFormat="1" ht="14.25"/>
    <row r="11137" customFormat="1" ht="14.25"/>
    <row r="11138" customFormat="1" ht="14.25"/>
    <row r="11139" customFormat="1" ht="14.25"/>
    <row r="11140" customFormat="1" ht="14.25"/>
    <row r="11141" customFormat="1" ht="14.25"/>
    <row r="11142" customFormat="1" ht="14.25"/>
    <row r="11143" customFormat="1" ht="14.25"/>
    <row r="11144" customFormat="1" ht="14.25"/>
    <row r="11145" customFormat="1" ht="14.25"/>
    <row r="11146" customFormat="1" ht="14.25"/>
    <row r="11147" customFormat="1" ht="14.25"/>
    <row r="11148" customFormat="1" ht="14.25"/>
    <row r="11149" customFormat="1" ht="14.25"/>
    <row r="11150" customFormat="1" ht="14.25"/>
    <row r="11151" customFormat="1" ht="14.25"/>
    <row r="11152" customFormat="1" ht="14.25"/>
    <row r="11153" customFormat="1" ht="14.25"/>
    <row r="11154" customFormat="1" ht="14.25"/>
    <row r="11155" customFormat="1" ht="14.25"/>
    <row r="11156" customFormat="1" ht="14.25"/>
    <row r="11157" customFormat="1" ht="14.25"/>
    <row r="11158" customFormat="1" ht="14.25"/>
    <row r="11159" customFormat="1" ht="14.25"/>
    <row r="11160" customFormat="1" ht="14.25"/>
    <row r="11161" customFormat="1" ht="14.25"/>
    <row r="11162" customFormat="1" ht="14.25"/>
    <row r="11163" customFormat="1" ht="14.25"/>
    <row r="11164" customFormat="1" ht="14.25"/>
    <row r="11165" customFormat="1" ht="14.25"/>
    <row r="11166" customFormat="1" ht="14.25"/>
    <row r="11167" customFormat="1" ht="14.25"/>
    <row r="11168" customFormat="1" ht="14.25"/>
    <row r="11169" customFormat="1" ht="14.25"/>
    <row r="11170" customFormat="1" ht="14.25"/>
    <row r="11171" customFormat="1" ht="14.25"/>
    <row r="11172" customFormat="1" ht="14.25"/>
    <row r="11173" customFormat="1" ht="14.25"/>
    <row r="11174" customFormat="1" ht="14.25"/>
    <row r="11175" customFormat="1" ht="14.25"/>
    <row r="11176" customFormat="1" ht="14.25"/>
    <row r="11177" customFormat="1" ht="14.25"/>
    <row r="11178" customFormat="1" ht="14.25"/>
    <row r="11179" customFormat="1" ht="14.25"/>
    <row r="11180" customFormat="1" ht="14.25"/>
    <row r="11181" customFormat="1" ht="14.25"/>
    <row r="11182" customFormat="1" ht="14.25"/>
    <row r="11183" customFormat="1" ht="14.25"/>
    <row r="11184" customFormat="1" ht="14.25"/>
    <row r="11185" customFormat="1" ht="14.25"/>
    <row r="11186" customFormat="1" ht="14.25"/>
    <row r="11187" customFormat="1" ht="14.25"/>
    <row r="11188" customFormat="1" ht="14.25"/>
    <row r="11189" customFormat="1" ht="14.25"/>
    <row r="11190" customFormat="1" ht="14.25"/>
    <row r="11191" customFormat="1" ht="14.25"/>
    <row r="11192" customFormat="1" ht="14.25"/>
    <row r="11193" customFormat="1" ht="14.25"/>
    <row r="11194" customFormat="1" ht="14.25"/>
    <row r="11195" customFormat="1" ht="14.25"/>
    <row r="11196" customFormat="1" ht="14.25"/>
    <row r="11197" customFormat="1" ht="14.25"/>
    <row r="11198" customFormat="1" ht="14.25"/>
    <row r="11199" customFormat="1" ht="14.25"/>
    <row r="11200" customFormat="1" ht="14.25"/>
    <row r="11201" customFormat="1" ht="14.25"/>
    <row r="11202" customFormat="1" ht="14.25"/>
    <row r="11203" customFormat="1" ht="14.25"/>
    <row r="11204" customFormat="1" ht="14.25"/>
    <row r="11205" customFormat="1" ht="14.25"/>
    <row r="11206" customFormat="1" ht="14.25"/>
    <row r="11207" customFormat="1" ht="14.25"/>
    <row r="11208" customFormat="1" ht="14.25"/>
    <row r="11209" customFormat="1" ht="14.25"/>
    <row r="11210" customFormat="1" ht="14.25"/>
    <row r="11211" customFormat="1" ht="14.25"/>
    <row r="11212" customFormat="1" ht="14.25"/>
    <row r="11213" customFormat="1" ht="14.25"/>
    <row r="11214" customFormat="1" ht="14.25"/>
    <row r="11215" customFormat="1" ht="14.25"/>
    <row r="11216" customFormat="1" ht="14.25"/>
    <row r="11217" customFormat="1" ht="14.25"/>
    <row r="11218" customFormat="1" ht="14.25"/>
    <row r="11219" customFormat="1" ht="14.25"/>
    <row r="11220" customFormat="1" ht="14.25"/>
    <row r="11221" customFormat="1" ht="14.25"/>
    <row r="11222" customFormat="1" ht="14.25"/>
    <row r="11223" customFormat="1" ht="14.25"/>
    <row r="11224" customFormat="1" ht="14.25"/>
    <row r="11225" customFormat="1" ht="14.25"/>
    <row r="11226" customFormat="1" ht="14.25"/>
    <row r="11227" customFormat="1" ht="14.25"/>
    <row r="11228" customFormat="1" ht="14.25"/>
    <row r="11229" customFormat="1" ht="14.25"/>
    <row r="11230" customFormat="1" ht="14.25"/>
    <row r="11231" customFormat="1" ht="14.25"/>
    <row r="11232" customFormat="1" ht="14.25"/>
    <row r="11233" customFormat="1" ht="14.25"/>
    <row r="11234" customFormat="1" ht="14.25"/>
    <row r="11235" customFormat="1" ht="14.25"/>
    <row r="11236" customFormat="1" ht="14.25"/>
    <row r="11237" customFormat="1" ht="14.25"/>
    <row r="11238" customFormat="1" ht="14.25"/>
    <row r="11239" customFormat="1" ht="14.25"/>
    <row r="11240" customFormat="1" ht="14.25"/>
    <row r="11241" customFormat="1" ht="14.25"/>
    <row r="11242" customFormat="1" ht="14.25"/>
    <row r="11243" customFormat="1" ht="14.25"/>
    <row r="11244" customFormat="1" ht="14.25"/>
    <row r="11245" customFormat="1" ht="14.25"/>
    <row r="11246" customFormat="1" ht="14.25"/>
    <row r="11247" customFormat="1" ht="14.25"/>
    <row r="11248" customFormat="1" ht="14.25"/>
    <row r="11249" customFormat="1" ht="14.25"/>
    <row r="11250" customFormat="1" ht="14.25"/>
    <row r="11251" customFormat="1" ht="14.25"/>
    <row r="11252" customFormat="1" ht="14.25"/>
    <row r="11253" customFormat="1" ht="14.25"/>
    <row r="11254" customFormat="1" ht="14.25"/>
    <row r="11255" customFormat="1" ht="14.25"/>
    <row r="11256" customFormat="1" ht="14.25"/>
    <row r="11257" customFormat="1" ht="14.25"/>
    <row r="11258" customFormat="1" ht="14.25"/>
    <row r="11259" customFormat="1" ht="14.25"/>
    <row r="11260" customFormat="1" ht="14.25"/>
    <row r="11261" customFormat="1" ht="14.25"/>
    <row r="11262" customFormat="1" ht="14.25"/>
    <row r="11263" customFormat="1" ht="14.25"/>
    <row r="11264" customFormat="1" ht="14.25"/>
    <row r="11265" customFormat="1" ht="14.25"/>
    <row r="11266" customFormat="1" ht="14.25"/>
    <row r="11267" customFormat="1" ht="14.25"/>
    <row r="11268" customFormat="1" ht="14.25"/>
    <row r="11269" customFormat="1" ht="14.25"/>
    <row r="11270" customFormat="1" ht="14.25"/>
    <row r="11271" customFormat="1" ht="14.25"/>
    <row r="11272" customFormat="1" ht="14.25"/>
    <row r="11273" customFormat="1" ht="14.25"/>
    <row r="11274" customFormat="1" ht="14.25"/>
    <row r="11275" customFormat="1" ht="14.25"/>
    <row r="11276" customFormat="1" ht="14.25"/>
    <row r="11277" customFormat="1" ht="14.25"/>
    <row r="11278" customFormat="1" ht="14.25"/>
    <row r="11279" customFormat="1" ht="14.25"/>
    <row r="11280" customFormat="1" ht="14.25"/>
    <row r="11281" customFormat="1" ht="14.25"/>
    <row r="11282" customFormat="1" ht="14.25"/>
    <row r="11283" customFormat="1" ht="14.25"/>
    <row r="11284" customFormat="1" ht="14.25"/>
    <row r="11285" customFormat="1" ht="14.25"/>
    <row r="11286" customFormat="1" ht="14.25"/>
    <row r="11287" customFormat="1" ht="14.25"/>
    <row r="11288" customFormat="1" ht="14.25"/>
    <row r="11289" customFormat="1" ht="14.25"/>
    <row r="11290" customFormat="1" ht="14.25"/>
    <row r="11291" customFormat="1" ht="14.25"/>
    <row r="11292" customFormat="1" ht="14.25"/>
    <row r="11293" customFormat="1" ht="14.25"/>
    <row r="11294" customFormat="1" ht="14.25"/>
    <row r="11295" customFormat="1" ht="14.25"/>
    <row r="11296" customFormat="1" ht="14.25"/>
    <row r="11297" customFormat="1" ht="14.25"/>
    <row r="11298" customFormat="1" ht="14.25"/>
    <row r="11299" customFormat="1" ht="14.25"/>
    <row r="11300" customFormat="1" ht="14.25"/>
    <row r="11301" customFormat="1" ht="14.25"/>
    <row r="11302" customFormat="1" ht="14.25"/>
    <row r="11303" customFormat="1" ht="14.25"/>
    <row r="11304" customFormat="1" ht="14.25"/>
    <row r="11305" customFormat="1" ht="14.25"/>
    <row r="11306" customFormat="1" ht="14.25"/>
    <row r="11307" customFormat="1" ht="14.25"/>
    <row r="11308" customFormat="1" ht="14.25"/>
    <row r="11309" customFormat="1" ht="14.25"/>
    <row r="11310" customFormat="1" ht="14.25"/>
    <row r="11311" customFormat="1" ht="14.25"/>
    <row r="11312" customFormat="1" ht="14.25"/>
    <row r="11313" customFormat="1" ht="14.25"/>
    <row r="11314" customFormat="1" ht="14.25"/>
    <row r="11315" customFormat="1" ht="14.25"/>
    <row r="11316" customFormat="1" ht="14.25"/>
    <row r="11317" customFormat="1" ht="14.25"/>
    <row r="11318" customFormat="1" ht="14.25"/>
    <row r="11319" customFormat="1" ht="14.25"/>
    <row r="11320" customFormat="1" ht="14.25"/>
    <row r="11321" customFormat="1" ht="14.25"/>
    <row r="11322" customFormat="1" ht="14.25"/>
    <row r="11323" customFormat="1" ht="14.25"/>
    <row r="11324" customFormat="1" ht="14.25"/>
    <row r="11325" customFormat="1" ht="14.25"/>
    <row r="11326" customFormat="1" ht="14.25"/>
    <row r="11327" customFormat="1" ht="14.25"/>
    <row r="11328" customFormat="1" ht="14.25"/>
    <row r="11329" customFormat="1" ht="14.25"/>
    <row r="11330" customFormat="1" ht="14.25"/>
    <row r="11331" customFormat="1" ht="14.25"/>
    <row r="11332" customFormat="1" ht="14.25"/>
    <row r="11333" customFormat="1" ht="14.25"/>
    <row r="11334" customFormat="1" ht="14.25"/>
    <row r="11335" customFormat="1" ht="14.25"/>
    <row r="11336" customFormat="1" ht="14.25"/>
    <row r="11337" customFormat="1" ht="14.25"/>
    <row r="11338" customFormat="1" ht="14.25"/>
    <row r="11339" customFormat="1" ht="14.25"/>
    <row r="11340" customFormat="1" ht="14.25"/>
    <row r="11341" customFormat="1" ht="14.25"/>
    <row r="11342" customFormat="1" ht="14.25"/>
    <row r="11343" customFormat="1" ht="14.25"/>
    <row r="11344" customFormat="1" ht="14.25"/>
    <row r="11345" customFormat="1" ht="14.25"/>
    <row r="11346" customFormat="1" ht="14.25"/>
    <row r="11347" customFormat="1" ht="14.25"/>
    <row r="11348" customFormat="1" ht="14.25"/>
    <row r="11349" customFormat="1" ht="14.25"/>
    <row r="11350" customFormat="1" ht="14.25"/>
    <row r="11351" customFormat="1" ht="14.25"/>
    <row r="11352" customFormat="1" ht="14.25"/>
    <row r="11353" customFormat="1" ht="14.25"/>
    <row r="11354" customFormat="1" ht="14.25"/>
    <row r="11355" customFormat="1" ht="14.25"/>
    <row r="11356" customFormat="1" ht="14.25"/>
    <row r="11357" customFormat="1" ht="14.25"/>
    <row r="11358" customFormat="1" ht="14.25"/>
    <row r="11359" customFormat="1" ht="14.25"/>
    <row r="11360" customFormat="1" ht="14.25"/>
    <row r="11361" customFormat="1" ht="14.25"/>
    <row r="11362" customFormat="1" ht="14.25"/>
    <row r="11363" customFormat="1" ht="14.25"/>
    <row r="11364" customFormat="1" ht="14.25"/>
    <row r="11365" customFormat="1" ht="14.25"/>
    <row r="11366" customFormat="1" ht="14.25"/>
    <row r="11367" customFormat="1" ht="14.25"/>
    <row r="11368" customFormat="1" ht="14.25"/>
    <row r="11369" customFormat="1" ht="14.25"/>
    <row r="11370" customFormat="1" ht="14.25"/>
    <row r="11371" customFormat="1" ht="14.25"/>
    <row r="11372" customFormat="1" ht="14.25"/>
    <row r="11373" customFormat="1" ht="14.25"/>
    <row r="11374" customFormat="1" ht="14.25"/>
    <row r="11375" customFormat="1" ht="14.25"/>
    <row r="11376" customFormat="1" ht="14.25"/>
    <row r="11377" customFormat="1" ht="14.25"/>
    <row r="11378" customFormat="1" ht="14.25"/>
    <row r="11379" customFormat="1" ht="14.25"/>
    <row r="11380" customFormat="1" ht="14.25"/>
    <row r="11381" customFormat="1" ht="14.25"/>
    <row r="11382" customFormat="1" ht="14.25"/>
    <row r="11383" customFormat="1" ht="14.25"/>
    <row r="11384" customFormat="1" ht="14.25"/>
    <row r="11385" customFormat="1" ht="14.25"/>
    <row r="11386" customFormat="1" ht="14.25"/>
    <row r="11387" customFormat="1" ht="14.25"/>
    <row r="11388" customFormat="1" ht="14.25"/>
    <row r="11389" customFormat="1" ht="14.25"/>
    <row r="11390" customFormat="1" ht="14.25"/>
    <row r="11391" customFormat="1" ht="14.25"/>
    <row r="11392" customFormat="1" ht="14.25"/>
    <row r="11393" customFormat="1" ht="14.25"/>
    <row r="11394" customFormat="1" ht="14.25"/>
    <row r="11395" customFormat="1" ht="14.25"/>
    <row r="11396" customFormat="1" ht="14.25"/>
    <row r="11397" customFormat="1" ht="14.25"/>
    <row r="11398" customFormat="1" ht="14.25"/>
    <row r="11399" customFormat="1" ht="14.25"/>
    <row r="11400" customFormat="1" ht="14.25"/>
    <row r="11401" customFormat="1" ht="14.25"/>
    <row r="11402" customFormat="1" ht="14.25"/>
    <row r="11403" customFormat="1" ht="14.25"/>
    <row r="11404" customFormat="1" ht="14.25"/>
    <row r="11405" customFormat="1" ht="14.25"/>
    <row r="11406" customFormat="1" ht="14.25"/>
    <row r="11407" customFormat="1" ht="14.25"/>
    <row r="11408" customFormat="1" ht="14.25"/>
    <row r="11409" customFormat="1" ht="14.25"/>
    <row r="11410" customFormat="1" ht="14.25"/>
    <row r="11411" customFormat="1" ht="14.25"/>
    <row r="11412" customFormat="1" ht="14.25"/>
    <row r="11413" customFormat="1" ht="14.25"/>
    <row r="11414" customFormat="1" ht="14.25"/>
    <row r="11415" customFormat="1" ht="14.25"/>
    <row r="11416" customFormat="1" ht="14.25"/>
    <row r="11417" customFormat="1" ht="14.25"/>
    <row r="11418" customFormat="1" ht="14.25"/>
    <row r="11419" customFormat="1" ht="14.25"/>
    <row r="11420" customFormat="1" ht="14.25"/>
    <row r="11421" customFormat="1" ht="14.25"/>
    <row r="11422" customFormat="1" ht="14.25"/>
    <row r="11423" customFormat="1" ht="14.25"/>
    <row r="11424" customFormat="1" ht="14.25"/>
    <row r="11425" customFormat="1" ht="14.25"/>
    <row r="11426" customFormat="1" ht="14.25"/>
    <row r="11427" customFormat="1" ht="14.25"/>
    <row r="11428" customFormat="1" ht="14.25"/>
    <row r="11429" customFormat="1" ht="14.25"/>
    <row r="11430" customFormat="1" ht="14.25"/>
    <row r="11431" customFormat="1" ht="14.25"/>
    <row r="11432" customFormat="1" ht="14.25"/>
    <row r="11433" customFormat="1" ht="14.25"/>
    <row r="11434" customFormat="1" ht="14.25"/>
    <row r="11435" customFormat="1" ht="14.25"/>
    <row r="11436" customFormat="1" ht="14.25"/>
    <row r="11437" customFormat="1" ht="14.25"/>
    <row r="11438" customFormat="1" ht="14.25"/>
    <row r="11439" customFormat="1" ht="14.25"/>
    <row r="11440" customFormat="1" ht="14.25"/>
    <row r="11441" customFormat="1" ht="14.25"/>
    <row r="11442" customFormat="1" ht="14.25"/>
    <row r="11443" customFormat="1" ht="14.25"/>
    <row r="11444" customFormat="1" ht="14.25"/>
    <row r="11445" customFormat="1" ht="14.25"/>
    <row r="11446" customFormat="1" ht="14.25"/>
    <row r="11447" customFormat="1" ht="14.25"/>
    <row r="11448" customFormat="1" ht="14.25"/>
    <row r="11449" customFormat="1" ht="14.25"/>
    <row r="11450" customFormat="1" ht="14.25"/>
    <row r="11451" customFormat="1" ht="14.25"/>
    <row r="11452" customFormat="1" ht="14.25"/>
    <row r="11453" customFormat="1" ht="14.25"/>
    <row r="11454" customFormat="1" ht="14.25"/>
    <row r="11455" customFormat="1" ht="14.25"/>
    <row r="11456" customFormat="1" ht="14.25"/>
    <row r="11457" customFormat="1" ht="14.25"/>
    <row r="11458" customFormat="1" ht="14.25"/>
    <row r="11459" customFormat="1" ht="14.25"/>
    <row r="11460" customFormat="1" ht="14.25"/>
    <row r="11461" customFormat="1" ht="14.25"/>
    <row r="11462" customFormat="1" ht="14.25"/>
    <row r="11463" customFormat="1" ht="14.25"/>
    <row r="11464" customFormat="1" ht="14.25"/>
    <row r="11465" customFormat="1" ht="14.25"/>
    <row r="11466" customFormat="1" ht="14.25"/>
    <row r="11467" customFormat="1" ht="14.25"/>
    <row r="11468" customFormat="1" ht="14.25"/>
    <row r="11469" customFormat="1" ht="14.25"/>
    <row r="11470" customFormat="1" ht="14.25"/>
    <row r="11471" customFormat="1" ht="14.25"/>
    <row r="11472" customFormat="1" ht="14.25"/>
    <row r="11473" customFormat="1" ht="14.25"/>
    <row r="11474" customFormat="1" ht="14.25"/>
    <row r="11475" customFormat="1" ht="14.25"/>
    <row r="11476" customFormat="1" ht="14.25"/>
    <row r="11477" customFormat="1" ht="14.25"/>
    <row r="11478" customFormat="1" ht="14.25"/>
    <row r="11479" customFormat="1" ht="14.25"/>
    <row r="11480" customFormat="1" ht="14.25"/>
    <row r="11481" customFormat="1" ht="14.25"/>
    <row r="11482" customFormat="1" ht="14.25"/>
    <row r="11483" customFormat="1" ht="14.25"/>
    <row r="11484" customFormat="1" ht="14.25"/>
    <row r="11485" customFormat="1" ht="14.25"/>
    <row r="11486" customFormat="1" ht="14.25"/>
    <row r="11487" customFormat="1" ht="14.25"/>
    <row r="11488" customFormat="1" ht="14.25"/>
    <row r="11489" customFormat="1" ht="14.25"/>
    <row r="11490" customFormat="1" ht="14.25"/>
    <row r="11491" customFormat="1" ht="14.25"/>
    <row r="11492" customFormat="1" ht="14.25"/>
    <row r="11493" customFormat="1" ht="14.25"/>
    <row r="11494" customFormat="1" ht="14.25"/>
    <row r="11495" customFormat="1" ht="14.25"/>
    <row r="11496" customFormat="1" ht="14.25"/>
    <row r="11497" customFormat="1" ht="14.25"/>
    <row r="11498" customFormat="1" ht="14.25"/>
    <row r="11499" customFormat="1" ht="14.25"/>
    <row r="11500" customFormat="1" ht="14.25"/>
    <row r="11501" customFormat="1" ht="14.25"/>
    <row r="11502" customFormat="1" ht="14.25"/>
    <row r="11503" customFormat="1" ht="14.25"/>
    <row r="11504" customFormat="1" ht="14.25"/>
    <row r="11505" customFormat="1" ht="14.25"/>
    <row r="11506" customFormat="1" ht="14.25"/>
    <row r="11507" customFormat="1" ht="14.25"/>
    <row r="11508" customFormat="1" ht="14.25"/>
    <row r="11509" customFormat="1" ht="14.25"/>
    <row r="11510" customFormat="1" ht="14.25"/>
    <row r="11511" customFormat="1" ht="14.25"/>
    <row r="11512" customFormat="1" ht="14.25"/>
    <row r="11513" customFormat="1" ht="14.25"/>
    <row r="11514" customFormat="1" ht="14.25"/>
    <row r="11515" customFormat="1" ht="14.25"/>
    <row r="11516" customFormat="1" ht="14.25"/>
    <row r="11517" customFormat="1" ht="14.25"/>
    <row r="11518" customFormat="1" ht="14.25"/>
    <row r="11519" customFormat="1" ht="14.25"/>
    <row r="11520" customFormat="1" ht="14.25"/>
    <row r="11521" customFormat="1" ht="14.25"/>
    <row r="11522" customFormat="1" ht="14.25"/>
    <row r="11523" customFormat="1" ht="14.25"/>
    <row r="11524" customFormat="1" ht="14.25"/>
    <row r="11525" customFormat="1" ht="14.25"/>
    <row r="11526" customFormat="1" ht="14.25"/>
    <row r="11527" customFormat="1" ht="14.25"/>
    <row r="11528" customFormat="1" ht="14.25"/>
    <row r="11529" customFormat="1" ht="14.25"/>
    <row r="11530" customFormat="1" ht="14.25"/>
    <row r="11531" customFormat="1" ht="14.25"/>
    <row r="11532" customFormat="1" ht="14.25"/>
    <row r="11533" customFormat="1" ht="14.25"/>
    <row r="11534" customFormat="1" ht="14.25"/>
    <row r="11535" customFormat="1" ht="14.25"/>
    <row r="11536" customFormat="1" ht="14.25"/>
    <row r="11537" customFormat="1" ht="14.25"/>
    <row r="11538" customFormat="1" ht="14.25"/>
    <row r="11539" customFormat="1" ht="14.25"/>
    <row r="11540" customFormat="1" ht="14.25"/>
    <row r="11541" customFormat="1" ht="14.25"/>
    <row r="11542" customFormat="1" ht="14.25"/>
    <row r="11543" customFormat="1" ht="14.25"/>
    <row r="11544" customFormat="1" ht="14.25"/>
    <row r="11545" customFormat="1" ht="14.25"/>
    <row r="11546" customFormat="1" ht="14.25"/>
    <row r="11547" customFormat="1" ht="14.25"/>
    <row r="11548" customFormat="1" ht="14.25"/>
    <row r="11549" customFormat="1" ht="14.25"/>
    <row r="11550" customFormat="1" ht="14.25"/>
    <row r="11551" customFormat="1" ht="14.25"/>
    <row r="11552" customFormat="1" ht="14.25"/>
    <row r="11553" customFormat="1" ht="14.25"/>
    <row r="11554" customFormat="1" ht="14.25"/>
    <row r="11555" customFormat="1" ht="14.25"/>
    <row r="11556" customFormat="1" ht="14.25"/>
    <row r="11557" customFormat="1" ht="14.25"/>
    <row r="11558" customFormat="1" ht="14.25"/>
    <row r="11559" customFormat="1" ht="14.25"/>
    <row r="11560" customFormat="1" ht="14.25"/>
    <row r="11561" customFormat="1" ht="14.25"/>
    <row r="11562" customFormat="1" ht="14.25"/>
    <row r="11563" customFormat="1" ht="14.25"/>
    <row r="11564" customFormat="1" ht="14.25"/>
    <row r="11565" customFormat="1" ht="14.25"/>
    <row r="11566" customFormat="1" ht="14.25"/>
    <row r="11567" customFormat="1" ht="14.25"/>
    <row r="11568" customFormat="1" ht="14.25"/>
    <row r="11569" customFormat="1" ht="14.25"/>
    <row r="11570" customFormat="1" ht="14.25"/>
    <row r="11571" customFormat="1" ht="14.25"/>
    <row r="11572" customFormat="1" ht="14.25"/>
    <row r="11573" customFormat="1" ht="14.25"/>
    <row r="11574" customFormat="1" ht="14.25"/>
    <row r="11575" customFormat="1" ht="14.25"/>
    <row r="11576" customFormat="1" ht="14.25"/>
    <row r="11577" customFormat="1" ht="14.25"/>
    <row r="11578" customFormat="1" ht="14.25"/>
    <row r="11579" customFormat="1" ht="14.25"/>
    <row r="11580" customFormat="1" ht="14.25"/>
    <row r="11581" customFormat="1" ht="14.25"/>
    <row r="11582" customFormat="1" ht="14.25"/>
    <row r="11583" customFormat="1" ht="14.25"/>
    <row r="11584" customFormat="1" ht="14.25"/>
    <row r="11585" customFormat="1" ht="14.25"/>
    <row r="11586" customFormat="1" ht="14.25"/>
    <row r="11587" customFormat="1" ht="14.25"/>
    <row r="11588" customFormat="1" ht="14.25"/>
    <row r="11589" customFormat="1" ht="14.25"/>
    <row r="11590" customFormat="1" ht="14.25"/>
    <row r="11591" customFormat="1" ht="14.25"/>
    <row r="11592" customFormat="1" ht="14.25"/>
    <row r="11593" customFormat="1" ht="14.25"/>
    <row r="11594" customFormat="1" ht="14.25"/>
    <row r="11595" customFormat="1" ht="14.25"/>
    <row r="11596" customFormat="1" ht="14.25"/>
    <row r="11597" customFormat="1" ht="14.25"/>
    <row r="11598" customFormat="1" ht="14.25"/>
    <row r="11599" customFormat="1" ht="14.25"/>
    <row r="11600" customFormat="1" ht="14.25"/>
    <row r="11601" customFormat="1" ht="14.25"/>
    <row r="11602" customFormat="1" ht="14.25"/>
    <row r="11603" customFormat="1" ht="14.25"/>
    <row r="11604" customFormat="1" ht="14.25"/>
    <row r="11605" customFormat="1" ht="14.25"/>
    <row r="11606" customFormat="1" ht="14.25"/>
    <row r="11607" customFormat="1" ht="14.25"/>
    <row r="11608" customFormat="1" ht="14.25"/>
    <row r="11609" customFormat="1" ht="14.25"/>
    <row r="11610" customFormat="1" ht="14.25"/>
    <row r="11611" customFormat="1" ht="14.25"/>
    <row r="11612" customFormat="1" ht="14.25"/>
    <row r="11613" customFormat="1" ht="14.25"/>
    <row r="11614" customFormat="1" ht="14.25"/>
    <row r="11615" customFormat="1" ht="14.25"/>
    <row r="11616" customFormat="1" ht="14.25"/>
    <row r="11617" customFormat="1" ht="14.25"/>
    <row r="11618" customFormat="1" ht="14.25"/>
    <row r="11619" customFormat="1" ht="14.25"/>
    <row r="11620" customFormat="1" ht="14.25"/>
    <row r="11621" customFormat="1" ht="14.25"/>
    <row r="11622" customFormat="1" ht="14.25"/>
    <row r="11623" customFormat="1" ht="14.25"/>
    <row r="11624" customFormat="1" ht="14.25"/>
    <row r="11625" customFormat="1" ht="14.25"/>
    <row r="11626" customFormat="1" ht="14.25"/>
    <row r="11627" customFormat="1" ht="14.25"/>
    <row r="11628" customFormat="1" ht="14.25"/>
    <row r="11629" customFormat="1" ht="14.25"/>
    <row r="11630" customFormat="1" ht="14.25"/>
    <row r="11631" customFormat="1" ht="14.25"/>
    <row r="11632" customFormat="1" ht="14.25"/>
    <row r="11633" customFormat="1" ht="14.25"/>
    <row r="11634" customFormat="1" ht="14.25"/>
    <row r="11635" customFormat="1" ht="14.25"/>
    <row r="11636" customFormat="1" ht="14.25"/>
    <row r="11637" customFormat="1" ht="14.25"/>
    <row r="11638" customFormat="1" ht="14.25"/>
    <row r="11639" customFormat="1" ht="14.25"/>
    <row r="11640" customFormat="1" ht="14.25"/>
    <row r="11641" customFormat="1" ht="14.25"/>
    <row r="11642" customFormat="1" ht="14.25"/>
    <row r="11643" customFormat="1" ht="14.25"/>
    <row r="11644" customFormat="1" ht="14.25"/>
    <row r="11645" customFormat="1" ht="14.25"/>
    <row r="11646" customFormat="1" ht="14.25"/>
    <row r="11647" customFormat="1" ht="14.25"/>
    <row r="11648" customFormat="1" ht="14.25"/>
    <row r="11649" customFormat="1" ht="14.25"/>
    <row r="11650" customFormat="1" ht="14.25"/>
    <row r="11651" customFormat="1" ht="14.25"/>
    <row r="11652" customFormat="1" ht="14.25"/>
    <row r="11653" customFormat="1" ht="14.25"/>
    <row r="11654" customFormat="1" ht="14.25"/>
    <row r="11655" customFormat="1" ht="14.25"/>
    <row r="11656" customFormat="1" ht="14.25"/>
    <row r="11657" customFormat="1" ht="14.25"/>
    <row r="11658" customFormat="1" ht="14.25"/>
    <row r="11659" customFormat="1" ht="14.25"/>
    <row r="11660" customFormat="1" ht="14.25"/>
    <row r="11661" customFormat="1" ht="14.25"/>
    <row r="11662" customFormat="1" ht="14.25"/>
    <row r="11663" customFormat="1" ht="14.25"/>
    <row r="11664" customFormat="1" ht="14.25"/>
    <row r="11665" customFormat="1" ht="14.25"/>
    <row r="11666" customFormat="1" ht="14.25"/>
    <row r="11667" customFormat="1" ht="14.25"/>
    <row r="11668" customFormat="1" ht="14.25"/>
    <row r="11669" customFormat="1" ht="14.25"/>
    <row r="11670" customFormat="1" ht="14.25"/>
    <row r="11671" customFormat="1" ht="14.25"/>
    <row r="11672" customFormat="1" ht="14.25"/>
    <row r="11673" customFormat="1" ht="14.25"/>
    <row r="11674" customFormat="1" ht="14.25"/>
    <row r="11675" customFormat="1" ht="14.25"/>
    <row r="11676" customFormat="1" ht="14.25"/>
    <row r="11677" customFormat="1" ht="14.25"/>
    <row r="11678" customFormat="1" ht="14.25"/>
    <row r="11679" customFormat="1" ht="14.25"/>
    <row r="11680" customFormat="1" ht="14.25"/>
    <row r="11681" customFormat="1" ht="14.25"/>
    <row r="11682" customFormat="1" ht="14.25"/>
    <row r="11683" customFormat="1" ht="14.25"/>
    <row r="11684" customFormat="1" ht="14.25"/>
    <row r="11685" customFormat="1" ht="14.25"/>
    <row r="11686" customFormat="1" ht="14.25"/>
    <row r="11687" customFormat="1" ht="14.25"/>
    <row r="11688" customFormat="1" ht="14.25"/>
    <row r="11689" customFormat="1" ht="14.25"/>
    <row r="11690" customFormat="1" ht="14.25"/>
    <row r="11691" customFormat="1" ht="14.25"/>
    <row r="11692" customFormat="1" ht="14.25"/>
    <row r="11693" customFormat="1" ht="14.25"/>
    <row r="11694" customFormat="1" ht="14.25"/>
    <row r="11695" customFormat="1" ht="14.25"/>
    <row r="11696" customFormat="1" ht="14.25"/>
    <row r="11697" customFormat="1" ht="14.25"/>
    <row r="11698" customFormat="1" ht="14.25"/>
    <row r="11699" customFormat="1" ht="14.25"/>
    <row r="11700" customFormat="1" ht="14.25"/>
    <row r="11701" customFormat="1" ht="14.25"/>
    <row r="11702" customFormat="1" ht="14.25"/>
    <row r="11703" customFormat="1" ht="14.25"/>
    <row r="11704" customFormat="1" ht="14.25"/>
    <row r="11705" customFormat="1" ht="14.25"/>
    <row r="11706" customFormat="1" ht="14.25"/>
    <row r="11707" customFormat="1" ht="14.25"/>
    <row r="11708" customFormat="1" ht="14.25"/>
    <row r="11709" customFormat="1" ht="14.25"/>
    <row r="11710" customFormat="1" ht="14.25"/>
    <row r="11711" customFormat="1" ht="14.25"/>
    <row r="11712" customFormat="1" ht="14.25"/>
    <row r="11713" customFormat="1" ht="14.25"/>
    <row r="11714" customFormat="1" ht="14.25"/>
    <row r="11715" customFormat="1" ht="14.25"/>
    <row r="11716" customFormat="1" ht="14.25"/>
    <row r="11717" customFormat="1" ht="14.25"/>
    <row r="11718" customFormat="1" ht="14.25"/>
    <row r="11719" customFormat="1" ht="14.25"/>
    <row r="11720" customFormat="1" ht="14.25"/>
    <row r="11721" customFormat="1" ht="14.25"/>
    <row r="11722" customFormat="1" ht="14.25"/>
    <row r="11723" customFormat="1" ht="14.25"/>
    <row r="11724" customFormat="1" ht="14.25"/>
    <row r="11725" customFormat="1" ht="14.25"/>
    <row r="11726" customFormat="1" ht="14.25"/>
    <row r="11727" customFormat="1" ht="14.25"/>
    <row r="11728" customFormat="1" ht="14.25"/>
    <row r="11729" customFormat="1" ht="14.25"/>
    <row r="11730" customFormat="1" ht="14.25"/>
    <row r="11731" customFormat="1" ht="14.25"/>
    <row r="11732" customFormat="1" ht="14.25"/>
    <row r="11733" customFormat="1" ht="14.25"/>
    <row r="11734" customFormat="1" ht="14.25"/>
    <row r="11735" customFormat="1" ht="14.25"/>
    <row r="11736" customFormat="1" ht="14.25"/>
    <row r="11737" customFormat="1" ht="14.25"/>
    <row r="11738" customFormat="1" ht="14.25"/>
    <row r="11739" customFormat="1" ht="14.25"/>
    <row r="11740" customFormat="1" ht="14.25"/>
    <row r="11741" customFormat="1" ht="14.25"/>
    <row r="11742" customFormat="1" ht="14.25"/>
    <row r="11743" customFormat="1" ht="14.25"/>
    <row r="11744" customFormat="1" ht="14.25"/>
    <row r="11745" customFormat="1" ht="14.25"/>
    <row r="11746" customFormat="1" ht="14.25"/>
    <row r="11747" customFormat="1" ht="14.25"/>
    <row r="11748" customFormat="1" ht="14.25"/>
    <row r="11749" customFormat="1" ht="14.25"/>
    <row r="11750" customFormat="1" ht="14.25"/>
    <row r="11751" customFormat="1" ht="14.25"/>
    <row r="11752" customFormat="1" ht="14.25"/>
    <row r="11753" customFormat="1" ht="14.25"/>
    <row r="11754" customFormat="1" ht="14.25"/>
    <row r="11755" customFormat="1" ht="14.25"/>
    <row r="11756" customFormat="1" ht="14.25"/>
    <row r="11757" customFormat="1" ht="14.25"/>
    <row r="11758" customFormat="1" ht="14.25"/>
    <row r="11759" customFormat="1" ht="14.25"/>
    <row r="11760" customFormat="1" ht="14.25"/>
    <row r="11761" customFormat="1" ht="14.25"/>
    <row r="11762" customFormat="1" ht="14.25"/>
    <row r="11763" customFormat="1" ht="14.25"/>
    <row r="11764" customFormat="1" ht="14.25"/>
    <row r="11765" customFormat="1" ht="14.25"/>
    <row r="11766" customFormat="1" ht="14.25"/>
    <row r="11767" customFormat="1" ht="14.25"/>
    <row r="11768" customFormat="1" ht="14.25"/>
    <row r="11769" customFormat="1" ht="14.25"/>
    <row r="11770" customFormat="1" ht="14.25"/>
    <row r="11771" customFormat="1" ht="14.25"/>
    <row r="11772" customFormat="1" ht="14.25"/>
    <row r="11773" customFormat="1" ht="14.25"/>
    <row r="11774" customFormat="1" ht="14.25"/>
    <row r="11775" customFormat="1" ht="14.25"/>
    <row r="11776" customFormat="1" ht="14.25"/>
    <row r="11777" customFormat="1" ht="14.25"/>
    <row r="11778" customFormat="1" ht="14.25"/>
    <row r="11779" customFormat="1" ht="14.25"/>
    <row r="11780" customFormat="1" ht="14.25"/>
    <row r="11781" customFormat="1" ht="14.25"/>
    <row r="11782" customFormat="1" ht="14.25"/>
    <row r="11783" customFormat="1" ht="14.25"/>
    <row r="11784" customFormat="1" ht="14.25"/>
    <row r="11785" customFormat="1" ht="14.25"/>
    <row r="11786" customFormat="1" ht="14.25"/>
    <row r="11787" customFormat="1" ht="14.25"/>
    <row r="11788" customFormat="1" ht="14.25"/>
    <row r="11789" customFormat="1" ht="14.25"/>
    <row r="11790" customFormat="1" ht="14.25"/>
    <row r="11791" customFormat="1" ht="14.25"/>
    <row r="11792" customFormat="1" ht="14.25"/>
    <row r="11793" customFormat="1" ht="14.25"/>
    <row r="11794" customFormat="1" ht="14.25"/>
    <row r="11795" customFormat="1" ht="14.25"/>
    <row r="11796" customFormat="1" ht="14.25"/>
    <row r="11797" customFormat="1" ht="14.25"/>
    <row r="11798" customFormat="1" ht="14.25"/>
    <row r="11799" customFormat="1" ht="14.25"/>
    <row r="11800" customFormat="1" ht="14.25"/>
    <row r="11801" customFormat="1" ht="14.25"/>
    <row r="11802" customFormat="1" ht="14.25"/>
    <row r="11803" customFormat="1" ht="14.25"/>
    <row r="11804" customFormat="1" ht="14.25"/>
    <row r="11805" customFormat="1" ht="14.25"/>
    <row r="11806" customFormat="1" ht="14.25"/>
    <row r="11807" customFormat="1" ht="14.25"/>
    <row r="11808" customFormat="1" ht="14.25"/>
    <row r="11809" customFormat="1" ht="14.25"/>
    <row r="11810" customFormat="1" ht="14.25"/>
    <row r="11811" customFormat="1" ht="14.25"/>
    <row r="11812" customFormat="1" ht="14.25"/>
    <row r="11813" customFormat="1" ht="14.25"/>
    <row r="11814" customFormat="1" ht="14.25"/>
    <row r="11815" customFormat="1" ht="14.25"/>
    <row r="11816" customFormat="1" ht="14.25"/>
    <row r="11817" customFormat="1" ht="14.25"/>
    <row r="11818" customFormat="1" ht="14.25"/>
    <row r="11819" customFormat="1" ht="14.25"/>
    <row r="11820" customFormat="1" ht="14.25"/>
    <row r="11821" customFormat="1" ht="14.25"/>
    <row r="11822" customFormat="1" ht="14.25"/>
    <row r="11823" customFormat="1" ht="14.25"/>
    <row r="11824" customFormat="1" ht="14.25"/>
    <row r="11825" customFormat="1" ht="14.25"/>
    <row r="11826" customFormat="1" ht="14.25"/>
    <row r="11827" customFormat="1" ht="14.25"/>
    <row r="11828" customFormat="1" ht="14.25"/>
    <row r="11829" customFormat="1" ht="14.25"/>
    <row r="11830" customFormat="1" ht="14.25"/>
    <row r="11831" customFormat="1" ht="14.25"/>
    <row r="11832" customFormat="1" ht="14.25"/>
    <row r="11833" customFormat="1" ht="14.25"/>
    <row r="11834" customFormat="1" ht="14.25"/>
    <row r="11835" customFormat="1" ht="14.25"/>
    <row r="11836" customFormat="1" ht="14.25"/>
    <row r="11837" customFormat="1" ht="14.25"/>
    <row r="11838" customFormat="1" ht="14.25"/>
    <row r="11839" customFormat="1" ht="14.25"/>
    <row r="11840" customFormat="1" ht="14.25"/>
    <row r="11841" customFormat="1" ht="14.25"/>
    <row r="11842" customFormat="1" ht="14.25"/>
    <row r="11843" customFormat="1" ht="14.25"/>
    <row r="11844" customFormat="1" ht="14.25"/>
    <row r="11845" customFormat="1" ht="14.25"/>
    <row r="11846" customFormat="1" ht="14.25"/>
    <row r="11847" customFormat="1" ht="14.25"/>
    <row r="11848" customFormat="1" ht="14.25"/>
    <row r="11849" customFormat="1" ht="14.25"/>
    <row r="11850" customFormat="1" ht="14.25"/>
    <row r="11851" customFormat="1" ht="14.25"/>
    <row r="11852" customFormat="1" ht="14.25"/>
    <row r="11853" customFormat="1" ht="14.25"/>
    <row r="11854" customFormat="1" ht="14.25"/>
    <row r="11855" customFormat="1" ht="14.25"/>
    <row r="11856" customFormat="1" ht="14.25"/>
    <row r="11857" customFormat="1" ht="14.25"/>
    <row r="11858" customFormat="1" ht="14.25"/>
    <row r="11859" customFormat="1" ht="14.25"/>
    <row r="11860" customFormat="1" ht="14.25"/>
    <row r="11861" customFormat="1" ht="14.25"/>
    <row r="11862" customFormat="1" ht="14.25"/>
    <row r="11863" customFormat="1" ht="14.25"/>
    <row r="11864" customFormat="1" ht="14.25"/>
    <row r="11865" customFormat="1" ht="14.25"/>
    <row r="11866" customFormat="1" ht="14.25"/>
    <row r="11867" customFormat="1" ht="14.25"/>
    <row r="11868" customFormat="1" ht="14.25"/>
    <row r="11869" customFormat="1" ht="14.25"/>
    <row r="11870" customFormat="1" ht="14.25"/>
    <row r="11871" customFormat="1" ht="14.25"/>
    <row r="11872" customFormat="1" ht="14.25"/>
    <row r="11873" customFormat="1" ht="14.25"/>
    <row r="11874" customFormat="1" ht="14.25"/>
    <row r="11875" customFormat="1" ht="14.25"/>
    <row r="11876" customFormat="1" ht="14.25"/>
    <row r="11877" customFormat="1" ht="14.25"/>
    <row r="11878" customFormat="1" ht="14.25"/>
    <row r="11879" customFormat="1" ht="14.25"/>
    <row r="11880" customFormat="1" ht="14.25"/>
    <row r="11881" customFormat="1" ht="14.25"/>
    <row r="11882" customFormat="1" ht="14.25"/>
    <row r="11883" customFormat="1" ht="14.25"/>
    <row r="11884" customFormat="1" ht="14.25"/>
    <row r="11885" customFormat="1" ht="14.25"/>
    <row r="11886" customFormat="1" ht="14.25"/>
    <row r="11887" customFormat="1" ht="14.25"/>
    <row r="11888" customFormat="1" ht="14.25"/>
    <row r="11889" customFormat="1" ht="14.25"/>
    <row r="11890" customFormat="1" ht="14.25"/>
    <row r="11891" customFormat="1" ht="14.25"/>
    <row r="11892" customFormat="1" ht="14.25"/>
    <row r="11893" customFormat="1" ht="14.25"/>
    <row r="11894" customFormat="1" ht="14.25"/>
    <row r="11895" customFormat="1" ht="14.25"/>
    <row r="11896" customFormat="1" ht="14.25"/>
    <row r="11897" customFormat="1" ht="14.25"/>
    <row r="11898" customFormat="1" ht="14.25"/>
    <row r="11899" customFormat="1" ht="14.25"/>
    <row r="11900" customFormat="1" ht="14.25"/>
    <row r="11901" customFormat="1" ht="14.25"/>
    <row r="11902" customFormat="1" ht="14.25"/>
    <row r="11903" customFormat="1" ht="14.25"/>
    <row r="11904" customFormat="1" ht="14.25"/>
    <row r="11905" customFormat="1" ht="14.25"/>
    <row r="11906" customFormat="1" ht="14.25"/>
    <row r="11907" customFormat="1" ht="14.25"/>
    <row r="11908" customFormat="1" ht="14.25"/>
    <row r="11909" customFormat="1" ht="14.25"/>
    <row r="11910" customFormat="1" ht="14.25"/>
    <row r="11911" customFormat="1" ht="14.25"/>
    <row r="11912" customFormat="1" ht="14.25"/>
    <row r="11913" customFormat="1" ht="14.25"/>
    <row r="11914" customFormat="1" ht="14.25"/>
    <row r="11915" customFormat="1" ht="14.25"/>
    <row r="11916" customFormat="1" ht="14.25"/>
    <row r="11917" customFormat="1" ht="14.25"/>
    <row r="11918" customFormat="1" ht="14.25"/>
    <row r="11919" customFormat="1" ht="14.25"/>
    <row r="11920" customFormat="1" ht="14.25"/>
    <row r="11921" customFormat="1" ht="14.25"/>
    <row r="11922" customFormat="1" ht="14.25"/>
    <row r="11923" customFormat="1" ht="14.25"/>
    <row r="11924" customFormat="1" ht="14.25"/>
    <row r="11925" customFormat="1" ht="14.25"/>
    <row r="11926" customFormat="1" ht="14.25"/>
    <row r="11927" customFormat="1" ht="14.25"/>
    <row r="11928" customFormat="1" ht="14.25"/>
    <row r="11929" customFormat="1" ht="14.25"/>
    <row r="11930" customFormat="1" ht="14.25"/>
    <row r="11931" customFormat="1" ht="14.25"/>
    <row r="11932" customFormat="1" ht="14.25"/>
    <row r="11933" customFormat="1" ht="14.25"/>
    <row r="11934" customFormat="1" ht="14.25"/>
    <row r="11935" customFormat="1" ht="14.25"/>
    <row r="11936" customFormat="1" ht="14.25"/>
    <row r="11937" customFormat="1" ht="14.25"/>
    <row r="11938" customFormat="1" ht="14.25"/>
    <row r="11939" customFormat="1" ht="14.25"/>
    <row r="11940" customFormat="1" ht="14.25"/>
    <row r="11941" customFormat="1" ht="14.25"/>
    <row r="11942" customFormat="1" ht="14.25"/>
    <row r="11943" customFormat="1" ht="14.25"/>
    <row r="11944" customFormat="1" ht="14.25"/>
    <row r="11945" customFormat="1" ht="14.25"/>
    <row r="11946" customFormat="1" ht="14.25"/>
    <row r="11947" customFormat="1" ht="14.25"/>
    <row r="11948" customFormat="1" ht="14.25"/>
    <row r="11949" customFormat="1" ht="14.25"/>
    <row r="11950" customFormat="1" ht="14.25"/>
    <row r="11951" customFormat="1" ht="14.25"/>
    <row r="11952" customFormat="1" ht="14.25"/>
    <row r="11953" customFormat="1" ht="14.25"/>
    <row r="11954" customFormat="1" ht="14.25"/>
    <row r="11955" customFormat="1" ht="14.25"/>
    <row r="11956" customFormat="1" ht="14.25"/>
    <row r="11957" customFormat="1" ht="14.25"/>
    <row r="11958" customFormat="1" ht="14.25"/>
    <row r="11959" customFormat="1" ht="14.25"/>
    <row r="11960" customFormat="1" ht="14.25"/>
    <row r="11961" customFormat="1" ht="14.25"/>
    <row r="11962" customFormat="1" ht="14.25"/>
    <row r="11963" customFormat="1" ht="14.25"/>
    <row r="11964" customFormat="1" ht="14.25"/>
    <row r="11965" customFormat="1" ht="14.25"/>
    <row r="11966" customFormat="1" ht="14.25"/>
    <row r="11967" customFormat="1" ht="14.25"/>
    <row r="11968" customFormat="1" ht="14.25"/>
    <row r="11969" customFormat="1" ht="14.25"/>
    <row r="11970" customFormat="1" ht="14.25"/>
    <row r="11971" customFormat="1" ht="14.25"/>
    <row r="11972" customFormat="1" ht="14.25"/>
    <row r="11973" customFormat="1" ht="14.25"/>
    <row r="11974" customFormat="1" ht="14.25"/>
    <row r="11975" customFormat="1" ht="14.25"/>
    <row r="11976" customFormat="1" ht="14.25"/>
    <row r="11977" customFormat="1" ht="14.25"/>
    <row r="11978" customFormat="1" ht="14.25"/>
    <row r="11979" customFormat="1" ht="14.25"/>
    <row r="11980" customFormat="1" ht="14.25"/>
    <row r="11981" customFormat="1" ht="14.25"/>
    <row r="11982" customFormat="1" ht="14.25"/>
    <row r="11983" customFormat="1" ht="14.25"/>
    <row r="11984" customFormat="1" ht="14.25"/>
    <row r="11985" customFormat="1" ht="14.25"/>
    <row r="11986" customFormat="1" ht="14.25"/>
    <row r="11987" customFormat="1" ht="14.25"/>
    <row r="11988" customFormat="1" ht="14.25"/>
    <row r="11989" customFormat="1" ht="14.25"/>
    <row r="11990" customFormat="1" ht="14.25"/>
    <row r="11991" customFormat="1" ht="14.25"/>
    <row r="11992" customFormat="1" ht="14.25"/>
    <row r="11993" customFormat="1" ht="14.25"/>
    <row r="11994" customFormat="1" ht="14.25"/>
    <row r="11995" customFormat="1" ht="14.25"/>
    <row r="11996" customFormat="1" ht="14.25"/>
    <row r="11997" customFormat="1" ht="14.25"/>
    <row r="11998" customFormat="1" ht="14.25"/>
    <row r="11999" customFormat="1" ht="14.25"/>
    <row r="12000" customFormat="1" ht="14.25"/>
    <row r="12001" customFormat="1" ht="14.25"/>
    <row r="12002" customFormat="1" ht="14.25"/>
    <row r="12003" customFormat="1" ht="14.25"/>
    <row r="12004" customFormat="1" ht="14.25"/>
    <row r="12005" customFormat="1" ht="14.25"/>
    <row r="12006" customFormat="1" ht="14.25"/>
    <row r="12007" customFormat="1" ht="14.25"/>
    <row r="12008" customFormat="1" ht="14.25"/>
    <row r="12009" customFormat="1" ht="14.25"/>
    <row r="12010" customFormat="1" ht="14.25"/>
    <row r="12011" customFormat="1" ht="14.25"/>
    <row r="12012" customFormat="1" ht="14.25"/>
    <row r="12013" customFormat="1" ht="14.25"/>
    <row r="12014" customFormat="1" ht="14.25"/>
    <row r="12015" customFormat="1" ht="14.25"/>
    <row r="12016" customFormat="1" ht="14.25"/>
    <row r="12017" customFormat="1" ht="14.25"/>
    <row r="12018" customFormat="1" ht="14.25"/>
    <row r="12019" customFormat="1" ht="14.25"/>
    <row r="12020" customFormat="1" ht="14.25"/>
    <row r="12021" customFormat="1" ht="14.25"/>
    <row r="12022" customFormat="1" ht="14.25"/>
    <row r="12023" customFormat="1" ht="14.25"/>
    <row r="12024" customFormat="1" ht="14.25"/>
    <row r="12025" customFormat="1" ht="14.25"/>
    <row r="12026" customFormat="1" ht="14.25"/>
    <row r="12027" customFormat="1" ht="14.25"/>
    <row r="12028" customFormat="1" ht="14.25"/>
    <row r="12029" customFormat="1" ht="14.25"/>
    <row r="12030" customFormat="1" ht="14.25"/>
    <row r="12031" customFormat="1" ht="14.25"/>
    <row r="12032" customFormat="1" ht="14.25"/>
    <row r="12033" customFormat="1" ht="14.25"/>
    <row r="12034" customFormat="1" ht="14.25"/>
    <row r="12035" customFormat="1" ht="14.25"/>
    <row r="12036" customFormat="1" ht="14.25"/>
    <row r="12037" customFormat="1" ht="14.25"/>
    <row r="12038" customFormat="1" ht="14.25"/>
    <row r="12039" customFormat="1" ht="14.25"/>
    <row r="12040" customFormat="1" ht="14.25"/>
    <row r="12041" customFormat="1" ht="14.25"/>
    <row r="12042" customFormat="1" ht="14.25"/>
    <row r="12043" customFormat="1" ht="14.25"/>
    <row r="12044" customFormat="1" ht="14.25"/>
    <row r="12045" customFormat="1" ht="14.25"/>
    <row r="12046" customFormat="1" ht="14.25"/>
    <row r="12047" customFormat="1" ht="14.25"/>
    <row r="12048" customFormat="1" ht="14.25"/>
    <row r="12049" customFormat="1" ht="14.25"/>
    <row r="12050" customFormat="1" ht="14.25"/>
    <row r="12051" customFormat="1" ht="14.25"/>
    <row r="12052" customFormat="1" ht="14.25"/>
    <row r="12053" customFormat="1" ht="14.25"/>
    <row r="12054" customFormat="1" ht="14.25"/>
    <row r="12055" customFormat="1" ht="14.25"/>
    <row r="12056" customFormat="1" ht="14.25"/>
    <row r="12057" customFormat="1" ht="14.25"/>
    <row r="12058" customFormat="1" ht="14.25"/>
    <row r="12059" customFormat="1" ht="14.25"/>
    <row r="12060" customFormat="1" ht="14.25"/>
    <row r="12061" customFormat="1" ht="14.25"/>
    <row r="12062" customFormat="1" ht="14.25"/>
    <row r="12063" customFormat="1" ht="14.25"/>
    <row r="12064" customFormat="1" ht="14.25"/>
    <row r="12065" customFormat="1" ht="14.25"/>
    <row r="12066" customFormat="1" ht="14.25"/>
    <row r="12067" customFormat="1" ht="14.25"/>
    <row r="12068" customFormat="1" ht="14.25"/>
    <row r="12069" customFormat="1" ht="14.25"/>
    <row r="12070" customFormat="1" ht="14.25"/>
    <row r="12071" customFormat="1" ht="14.25"/>
    <row r="12072" customFormat="1" ht="14.25"/>
    <row r="12073" customFormat="1" ht="14.25"/>
    <row r="12074" customFormat="1" ht="14.25"/>
    <row r="12075" customFormat="1" ht="14.25"/>
    <row r="12076" customFormat="1" ht="14.25"/>
    <row r="12077" customFormat="1" ht="14.25"/>
    <row r="12078" customFormat="1" ht="14.25"/>
    <row r="12079" customFormat="1" ht="14.25"/>
    <row r="12080" customFormat="1" ht="14.25"/>
    <row r="12081" customFormat="1" ht="14.25"/>
    <row r="12082" customFormat="1" ht="14.25"/>
    <row r="12083" customFormat="1" ht="14.25"/>
    <row r="12084" customFormat="1" ht="14.25"/>
    <row r="12085" customFormat="1" ht="14.25"/>
    <row r="12086" customFormat="1" ht="14.25"/>
    <row r="12087" customFormat="1" ht="14.25"/>
    <row r="12088" customFormat="1" ht="14.25"/>
    <row r="12089" customFormat="1" ht="14.25"/>
    <row r="12090" customFormat="1" ht="14.25"/>
    <row r="12091" customFormat="1" ht="14.25"/>
    <row r="12092" customFormat="1" ht="14.25"/>
    <row r="12093" customFormat="1" ht="14.25"/>
    <row r="12094" customFormat="1" ht="14.25"/>
    <row r="12095" customFormat="1" ht="14.25"/>
    <row r="12096" customFormat="1" ht="14.25"/>
    <row r="12097" customFormat="1" ht="14.25"/>
    <row r="12098" customFormat="1" ht="14.25"/>
    <row r="12099" customFormat="1" ht="14.25"/>
    <row r="12100" customFormat="1" ht="14.25"/>
    <row r="12101" customFormat="1" ht="14.25"/>
    <row r="12102" customFormat="1" ht="14.25"/>
    <row r="12103" customFormat="1" ht="14.25"/>
    <row r="12104" customFormat="1" ht="14.25"/>
    <row r="12105" customFormat="1" ht="14.25"/>
    <row r="12106" customFormat="1" ht="14.25"/>
    <row r="12107" customFormat="1" ht="14.25"/>
    <row r="12108" customFormat="1" ht="14.25"/>
    <row r="12109" customFormat="1" ht="14.25"/>
    <row r="12110" customFormat="1" ht="14.25"/>
    <row r="12111" customFormat="1" ht="14.25"/>
    <row r="12112" customFormat="1" ht="14.25"/>
    <row r="12113" customFormat="1" ht="14.25"/>
    <row r="12114" customFormat="1" ht="14.25"/>
    <row r="12115" customFormat="1" ht="14.25"/>
    <row r="12116" customFormat="1" ht="14.25"/>
    <row r="12117" customFormat="1" ht="14.25"/>
    <row r="12118" customFormat="1" ht="14.25"/>
    <row r="12119" customFormat="1" ht="14.25"/>
    <row r="12120" customFormat="1" ht="14.25"/>
    <row r="12121" customFormat="1" ht="14.25"/>
    <row r="12122" customFormat="1" ht="14.25"/>
    <row r="12123" customFormat="1" ht="14.25"/>
    <row r="12124" customFormat="1" ht="14.25"/>
    <row r="12125" customFormat="1" ht="14.25"/>
    <row r="12126" customFormat="1" ht="14.25"/>
    <row r="12127" customFormat="1" ht="14.25"/>
    <row r="12128" customFormat="1" ht="14.25"/>
    <row r="12129" customFormat="1" ht="14.25"/>
    <row r="12130" customFormat="1" ht="14.25"/>
    <row r="12131" customFormat="1" ht="14.25"/>
    <row r="12132" customFormat="1" ht="14.25"/>
    <row r="12133" customFormat="1" ht="14.25"/>
    <row r="12134" customFormat="1" ht="14.25"/>
    <row r="12135" customFormat="1" ht="14.25"/>
    <row r="12136" customFormat="1" ht="14.25"/>
    <row r="12137" customFormat="1" ht="14.25"/>
    <row r="12138" customFormat="1" ht="14.25"/>
    <row r="12139" customFormat="1" ht="14.25"/>
    <row r="12140" customFormat="1" ht="14.25"/>
    <row r="12141" customFormat="1" ht="14.25"/>
    <row r="12142" customFormat="1" ht="14.25"/>
    <row r="12143" customFormat="1" ht="14.25"/>
    <row r="12144" customFormat="1" ht="14.25"/>
    <row r="12145" customFormat="1" ht="14.25"/>
    <row r="12146" customFormat="1" ht="14.25"/>
    <row r="12147" customFormat="1" ht="14.25"/>
    <row r="12148" customFormat="1" ht="14.25"/>
    <row r="12149" customFormat="1" ht="14.25"/>
    <row r="12150" customFormat="1" ht="14.25"/>
    <row r="12151" customFormat="1" ht="14.25"/>
    <row r="12152" customFormat="1" ht="14.25"/>
    <row r="12153" customFormat="1" ht="14.25"/>
    <row r="12154" customFormat="1" ht="14.25"/>
    <row r="12155" customFormat="1" ht="14.25"/>
    <row r="12156" customFormat="1" ht="14.25"/>
    <row r="12157" customFormat="1" ht="14.25"/>
    <row r="12158" customFormat="1" ht="14.25"/>
    <row r="12159" customFormat="1" ht="14.25"/>
    <row r="12160" customFormat="1" ht="14.25"/>
    <row r="12161" customFormat="1" ht="14.25"/>
    <row r="12162" customFormat="1" ht="14.25"/>
    <row r="12163" customFormat="1" ht="14.25"/>
    <row r="12164" customFormat="1" ht="14.25"/>
    <row r="12165" customFormat="1" ht="14.25"/>
    <row r="12166" customFormat="1" ht="14.25"/>
    <row r="12167" customFormat="1" ht="14.25"/>
    <row r="12168" customFormat="1" ht="14.25"/>
    <row r="12169" customFormat="1" ht="14.25"/>
    <row r="12170" customFormat="1" ht="14.25"/>
    <row r="12171" customFormat="1" ht="14.25"/>
    <row r="12172" customFormat="1" ht="14.25"/>
    <row r="12173" customFormat="1" ht="14.25"/>
    <row r="12174" customFormat="1" ht="14.25"/>
    <row r="12175" customFormat="1" ht="14.25"/>
    <row r="12176" customFormat="1" ht="14.25"/>
    <row r="12177" customFormat="1" ht="14.25"/>
    <row r="12178" customFormat="1" ht="14.25"/>
    <row r="12179" customFormat="1" ht="14.25"/>
    <row r="12180" customFormat="1" ht="14.25"/>
    <row r="12181" customFormat="1" ht="14.25"/>
    <row r="12182" customFormat="1" ht="14.25"/>
    <row r="12183" customFormat="1" ht="14.25"/>
    <row r="12184" customFormat="1" ht="14.25"/>
    <row r="12185" customFormat="1" ht="14.25"/>
    <row r="12186" customFormat="1" ht="14.25"/>
    <row r="12187" customFormat="1" ht="14.25"/>
    <row r="12188" customFormat="1" ht="14.25"/>
    <row r="12189" customFormat="1" ht="14.25"/>
    <row r="12190" customFormat="1" ht="14.25"/>
    <row r="12191" customFormat="1" ht="14.25"/>
    <row r="12192" customFormat="1" ht="14.25"/>
    <row r="12193" customFormat="1" ht="14.25"/>
    <row r="12194" customFormat="1" ht="14.25"/>
    <row r="12195" customFormat="1" ht="14.25"/>
    <row r="12196" customFormat="1" ht="14.25"/>
    <row r="12197" customFormat="1" ht="14.25"/>
    <row r="12198" customFormat="1" ht="14.25"/>
    <row r="12199" customFormat="1" ht="14.25"/>
    <row r="12200" customFormat="1" ht="14.25"/>
    <row r="12201" customFormat="1" ht="14.25"/>
    <row r="12202" customFormat="1" ht="14.25"/>
    <row r="12203" customFormat="1" ht="14.25"/>
    <row r="12204" customFormat="1" ht="14.25"/>
    <row r="12205" customFormat="1" ht="14.25"/>
    <row r="12206" customFormat="1" ht="14.25"/>
    <row r="12207" customFormat="1" ht="14.25"/>
    <row r="12208" customFormat="1" ht="14.25"/>
    <row r="12209" customFormat="1" ht="14.25"/>
    <row r="12210" customFormat="1" ht="14.25"/>
    <row r="12211" customFormat="1" ht="14.25"/>
    <row r="12212" customFormat="1" ht="14.25"/>
    <row r="12213" customFormat="1" ht="14.25"/>
    <row r="12214" customFormat="1" ht="14.25"/>
    <row r="12215" customFormat="1" ht="14.25"/>
    <row r="12216" customFormat="1" ht="14.25"/>
    <row r="12217" customFormat="1" ht="14.25"/>
    <row r="12218" customFormat="1" ht="14.25"/>
    <row r="12219" customFormat="1" ht="14.25"/>
    <row r="12220" customFormat="1" ht="14.25"/>
    <row r="12221" customFormat="1" ht="14.25"/>
    <row r="12222" customFormat="1" ht="14.25"/>
    <row r="12223" customFormat="1" ht="14.25"/>
    <row r="12224" customFormat="1" ht="14.25"/>
    <row r="12225" customFormat="1" ht="14.25"/>
    <row r="12226" customFormat="1" ht="14.25"/>
    <row r="12227" customFormat="1" ht="14.25"/>
    <row r="12228" customFormat="1" ht="14.25"/>
    <row r="12229" customFormat="1" ht="14.25"/>
    <row r="12230" customFormat="1" ht="14.25"/>
    <row r="12231" customFormat="1" ht="14.25"/>
    <row r="12232" customFormat="1" ht="14.25"/>
    <row r="12233" customFormat="1" ht="14.25"/>
    <row r="12234" customFormat="1" ht="14.25"/>
    <row r="12235" customFormat="1" ht="14.25"/>
    <row r="12236" customFormat="1" ht="14.25"/>
    <row r="12237" customFormat="1" ht="14.25"/>
    <row r="12238" customFormat="1" ht="14.25"/>
    <row r="12239" customFormat="1" ht="14.25"/>
    <row r="12240" customFormat="1" ht="14.25"/>
    <row r="12241" customFormat="1" ht="14.25"/>
    <row r="12242" customFormat="1" ht="14.25"/>
    <row r="12243" customFormat="1" ht="14.25"/>
    <row r="12244" customFormat="1" ht="14.25"/>
    <row r="12245" customFormat="1" ht="14.25"/>
    <row r="12246" customFormat="1" ht="14.25"/>
    <row r="12247" customFormat="1" ht="14.25"/>
    <row r="12248" customFormat="1" ht="14.25"/>
    <row r="12249" customFormat="1" ht="14.25"/>
    <row r="12250" customFormat="1" ht="14.25"/>
    <row r="12251" customFormat="1" ht="14.25"/>
    <row r="12252" customFormat="1" ht="14.25"/>
    <row r="12253" customFormat="1" ht="14.25"/>
    <row r="12254" customFormat="1" ht="14.25"/>
    <row r="12255" customFormat="1" ht="14.25"/>
    <row r="12256" customFormat="1" ht="14.25"/>
    <row r="12257" customFormat="1" ht="14.25"/>
    <row r="12258" customFormat="1" ht="14.25"/>
    <row r="12259" customFormat="1" ht="14.25"/>
    <row r="12260" customFormat="1" ht="14.25"/>
    <row r="12261" customFormat="1" ht="14.25"/>
    <row r="12262" customFormat="1" ht="14.25"/>
    <row r="12263" customFormat="1" ht="14.25"/>
    <row r="12264" customFormat="1" ht="14.25"/>
    <row r="12265" customFormat="1" ht="14.25"/>
    <row r="12266" customFormat="1" ht="14.25"/>
    <row r="12267" customFormat="1" ht="14.25"/>
    <row r="12268" customFormat="1" ht="14.25"/>
    <row r="12269" customFormat="1" ht="14.25"/>
    <row r="12270" customFormat="1" ht="14.25"/>
    <row r="12271" customFormat="1" ht="14.25"/>
    <row r="12272" customFormat="1" ht="14.25"/>
    <row r="12273" customFormat="1" ht="14.25"/>
    <row r="12274" customFormat="1" ht="14.25"/>
    <row r="12275" customFormat="1" ht="14.25"/>
    <row r="12276" customFormat="1" ht="14.25"/>
    <row r="12277" customFormat="1" ht="14.25"/>
    <row r="12278" customFormat="1" ht="14.25"/>
    <row r="12279" customFormat="1" ht="14.25"/>
    <row r="12280" customFormat="1" ht="14.25"/>
    <row r="12281" customFormat="1" ht="14.25"/>
    <row r="12282" customFormat="1" ht="14.25"/>
    <row r="12283" customFormat="1" ht="14.25"/>
    <row r="12284" customFormat="1" ht="14.25"/>
    <row r="12285" customFormat="1" ht="14.25"/>
    <row r="12286" customFormat="1" ht="14.25"/>
    <row r="12287" customFormat="1" ht="14.25"/>
    <row r="12288" customFormat="1" ht="14.25"/>
    <row r="12289" customFormat="1" ht="14.25"/>
    <row r="12290" customFormat="1" ht="14.25"/>
    <row r="12291" customFormat="1" ht="14.25"/>
    <row r="12292" customFormat="1" ht="14.25"/>
    <row r="12293" customFormat="1" ht="14.25"/>
    <row r="12294" customFormat="1" ht="14.25"/>
    <row r="12295" customFormat="1" ht="14.25"/>
    <row r="12296" customFormat="1" ht="14.25"/>
    <row r="12297" customFormat="1" ht="14.25"/>
    <row r="12298" customFormat="1" ht="14.25"/>
    <row r="12299" customFormat="1" ht="14.25"/>
    <row r="12300" customFormat="1" ht="14.25"/>
    <row r="12301" customFormat="1" ht="14.25"/>
    <row r="12302" customFormat="1" ht="14.25"/>
    <row r="12303" customFormat="1" ht="14.25"/>
    <row r="12304" customFormat="1" ht="14.25"/>
    <row r="12305" customFormat="1" ht="14.25"/>
    <row r="12306" customFormat="1" ht="14.25"/>
    <row r="12307" customFormat="1" ht="14.25"/>
    <row r="12308" customFormat="1" ht="14.25"/>
    <row r="12309" customFormat="1" ht="14.25"/>
    <row r="12310" customFormat="1" ht="14.25"/>
    <row r="12311" customFormat="1" ht="14.25"/>
    <row r="12312" customFormat="1" ht="14.25"/>
    <row r="12313" customFormat="1" ht="14.25"/>
    <row r="12314" customFormat="1" ht="14.25"/>
    <row r="12315" customFormat="1" ht="14.25"/>
    <row r="12316" customFormat="1" ht="14.25"/>
    <row r="12317" customFormat="1" ht="14.25"/>
    <row r="12318" customFormat="1" ht="14.25"/>
    <row r="12319" customFormat="1" ht="14.25"/>
    <row r="12320" customFormat="1" ht="14.25"/>
    <row r="12321" customFormat="1" ht="14.25"/>
    <row r="12322" customFormat="1" ht="14.25"/>
    <row r="12323" customFormat="1" ht="14.25"/>
    <row r="12324" customFormat="1" ht="14.25"/>
    <row r="12325" customFormat="1" ht="14.25"/>
    <row r="12326" customFormat="1" ht="14.25"/>
    <row r="12327" customFormat="1" ht="14.25"/>
    <row r="12328" customFormat="1" ht="14.25"/>
    <row r="12329" customFormat="1" ht="14.25"/>
    <row r="12330" customFormat="1" ht="14.25"/>
    <row r="12331" customFormat="1" ht="14.25"/>
    <row r="12332" customFormat="1" ht="14.25"/>
    <row r="12333" customFormat="1" ht="14.25"/>
    <row r="12334" customFormat="1" ht="14.25"/>
    <row r="12335" customFormat="1" ht="14.25"/>
    <row r="12336" customFormat="1" ht="14.25"/>
    <row r="12337" customFormat="1" ht="14.25"/>
    <row r="12338" customFormat="1" ht="14.25"/>
    <row r="12339" customFormat="1" ht="14.25"/>
    <row r="12340" customFormat="1" ht="14.25"/>
    <row r="12341" customFormat="1" ht="14.25"/>
    <row r="12342" customFormat="1" ht="14.25"/>
    <row r="12343" customFormat="1" ht="14.25"/>
    <row r="12344" customFormat="1" ht="14.25"/>
    <row r="12345" customFormat="1" ht="14.25"/>
    <row r="12346" customFormat="1" ht="14.25"/>
    <row r="12347" customFormat="1" ht="14.25"/>
    <row r="12348" customFormat="1" ht="14.25"/>
    <row r="12349" customFormat="1" ht="14.25"/>
    <row r="12350" customFormat="1" ht="14.25"/>
    <row r="12351" customFormat="1" ht="14.25"/>
    <row r="12352" customFormat="1" ht="14.25"/>
    <row r="12353" customFormat="1" ht="14.25"/>
    <row r="12354" customFormat="1" ht="14.25"/>
    <row r="12355" customFormat="1" ht="14.25"/>
    <row r="12356" customFormat="1" ht="14.25"/>
    <row r="12357" customFormat="1" ht="14.25"/>
    <row r="12358" customFormat="1" ht="14.25"/>
    <row r="12359" customFormat="1" ht="14.25"/>
    <row r="12360" customFormat="1" ht="14.25"/>
    <row r="12361" customFormat="1" ht="14.25"/>
    <row r="12362" customFormat="1" ht="14.25"/>
    <row r="12363" customFormat="1" ht="14.25"/>
    <row r="12364" customFormat="1" ht="14.25"/>
    <row r="12365" customFormat="1" ht="14.25"/>
    <row r="12366" customFormat="1" ht="14.25"/>
    <row r="12367" customFormat="1" ht="14.25"/>
    <row r="12368" customFormat="1" ht="14.25"/>
    <row r="12369" customFormat="1" ht="14.25"/>
    <row r="12370" customFormat="1" ht="14.25"/>
    <row r="12371" customFormat="1" ht="14.25"/>
    <row r="12372" customFormat="1" ht="14.25"/>
    <row r="12373" customFormat="1" ht="14.25"/>
    <row r="12374" customFormat="1" ht="14.25"/>
    <row r="12375" customFormat="1" ht="14.25"/>
    <row r="12376" customFormat="1" ht="14.25"/>
    <row r="12377" customFormat="1" ht="14.25"/>
    <row r="12378" customFormat="1" ht="14.25"/>
    <row r="12379" customFormat="1" ht="14.25"/>
    <row r="12380" customFormat="1" ht="14.25"/>
    <row r="12381" customFormat="1" ht="14.25"/>
    <row r="12382" customFormat="1" ht="14.25"/>
    <row r="12383" customFormat="1" ht="14.25"/>
    <row r="12384" customFormat="1" ht="14.25"/>
    <row r="12385" customFormat="1" ht="14.25"/>
    <row r="12386" customFormat="1" ht="14.25"/>
    <row r="12387" customFormat="1" ht="14.25"/>
    <row r="12388" customFormat="1" ht="14.25"/>
    <row r="12389" customFormat="1" ht="14.25"/>
    <row r="12390" customFormat="1" ht="14.25"/>
    <row r="12391" customFormat="1" ht="14.25"/>
    <row r="12392" customFormat="1" ht="14.25"/>
    <row r="12393" customFormat="1" ht="14.25"/>
    <row r="12394" customFormat="1" ht="14.25"/>
    <row r="12395" customFormat="1" ht="14.25"/>
    <row r="12396" customFormat="1" ht="14.25"/>
    <row r="12397" customFormat="1" ht="14.25"/>
    <row r="12398" customFormat="1" ht="14.25"/>
    <row r="12399" customFormat="1" ht="14.25"/>
    <row r="12400" customFormat="1" ht="14.25"/>
    <row r="12401" customFormat="1" ht="14.25"/>
    <row r="12402" customFormat="1" ht="14.25"/>
    <row r="12403" customFormat="1" ht="14.25"/>
    <row r="12404" customFormat="1" ht="14.25"/>
    <row r="12405" customFormat="1" ht="14.25"/>
    <row r="12406" customFormat="1" ht="14.25"/>
    <row r="12407" customFormat="1" ht="14.25"/>
    <row r="12408" customFormat="1" ht="14.25"/>
    <row r="12409" customFormat="1" ht="14.25"/>
    <row r="12410" customFormat="1" ht="14.25"/>
    <row r="12411" customFormat="1" ht="14.25"/>
    <row r="12412" customFormat="1" ht="14.25"/>
    <row r="12413" customFormat="1" ht="14.25"/>
    <row r="12414" customFormat="1" ht="14.25"/>
    <row r="12415" customFormat="1" ht="14.25"/>
    <row r="12416" customFormat="1" ht="14.25"/>
    <row r="12417" customFormat="1" ht="14.25"/>
    <row r="12418" customFormat="1" ht="14.25"/>
    <row r="12419" customFormat="1" ht="14.25"/>
    <row r="12420" customFormat="1" ht="14.25"/>
    <row r="12421" customFormat="1" ht="14.25"/>
    <row r="12422" customFormat="1" ht="14.25"/>
    <row r="12423" customFormat="1" ht="14.25"/>
    <row r="12424" customFormat="1" ht="14.25"/>
    <row r="12425" customFormat="1" ht="14.25"/>
    <row r="12426" customFormat="1" ht="14.25"/>
    <row r="12427" customFormat="1" ht="14.25"/>
    <row r="12428" customFormat="1" ht="14.25"/>
    <row r="12429" customFormat="1" ht="14.25"/>
    <row r="12430" customFormat="1" ht="14.25"/>
    <row r="12431" customFormat="1" ht="14.25"/>
    <row r="12432" customFormat="1" ht="14.25"/>
    <row r="12433" customFormat="1" ht="14.25"/>
    <row r="12434" customFormat="1" ht="14.25"/>
    <row r="12435" customFormat="1" ht="14.25"/>
    <row r="12436" customFormat="1" ht="14.25"/>
    <row r="12437" customFormat="1" ht="14.25"/>
    <row r="12438" customFormat="1" ht="14.25"/>
    <row r="12439" customFormat="1" ht="14.25"/>
    <row r="12440" customFormat="1" ht="14.25"/>
    <row r="12441" customFormat="1" ht="14.25"/>
    <row r="12442" customFormat="1" ht="14.25"/>
    <row r="12443" customFormat="1" ht="14.25"/>
    <row r="12444" customFormat="1" ht="14.25"/>
    <row r="12445" customFormat="1" ht="14.25"/>
    <row r="12446" customFormat="1" ht="14.25"/>
    <row r="12447" customFormat="1" ht="14.25"/>
    <row r="12448" customFormat="1" ht="14.25"/>
    <row r="12449" customFormat="1" ht="14.25"/>
    <row r="12450" customFormat="1" ht="14.25"/>
    <row r="12451" customFormat="1" ht="14.25"/>
    <row r="12452" customFormat="1" ht="14.25"/>
    <row r="12453" customFormat="1" ht="14.25"/>
    <row r="12454" customFormat="1" ht="14.25"/>
    <row r="12455" customFormat="1" ht="14.25"/>
    <row r="12456" customFormat="1" ht="14.25"/>
    <row r="12457" customFormat="1" ht="14.25"/>
    <row r="12458" customFormat="1" ht="14.25"/>
    <row r="12459" customFormat="1" ht="14.25"/>
    <row r="12460" customFormat="1" ht="14.25"/>
    <row r="12461" customFormat="1" ht="14.25"/>
    <row r="12462" customFormat="1" ht="14.25"/>
    <row r="12463" customFormat="1" ht="14.25"/>
    <row r="12464" customFormat="1" ht="14.25"/>
    <row r="12465" customFormat="1" ht="14.25"/>
    <row r="12466" customFormat="1" ht="14.25"/>
    <row r="12467" customFormat="1" ht="14.25"/>
    <row r="12468" customFormat="1" ht="14.25"/>
    <row r="12469" customFormat="1" ht="14.25"/>
    <row r="12470" customFormat="1" ht="14.25"/>
    <row r="12471" customFormat="1" ht="14.25"/>
    <row r="12472" customFormat="1" ht="14.25"/>
    <row r="12473" customFormat="1" ht="14.25"/>
    <row r="12474" customFormat="1" ht="14.25"/>
    <row r="12475" customFormat="1" ht="14.25"/>
    <row r="12476" customFormat="1" ht="14.25"/>
    <row r="12477" customFormat="1" ht="14.25"/>
    <row r="12478" customFormat="1" ht="14.25"/>
    <row r="12479" customFormat="1" ht="14.25"/>
    <row r="12480" customFormat="1" ht="14.25"/>
    <row r="12481" customFormat="1" ht="14.25"/>
    <row r="12482" customFormat="1" ht="14.25"/>
    <row r="12483" customFormat="1" ht="14.25"/>
    <row r="12484" customFormat="1" ht="14.25"/>
    <row r="12485" customFormat="1" ht="14.25"/>
    <row r="12486" customFormat="1" ht="14.25"/>
    <row r="12487" customFormat="1" ht="14.25"/>
    <row r="12488" customFormat="1" ht="14.25"/>
    <row r="12489" customFormat="1" ht="14.25"/>
    <row r="12490" customFormat="1" ht="14.25"/>
    <row r="12491" customFormat="1" ht="14.25"/>
    <row r="12492" customFormat="1" ht="14.25"/>
    <row r="12493" customFormat="1" ht="14.25"/>
    <row r="12494" customFormat="1" ht="14.25"/>
    <row r="12495" customFormat="1" ht="14.25"/>
    <row r="12496" customFormat="1" ht="14.25"/>
    <row r="12497" customFormat="1" ht="14.25"/>
    <row r="12498" customFormat="1" ht="14.25"/>
    <row r="12499" customFormat="1" ht="14.25"/>
    <row r="12500" customFormat="1" ht="14.25"/>
    <row r="12501" customFormat="1" ht="14.25"/>
    <row r="12502" customFormat="1" ht="14.25"/>
    <row r="12503" customFormat="1" ht="14.25"/>
    <row r="12504" customFormat="1" ht="14.25"/>
    <row r="12505" customFormat="1" ht="14.25"/>
    <row r="12506" customFormat="1" ht="14.25"/>
    <row r="12507" customFormat="1" ht="14.25"/>
    <row r="12508" customFormat="1" ht="14.25"/>
    <row r="12509" customFormat="1" ht="14.25"/>
    <row r="12510" customFormat="1" ht="14.25"/>
    <row r="12511" customFormat="1" ht="14.25"/>
    <row r="12512" customFormat="1" ht="14.25"/>
    <row r="12513" customFormat="1" ht="14.25"/>
    <row r="12514" customFormat="1" ht="14.25"/>
    <row r="12515" customFormat="1" ht="14.25"/>
    <row r="12516" customFormat="1" ht="14.25"/>
    <row r="12517" customFormat="1" ht="14.25"/>
    <row r="12518" customFormat="1" ht="14.25"/>
    <row r="12519" customFormat="1" ht="14.25"/>
    <row r="12520" customFormat="1" ht="14.25"/>
    <row r="12521" customFormat="1" ht="14.25"/>
    <row r="12522" customFormat="1" ht="14.25"/>
    <row r="12523" customFormat="1" ht="14.25"/>
    <row r="12524" customFormat="1" ht="14.25"/>
    <row r="12525" customFormat="1" ht="14.25"/>
    <row r="12526" customFormat="1" ht="14.25"/>
    <row r="12527" customFormat="1" ht="14.25"/>
    <row r="12528" customFormat="1" ht="14.25"/>
    <row r="12529" customFormat="1" ht="14.25"/>
    <row r="12530" customFormat="1" ht="14.25"/>
    <row r="12531" customFormat="1" ht="14.25"/>
    <row r="12532" customFormat="1" ht="14.25"/>
    <row r="12533" customFormat="1" ht="14.25"/>
    <row r="12534" customFormat="1" ht="14.25"/>
    <row r="12535" customFormat="1" ht="14.25"/>
    <row r="12536" customFormat="1" ht="14.25"/>
    <row r="12537" customFormat="1" ht="14.25"/>
    <row r="12538" customFormat="1" ht="14.25"/>
    <row r="12539" customFormat="1" ht="14.25"/>
    <row r="12540" customFormat="1" ht="14.25"/>
    <row r="12541" customFormat="1" ht="14.25"/>
    <row r="12542" customFormat="1" ht="14.25"/>
    <row r="12543" customFormat="1" ht="14.25"/>
    <row r="12544" customFormat="1" ht="14.25"/>
    <row r="12545" customFormat="1" ht="14.25"/>
    <row r="12546" customFormat="1" ht="14.25"/>
    <row r="12547" customFormat="1" ht="14.25"/>
    <row r="12548" customFormat="1" ht="14.25"/>
    <row r="12549" customFormat="1" ht="14.25"/>
    <row r="12550" customFormat="1" ht="14.25"/>
    <row r="12551" customFormat="1" ht="14.25"/>
    <row r="12552" customFormat="1" ht="14.25"/>
    <row r="12553" customFormat="1" ht="14.25"/>
    <row r="12554" customFormat="1" ht="14.25"/>
    <row r="12555" customFormat="1" ht="14.25"/>
    <row r="12556" customFormat="1" ht="14.25"/>
    <row r="12557" customFormat="1" ht="14.25"/>
    <row r="12558" customFormat="1" ht="14.25"/>
    <row r="12559" customFormat="1" ht="14.25"/>
    <row r="12560" customFormat="1" ht="14.25"/>
    <row r="12561" customFormat="1" ht="14.25"/>
    <row r="12562" customFormat="1" ht="14.25"/>
    <row r="12563" customFormat="1" ht="14.25"/>
    <row r="12564" customFormat="1" ht="14.25"/>
    <row r="12565" customFormat="1" ht="14.25"/>
    <row r="12566" customFormat="1" ht="14.25"/>
    <row r="12567" customFormat="1" ht="14.25"/>
    <row r="12568" customFormat="1" ht="14.25"/>
    <row r="12569" customFormat="1" ht="14.25"/>
    <row r="12570" customFormat="1" ht="14.25"/>
    <row r="12571" customFormat="1" ht="14.25"/>
    <row r="12572" customFormat="1" ht="14.25"/>
    <row r="12573" customFormat="1" ht="14.25"/>
    <row r="12574" customFormat="1" ht="14.25"/>
    <row r="12575" customFormat="1" ht="14.25"/>
    <row r="12576" customFormat="1" ht="14.25"/>
    <row r="12577" customFormat="1" ht="14.25"/>
    <row r="12578" customFormat="1" ht="14.25"/>
    <row r="12579" customFormat="1" ht="14.25"/>
    <row r="12580" customFormat="1" ht="14.25"/>
    <row r="12581" customFormat="1" ht="14.25"/>
    <row r="12582" customFormat="1" ht="14.25"/>
    <row r="12583" customFormat="1" ht="14.25"/>
    <row r="12584" customFormat="1" ht="14.25"/>
    <row r="12585" customFormat="1" ht="14.25"/>
    <row r="12586" customFormat="1" ht="14.25"/>
    <row r="12587" customFormat="1" ht="14.25"/>
    <row r="12588" customFormat="1" ht="14.25"/>
    <row r="12589" customFormat="1" ht="14.25"/>
    <row r="12590" customFormat="1" ht="14.25"/>
    <row r="12591" customFormat="1" ht="14.25"/>
    <row r="12592" customFormat="1" ht="14.25"/>
    <row r="12593" customFormat="1" ht="14.25"/>
    <row r="12594" customFormat="1" ht="14.25"/>
    <row r="12595" customFormat="1" ht="14.25"/>
    <row r="12596" customFormat="1" ht="14.25"/>
    <row r="12597" customFormat="1" ht="14.25"/>
    <row r="12598" customFormat="1" ht="14.25"/>
    <row r="12599" customFormat="1" ht="14.25"/>
    <row r="12600" customFormat="1" ht="14.25"/>
    <row r="12601" customFormat="1" ht="14.25"/>
    <row r="12602" customFormat="1" ht="14.25"/>
    <row r="12603" customFormat="1" ht="14.25"/>
    <row r="12604" customFormat="1" ht="14.25"/>
    <row r="12605" customFormat="1" ht="14.25"/>
    <row r="12606" customFormat="1" ht="14.25"/>
    <row r="12607" customFormat="1" ht="14.25"/>
    <row r="12608" customFormat="1" ht="14.25"/>
    <row r="12609" customFormat="1" ht="14.25"/>
    <row r="12610" customFormat="1" ht="14.25"/>
    <row r="12611" customFormat="1" ht="14.25"/>
    <row r="12612" customFormat="1" ht="14.25"/>
    <row r="12613" customFormat="1" ht="14.25"/>
    <row r="12614" customFormat="1" ht="14.25"/>
    <row r="12615" customFormat="1" ht="14.25"/>
    <row r="12616" customFormat="1" ht="14.25"/>
    <row r="12617" customFormat="1" ht="14.25"/>
    <row r="12618" customFormat="1" ht="14.25"/>
    <row r="12619" customFormat="1" ht="14.25"/>
    <row r="12620" customFormat="1" ht="14.25"/>
    <row r="12621" customFormat="1" ht="14.25"/>
    <row r="12622" customFormat="1" ht="14.25"/>
    <row r="12623" customFormat="1" ht="14.25"/>
    <row r="12624" customFormat="1" ht="14.25"/>
    <row r="12625" customFormat="1" ht="14.25"/>
    <row r="12626" customFormat="1" ht="14.25"/>
    <row r="12627" customFormat="1" ht="14.25"/>
    <row r="12628" customFormat="1" ht="14.25"/>
    <row r="12629" customFormat="1" ht="14.25"/>
    <row r="12630" customFormat="1" ht="14.25"/>
    <row r="12631" customFormat="1" ht="14.25"/>
    <row r="12632" customFormat="1" ht="14.25"/>
    <row r="12633" customFormat="1" ht="14.25"/>
    <row r="12634" customFormat="1" ht="14.25"/>
    <row r="12635" customFormat="1" ht="14.25"/>
    <row r="12636" customFormat="1" ht="14.25"/>
    <row r="12637" customFormat="1" ht="14.25"/>
    <row r="12638" customFormat="1" ht="14.25"/>
    <row r="12639" customFormat="1" ht="14.25"/>
    <row r="12640" customFormat="1" ht="14.25"/>
    <row r="12641" customFormat="1" ht="14.25"/>
    <row r="12642" customFormat="1" ht="14.25"/>
    <row r="12643" customFormat="1" ht="14.25"/>
    <row r="12644" customFormat="1" ht="14.25"/>
    <row r="12645" customFormat="1" ht="14.25"/>
    <row r="12646" customFormat="1" ht="14.25"/>
    <row r="12647" customFormat="1" ht="14.25"/>
    <row r="12648" customFormat="1" ht="14.25"/>
    <row r="12649" customFormat="1" ht="14.25"/>
    <row r="12650" customFormat="1" ht="14.25"/>
    <row r="12651" customFormat="1" ht="14.25"/>
    <row r="12652" customFormat="1" ht="14.25"/>
    <row r="12653" customFormat="1" ht="14.25"/>
    <row r="12654" customFormat="1" ht="14.25"/>
    <row r="12655" customFormat="1" ht="14.25"/>
    <row r="12656" customFormat="1" ht="14.25"/>
    <row r="12657" customFormat="1" ht="14.25"/>
    <row r="12658" customFormat="1" ht="14.25"/>
    <row r="12659" customFormat="1" ht="14.25"/>
    <row r="12660" customFormat="1" ht="14.25"/>
    <row r="12661" customFormat="1" ht="14.25"/>
    <row r="12662" customFormat="1" ht="14.25"/>
    <row r="12663" customFormat="1" ht="14.25"/>
    <row r="12664" customFormat="1" ht="14.25"/>
    <row r="12665" customFormat="1" ht="14.25"/>
    <row r="12666" customFormat="1" ht="14.25"/>
    <row r="12667" customFormat="1" ht="14.25"/>
    <row r="12668" customFormat="1" ht="14.25"/>
    <row r="12669" customFormat="1" ht="14.25"/>
    <row r="12670" customFormat="1" ht="14.25"/>
    <row r="12671" customFormat="1" ht="14.25"/>
    <row r="12672" customFormat="1" ht="14.25"/>
    <row r="12673" customFormat="1" ht="14.25"/>
    <row r="12674" customFormat="1" ht="14.25"/>
    <row r="12675" customFormat="1" ht="14.25"/>
    <row r="12676" customFormat="1" ht="14.25"/>
    <row r="12677" customFormat="1" ht="14.25"/>
    <row r="12678" customFormat="1" ht="14.25"/>
    <row r="12679" customFormat="1" ht="14.25"/>
    <row r="12680" customFormat="1" ht="14.25"/>
    <row r="12681" customFormat="1" ht="14.25"/>
    <row r="12682" customFormat="1" ht="14.25"/>
    <row r="12683" customFormat="1" ht="14.25"/>
    <row r="12684" customFormat="1" ht="14.25"/>
    <row r="12685" customFormat="1" ht="14.25"/>
    <row r="12686" customFormat="1" ht="14.25"/>
    <row r="12687" customFormat="1" ht="14.25"/>
    <row r="12688" customFormat="1" ht="14.25"/>
    <row r="12689" customFormat="1" ht="14.25"/>
    <row r="12690" customFormat="1" ht="14.25"/>
    <row r="12691" customFormat="1" ht="14.25"/>
    <row r="12692" customFormat="1" ht="14.25"/>
    <row r="12693" customFormat="1" ht="14.25"/>
    <row r="12694" customFormat="1" ht="14.25"/>
    <row r="12695" customFormat="1" ht="14.25"/>
    <row r="12696" customFormat="1" ht="14.25"/>
    <row r="12697" customFormat="1" ht="14.25"/>
    <row r="12698" customFormat="1" ht="14.25"/>
    <row r="12699" customFormat="1" ht="14.25"/>
    <row r="12700" customFormat="1" ht="14.25"/>
    <row r="12701" customFormat="1" ht="14.25"/>
    <row r="12702" customFormat="1" ht="14.25"/>
    <row r="12703" customFormat="1" ht="14.25"/>
    <row r="12704" customFormat="1" ht="14.25"/>
    <row r="12705" customFormat="1" ht="14.25"/>
    <row r="12706" customFormat="1" ht="14.25"/>
    <row r="12707" customFormat="1" ht="14.25"/>
    <row r="12708" customFormat="1" ht="14.25"/>
    <row r="12709" customFormat="1" ht="14.25"/>
    <row r="12710" customFormat="1" ht="14.25"/>
    <row r="12711" customFormat="1" ht="14.25"/>
    <row r="12712" customFormat="1" ht="14.25"/>
    <row r="12713" customFormat="1" ht="14.25"/>
    <row r="12714" customFormat="1" ht="14.25"/>
    <row r="12715" customFormat="1" ht="14.25"/>
    <row r="12716" customFormat="1" ht="14.25"/>
    <row r="12717" customFormat="1" ht="14.25"/>
    <row r="12718" customFormat="1" ht="14.25"/>
    <row r="12719" customFormat="1" ht="14.25"/>
    <row r="12720" customFormat="1" ht="14.25"/>
    <row r="12721" customFormat="1" ht="14.25"/>
    <row r="12722" customFormat="1" ht="14.25"/>
    <row r="12723" customFormat="1" ht="14.25"/>
    <row r="12724" customFormat="1" ht="14.25"/>
    <row r="12725" customFormat="1" ht="14.25"/>
    <row r="12726" customFormat="1" ht="14.25"/>
    <row r="12727" customFormat="1" ht="14.25"/>
    <row r="12728" customFormat="1" ht="14.25"/>
    <row r="12729" customFormat="1" ht="14.25"/>
    <row r="12730" customFormat="1" ht="14.25"/>
    <row r="12731" customFormat="1" ht="14.25"/>
    <row r="12732" customFormat="1" ht="14.25"/>
    <row r="12733" customFormat="1" ht="14.25"/>
    <row r="12734" customFormat="1" ht="14.25"/>
    <row r="12735" customFormat="1" ht="14.25"/>
    <row r="12736" customFormat="1" ht="14.25"/>
    <row r="12737" customFormat="1" ht="14.25"/>
    <row r="12738" customFormat="1" ht="14.25"/>
    <row r="12739" customFormat="1" ht="14.25"/>
    <row r="12740" customFormat="1" ht="14.25"/>
    <row r="12741" customFormat="1" ht="14.25"/>
    <row r="12742" customFormat="1" ht="14.25"/>
    <row r="12743" customFormat="1" ht="14.25"/>
    <row r="12744" customFormat="1" ht="14.25"/>
    <row r="12745" customFormat="1" ht="14.25"/>
    <row r="12746" customFormat="1" ht="14.25"/>
    <row r="12747" customFormat="1" ht="14.25"/>
    <row r="12748" customFormat="1" ht="14.25"/>
    <row r="12749" customFormat="1" ht="14.25"/>
    <row r="12750" customFormat="1" ht="14.25"/>
    <row r="12751" customFormat="1" ht="14.25"/>
    <row r="12752" customFormat="1" ht="14.25"/>
    <row r="12753" customFormat="1" ht="14.25"/>
    <row r="12754" customFormat="1" ht="14.25"/>
    <row r="12755" customFormat="1" ht="14.25"/>
    <row r="12756" customFormat="1" ht="14.25"/>
    <row r="12757" customFormat="1" ht="14.25"/>
    <row r="12758" customFormat="1" ht="14.25"/>
    <row r="12759" customFormat="1" ht="14.25"/>
    <row r="12760" customFormat="1" ht="14.25"/>
    <row r="12761" customFormat="1" ht="14.25"/>
    <row r="12762" customFormat="1" ht="14.25"/>
    <row r="12763" customFormat="1" ht="14.25"/>
    <row r="12764" customFormat="1" ht="14.25"/>
    <row r="12765" customFormat="1" ht="14.25"/>
    <row r="12766" customFormat="1" ht="14.25"/>
    <row r="12767" customFormat="1" ht="14.25"/>
    <row r="12768" customFormat="1" ht="14.25"/>
    <row r="12769" customFormat="1" ht="14.25"/>
    <row r="12770" customFormat="1" ht="14.25"/>
    <row r="12771" customFormat="1" ht="14.25"/>
    <row r="12772" customFormat="1" ht="14.25"/>
    <row r="12773" customFormat="1" ht="14.25"/>
    <row r="12774" customFormat="1" ht="14.25"/>
    <row r="12775" customFormat="1" ht="14.25"/>
    <row r="12776" customFormat="1" ht="14.25"/>
    <row r="12777" customFormat="1" ht="14.25"/>
    <row r="12778" customFormat="1" ht="14.25"/>
    <row r="12779" customFormat="1" ht="14.25"/>
    <row r="12780" customFormat="1" ht="14.25"/>
    <row r="12781" customFormat="1" ht="14.25"/>
    <row r="12782" customFormat="1" ht="14.25"/>
    <row r="12783" customFormat="1" ht="14.25"/>
    <row r="12784" customFormat="1" ht="14.25"/>
    <row r="12785" customFormat="1" ht="14.25"/>
    <row r="12786" customFormat="1" ht="14.25"/>
    <row r="12787" customFormat="1" ht="14.25"/>
    <row r="12788" customFormat="1" ht="14.25"/>
    <row r="12789" customFormat="1" ht="14.25"/>
    <row r="12790" customFormat="1" ht="14.25"/>
    <row r="12791" customFormat="1" ht="14.25"/>
    <row r="12792" customFormat="1" ht="14.25"/>
    <row r="12793" customFormat="1" ht="14.25"/>
    <row r="12794" customFormat="1" ht="14.25"/>
    <row r="12795" customFormat="1" ht="14.25"/>
    <row r="12796" customFormat="1" ht="14.25"/>
    <row r="12797" customFormat="1" ht="14.25"/>
    <row r="12798" customFormat="1" ht="14.25"/>
    <row r="12799" customFormat="1" ht="14.25"/>
    <row r="12800" customFormat="1" ht="14.25"/>
    <row r="12801" customFormat="1" ht="14.25"/>
    <row r="12802" customFormat="1" ht="14.25"/>
    <row r="12803" customFormat="1" ht="14.25"/>
    <row r="12804" customFormat="1" ht="14.25"/>
    <row r="12805" customFormat="1" ht="14.25"/>
    <row r="12806" customFormat="1" ht="14.25"/>
    <row r="12807" customFormat="1" ht="14.25"/>
    <row r="12808" customFormat="1" ht="14.25"/>
    <row r="12809" customFormat="1" ht="14.25"/>
    <row r="12810" customFormat="1" ht="14.25"/>
    <row r="12811" customFormat="1" ht="14.25"/>
    <row r="12812" customFormat="1" ht="14.25"/>
    <row r="12813" customFormat="1" ht="14.25"/>
    <row r="12814" customFormat="1" ht="14.25"/>
    <row r="12815" customFormat="1" ht="14.25"/>
    <row r="12816" customFormat="1" ht="14.25"/>
    <row r="12817" customFormat="1" ht="14.25"/>
    <row r="12818" customFormat="1" ht="14.25"/>
    <row r="12819" customFormat="1" ht="14.25"/>
    <row r="12820" customFormat="1" ht="14.25"/>
    <row r="12821" customFormat="1" ht="14.25"/>
    <row r="12822" customFormat="1" ht="14.25"/>
    <row r="12823" customFormat="1" ht="14.25"/>
    <row r="12824" customFormat="1" ht="14.25"/>
    <row r="12825" customFormat="1" ht="14.25"/>
    <row r="12826" customFormat="1" ht="14.25"/>
    <row r="12827" customFormat="1" ht="14.25"/>
    <row r="12828" customFormat="1" ht="14.25"/>
    <row r="12829" customFormat="1" ht="14.25"/>
    <row r="12830" customFormat="1" ht="14.25"/>
    <row r="12831" customFormat="1" ht="14.25"/>
    <row r="12832" customFormat="1" ht="14.25"/>
    <row r="12833" customFormat="1" ht="14.25"/>
    <row r="12834" customFormat="1" ht="14.25"/>
    <row r="12835" customFormat="1" ht="14.25"/>
    <row r="12836" customFormat="1" ht="14.25"/>
    <row r="12837" customFormat="1" ht="14.25"/>
    <row r="12838" customFormat="1" ht="14.25"/>
    <row r="12839" customFormat="1" ht="14.25"/>
    <row r="12840" customFormat="1" ht="14.25"/>
    <row r="12841" customFormat="1" ht="14.25"/>
    <row r="12842" customFormat="1" ht="14.25"/>
    <row r="12843" customFormat="1" ht="14.25"/>
    <row r="12844" customFormat="1" ht="14.25"/>
    <row r="12845" customFormat="1" ht="14.25"/>
    <row r="12846" customFormat="1" ht="14.25"/>
    <row r="12847" customFormat="1" ht="14.25"/>
    <row r="12848" customFormat="1" ht="14.25"/>
    <row r="12849" customFormat="1" ht="14.25"/>
    <row r="12850" customFormat="1" ht="14.25"/>
    <row r="12851" customFormat="1" ht="14.25"/>
    <row r="12852" customFormat="1" ht="14.25"/>
    <row r="12853" customFormat="1" ht="14.25"/>
    <row r="12854" customFormat="1" ht="14.25"/>
    <row r="12855" customFormat="1" ht="14.25"/>
    <row r="12856" customFormat="1" ht="14.25"/>
    <row r="12857" customFormat="1" ht="14.25"/>
    <row r="12858" customFormat="1" ht="14.25"/>
    <row r="12859" customFormat="1" ht="14.25"/>
    <row r="12860" customFormat="1" ht="14.25"/>
    <row r="12861" customFormat="1" ht="14.25"/>
    <row r="12862" customFormat="1" ht="14.25"/>
    <row r="12863" customFormat="1" ht="14.25"/>
    <row r="12864" customFormat="1" ht="14.25"/>
    <row r="12865" customFormat="1" ht="14.25"/>
    <row r="12866" customFormat="1" ht="14.25"/>
    <row r="12867" customFormat="1" ht="14.25"/>
    <row r="12868" customFormat="1" ht="14.25"/>
    <row r="12869" customFormat="1" ht="14.25"/>
    <row r="12870" customFormat="1" ht="14.25"/>
    <row r="12871" customFormat="1" ht="14.25"/>
    <row r="12872" customFormat="1" ht="14.25"/>
    <row r="12873" customFormat="1" ht="14.25"/>
    <row r="12874" customFormat="1" ht="14.25"/>
    <row r="12875" customFormat="1" ht="14.25"/>
    <row r="12876" customFormat="1" ht="14.25"/>
    <row r="12877" customFormat="1" ht="14.25"/>
    <row r="12878" customFormat="1" ht="14.25"/>
    <row r="12879" customFormat="1" ht="14.25"/>
    <row r="12880" customFormat="1" ht="14.25"/>
    <row r="12881" customFormat="1" ht="14.25"/>
    <row r="12882" customFormat="1" ht="14.25"/>
    <row r="12883" customFormat="1" ht="14.25"/>
    <row r="12884" customFormat="1" ht="14.25"/>
    <row r="12885" customFormat="1" ht="14.25"/>
    <row r="12886" customFormat="1" ht="14.25"/>
    <row r="12887" customFormat="1" ht="14.25"/>
    <row r="12888" customFormat="1" ht="14.25"/>
    <row r="12889" customFormat="1" ht="14.25"/>
    <row r="12890" customFormat="1" ht="14.25"/>
    <row r="12891" customFormat="1" ht="14.25"/>
    <row r="12892" customFormat="1" ht="14.25"/>
    <row r="12893" customFormat="1" ht="14.25"/>
    <row r="12894" customFormat="1" ht="14.25"/>
    <row r="12895" customFormat="1" ht="14.25"/>
    <row r="12896" customFormat="1" ht="14.25"/>
    <row r="12897" customFormat="1" ht="14.25"/>
    <row r="12898" customFormat="1" ht="14.25"/>
    <row r="12899" customFormat="1" ht="14.25"/>
    <row r="12900" customFormat="1" ht="14.25"/>
    <row r="12901" customFormat="1" ht="14.25"/>
    <row r="12902" customFormat="1" ht="14.25"/>
    <row r="12903" customFormat="1" ht="14.25"/>
    <row r="12904" customFormat="1" ht="14.25"/>
    <row r="12905" customFormat="1" ht="14.25"/>
    <row r="12906" customFormat="1" ht="14.25"/>
    <row r="12907" customFormat="1" ht="14.25"/>
    <row r="12908" customFormat="1" ht="14.25"/>
    <row r="12909" customFormat="1" ht="14.25"/>
    <row r="12910" customFormat="1" ht="14.25"/>
    <row r="12911" customFormat="1" ht="14.25"/>
    <row r="12912" customFormat="1" ht="14.25"/>
    <row r="12913" customFormat="1" ht="14.25"/>
    <row r="12914" customFormat="1" ht="14.25"/>
    <row r="12915" customFormat="1" ht="14.25"/>
    <row r="12916" customFormat="1" ht="14.25"/>
    <row r="12917" customFormat="1" ht="14.25"/>
    <row r="12918" customFormat="1" ht="14.25"/>
    <row r="12919" customFormat="1" ht="14.25"/>
    <row r="12920" customFormat="1" ht="14.25"/>
    <row r="12921" customFormat="1" ht="14.25"/>
    <row r="12922" customFormat="1" ht="14.25"/>
    <row r="12923" customFormat="1" ht="14.25"/>
    <row r="12924" customFormat="1" ht="14.25"/>
    <row r="12925" customFormat="1" ht="14.25"/>
    <row r="12926" customFormat="1" ht="14.25"/>
    <row r="12927" customFormat="1" ht="14.25"/>
    <row r="12928" customFormat="1" ht="14.25"/>
    <row r="12929" customFormat="1" ht="14.25"/>
    <row r="12930" customFormat="1" ht="14.25"/>
    <row r="12931" customFormat="1" ht="14.25"/>
    <row r="12932" customFormat="1" ht="14.25"/>
    <row r="12933" customFormat="1" ht="14.25"/>
    <row r="12934" customFormat="1" ht="14.25"/>
    <row r="12935" customFormat="1" ht="14.25"/>
    <row r="12936" customFormat="1" ht="14.25"/>
    <row r="12937" customFormat="1" ht="14.25"/>
    <row r="12938" customFormat="1" ht="14.25"/>
    <row r="12939" customFormat="1" ht="14.25"/>
    <row r="12940" customFormat="1" ht="14.25"/>
    <row r="12941" customFormat="1" ht="14.25"/>
    <row r="12942" customFormat="1" ht="14.25"/>
    <row r="12943" customFormat="1" ht="14.25"/>
    <row r="12944" customFormat="1" ht="14.25"/>
    <row r="12945" customFormat="1" ht="14.25"/>
    <row r="12946" customFormat="1" ht="14.25"/>
    <row r="12947" customFormat="1" ht="14.25"/>
    <row r="12948" customFormat="1" ht="14.25"/>
    <row r="12949" customFormat="1" ht="14.25"/>
    <row r="12950" customFormat="1" ht="14.25"/>
    <row r="12951" customFormat="1" ht="14.25"/>
    <row r="12952" customFormat="1" ht="14.25"/>
    <row r="12953" customFormat="1" ht="14.25"/>
    <row r="12954" customFormat="1" ht="14.25"/>
    <row r="12955" customFormat="1" ht="14.25"/>
    <row r="12956" customFormat="1" ht="14.25"/>
    <row r="12957" customFormat="1" ht="14.25"/>
    <row r="12958" customFormat="1" ht="14.25"/>
    <row r="12959" customFormat="1" ht="14.25"/>
    <row r="12960" customFormat="1" ht="14.25"/>
    <row r="12961" customFormat="1" ht="14.25"/>
    <row r="12962" customFormat="1" ht="14.25"/>
    <row r="12963" customFormat="1" ht="14.25"/>
    <row r="12964" customFormat="1" ht="14.25"/>
    <row r="12965" customFormat="1" ht="14.25"/>
    <row r="12966" customFormat="1" ht="14.25"/>
    <row r="12967" customFormat="1" ht="14.25"/>
    <row r="12968" customFormat="1" ht="14.25"/>
    <row r="12969" customFormat="1" ht="14.25"/>
    <row r="12970" customFormat="1" ht="14.25"/>
    <row r="12971" customFormat="1" ht="14.25"/>
    <row r="12972" customFormat="1" ht="14.25"/>
    <row r="12973" customFormat="1" ht="14.25"/>
    <row r="12974" customFormat="1" ht="14.25"/>
    <row r="12975" customFormat="1" ht="14.25"/>
    <row r="12976" customFormat="1" ht="14.25"/>
    <row r="12977" customFormat="1" ht="14.25"/>
    <row r="12978" customFormat="1" ht="14.25"/>
    <row r="12979" customFormat="1" ht="14.25"/>
    <row r="12980" customFormat="1" ht="14.25"/>
    <row r="12981" customFormat="1" ht="14.25"/>
    <row r="12982" customFormat="1" ht="14.25"/>
    <row r="12983" customFormat="1" ht="14.25"/>
    <row r="12984" customFormat="1" ht="14.25"/>
    <row r="12985" customFormat="1" ht="14.25"/>
    <row r="12986" customFormat="1" ht="14.25"/>
    <row r="12987" customFormat="1" ht="14.25"/>
    <row r="12988" customFormat="1" ht="14.25"/>
    <row r="12989" customFormat="1" ht="14.25"/>
    <row r="12990" customFormat="1" ht="14.25"/>
    <row r="12991" customFormat="1" ht="14.25"/>
    <row r="12992" customFormat="1" ht="14.25"/>
    <row r="12993" customFormat="1" ht="14.25"/>
    <row r="12994" customFormat="1" ht="14.25"/>
    <row r="12995" customFormat="1" ht="14.25"/>
    <row r="12996" customFormat="1" ht="14.25"/>
    <row r="12997" customFormat="1" ht="14.25"/>
    <row r="12998" customFormat="1" ht="14.25"/>
    <row r="12999" customFormat="1" ht="14.25"/>
    <row r="13000" customFormat="1" ht="14.25"/>
    <row r="13001" customFormat="1" ht="14.25"/>
    <row r="13002" customFormat="1" ht="14.25"/>
    <row r="13003" customFormat="1" ht="14.25"/>
    <row r="13004" customFormat="1" ht="14.25"/>
    <row r="13005" customFormat="1" ht="14.25"/>
    <row r="13006" customFormat="1" ht="14.25"/>
    <row r="13007" customFormat="1" ht="14.25"/>
    <row r="13008" customFormat="1" ht="14.25"/>
    <row r="13009" customFormat="1" ht="14.25"/>
    <row r="13010" customFormat="1" ht="14.25"/>
    <row r="13011" customFormat="1" ht="14.25"/>
    <row r="13012" customFormat="1" ht="14.25"/>
    <row r="13013" customFormat="1" ht="14.25"/>
    <row r="13014" customFormat="1" ht="14.25"/>
    <row r="13015" customFormat="1" ht="14.25"/>
    <row r="13016" customFormat="1" ht="14.25"/>
    <row r="13017" customFormat="1" ht="14.25"/>
    <row r="13018" customFormat="1" ht="14.25"/>
    <row r="13019" customFormat="1" ht="14.25"/>
    <row r="13020" customFormat="1" ht="14.25"/>
    <row r="13021" customFormat="1" ht="14.25"/>
    <row r="13022" customFormat="1" ht="14.25"/>
    <row r="13023" customFormat="1" ht="14.25"/>
    <row r="13024" customFormat="1" ht="14.25"/>
    <row r="13025" customFormat="1" ht="14.25"/>
    <row r="13026" customFormat="1" ht="14.25"/>
    <row r="13027" customFormat="1" ht="14.25"/>
    <row r="13028" customFormat="1" ht="14.25"/>
    <row r="13029" customFormat="1" ht="14.25"/>
    <row r="13030" customFormat="1" ht="14.25"/>
    <row r="13031" customFormat="1" ht="14.25"/>
    <row r="13032" customFormat="1" ht="14.25"/>
    <row r="13033" customFormat="1" ht="14.25"/>
    <row r="13034" customFormat="1" ht="14.25"/>
    <row r="13035" customFormat="1" ht="14.25"/>
    <row r="13036" customFormat="1" ht="14.25"/>
    <row r="13037" customFormat="1" ht="14.25"/>
    <row r="13038" customFormat="1" ht="14.25"/>
    <row r="13039" customFormat="1" ht="14.25"/>
    <row r="13040" customFormat="1" ht="14.25"/>
    <row r="13041" customFormat="1" ht="14.25"/>
    <row r="13042" customFormat="1" ht="14.25"/>
    <row r="13043" customFormat="1" ht="14.25"/>
    <row r="13044" customFormat="1" ht="14.25"/>
    <row r="13045" customFormat="1" ht="14.25"/>
    <row r="13046" customFormat="1" ht="14.25"/>
    <row r="13047" customFormat="1" ht="14.25"/>
    <row r="13048" customFormat="1" ht="14.25"/>
    <row r="13049" customFormat="1" ht="14.25"/>
    <row r="13050" customFormat="1" ht="14.25"/>
    <row r="13051" customFormat="1" ht="14.25"/>
    <row r="13052" customFormat="1" ht="14.25"/>
    <row r="13053" customFormat="1" ht="14.25"/>
    <row r="13054" customFormat="1" ht="14.25"/>
    <row r="13055" customFormat="1" ht="14.25"/>
    <row r="13056" customFormat="1" ht="14.25"/>
    <row r="13057" customFormat="1" ht="14.25"/>
    <row r="13058" customFormat="1" ht="14.25"/>
    <row r="13059" customFormat="1" ht="14.25"/>
    <row r="13060" customFormat="1" ht="14.25"/>
    <row r="13061" customFormat="1" ht="14.25"/>
    <row r="13062" customFormat="1" ht="14.25"/>
    <row r="13063" customFormat="1" ht="14.25"/>
    <row r="13064" customFormat="1" ht="14.25"/>
    <row r="13065" customFormat="1" ht="14.25"/>
    <row r="13066" customFormat="1" ht="14.25"/>
    <row r="13067" customFormat="1" ht="14.25"/>
    <row r="13068" customFormat="1" ht="14.25"/>
    <row r="13069" customFormat="1" ht="14.25"/>
    <row r="13070" customFormat="1" ht="14.25"/>
    <row r="13071" customFormat="1" ht="14.25"/>
    <row r="13072" customFormat="1" ht="14.25"/>
    <row r="13073" customFormat="1" ht="14.25"/>
    <row r="13074" customFormat="1" ht="14.25"/>
    <row r="13075" customFormat="1" ht="14.25"/>
    <row r="13076" customFormat="1" ht="14.25"/>
    <row r="13077" customFormat="1" ht="14.25"/>
    <row r="13078" customFormat="1" ht="14.25"/>
    <row r="13079" customFormat="1" ht="14.25"/>
    <row r="13080" customFormat="1" ht="14.25"/>
    <row r="13081" customFormat="1" ht="14.25"/>
    <row r="13082" customFormat="1" ht="14.25"/>
    <row r="13083" customFormat="1" ht="14.25"/>
    <row r="13084" customFormat="1" ht="14.25"/>
    <row r="13085" customFormat="1" ht="14.25"/>
    <row r="13086" customFormat="1" ht="14.25"/>
    <row r="13087" customFormat="1" ht="14.25"/>
    <row r="13088" customFormat="1" ht="14.25"/>
    <row r="13089" customFormat="1" ht="14.25"/>
    <row r="13090" customFormat="1" ht="14.25"/>
    <row r="13091" customFormat="1" ht="14.25"/>
    <row r="13092" customFormat="1" ht="14.25"/>
    <row r="13093" customFormat="1" ht="14.25"/>
    <row r="13094" customFormat="1" ht="14.25"/>
    <row r="13095" customFormat="1" ht="14.25"/>
    <row r="13096" customFormat="1" ht="14.25"/>
    <row r="13097" customFormat="1" ht="14.25"/>
    <row r="13098" customFormat="1" ht="14.25"/>
    <row r="13099" customFormat="1" ht="14.25"/>
    <row r="13100" customFormat="1" ht="14.25"/>
    <row r="13101" customFormat="1" ht="14.25"/>
    <row r="13102" customFormat="1" ht="14.25"/>
    <row r="13103" customFormat="1" ht="14.25"/>
    <row r="13104" customFormat="1" ht="14.25"/>
    <row r="13105" customFormat="1" ht="14.25"/>
    <row r="13106" customFormat="1" ht="14.25"/>
    <row r="13107" customFormat="1" ht="14.25"/>
    <row r="13108" customFormat="1" ht="14.25"/>
    <row r="13109" customFormat="1" ht="14.25"/>
    <row r="13110" customFormat="1" ht="14.25"/>
    <row r="13111" customFormat="1" ht="14.25"/>
    <row r="13112" customFormat="1" ht="14.25"/>
    <row r="13113" customFormat="1" ht="14.25"/>
    <row r="13114" customFormat="1" ht="14.25"/>
    <row r="13115" customFormat="1" ht="14.25"/>
    <row r="13116" customFormat="1" ht="14.25"/>
    <row r="13117" customFormat="1" ht="14.25"/>
    <row r="13118" customFormat="1" ht="14.25"/>
    <row r="13119" customFormat="1" ht="14.25"/>
    <row r="13120" customFormat="1" ht="14.25"/>
    <row r="13121" customFormat="1" ht="14.25"/>
    <row r="13122" customFormat="1" ht="14.25"/>
    <row r="13123" customFormat="1" ht="14.25"/>
    <row r="13124" customFormat="1" ht="14.25"/>
    <row r="13125" customFormat="1" ht="14.25"/>
    <row r="13126" customFormat="1" ht="14.25"/>
    <row r="13127" customFormat="1" ht="14.25"/>
    <row r="13128" customFormat="1" ht="14.25"/>
    <row r="13129" customFormat="1" ht="14.25"/>
    <row r="13130" customFormat="1" ht="14.25"/>
    <row r="13131" customFormat="1" ht="14.25"/>
    <row r="13132" customFormat="1" ht="14.25"/>
    <row r="13133" customFormat="1" ht="14.25"/>
    <row r="13134" customFormat="1" ht="14.25"/>
    <row r="13135" customFormat="1" ht="14.25"/>
    <row r="13136" customFormat="1" ht="14.25"/>
    <row r="13137" customFormat="1" ht="14.25"/>
    <row r="13138" customFormat="1" ht="14.25"/>
    <row r="13139" customFormat="1" ht="14.25"/>
    <row r="13140" customFormat="1" ht="14.25"/>
    <row r="13141" customFormat="1" ht="14.25"/>
    <row r="13142" customFormat="1" ht="14.25"/>
    <row r="13143" customFormat="1" ht="14.25"/>
    <row r="13144" customFormat="1" ht="14.25"/>
    <row r="13145" customFormat="1" ht="14.25"/>
    <row r="13146" customFormat="1" ht="14.25"/>
    <row r="13147" customFormat="1" ht="14.25"/>
    <row r="13148" customFormat="1" ht="14.25"/>
    <row r="13149" customFormat="1" ht="14.25"/>
    <row r="13150" customFormat="1" ht="14.25"/>
    <row r="13151" customFormat="1" ht="14.25"/>
    <row r="13152" customFormat="1" ht="14.25"/>
    <row r="13153" customFormat="1" ht="14.25"/>
    <row r="13154" customFormat="1" ht="14.25"/>
    <row r="13155" customFormat="1" ht="14.25"/>
    <row r="13156" customFormat="1" ht="14.25"/>
    <row r="13157" customFormat="1" ht="14.25"/>
    <row r="13158" customFormat="1" ht="14.25"/>
    <row r="13159" customFormat="1" ht="14.25"/>
    <row r="13160" customFormat="1" ht="14.25"/>
    <row r="13161" customFormat="1" ht="14.25"/>
    <row r="13162" customFormat="1" ht="14.25"/>
    <row r="13163" customFormat="1" ht="14.25"/>
    <row r="13164" customFormat="1" ht="14.25"/>
    <row r="13165" customFormat="1" ht="14.25"/>
    <row r="13166" customFormat="1" ht="14.25"/>
    <row r="13167" customFormat="1" ht="14.25"/>
    <row r="13168" customFormat="1" ht="14.25"/>
    <row r="13169" customFormat="1" ht="14.25"/>
    <row r="13170" customFormat="1" ht="14.25"/>
    <row r="13171" customFormat="1" ht="14.25"/>
    <row r="13172" customFormat="1" ht="14.25"/>
    <row r="13173" customFormat="1" ht="14.25"/>
    <row r="13174" customFormat="1" ht="14.25"/>
    <row r="13175" customFormat="1" ht="14.25"/>
    <row r="13176" customFormat="1" ht="14.25"/>
    <row r="13177" customFormat="1" ht="14.25"/>
    <row r="13178" customFormat="1" ht="14.25"/>
    <row r="13179" customFormat="1" ht="14.25"/>
    <row r="13180" customFormat="1" ht="14.25"/>
    <row r="13181" customFormat="1" ht="14.25"/>
    <row r="13182" customFormat="1" ht="14.25"/>
    <row r="13183" customFormat="1" ht="14.25"/>
    <row r="13184" customFormat="1" ht="14.25"/>
    <row r="13185" customFormat="1" ht="14.25"/>
    <row r="13186" customFormat="1" ht="14.25"/>
    <row r="13187" customFormat="1" ht="14.25"/>
    <row r="13188" customFormat="1" ht="14.25"/>
    <row r="13189" customFormat="1" ht="14.25"/>
    <row r="13190" customFormat="1" ht="14.25"/>
    <row r="13191" customFormat="1" ht="14.25"/>
    <row r="13192" customFormat="1" ht="14.25"/>
    <row r="13193" customFormat="1" ht="14.25"/>
    <row r="13194" customFormat="1" ht="14.25"/>
    <row r="13195" customFormat="1" ht="14.25"/>
    <row r="13196" customFormat="1" ht="14.25"/>
    <row r="13197" customFormat="1" ht="14.25"/>
    <row r="13198" customFormat="1" ht="14.25"/>
    <row r="13199" customFormat="1" ht="14.25"/>
    <row r="13200" customFormat="1" ht="14.25"/>
    <row r="13201" customFormat="1" ht="14.25"/>
    <row r="13202" customFormat="1" ht="14.25"/>
    <row r="13203" customFormat="1" ht="14.25"/>
    <row r="13204" customFormat="1" ht="14.25"/>
    <row r="13205" customFormat="1" ht="14.25"/>
    <row r="13206" customFormat="1" ht="14.25"/>
    <row r="13207" customFormat="1" ht="14.25"/>
    <row r="13208" customFormat="1" ht="14.25"/>
    <row r="13209" customFormat="1" ht="14.25"/>
    <row r="13210" customFormat="1" ht="14.25"/>
    <row r="13211" customFormat="1" ht="14.25"/>
    <row r="13212" customFormat="1" ht="14.25"/>
    <row r="13213" customFormat="1" ht="14.25"/>
    <row r="13214" customFormat="1" ht="14.25"/>
    <row r="13215" customFormat="1" ht="14.25"/>
    <row r="13216" customFormat="1" ht="14.25"/>
    <row r="13217" customFormat="1" ht="14.25"/>
    <row r="13218" customFormat="1" ht="14.25"/>
    <row r="13219" customFormat="1" ht="14.25"/>
    <row r="13220" customFormat="1" ht="14.25"/>
    <row r="13221" customFormat="1" ht="14.25"/>
    <row r="13222" customFormat="1" ht="14.25"/>
    <row r="13223" customFormat="1" ht="14.25"/>
    <row r="13224" customFormat="1" ht="14.25"/>
    <row r="13225" customFormat="1" ht="14.25"/>
    <row r="13226" customFormat="1" ht="14.25"/>
    <row r="13227" customFormat="1" ht="14.25"/>
    <row r="13228" customFormat="1" ht="14.25"/>
    <row r="13229" customFormat="1" ht="14.25"/>
    <row r="13230" customFormat="1" ht="14.25"/>
    <row r="13231" customFormat="1" ht="14.25"/>
    <row r="13232" customFormat="1" ht="14.25"/>
    <row r="13233" customFormat="1" ht="14.25"/>
    <row r="13234" customFormat="1" ht="14.25"/>
    <row r="13235" customFormat="1" ht="14.25"/>
    <row r="13236" customFormat="1" ht="14.25"/>
    <row r="13237" customFormat="1" ht="14.25"/>
    <row r="13238" customFormat="1" ht="14.25"/>
    <row r="13239" customFormat="1" ht="14.25"/>
    <row r="13240" customFormat="1" ht="14.25"/>
    <row r="13241" customFormat="1" ht="14.25"/>
    <row r="13242" customFormat="1" ht="14.25"/>
    <row r="13243" customFormat="1" ht="14.25"/>
    <row r="13244" customFormat="1" ht="14.25"/>
    <row r="13245" customFormat="1" ht="14.25"/>
    <row r="13246" customFormat="1" ht="14.25"/>
    <row r="13247" customFormat="1" ht="14.25"/>
    <row r="13248" customFormat="1" ht="14.25"/>
    <row r="13249" customFormat="1" ht="14.25"/>
    <row r="13250" customFormat="1" ht="14.25"/>
    <row r="13251" customFormat="1" ht="14.25"/>
    <row r="13252" customFormat="1" ht="14.25"/>
    <row r="13253" customFormat="1" ht="14.25"/>
    <row r="13254" customFormat="1" ht="14.25"/>
    <row r="13255" customFormat="1" ht="14.25"/>
    <row r="13256" customFormat="1" ht="14.25"/>
    <row r="13257" customFormat="1" ht="14.25"/>
    <row r="13258" customFormat="1" ht="14.25"/>
    <row r="13259" customFormat="1" ht="14.25"/>
    <row r="13260" customFormat="1" ht="14.25"/>
    <row r="13261" customFormat="1" ht="14.25"/>
    <row r="13262" customFormat="1" ht="14.25"/>
    <row r="13263" customFormat="1" ht="14.25"/>
    <row r="13264" customFormat="1" ht="14.25"/>
    <row r="13265" customFormat="1" ht="14.25"/>
    <row r="13266" customFormat="1" ht="14.25"/>
    <row r="13267" customFormat="1" ht="14.25"/>
    <row r="13268" customFormat="1" ht="14.25"/>
    <row r="13269" customFormat="1" ht="14.25"/>
    <row r="13270" customFormat="1" ht="14.25"/>
    <row r="13271" customFormat="1" ht="14.25"/>
    <row r="13272" customFormat="1" ht="14.25"/>
    <row r="13273" customFormat="1" ht="14.25"/>
    <row r="13274" customFormat="1" ht="14.25"/>
    <row r="13275" customFormat="1" ht="14.25"/>
    <row r="13276" customFormat="1" ht="14.25"/>
    <row r="13277" customFormat="1" ht="14.25"/>
    <row r="13278" customFormat="1" ht="14.25"/>
    <row r="13279" customFormat="1" ht="14.25"/>
    <row r="13280" customFormat="1" ht="14.25"/>
    <row r="13281" customFormat="1" ht="14.25"/>
    <row r="13282" customFormat="1" ht="14.25"/>
    <row r="13283" customFormat="1" ht="14.25"/>
    <row r="13284" customFormat="1" ht="14.25"/>
    <row r="13285" customFormat="1" ht="14.25"/>
    <row r="13286" customFormat="1" ht="14.25"/>
    <row r="13287" customFormat="1" ht="14.25"/>
    <row r="13288" customFormat="1" ht="14.25"/>
    <row r="13289" customFormat="1" ht="14.25"/>
    <row r="13290" customFormat="1" ht="14.25"/>
    <row r="13291" customFormat="1" ht="14.25"/>
    <row r="13292" customFormat="1" ht="14.25"/>
    <row r="13293" customFormat="1" ht="14.25"/>
    <row r="13294" customFormat="1" ht="14.25"/>
    <row r="13295" customFormat="1" ht="14.25"/>
    <row r="13296" customFormat="1" ht="14.25"/>
    <row r="13297" customFormat="1" ht="14.25"/>
    <row r="13298" customFormat="1" ht="14.25"/>
    <row r="13299" customFormat="1" ht="14.25"/>
    <row r="13300" customFormat="1" ht="14.25"/>
    <row r="13301" customFormat="1" ht="14.25"/>
    <row r="13302" customFormat="1" ht="14.25"/>
    <row r="13303" customFormat="1" ht="14.25"/>
    <row r="13304" customFormat="1" ht="14.25"/>
    <row r="13305" customFormat="1" ht="14.25"/>
    <row r="13306" customFormat="1" ht="14.25"/>
    <row r="13307" customFormat="1" ht="14.25"/>
    <row r="13308" customFormat="1" ht="14.25"/>
    <row r="13309" customFormat="1" ht="14.25"/>
    <row r="13310" customFormat="1" ht="14.25"/>
    <row r="13311" customFormat="1" ht="14.25"/>
    <row r="13312" customFormat="1" ht="14.25"/>
    <row r="13313" customFormat="1" ht="14.25"/>
    <row r="13314" customFormat="1" ht="14.25"/>
    <row r="13315" customFormat="1" ht="14.25"/>
    <row r="13316" customFormat="1" ht="14.25"/>
    <row r="13317" customFormat="1" ht="14.25"/>
    <row r="13318" customFormat="1" ht="14.25"/>
    <row r="13319" customFormat="1" ht="14.25"/>
    <row r="13320" customFormat="1" ht="14.25"/>
    <row r="13321" customFormat="1" ht="14.25"/>
    <row r="13322" customFormat="1" ht="14.25"/>
    <row r="13323" customFormat="1" ht="14.25"/>
    <row r="13324" customFormat="1" ht="14.25"/>
    <row r="13325" customFormat="1" ht="14.25"/>
    <row r="13326" customFormat="1" ht="14.25"/>
    <row r="13327" customFormat="1" ht="14.25"/>
    <row r="13328" customFormat="1" ht="14.25"/>
    <row r="13329" customFormat="1" ht="14.25"/>
    <row r="13330" customFormat="1" ht="14.25"/>
    <row r="13331" customFormat="1" ht="14.25"/>
    <row r="13332" customFormat="1" ht="14.25"/>
    <row r="13333" customFormat="1" ht="14.25"/>
    <row r="13334" customFormat="1" ht="14.25"/>
    <row r="13335" customFormat="1" ht="14.25"/>
    <row r="13336" customFormat="1" ht="14.25"/>
    <row r="13337" customFormat="1" ht="14.25"/>
    <row r="13338" customFormat="1" ht="14.25"/>
    <row r="13339" customFormat="1" ht="14.25"/>
    <row r="13340" customFormat="1" ht="14.25"/>
    <row r="13341" customFormat="1" ht="14.25"/>
    <row r="13342" customFormat="1" ht="14.25"/>
    <row r="13343" customFormat="1" ht="14.25"/>
    <row r="13344" customFormat="1" ht="14.25"/>
    <row r="13345" customFormat="1" ht="14.25"/>
    <row r="13346" customFormat="1" ht="14.25"/>
    <row r="13347" customFormat="1" ht="14.25"/>
    <row r="13348" customFormat="1" ht="14.25"/>
    <row r="13349" customFormat="1" ht="14.25"/>
    <row r="13350" customFormat="1" ht="14.25"/>
    <row r="13351" customFormat="1" ht="14.25"/>
    <row r="13352" customFormat="1" ht="14.25"/>
    <row r="13353" customFormat="1" ht="14.25"/>
    <row r="13354" customFormat="1" ht="14.25"/>
    <row r="13355" customFormat="1" ht="14.25"/>
    <row r="13356" customFormat="1" ht="14.25"/>
    <row r="13357" customFormat="1" ht="14.25"/>
    <row r="13358" customFormat="1" ht="14.25"/>
    <row r="13359" customFormat="1" ht="14.25"/>
    <row r="13360" customFormat="1" ht="14.25"/>
    <row r="13361" customFormat="1" ht="14.25"/>
    <row r="13362" customFormat="1" ht="14.25"/>
    <row r="13363" customFormat="1" ht="14.25"/>
    <row r="13364" customFormat="1" ht="14.25"/>
    <row r="13365" customFormat="1" ht="14.25"/>
    <row r="13366" customFormat="1" ht="14.25"/>
    <row r="13367" customFormat="1" ht="14.25"/>
    <row r="13368" customFormat="1" ht="14.25"/>
    <row r="13369" customFormat="1" ht="14.25"/>
    <row r="13370" customFormat="1" ht="14.25"/>
    <row r="13371" customFormat="1" ht="14.25"/>
    <row r="13372" customFormat="1" ht="14.25"/>
    <row r="13373" customFormat="1" ht="14.25"/>
    <row r="13374" customFormat="1" ht="14.25"/>
    <row r="13375" customFormat="1" ht="14.25"/>
    <row r="13376" customFormat="1" ht="14.25"/>
    <row r="13377" customFormat="1" ht="14.25"/>
    <row r="13378" customFormat="1" ht="14.25"/>
    <row r="13379" customFormat="1" ht="14.25"/>
    <row r="13380" customFormat="1" ht="14.25"/>
    <row r="13381" customFormat="1" ht="14.25"/>
    <row r="13382" customFormat="1" ht="14.25"/>
    <row r="13383" customFormat="1" ht="14.25"/>
    <row r="13384" customFormat="1" ht="14.25"/>
    <row r="13385" customFormat="1" ht="14.25"/>
    <row r="13386" customFormat="1" ht="14.25"/>
    <row r="13387" customFormat="1" ht="14.25"/>
    <row r="13388" customFormat="1" ht="14.25"/>
    <row r="13389" customFormat="1" ht="14.25"/>
    <row r="13390" customFormat="1" ht="14.25"/>
    <row r="13391" customFormat="1" ht="14.25"/>
    <row r="13392" customFormat="1" ht="14.25"/>
    <row r="13393" customFormat="1" ht="14.25"/>
    <row r="13394" customFormat="1" ht="14.25"/>
    <row r="13395" customFormat="1" ht="14.25"/>
    <row r="13396" customFormat="1" ht="14.25"/>
    <row r="13397" customFormat="1" ht="14.25"/>
    <row r="13398" customFormat="1" ht="14.25"/>
    <row r="13399" customFormat="1" ht="14.25"/>
    <row r="13400" customFormat="1" ht="14.25"/>
    <row r="13401" customFormat="1" ht="14.25"/>
    <row r="13402" customFormat="1" ht="14.25"/>
    <row r="13403" customFormat="1" ht="14.25"/>
    <row r="13404" customFormat="1" ht="14.25"/>
    <row r="13405" customFormat="1" ht="14.25"/>
    <row r="13406" customFormat="1" ht="14.25"/>
    <row r="13407" customFormat="1" ht="14.25"/>
    <row r="13408" customFormat="1" ht="14.25"/>
    <row r="13409" customFormat="1" ht="14.25"/>
    <row r="13410" customFormat="1" ht="14.25"/>
    <row r="13411" customFormat="1" ht="14.25"/>
    <row r="13412" customFormat="1" ht="14.25"/>
    <row r="13413" customFormat="1" ht="14.25"/>
    <row r="13414" customFormat="1" ht="14.25"/>
    <row r="13415" customFormat="1" ht="14.25"/>
    <row r="13416" customFormat="1" ht="14.25"/>
    <row r="13417" customFormat="1" ht="14.25"/>
    <row r="13418" customFormat="1" ht="14.25"/>
    <row r="13419" customFormat="1" ht="14.25"/>
    <row r="13420" customFormat="1" ht="14.25"/>
    <row r="13421" customFormat="1" ht="14.25"/>
    <row r="13422" customFormat="1" ht="14.25"/>
    <row r="13423" customFormat="1" ht="14.25"/>
    <row r="13424" customFormat="1" ht="14.25"/>
    <row r="13425" customFormat="1" ht="14.25"/>
    <row r="13426" customFormat="1" ht="14.25"/>
    <row r="13427" customFormat="1" ht="14.25"/>
    <row r="13428" customFormat="1" ht="14.25"/>
    <row r="13429" customFormat="1" ht="14.25"/>
    <row r="13430" customFormat="1" ht="14.25"/>
    <row r="13431" customFormat="1" ht="14.25"/>
    <row r="13432" customFormat="1" ht="14.25"/>
    <row r="13433" customFormat="1" ht="14.25"/>
    <row r="13434" customFormat="1" ht="14.25"/>
    <row r="13435" customFormat="1" ht="14.25"/>
    <row r="13436" customFormat="1" ht="14.25"/>
    <row r="13437" customFormat="1" ht="14.25"/>
    <row r="13438" customFormat="1" ht="14.25"/>
    <row r="13439" customFormat="1" ht="14.25"/>
    <row r="13440" customFormat="1" ht="14.25"/>
    <row r="13441" customFormat="1" ht="14.25"/>
    <row r="13442" customFormat="1" ht="14.25"/>
    <row r="13443" customFormat="1" ht="14.25"/>
    <row r="13444" customFormat="1" ht="14.25"/>
    <row r="13445" customFormat="1" ht="14.25"/>
    <row r="13446" customFormat="1" ht="14.25"/>
    <row r="13447" customFormat="1" ht="14.25"/>
    <row r="13448" customFormat="1" ht="14.25"/>
    <row r="13449" customFormat="1" ht="14.25"/>
    <row r="13450" customFormat="1" ht="14.25"/>
    <row r="13451" customFormat="1" ht="14.25"/>
    <row r="13452" customFormat="1" ht="14.25"/>
    <row r="13453" customFormat="1" ht="14.25"/>
    <row r="13454" customFormat="1" ht="14.25"/>
    <row r="13455" customFormat="1" ht="14.25"/>
    <row r="13456" customFormat="1" ht="14.25"/>
    <row r="13457" customFormat="1" ht="14.25"/>
    <row r="13458" customFormat="1" ht="14.25"/>
    <row r="13459" customFormat="1" ht="14.25"/>
    <row r="13460" customFormat="1" ht="14.25"/>
    <row r="13461" customFormat="1" ht="14.25"/>
    <row r="13462" customFormat="1" ht="14.25"/>
    <row r="13463" customFormat="1" ht="14.25"/>
    <row r="13464" customFormat="1" ht="14.25"/>
    <row r="13465" customFormat="1" ht="14.25"/>
    <row r="13466" customFormat="1" ht="14.25"/>
    <row r="13467" customFormat="1" ht="14.25"/>
    <row r="13468" customFormat="1" ht="14.25"/>
    <row r="13469" customFormat="1" ht="14.25"/>
    <row r="13470" customFormat="1" ht="14.25"/>
    <row r="13471" customFormat="1" ht="14.25"/>
    <row r="13472" customFormat="1" ht="14.25"/>
    <row r="13473" customFormat="1" ht="14.25"/>
    <row r="13474" customFormat="1" ht="14.25"/>
    <row r="13475" customFormat="1" ht="14.25"/>
    <row r="13476" customFormat="1" ht="14.25"/>
    <row r="13477" customFormat="1" ht="14.25"/>
    <row r="13478" customFormat="1" ht="14.25"/>
    <row r="13479" customFormat="1" ht="14.25"/>
    <row r="13480" customFormat="1" ht="14.25"/>
    <row r="13481" customFormat="1" ht="14.25"/>
    <row r="13482" customFormat="1" ht="14.25"/>
    <row r="13483" customFormat="1" ht="14.25"/>
    <row r="13484" customFormat="1" ht="14.25"/>
    <row r="13485" customFormat="1" ht="14.25"/>
    <row r="13486" customFormat="1" ht="14.25"/>
    <row r="13487" customFormat="1" ht="14.25"/>
    <row r="13488" customFormat="1" ht="14.25"/>
    <row r="13489" customFormat="1" ht="14.25"/>
    <row r="13490" customFormat="1" ht="14.25"/>
    <row r="13491" customFormat="1" ht="14.25"/>
    <row r="13492" customFormat="1" ht="14.25"/>
    <row r="13493" customFormat="1" ht="14.25"/>
    <row r="13494" customFormat="1" ht="14.25"/>
    <row r="13495" customFormat="1" ht="14.25"/>
    <row r="13496" customFormat="1" ht="14.25"/>
    <row r="13497" customFormat="1" ht="14.25"/>
    <row r="13498" customFormat="1" ht="14.25"/>
    <row r="13499" customFormat="1" ht="14.25"/>
    <row r="13500" customFormat="1" ht="14.25"/>
    <row r="13501" customFormat="1" ht="14.25"/>
    <row r="13502" customFormat="1" ht="14.25"/>
    <row r="13503" customFormat="1" ht="14.25"/>
    <row r="13504" customFormat="1" ht="14.25"/>
    <row r="13505" customFormat="1" ht="14.25"/>
    <row r="13506" customFormat="1" ht="14.25"/>
    <row r="13507" customFormat="1" ht="14.25"/>
    <row r="13508" customFormat="1" ht="14.25"/>
    <row r="13509" customFormat="1" ht="14.25"/>
    <row r="13510" customFormat="1" ht="14.25"/>
    <row r="13511" customFormat="1" ht="14.25"/>
    <row r="13512" customFormat="1" ht="14.25"/>
    <row r="13513" customFormat="1" ht="14.25"/>
    <row r="13514" customFormat="1" ht="14.25"/>
    <row r="13515" customFormat="1" ht="14.25"/>
    <row r="13516" customFormat="1" ht="14.25"/>
    <row r="13517" customFormat="1" ht="14.25"/>
    <row r="13518" customFormat="1" ht="14.25"/>
    <row r="13519" customFormat="1" ht="14.25"/>
    <row r="13520" customFormat="1" ht="14.25"/>
    <row r="13521" customFormat="1" ht="14.25"/>
    <row r="13522" customFormat="1" ht="14.25"/>
    <row r="13523" customFormat="1" ht="14.25"/>
    <row r="13524" customFormat="1" ht="14.25"/>
    <row r="13525" customFormat="1" ht="14.25"/>
    <row r="13526" customFormat="1" ht="14.25"/>
    <row r="13527" customFormat="1" ht="14.25"/>
    <row r="13528" customFormat="1" ht="14.25"/>
    <row r="13529" customFormat="1" ht="14.25"/>
    <row r="13530" customFormat="1" ht="14.25"/>
    <row r="13531" customFormat="1" ht="14.25"/>
    <row r="13532" customFormat="1" ht="14.25"/>
    <row r="13533" customFormat="1" ht="14.25"/>
    <row r="13534" customFormat="1" ht="14.25"/>
    <row r="13535" customFormat="1" ht="14.25"/>
    <row r="13536" customFormat="1" ht="14.25"/>
    <row r="13537" customFormat="1" ht="14.25"/>
    <row r="13538" customFormat="1" ht="14.25"/>
    <row r="13539" customFormat="1" ht="14.25"/>
    <row r="13540" customFormat="1" ht="14.25"/>
    <row r="13541" customFormat="1" ht="14.25"/>
    <row r="13542" customFormat="1" ht="14.25"/>
    <row r="13543" customFormat="1" ht="14.25"/>
    <row r="13544" customFormat="1" ht="14.25"/>
    <row r="13545" customFormat="1" ht="14.25"/>
    <row r="13546" customFormat="1" ht="14.25"/>
    <row r="13547" customFormat="1" ht="14.25"/>
    <row r="13548" customFormat="1" ht="14.25"/>
    <row r="13549" customFormat="1" ht="14.25"/>
    <row r="13550" customFormat="1" ht="14.25"/>
    <row r="13551" customFormat="1" ht="14.25"/>
    <row r="13552" customFormat="1" ht="14.25"/>
    <row r="13553" customFormat="1" ht="14.25"/>
    <row r="13554" customFormat="1" ht="14.25"/>
    <row r="13555" customFormat="1" ht="14.25"/>
    <row r="13556" customFormat="1" ht="14.25"/>
    <row r="13557" customFormat="1" ht="14.25"/>
    <row r="13558" customFormat="1" ht="14.25"/>
    <row r="13559" customFormat="1" ht="14.25"/>
    <row r="13560" customFormat="1" ht="14.25"/>
    <row r="13561" customFormat="1" ht="14.25"/>
    <row r="13562" customFormat="1" ht="14.25"/>
    <row r="13563" customFormat="1" ht="14.25"/>
    <row r="13564" customFormat="1" ht="14.25"/>
    <row r="13565" customFormat="1" ht="14.25"/>
    <row r="13566" customFormat="1" ht="14.25"/>
    <row r="13567" customFormat="1" ht="14.25"/>
    <row r="13568" customFormat="1" ht="14.25"/>
    <row r="13569" customFormat="1" ht="14.25"/>
    <row r="13570" customFormat="1" ht="14.25"/>
    <row r="13571" customFormat="1" ht="14.25"/>
    <row r="13572" customFormat="1" ht="14.25"/>
    <row r="13573" customFormat="1" ht="14.25"/>
    <row r="13574" customFormat="1" ht="14.25"/>
    <row r="13575" customFormat="1" ht="14.25"/>
    <row r="13576" customFormat="1" ht="14.25"/>
    <row r="13577" customFormat="1" ht="14.25"/>
    <row r="13578" customFormat="1" ht="14.25"/>
    <row r="13579" customFormat="1" ht="14.25"/>
    <row r="13580" customFormat="1" ht="14.25"/>
    <row r="13581" customFormat="1" ht="14.25"/>
    <row r="13582" customFormat="1" ht="14.25"/>
    <row r="13583" customFormat="1" ht="14.25"/>
    <row r="13584" customFormat="1" ht="14.25"/>
    <row r="13585" customFormat="1" ht="14.25"/>
    <row r="13586" customFormat="1" ht="14.25"/>
    <row r="13587" customFormat="1" ht="14.25"/>
    <row r="13588" customFormat="1" ht="14.25"/>
    <row r="13589" customFormat="1" ht="14.25"/>
    <row r="13590" customFormat="1" ht="14.25"/>
    <row r="13591" customFormat="1" ht="14.25"/>
    <row r="13592" customFormat="1" ht="14.25"/>
    <row r="13593" customFormat="1" ht="14.25"/>
    <row r="13594" customFormat="1" ht="14.25"/>
    <row r="13595" customFormat="1" ht="14.25"/>
    <row r="13596" customFormat="1" ht="14.25"/>
    <row r="13597" customFormat="1" ht="14.25"/>
    <row r="13598" customFormat="1" ht="14.25"/>
    <row r="13599" customFormat="1" ht="14.25"/>
    <row r="13600" customFormat="1" ht="14.25"/>
    <row r="13601" customFormat="1" ht="14.25"/>
    <row r="13602" customFormat="1" ht="14.25"/>
    <row r="13603" customFormat="1" ht="14.25"/>
    <row r="13604" customFormat="1" ht="14.25"/>
    <row r="13605" customFormat="1" ht="14.25"/>
    <row r="13606" customFormat="1" ht="14.25"/>
    <row r="13607" customFormat="1" ht="14.25"/>
    <row r="13608" customFormat="1" ht="14.25"/>
    <row r="13609" customFormat="1" ht="14.25"/>
    <row r="13610" customFormat="1" ht="14.25"/>
    <row r="13611" customFormat="1" ht="14.25"/>
    <row r="13612" customFormat="1" ht="14.25"/>
    <row r="13613" customFormat="1" ht="14.25"/>
    <row r="13614" customFormat="1" ht="14.25"/>
    <row r="13615" customFormat="1" ht="14.25"/>
    <row r="13616" customFormat="1" ht="14.25"/>
    <row r="13617" customFormat="1" ht="14.25"/>
    <row r="13618" customFormat="1" ht="14.25"/>
    <row r="13619" customFormat="1" ht="14.25"/>
    <row r="13620" customFormat="1" ht="14.25"/>
    <row r="13621" customFormat="1" ht="14.25"/>
    <row r="13622" customFormat="1" ht="14.25"/>
    <row r="13623" customFormat="1" ht="14.25"/>
    <row r="13624" customFormat="1" ht="14.25"/>
    <row r="13625" customFormat="1" ht="14.25"/>
    <row r="13626" customFormat="1" ht="14.25"/>
    <row r="13627" customFormat="1" ht="14.25"/>
    <row r="13628" customFormat="1" ht="14.25"/>
    <row r="13629" customFormat="1" ht="14.25"/>
    <row r="13630" customFormat="1" ht="14.25"/>
    <row r="13631" customFormat="1" ht="14.25"/>
    <row r="13632" customFormat="1" ht="14.25"/>
    <row r="13633" customFormat="1" ht="14.25"/>
    <row r="13634" customFormat="1" ht="14.25"/>
    <row r="13635" customFormat="1" ht="14.25"/>
    <row r="13636" customFormat="1" ht="14.25"/>
    <row r="13637" customFormat="1" ht="14.25"/>
    <row r="13638" customFormat="1" ht="14.25"/>
    <row r="13639" customFormat="1" ht="14.25"/>
    <row r="13640" customFormat="1" ht="14.25"/>
    <row r="13641" customFormat="1" ht="14.25"/>
    <row r="13642" customFormat="1" ht="14.25"/>
    <row r="13643" customFormat="1" ht="14.25"/>
    <row r="13644" customFormat="1" ht="14.25"/>
    <row r="13645" customFormat="1" ht="14.25"/>
    <row r="13646" customFormat="1" ht="14.25"/>
    <row r="13647" customFormat="1" ht="14.25"/>
    <row r="13648" customFormat="1" ht="14.25"/>
    <row r="13649" customFormat="1" ht="14.25"/>
    <row r="13650" customFormat="1" ht="14.25"/>
    <row r="13651" customFormat="1" ht="14.25"/>
    <row r="13652" customFormat="1" ht="14.25"/>
    <row r="13653" customFormat="1" ht="14.25"/>
    <row r="13654" customFormat="1" ht="14.25"/>
    <row r="13655" customFormat="1" ht="14.25"/>
    <row r="13656" customFormat="1" ht="14.25"/>
    <row r="13657" customFormat="1" ht="14.25"/>
    <row r="13658" customFormat="1" ht="14.25"/>
    <row r="13659" customFormat="1" ht="14.25"/>
    <row r="13660" customFormat="1" ht="14.25"/>
    <row r="13661" customFormat="1" ht="14.25"/>
    <row r="13662" customFormat="1" ht="14.25"/>
    <row r="13663" customFormat="1" ht="14.25"/>
    <row r="13664" customFormat="1" ht="14.25"/>
    <row r="13665" customFormat="1" ht="14.25"/>
    <row r="13666" customFormat="1" ht="14.25"/>
    <row r="13667" customFormat="1" ht="14.25"/>
    <row r="13668" customFormat="1" ht="14.25"/>
    <row r="13669" customFormat="1" ht="14.25"/>
    <row r="13670" customFormat="1" ht="14.25"/>
    <row r="13671" customFormat="1" ht="14.25"/>
    <row r="13672" customFormat="1" ht="14.25"/>
    <row r="13673" customFormat="1" ht="14.25"/>
    <row r="13674" customFormat="1" ht="14.25"/>
    <row r="13675" customFormat="1" ht="14.25"/>
    <row r="13676" customFormat="1" ht="14.25"/>
    <row r="13677" customFormat="1" ht="14.25"/>
    <row r="13678" customFormat="1" ht="14.25"/>
    <row r="13679" customFormat="1" ht="14.25"/>
    <row r="13680" customFormat="1" ht="14.25"/>
    <row r="13681" customFormat="1" ht="14.25"/>
    <row r="13682" customFormat="1" ht="14.25"/>
    <row r="13683" customFormat="1" ht="14.25"/>
    <row r="13684" customFormat="1" ht="14.25"/>
    <row r="13685" customFormat="1" ht="14.25"/>
    <row r="13686" customFormat="1" ht="14.25"/>
    <row r="13687" customFormat="1" ht="14.25"/>
    <row r="13688" customFormat="1" ht="14.25"/>
    <row r="13689" customFormat="1" ht="14.25"/>
    <row r="13690" customFormat="1" ht="14.25"/>
    <row r="13691" customFormat="1" ht="14.25"/>
    <row r="13692" customFormat="1" ht="14.25"/>
    <row r="13693" customFormat="1" ht="14.25"/>
    <row r="13694" customFormat="1" ht="14.25"/>
    <row r="13695" customFormat="1" ht="14.25"/>
    <row r="13696" customFormat="1" ht="14.25"/>
    <row r="13697" customFormat="1" ht="14.25"/>
    <row r="13698" customFormat="1" ht="14.25"/>
    <row r="13699" customFormat="1" ht="14.25"/>
    <row r="13700" customFormat="1" ht="14.25"/>
    <row r="13701" customFormat="1" ht="14.25"/>
    <row r="13702" customFormat="1" ht="14.25"/>
    <row r="13703" customFormat="1" ht="14.25"/>
    <row r="13704" customFormat="1" ht="14.25"/>
    <row r="13705" customFormat="1" ht="14.25"/>
    <row r="13706" customFormat="1" ht="14.25"/>
    <row r="13707" customFormat="1" ht="14.25"/>
    <row r="13708" customFormat="1" ht="14.25"/>
    <row r="13709" customFormat="1" ht="14.25"/>
    <row r="13710" customFormat="1" ht="14.25"/>
    <row r="13711" customFormat="1" ht="14.25"/>
    <row r="13712" customFormat="1" ht="14.25"/>
    <row r="13713" customFormat="1" ht="14.25"/>
    <row r="13714" customFormat="1" ht="14.25"/>
    <row r="13715" customFormat="1" ht="14.25"/>
    <row r="13716" customFormat="1" ht="14.25"/>
    <row r="13717" customFormat="1" ht="14.25"/>
    <row r="13718" customFormat="1" ht="14.25"/>
    <row r="13719" customFormat="1" ht="14.25"/>
    <row r="13720" customFormat="1" ht="14.25"/>
    <row r="13721" customFormat="1" ht="14.25"/>
    <row r="13722" customFormat="1" ht="14.25"/>
    <row r="13723" customFormat="1" ht="14.25"/>
    <row r="13724" customFormat="1" ht="14.25"/>
    <row r="13725" customFormat="1" ht="14.25"/>
    <row r="13726" customFormat="1" ht="14.25"/>
    <row r="13727" customFormat="1" ht="14.25"/>
    <row r="13728" customFormat="1" ht="14.25"/>
    <row r="13729" customFormat="1" ht="14.25"/>
    <row r="13730" customFormat="1" ht="14.25"/>
    <row r="13731" customFormat="1" ht="14.25"/>
    <row r="13732" customFormat="1" ht="14.25"/>
    <row r="13733" customFormat="1" ht="14.25"/>
    <row r="13734" customFormat="1" ht="14.25"/>
    <row r="13735" customFormat="1" ht="14.25"/>
    <row r="13736" customFormat="1" ht="14.25"/>
    <row r="13737" customFormat="1" ht="14.25"/>
    <row r="13738" customFormat="1" ht="14.25"/>
    <row r="13739" customFormat="1" ht="14.25"/>
    <row r="13740" customFormat="1" ht="14.25"/>
    <row r="13741" customFormat="1" ht="14.25"/>
    <row r="13742" customFormat="1" ht="14.25"/>
    <row r="13743" customFormat="1" ht="14.25"/>
    <row r="13744" customFormat="1" ht="14.25"/>
    <row r="13745" customFormat="1" ht="14.25"/>
    <row r="13746" customFormat="1" ht="14.25"/>
    <row r="13747" customFormat="1" ht="14.25"/>
    <row r="13748" customFormat="1" ht="14.25"/>
    <row r="13749" customFormat="1" ht="14.25"/>
    <row r="13750" customFormat="1" ht="14.25"/>
    <row r="13751" customFormat="1" ht="14.25"/>
    <row r="13752" customFormat="1" ht="14.25"/>
    <row r="13753" customFormat="1" ht="14.25"/>
    <row r="13754" customFormat="1" ht="14.25"/>
    <row r="13755" customFormat="1" ht="14.25"/>
    <row r="13756" customFormat="1" ht="14.25"/>
    <row r="13757" customFormat="1" ht="14.25"/>
    <row r="13758" customFormat="1" ht="14.25"/>
    <row r="13759" customFormat="1" ht="14.25"/>
    <row r="13760" customFormat="1" ht="14.25"/>
    <row r="13761" customFormat="1" ht="14.25"/>
    <row r="13762" customFormat="1" ht="14.25"/>
    <row r="13763" customFormat="1" ht="14.25"/>
    <row r="13764" customFormat="1" ht="14.25"/>
    <row r="13765" customFormat="1" ht="14.25"/>
    <row r="13766" customFormat="1" ht="14.25"/>
    <row r="13767" customFormat="1" ht="14.25"/>
    <row r="13768" customFormat="1" ht="14.25"/>
    <row r="13769" customFormat="1" ht="14.25"/>
    <row r="13770" customFormat="1" ht="14.25"/>
    <row r="13771" customFormat="1" ht="14.25"/>
    <row r="13772" customFormat="1" ht="14.25"/>
    <row r="13773" customFormat="1" ht="14.25"/>
    <row r="13774" customFormat="1" ht="14.25"/>
    <row r="13775" customFormat="1" ht="14.25"/>
    <row r="13776" customFormat="1" ht="14.25"/>
    <row r="13777" customFormat="1" ht="14.25"/>
    <row r="13778" customFormat="1" ht="14.25"/>
    <row r="13779" customFormat="1" ht="14.25"/>
    <row r="13780" customFormat="1" ht="14.25"/>
    <row r="13781" customFormat="1" ht="14.25"/>
    <row r="13782" customFormat="1" ht="14.25"/>
    <row r="13783" customFormat="1" ht="14.25"/>
    <row r="13784" customFormat="1" ht="14.25"/>
    <row r="13785" customFormat="1" ht="14.25"/>
    <row r="13786" customFormat="1" ht="14.25"/>
    <row r="13787" customFormat="1" ht="14.25"/>
    <row r="13788" customFormat="1" ht="14.25"/>
    <row r="13789" customFormat="1" ht="14.25"/>
    <row r="13790" customFormat="1" ht="14.25"/>
    <row r="13791" customFormat="1" ht="14.25"/>
    <row r="13792" customFormat="1" ht="14.25"/>
    <row r="13793" customFormat="1" ht="14.25"/>
    <row r="13794" customFormat="1" ht="14.25"/>
    <row r="13795" customFormat="1" ht="14.25"/>
    <row r="13796" customFormat="1" ht="14.25"/>
    <row r="13797" customFormat="1" ht="14.25"/>
    <row r="13798" customFormat="1" ht="14.25"/>
    <row r="13799" customFormat="1" ht="14.25"/>
    <row r="13800" customFormat="1" ht="14.25"/>
    <row r="13801" customFormat="1" ht="14.25"/>
    <row r="13802" customFormat="1" ht="14.25"/>
    <row r="13803" customFormat="1" ht="14.25"/>
    <row r="13804" customFormat="1" ht="14.25"/>
    <row r="13805" customFormat="1" ht="14.25"/>
    <row r="13806" customFormat="1" ht="14.25"/>
    <row r="13807" customFormat="1" ht="14.25"/>
    <row r="13808" customFormat="1" ht="14.25"/>
    <row r="13809" customFormat="1" ht="14.25"/>
    <row r="13810" customFormat="1" ht="14.25"/>
    <row r="13811" customFormat="1" ht="14.25"/>
    <row r="13812" customFormat="1" ht="14.25"/>
    <row r="13813" customFormat="1" ht="14.25"/>
    <row r="13814" customFormat="1" ht="14.25"/>
    <row r="13815" customFormat="1" ht="14.25"/>
    <row r="13816" customFormat="1" ht="14.25"/>
    <row r="13817" customFormat="1" ht="14.25"/>
    <row r="13818" customFormat="1" ht="14.25"/>
    <row r="13819" customFormat="1" ht="14.25"/>
    <row r="13820" customFormat="1" ht="14.25"/>
    <row r="13821" customFormat="1" ht="14.25"/>
    <row r="13822" customFormat="1" ht="14.25"/>
    <row r="13823" customFormat="1" ht="14.25"/>
    <row r="13824" customFormat="1" ht="14.25"/>
    <row r="13825" customFormat="1" ht="14.25"/>
    <row r="13826" customFormat="1" ht="14.25"/>
    <row r="13827" customFormat="1" ht="14.25"/>
    <row r="13828" customFormat="1" ht="14.25"/>
    <row r="13829" customFormat="1" ht="14.25"/>
    <row r="13830" customFormat="1" ht="14.25"/>
    <row r="13831" customFormat="1" ht="14.25"/>
    <row r="13832" customFormat="1" ht="14.25"/>
    <row r="13833" customFormat="1" ht="14.25"/>
    <row r="13834" customFormat="1" ht="14.25"/>
    <row r="13835" customFormat="1" ht="14.25"/>
    <row r="13836" customFormat="1" ht="14.25"/>
    <row r="13837" customFormat="1" ht="14.25"/>
    <row r="13838" customFormat="1" ht="14.25"/>
    <row r="13839" customFormat="1" ht="14.25"/>
    <row r="13840" customFormat="1" ht="14.25"/>
    <row r="13841" customFormat="1" ht="14.25"/>
    <row r="13842" customFormat="1" ht="14.25"/>
    <row r="13843" customFormat="1" ht="14.25"/>
    <row r="13844" customFormat="1" ht="14.25"/>
    <row r="13845" customFormat="1" ht="14.25"/>
    <row r="13846" customFormat="1" ht="14.25"/>
    <row r="13847" customFormat="1" ht="14.25"/>
    <row r="13848" customFormat="1" ht="14.25"/>
    <row r="13849" customFormat="1" ht="14.25"/>
    <row r="13850" customFormat="1" ht="14.25"/>
    <row r="13851" customFormat="1" ht="14.25"/>
    <row r="13852" customFormat="1" ht="14.25"/>
    <row r="13853" customFormat="1" ht="14.25"/>
    <row r="13854" customFormat="1" ht="14.25"/>
    <row r="13855" customFormat="1" ht="14.25"/>
    <row r="13856" customFormat="1" ht="14.25"/>
    <row r="13857" customFormat="1" ht="14.25"/>
    <row r="13858" customFormat="1" ht="14.25"/>
    <row r="13859" customFormat="1" ht="14.25"/>
    <row r="13860" customFormat="1" ht="14.25"/>
    <row r="13861" customFormat="1" ht="14.25"/>
    <row r="13862" customFormat="1" ht="14.25"/>
    <row r="13863" customFormat="1" ht="14.25"/>
    <row r="13864" customFormat="1" ht="14.25"/>
    <row r="13865" customFormat="1" ht="14.25"/>
    <row r="13866" customFormat="1" ht="14.25"/>
    <row r="13867" customFormat="1" ht="14.25"/>
    <row r="13868" customFormat="1" ht="14.25"/>
    <row r="13869" customFormat="1" ht="14.25"/>
    <row r="13870" customFormat="1" ht="14.25"/>
    <row r="13871" customFormat="1" ht="14.25"/>
    <row r="13872" customFormat="1" ht="14.25"/>
    <row r="13873" customFormat="1" ht="14.25"/>
    <row r="13874" customFormat="1" ht="14.25"/>
    <row r="13875" customFormat="1" ht="14.25"/>
    <row r="13876" customFormat="1" ht="14.25"/>
    <row r="13877" customFormat="1" ht="14.25"/>
    <row r="13878" customFormat="1" ht="14.25"/>
    <row r="13879" customFormat="1" ht="14.25"/>
    <row r="13880" customFormat="1" ht="14.25"/>
    <row r="13881" customFormat="1" ht="14.25"/>
    <row r="13882" customFormat="1" ht="14.25"/>
    <row r="13883" customFormat="1" ht="14.25"/>
    <row r="13884" customFormat="1" ht="14.25"/>
    <row r="13885" customFormat="1" ht="14.25"/>
    <row r="13886" customFormat="1" ht="14.25"/>
    <row r="13887" customFormat="1" ht="14.25"/>
    <row r="13888" customFormat="1" ht="14.25"/>
    <row r="13889" customFormat="1" ht="14.25"/>
    <row r="13890" customFormat="1" ht="14.25"/>
    <row r="13891" customFormat="1" ht="14.25"/>
    <row r="13892" customFormat="1" ht="14.25"/>
    <row r="13893" customFormat="1" ht="14.25"/>
    <row r="13894" customFormat="1" ht="14.25"/>
    <row r="13895" customFormat="1" ht="14.25"/>
    <row r="13896" customFormat="1" ht="14.25"/>
    <row r="13897" customFormat="1" ht="14.25"/>
    <row r="13898" customFormat="1" ht="14.25"/>
    <row r="13899" customFormat="1" ht="14.25"/>
    <row r="13900" customFormat="1" ht="14.25"/>
    <row r="13901" customFormat="1" ht="14.25"/>
    <row r="13902" customFormat="1" ht="14.25"/>
    <row r="13903" customFormat="1" ht="14.25"/>
    <row r="13904" customFormat="1" ht="14.25"/>
    <row r="13905" customFormat="1" ht="14.25"/>
    <row r="13906" customFormat="1" ht="14.25"/>
    <row r="13907" customFormat="1" ht="14.25"/>
    <row r="13908" customFormat="1" ht="14.25"/>
    <row r="13909" customFormat="1" ht="14.25"/>
    <row r="13910" customFormat="1" ht="14.25"/>
    <row r="13911" customFormat="1" ht="14.25"/>
    <row r="13912" customFormat="1" ht="14.25"/>
    <row r="13913" customFormat="1" ht="14.25"/>
    <row r="13914" customFormat="1" ht="14.25"/>
    <row r="13915" customFormat="1" ht="14.25"/>
    <row r="13916" customFormat="1" ht="14.25"/>
    <row r="13917" customFormat="1" ht="14.25"/>
    <row r="13918" customFormat="1" ht="14.25"/>
    <row r="13919" customFormat="1" ht="14.25"/>
    <row r="13920" customFormat="1" ht="14.25"/>
    <row r="13921" customFormat="1" ht="14.25"/>
    <row r="13922" customFormat="1" ht="14.25"/>
    <row r="13923" customFormat="1" ht="14.25"/>
    <row r="13924" customFormat="1" ht="14.25"/>
    <row r="13925" customFormat="1" ht="14.25"/>
    <row r="13926" customFormat="1" ht="14.25"/>
    <row r="13927" customFormat="1" ht="14.25"/>
    <row r="13928" customFormat="1" ht="14.25"/>
    <row r="13929" customFormat="1" ht="14.25"/>
    <row r="13930" customFormat="1" ht="14.25"/>
    <row r="13931" customFormat="1" ht="14.25"/>
    <row r="13932" customFormat="1" ht="14.25"/>
    <row r="13933" customFormat="1" ht="14.25"/>
    <row r="13934" customFormat="1" ht="14.25"/>
    <row r="13935" customFormat="1" ht="14.25"/>
    <row r="13936" customFormat="1" ht="14.25"/>
    <row r="13937" customFormat="1" ht="14.25"/>
    <row r="13938" customFormat="1" ht="14.25"/>
    <row r="13939" customFormat="1" ht="14.25"/>
    <row r="13940" customFormat="1" ht="14.25"/>
    <row r="13941" customFormat="1" ht="14.25"/>
    <row r="13942" customFormat="1" ht="14.25"/>
    <row r="13943" customFormat="1" ht="14.25"/>
    <row r="13944" customFormat="1" ht="14.25"/>
    <row r="13945" customFormat="1" ht="14.25"/>
    <row r="13946" customFormat="1" ht="14.25"/>
    <row r="13947" customFormat="1" ht="14.25"/>
    <row r="13948" customFormat="1" ht="14.25"/>
    <row r="13949" customFormat="1" ht="14.25"/>
    <row r="13950" customFormat="1" ht="14.25"/>
    <row r="13951" customFormat="1" ht="14.25"/>
    <row r="13952" customFormat="1" ht="14.25"/>
    <row r="13953" customFormat="1" ht="14.25"/>
    <row r="13954" customFormat="1" ht="14.25"/>
    <row r="13955" customFormat="1" ht="14.25"/>
    <row r="13956" customFormat="1" ht="14.25"/>
    <row r="13957" customFormat="1" ht="14.25"/>
    <row r="13958" customFormat="1" ht="14.25"/>
    <row r="13959" customFormat="1" ht="14.25"/>
    <row r="13960" customFormat="1" ht="14.25"/>
    <row r="13961" customFormat="1" ht="14.25"/>
    <row r="13962" customFormat="1" ht="14.25"/>
    <row r="13963" customFormat="1" ht="14.25"/>
    <row r="13964" customFormat="1" ht="14.25"/>
    <row r="13965" customFormat="1" ht="14.25"/>
    <row r="13966" customFormat="1" ht="14.25"/>
    <row r="13967" customFormat="1" ht="14.25"/>
    <row r="13968" customFormat="1" ht="14.25"/>
    <row r="13969" customFormat="1" ht="14.25"/>
    <row r="13970" customFormat="1" ht="14.25"/>
    <row r="13971" customFormat="1" ht="14.25"/>
    <row r="13972" customFormat="1" ht="14.25"/>
    <row r="13973" customFormat="1" ht="14.25"/>
    <row r="13974" customFormat="1" ht="14.25"/>
    <row r="13975" customFormat="1" ht="14.25"/>
    <row r="13976" customFormat="1" ht="14.25"/>
    <row r="13977" customFormat="1" ht="14.25"/>
    <row r="13978" customFormat="1" ht="14.25"/>
    <row r="13979" customFormat="1" ht="14.25"/>
    <row r="13980" customFormat="1" ht="14.25"/>
    <row r="13981" customFormat="1" ht="14.25"/>
    <row r="13982" customFormat="1" ht="14.25"/>
    <row r="13983" customFormat="1" ht="14.25"/>
    <row r="13984" customFormat="1" ht="14.25"/>
    <row r="13985" customFormat="1" ht="14.25"/>
    <row r="13986" customFormat="1" ht="14.25"/>
    <row r="13987" customFormat="1" ht="14.25"/>
    <row r="13988" customFormat="1" ht="14.25"/>
    <row r="13989" customFormat="1" ht="14.25"/>
    <row r="13990" customFormat="1" ht="14.25"/>
    <row r="13991" customFormat="1" ht="14.25"/>
    <row r="13992" customFormat="1" ht="14.25"/>
    <row r="13993" customFormat="1" ht="14.25"/>
    <row r="13994" customFormat="1" ht="14.25"/>
    <row r="13995" customFormat="1" ht="14.25"/>
    <row r="13996" customFormat="1" ht="14.25"/>
    <row r="13997" customFormat="1" ht="14.25"/>
    <row r="13998" customFormat="1" ht="14.25"/>
    <row r="13999" customFormat="1" ht="14.25"/>
    <row r="14000" customFormat="1" ht="14.25"/>
    <row r="14001" customFormat="1" ht="14.25"/>
    <row r="14002" customFormat="1" ht="14.25"/>
    <row r="14003" customFormat="1" ht="14.25"/>
    <row r="14004" customFormat="1" ht="14.25"/>
    <row r="14005" customFormat="1" ht="14.25"/>
    <row r="14006" customFormat="1" ht="14.25"/>
    <row r="14007" customFormat="1" ht="14.25"/>
    <row r="14008" customFormat="1" ht="14.25"/>
    <row r="14009" customFormat="1" ht="14.25"/>
    <row r="14010" customFormat="1" ht="14.25"/>
    <row r="14011" customFormat="1" ht="14.25"/>
    <row r="14012" customFormat="1" ht="14.25"/>
    <row r="14013" customFormat="1" ht="14.25"/>
    <row r="14014" customFormat="1" ht="14.25"/>
    <row r="14015" customFormat="1" ht="14.25"/>
    <row r="14016" customFormat="1" ht="14.25"/>
    <row r="14017" customFormat="1" ht="14.25"/>
    <row r="14018" customFormat="1" ht="14.25"/>
    <row r="14019" customFormat="1" ht="14.25"/>
    <row r="14020" customFormat="1" ht="14.25"/>
    <row r="14021" customFormat="1" ht="14.25"/>
    <row r="14022" customFormat="1" ht="14.25"/>
    <row r="14023" customFormat="1" ht="14.25"/>
    <row r="14024" customFormat="1" ht="14.25"/>
    <row r="14025" customFormat="1" ht="14.25"/>
    <row r="14026" customFormat="1" ht="14.25"/>
    <row r="14027" customFormat="1" ht="14.25"/>
    <row r="14028" customFormat="1" ht="14.25"/>
    <row r="14029" customFormat="1" ht="14.25"/>
    <row r="14030" customFormat="1" ht="14.25"/>
    <row r="14031" customFormat="1" ht="14.25"/>
    <row r="14032" customFormat="1" ht="14.25"/>
    <row r="14033" customFormat="1" ht="14.25"/>
    <row r="14034" customFormat="1" ht="14.25"/>
    <row r="14035" customFormat="1" ht="14.25"/>
    <row r="14036" customFormat="1" ht="14.25"/>
    <row r="14037" customFormat="1" ht="14.25"/>
    <row r="14038" customFormat="1" ht="14.25"/>
    <row r="14039" customFormat="1" ht="14.25"/>
    <row r="14040" customFormat="1" ht="14.25"/>
    <row r="14041" customFormat="1" ht="14.25"/>
    <row r="14042" customFormat="1" ht="14.25"/>
    <row r="14043" customFormat="1" ht="14.25"/>
    <row r="14044" customFormat="1" ht="14.25"/>
    <row r="14045" customFormat="1" ht="14.25"/>
    <row r="14046" customFormat="1" ht="14.25"/>
    <row r="14047" customFormat="1" ht="14.25"/>
    <row r="14048" customFormat="1" ht="14.25"/>
    <row r="14049" customFormat="1" ht="14.25"/>
    <row r="14050" customFormat="1" ht="14.25"/>
    <row r="14051" customFormat="1" ht="14.25"/>
    <row r="14052" customFormat="1" ht="14.25"/>
    <row r="14053" customFormat="1" ht="14.25"/>
    <row r="14054" customFormat="1" ht="14.25"/>
    <row r="14055" customFormat="1" ht="14.25"/>
    <row r="14056" customFormat="1" ht="14.25"/>
    <row r="14057" customFormat="1" ht="14.25"/>
    <row r="14058" customFormat="1" ht="14.25"/>
    <row r="14059" customFormat="1" ht="14.25"/>
    <row r="14060" customFormat="1" ht="14.25"/>
    <row r="14061" customFormat="1" ht="14.25"/>
    <row r="14062" customFormat="1" ht="14.25"/>
    <row r="14063" customFormat="1" ht="14.25"/>
    <row r="14064" customFormat="1" ht="14.25"/>
    <row r="14065" customFormat="1" ht="14.25"/>
    <row r="14066" customFormat="1" ht="14.25"/>
    <row r="14067" customFormat="1" ht="14.25"/>
    <row r="14068" customFormat="1" ht="14.25"/>
    <row r="14069" customFormat="1" ht="14.25"/>
    <row r="14070" customFormat="1" ht="14.25"/>
    <row r="14071" customFormat="1" ht="14.25"/>
    <row r="14072" customFormat="1" ht="14.25"/>
    <row r="14073" customFormat="1" ht="14.25"/>
    <row r="14074" customFormat="1" ht="14.25"/>
    <row r="14075" customFormat="1" ht="14.25"/>
    <row r="14076" customFormat="1" ht="14.25"/>
    <row r="14077" customFormat="1" ht="14.25"/>
    <row r="14078" customFormat="1" ht="14.25"/>
    <row r="14079" customFormat="1" ht="14.25"/>
    <row r="14080" customFormat="1" ht="14.25"/>
    <row r="14081" customFormat="1" ht="14.25"/>
    <row r="14082" customFormat="1" ht="14.25"/>
    <row r="14083" customFormat="1" ht="14.25"/>
    <row r="14084" customFormat="1" ht="14.25"/>
    <row r="14085" customFormat="1" ht="14.25"/>
    <row r="14086" customFormat="1" ht="14.25"/>
    <row r="14087" customFormat="1" ht="14.25"/>
    <row r="14088" customFormat="1" ht="14.25"/>
    <row r="14089" customFormat="1" ht="14.25"/>
    <row r="14090" customFormat="1" ht="14.25"/>
    <row r="14091" customFormat="1" ht="14.25"/>
    <row r="14092" customFormat="1" ht="14.25"/>
    <row r="14093" customFormat="1" ht="14.25"/>
    <row r="14094" customFormat="1" ht="14.25"/>
    <row r="14095" customFormat="1" ht="14.25"/>
    <row r="14096" customFormat="1" ht="14.25"/>
    <row r="14097" customFormat="1" ht="14.25"/>
    <row r="14098" customFormat="1" ht="14.25"/>
    <row r="14099" customFormat="1" ht="14.25"/>
    <row r="14100" customFormat="1" ht="14.25"/>
    <row r="14101" customFormat="1" ht="14.25"/>
    <row r="14102" customFormat="1" ht="14.25"/>
    <row r="14103" customFormat="1" ht="14.25"/>
    <row r="14104" customFormat="1" ht="14.25"/>
    <row r="14105" customFormat="1" ht="14.25"/>
    <row r="14106" customFormat="1" ht="14.25"/>
    <row r="14107" customFormat="1" ht="14.25"/>
    <row r="14108" customFormat="1" ht="14.25"/>
    <row r="14109" customFormat="1" ht="14.25"/>
    <row r="14110" customFormat="1" ht="14.25"/>
    <row r="14111" customFormat="1" ht="14.25"/>
    <row r="14112" customFormat="1" ht="14.25"/>
    <row r="14113" customFormat="1" ht="14.25"/>
    <row r="14114" customFormat="1" ht="14.25"/>
    <row r="14115" customFormat="1" ht="14.25"/>
    <row r="14116" customFormat="1" ht="14.25"/>
    <row r="14117" customFormat="1" ht="14.25"/>
    <row r="14118" customFormat="1" ht="14.25"/>
    <row r="14119" customFormat="1" ht="14.25"/>
    <row r="14120" customFormat="1" ht="14.25"/>
    <row r="14121" customFormat="1" ht="14.25"/>
    <row r="14122" customFormat="1" ht="14.25"/>
    <row r="14123" customFormat="1" ht="14.25"/>
    <row r="14124" customFormat="1" ht="14.25"/>
    <row r="14125" customFormat="1" ht="14.25"/>
    <row r="14126" customFormat="1" ht="14.25"/>
    <row r="14127" customFormat="1" ht="14.25"/>
    <row r="14128" customFormat="1" ht="14.25"/>
    <row r="14129" customFormat="1" ht="14.25"/>
    <row r="14130" customFormat="1" ht="14.25"/>
    <row r="14131" customFormat="1" ht="14.25"/>
    <row r="14132" customFormat="1" ht="14.25"/>
    <row r="14133" customFormat="1" ht="14.25"/>
    <row r="14134" customFormat="1" ht="14.25"/>
    <row r="14135" customFormat="1" ht="14.25"/>
    <row r="14136" customFormat="1" ht="14.25"/>
    <row r="14137" customFormat="1" ht="14.25"/>
    <row r="14138" customFormat="1" ht="14.25"/>
    <row r="14139" customFormat="1" ht="14.25"/>
    <row r="14140" customFormat="1" ht="14.25"/>
    <row r="14141" customFormat="1" ht="14.25"/>
    <row r="14142" customFormat="1" ht="14.25"/>
    <row r="14143" customFormat="1" ht="14.25"/>
    <row r="14144" customFormat="1" ht="14.25"/>
    <row r="14145" customFormat="1" ht="14.25"/>
    <row r="14146" customFormat="1" ht="14.25"/>
    <row r="14147" customFormat="1" ht="14.25"/>
    <row r="14148" customFormat="1" ht="14.25"/>
    <row r="14149" customFormat="1" ht="14.25"/>
    <row r="14150" customFormat="1" ht="14.25"/>
    <row r="14151" customFormat="1" ht="14.25"/>
    <row r="14152" customFormat="1" ht="14.25"/>
    <row r="14153" customFormat="1" ht="14.25"/>
    <row r="14154" customFormat="1" ht="14.25"/>
    <row r="14155" customFormat="1" ht="14.25"/>
    <row r="14156" customFormat="1" ht="14.25"/>
    <row r="14157" customFormat="1" ht="14.25"/>
    <row r="14158" customFormat="1" ht="14.25"/>
    <row r="14159" customFormat="1" ht="14.25"/>
    <row r="14160" customFormat="1" ht="14.25"/>
    <row r="14161" customFormat="1" ht="14.25"/>
    <row r="14162" customFormat="1" ht="14.25"/>
    <row r="14163" customFormat="1" ht="14.25"/>
    <row r="14164" customFormat="1" ht="14.25"/>
    <row r="14165" customFormat="1" ht="14.25"/>
    <row r="14166" customFormat="1" ht="14.25"/>
    <row r="14167" customFormat="1" ht="14.25"/>
    <row r="14168" customFormat="1" ht="14.25"/>
    <row r="14169" customFormat="1" ht="14.25"/>
    <row r="14170" customFormat="1" ht="14.25"/>
    <row r="14171" customFormat="1" ht="14.25"/>
    <row r="14172" customFormat="1" ht="14.25"/>
    <row r="14173" customFormat="1" ht="14.25"/>
    <row r="14174" customFormat="1" ht="14.25"/>
    <row r="14175" customFormat="1" ht="14.25"/>
    <row r="14176" customFormat="1" ht="14.25"/>
    <row r="14177" customFormat="1" ht="14.25"/>
    <row r="14178" customFormat="1" ht="14.25"/>
    <row r="14179" customFormat="1" ht="14.25"/>
    <row r="14180" customFormat="1" ht="14.25"/>
    <row r="14181" customFormat="1" ht="14.25"/>
    <row r="14182" customFormat="1" ht="14.25"/>
    <row r="14183" customFormat="1" ht="14.25"/>
    <row r="14184" customFormat="1" ht="14.25"/>
    <row r="14185" customFormat="1" ht="14.25"/>
    <row r="14186" customFormat="1" ht="14.25"/>
    <row r="14187" customFormat="1" ht="14.25"/>
    <row r="14188" customFormat="1" ht="14.25"/>
    <row r="14189" customFormat="1" ht="14.25"/>
    <row r="14190" customFormat="1" ht="14.25"/>
    <row r="14191" customFormat="1" ht="14.25"/>
    <row r="14192" customFormat="1" ht="14.25"/>
    <row r="14193" customFormat="1" ht="14.25"/>
    <row r="14194" customFormat="1" ht="14.25"/>
    <row r="14195" customFormat="1" ht="14.25"/>
    <row r="14196" customFormat="1" ht="14.25"/>
    <row r="14197" customFormat="1" ht="14.25"/>
    <row r="14198" customFormat="1" ht="14.25"/>
    <row r="14199" customFormat="1" ht="14.25"/>
    <row r="14200" customFormat="1" ht="14.25"/>
    <row r="14201" customFormat="1" ht="14.25"/>
    <row r="14202" customFormat="1" ht="14.25"/>
    <row r="14203" customFormat="1" ht="14.25"/>
    <row r="14204" customFormat="1" ht="14.25"/>
    <row r="14205" customFormat="1" ht="14.25"/>
    <row r="14206" customFormat="1" ht="14.25"/>
    <row r="14207" customFormat="1" ht="14.25"/>
    <row r="14208" customFormat="1" ht="14.25"/>
    <row r="14209" customFormat="1" ht="14.25"/>
    <row r="14210" customFormat="1" ht="14.25"/>
    <row r="14211" customFormat="1" ht="14.25"/>
    <row r="14212" customFormat="1" ht="14.25"/>
    <row r="14213" customFormat="1" ht="14.25"/>
    <row r="14214" customFormat="1" ht="14.25"/>
    <row r="14215" customFormat="1" ht="14.25"/>
    <row r="14216" customFormat="1" ht="14.25"/>
    <row r="14217" customFormat="1" ht="14.25"/>
    <row r="14218" customFormat="1" ht="14.25"/>
    <row r="14219" customFormat="1" ht="14.25"/>
    <row r="14220" customFormat="1" ht="14.25"/>
    <row r="14221" customFormat="1" ht="14.25"/>
    <row r="14222" customFormat="1" ht="14.25"/>
    <row r="14223" customFormat="1" ht="14.25"/>
    <row r="14224" customFormat="1" ht="14.25"/>
    <row r="14225" customFormat="1" ht="14.25"/>
    <row r="14226" customFormat="1" ht="14.25"/>
    <row r="14227" customFormat="1" ht="14.25"/>
    <row r="14228" customFormat="1" ht="14.25"/>
    <row r="14229" customFormat="1" ht="14.25"/>
    <row r="14230" customFormat="1" ht="14.25"/>
    <row r="14231" customFormat="1" ht="14.25"/>
    <row r="14232" customFormat="1" ht="14.25"/>
    <row r="14233" customFormat="1" ht="14.25"/>
    <row r="14234" customFormat="1" ht="14.25"/>
    <row r="14235" customFormat="1" ht="14.25"/>
    <row r="14236" customFormat="1" ht="14.25"/>
    <row r="14237" customFormat="1" ht="14.25"/>
    <row r="14238" customFormat="1" ht="14.25"/>
    <row r="14239" customFormat="1" ht="14.25"/>
    <row r="14240" customFormat="1" ht="14.25"/>
    <row r="14241" customFormat="1" ht="14.25"/>
    <row r="14242" customFormat="1" ht="14.25"/>
    <row r="14243" customFormat="1" ht="14.25"/>
    <row r="14244" customFormat="1" ht="14.25"/>
    <row r="14245" customFormat="1" ht="14.25"/>
    <row r="14246" customFormat="1" ht="14.25"/>
    <row r="14247" customFormat="1" ht="14.25"/>
    <row r="14248" customFormat="1" ht="14.25"/>
    <row r="14249" customFormat="1" ht="14.25"/>
    <row r="14250" customFormat="1" ht="14.25"/>
    <row r="14251" customFormat="1" ht="14.25"/>
    <row r="14252" customFormat="1" ht="14.25"/>
    <row r="14253" customFormat="1" ht="14.25"/>
    <row r="14254" customFormat="1" ht="14.25"/>
    <row r="14255" customFormat="1" ht="14.25"/>
    <row r="14256" customFormat="1" ht="14.25"/>
    <row r="14257" customFormat="1" ht="14.25"/>
    <row r="14258" customFormat="1" ht="14.25"/>
    <row r="14259" customFormat="1" ht="14.25"/>
    <row r="14260" customFormat="1" ht="14.25"/>
    <row r="14261" customFormat="1" ht="14.25"/>
    <row r="14262" customFormat="1" ht="14.25"/>
    <row r="14263" customFormat="1" ht="14.25"/>
    <row r="14264" customFormat="1" ht="14.25"/>
    <row r="14265" customFormat="1" ht="14.25"/>
    <row r="14266" customFormat="1" ht="14.25"/>
    <row r="14267" customFormat="1" ht="14.25"/>
    <row r="14268" customFormat="1" ht="14.25"/>
    <row r="14269" customFormat="1" ht="14.25"/>
    <row r="14270" customFormat="1" ht="14.25"/>
    <row r="14271" customFormat="1" ht="14.25"/>
    <row r="14272" customFormat="1" ht="14.25"/>
    <row r="14273" customFormat="1" ht="14.25"/>
    <row r="14274" customFormat="1" ht="14.25"/>
    <row r="14275" customFormat="1" ht="14.25"/>
    <row r="14276" customFormat="1" ht="14.25"/>
    <row r="14277" customFormat="1" ht="14.25"/>
    <row r="14278" customFormat="1" ht="14.25"/>
    <row r="14279" customFormat="1" ht="14.25"/>
    <row r="14280" customFormat="1" ht="14.25"/>
    <row r="14281" customFormat="1" ht="14.25"/>
    <row r="14282" customFormat="1" ht="14.25"/>
    <row r="14283" customFormat="1" ht="14.25"/>
    <row r="14284" customFormat="1" ht="14.25"/>
    <row r="14285" customFormat="1" ht="14.25"/>
    <row r="14286" customFormat="1" ht="14.25"/>
    <row r="14287" customFormat="1" ht="14.25"/>
    <row r="14288" customFormat="1" ht="14.25"/>
    <row r="14289" customFormat="1" ht="14.25"/>
    <row r="14290" customFormat="1" ht="14.25"/>
    <row r="14291" customFormat="1" ht="14.25"/>
    <row r="14292" customFormat="1" ht="14.25"/>
    <row r="14293" customFormat="1" ht="14.25"/>
    <row r="14294" customFormat="1" ht="14.25"/>
    <row r="14295" customFormat="1" ht="14.25"/>
    <row r="14296" customFormat="1" ht="14.25"/>
    <row r="14297" customFormat="1" ht="14.25"/>
    <row r="14298" customFormat="1" ht="14.25"/>
    <row r="14299" customFormat="1" ht="14.25"/>
    <row r="14300" customFormat="1" ht="14.25"/>
    <row r="14301" customFormat="1" ht="14.25"/>
    <row r="14302" customFormat="1" ht="14.25"/>
    <row r="14303" customFormat="1" ht="14.25"/>
    <row r="14304" customFormat="1" ht="14.25"/>
    <row r="14305" customFormat="1" ht="14.25"/>
    <row r="14306" customFormat="1" ht="14.25"/>
    <row r="14307" customFormat="1" ht="14.25"/>
    <row r="14308" customFormat="1" ht="14.25"/>
    <row r="14309" customFormat="1" ht="14.25"/>
    <row r="14310" customFormat="1" ht="14.25"/>
    <row r="14311" customFormat="1" ht="14.25"/>
    <row r="14312" customFormat="1" ht="14.25"/>
    <row r="14313" customFormat="1" ht="14.25"/>
    <row r="14314" customFormat="1" ht="14.25"/>
    <row r="14315" customFormat="1" ht="14.25"/>
    <row r="14316" customFormat="1" ht="14.25"/>
    <row r="14317" customFormat="1" ht="14.25"/>
    <row r="14318" customFormat="1" ht="14.25"/>
    <row r="14319" customFormat="1" ht="14.25"/>
    <row r="14320" customFormat="1" ht="14.25"/>
    <row r="14321" customFormat="1" ht="14.25"/>
    <row r="14322" customFormat="1" ht="14.25"/>
    <row r="14323" customFormat="1" ht="14.25"/>
    <row r="14324" customFormat="1" ht="14.25"/>
    <row r="14325" customFormat="1" ht="14.25"/>
    <row r="14326" customFormat="1" ht="14.25"/>
    <row r="14327" customFormat="1" ht="14.25"/>
    <row r="14328" customFormat="1" ht="14.25"/>
    <row r="14329" customFormat="1" ht="14.25"/>
    <row r="14330" customFormat="1" ht="14.25"/>
    <row r="14331" customFormat="1" ht="14.25"/>
    <row r="14332" customFormat="1" ht="14.25"/>
    <row r="14333" customFormat="1" ht="14.25"/>
    <row r="14334" customFormat="1" ht="14.25"/>
    <row r="14335" customFormat="1" ht="14.25"/>
    <row r="14336" customFormat="1" ht="14.25"/>
    <row r="14337" customFormat="1" ht="14.25"/>
    <row r="14338" customFormat="1" ht="14.25"/>
    <row r="14339" customFormat="1" ht="14.25"/>
    <row r="14340" customFormat="1" ht="14.25"/>
    <row r="14341" customFormat="1" ht="14.25"/>
    <row r="14342" customFormat="1" ht="14.25"/>
    <row r="14343" customFormat="1" ht="14.25"/>
    <row r="14344" customFormat="1" ht="14.25"/>
    <row r="14345" customFormat="1" ht="14.25"/>
    <row r="14346" customFormat="1" ht="14.25"/>
    <row r="14347" customFormat="1" ht="14.25"/>
    <row r="14348" customFormat="1" ht="14.25"/>
    <row r="14349" customFormat="1" ht="14.25"/>
    <row r="14350" customFormat="1" ht="14.25"/>
    <row r="14351" customFormat="1" ht="14.25"/>
    <row r="14352" customFormat="1" ht="14.25"/>
    <row r="14353" customFormat="1" ht="14.25"/>
    <row r="14354" customFormat="1" ht="14.25"/>
    <row r="14355" customFormat="1" ht="14.25"/>
    <row r="14356" customFormat="1" ht="14.25"/>
    <row r="14357" customFormat="1" ht="14.25"/>
    <row r="14358" customFormat="1" ht="14.25"/>
    <row r="14359" customFormat="1" ht="14.25"/>
    <row r="14360" customFormat="1" ht="14.25"/>
    <row r="14361" customFormat="1" ht="14.25"/>
    <row r="14362" customFormat="1" ht="14.25"/>
    <row r="14363" customFormat="1" ht="14.25"/>
    <row r="14364" customFormat="1" ht="14.25"/>
    <row r="14365" customFormat="1" ht="14.25"/>
    <row r="14366" customFormat="1" ht="14.25"/>
    <row r="14367" customFormat="1" ht="14.25"/>
    <row r="14368" customFormat="1" ht="14.25"/>
    <row r="14369" customFormat="1" ht="14.25"/>
    <row r="14370" customFormat="1" ht="14.25"/>
    <row r="14371" customFormat="1" ht="14.25"/>
    <row r="14372" customFormat="1" ht="14.25"/>
    <row r="14373" customFormat="1" ht="14.25"/>
    <row r="14374" customFormat="1" ht="14.25"/>
    <row r="14375" customFormat="1" ht="14.25"/>
    <row r="14376" customFormat="1" ht="14.25"/>
    <row r="14377" customFormat="1" ht="14.25"/>
    <row r="14378" customFormat="1" ht="14.25"/>
    <row r="14379" customFormat="1" ht="14.25"/>
    <row r="14380" customFormat="1" ht="14.25"/>
    <row r="14381" customFormat="1" ht="14.25"/>
    <row r="14382" customFormat="1" ht="14.25"/>
    <row r="14383" customFormat="1" ht="14.25"/>
    <row r="14384" customFormat="1" ht="14.25"/>
    <row r="14385" customFormat="1" ht="14.25"/>
    <row r="14386" customFormat="1" ht="14.25"/>
    <row r="14387" customFormat="1" ht="14.25"/>
    <row r="14388" customFormat="1" ht="14.25"/>
    <row r="14389" customFormat="1" ht="14.25"/>
    <row r="14390" customFormat="1" ht="14.25"/>
    <row r="14391" customFormat="1" ht="14.25"/>
    <row r="14392" customFormat="1" ht="14.25"/>
    <row r="14393" customFormat="1" ht="14.25"/>
    <row r="14394" customFormat="1" ht="14.25"/>
    <row r="14395" customFormat="1" ht="14.25"/>
    <row r="14396" customFormat="1" ht="14.25"/>
    <row r="14397" customFormat="1" ht="14.25"/>
    <row r="14398" customFormat="1" ht="14.25"/>
    <row r="14399" customFormat="1" ht="14.25"/>
    <row r="14400" customFormat="1" ht="14.25"/>
    <row r="14401" customFormat="1" ht="14.25"/>
    <row r="14402" customFormat="1" ht="14.25"/>
    <row r="14403" customFormat="1" ht="14.25"/>
    <row r="14404" customFormat="1" ht="14.25"/>
    <row r="14405" customFormat="1" ht="14.25"/>
    <row r="14406" customFormat="1" ht="14.25"/>
    <row r="14407" customFormat="1" ht="14.25"/>
    <row r="14408" customFormat="1" ht="14.25"/>
    <row r="14409" customFormat="1" ht="14.25"/>
    <row r="14410" customFormat="1" ht="14.25"/>
    <row r="14411" customFormat="1" ht="14.25"/>
    <row r="14412" customFormat="1" ht="14.25"/>
    <row r="14413" customFormat="1" ht="14.25"/>
    <row r="14414" customFormat="1" ht="14.25"/>
    <row r="14415" customFormat="1" ht="14.25"/>
    <row r="14416" customFormat="1" ht="14.25"/>
    <row r="14417" customFormat="1" ht="14.25"/>
    <row r="14418" customFormat="1" ht="14.25"/>
    <row r="14419" customFormat="1" ht="14.25"/>
    <row r="14420" customFormat="1" ht="14.25"/>
    <row r="14421" customFormat="1" ht="14.25"/>
    <row r="14422" customFormat="1" ht="14.25"/>
    <row r="14423" customFormat="1" ht="14.25"/>
    <row r="14424" customFormat="1" ht="14.25"/>
    <row r="14425" customFormat="1" ht="14.25"/>
    <row r="14426" customFormat="1" ht="14.25"/>
    <row r="14427" customFormat="1" ht="14.25"/>
    <row r="14428" customFormat="1" ht="14.25"/>
    <row r="14429" customFormat="1" ht="14.25"/>
    <row r="14430" customFormat="1" ht="14.25"/>
    <row r="14431" customFormat="1" ht="14.25"/>
    <row r="14432" customFormat="1" ht="14.25"/>
    <row r="14433" customFormat="1" ht="14.25"/>
    <row r="14434" customFormat="1" ht="14.25"/>
    <row r="14435" customFormat="1" ht="14.25"/>
    <row r="14436" customFormat="1" ht="14.25"/>
    <row r="14437" customFormat="1" ht="14.25"/>
    <row r="14438" customFormat="1" ht="14.25"/>
    <row r="14439" customFormat="1" ht="14.25"/>
    <row r="14440" customFormat="1" ht="14.25"/>
    <row r="14441" customFormat="1" ht="14.25"/>
    <row r="14442" customFormat="1" ht="14.25"/>
    <row r="14443" customFormat="1" ht="14.25"/>
    <row r="14444" customFormat="1" ht="14.25"/>
    <row r="14445" customFormat="1" ht="14.25"/>
    <row r="14446" customFormat="1" ht="14.25"/>
    <row r="14447" customFormat="1" ht="14.25"/>
    <row r="14448" customFormat="1" ht="14.25"/>
    <row r="14449" customFormat="1" ht="14.25"/>
    <row r="14450" customFormat="1" ht="14.25"/>
    <row r="14451" customFormat="1" ht="14.25"/>
    <row r="14452" customFormat="1" ht="14.25"/>
    <row r="14453" customFormat="1" ht="14.25"/>
    <row r="14454" customFormat="1" ht="14.25"/>
    <row r="14455" customFormat="1" ht="14.25"/>
    <row r="14456" customFormat="1" ht="14.25"/>
    <row r="14457" customFormat="1" ht="14.25"/>
    <row r="14458" customFormat="1" ht="14.25"/>
    <row r="14459" customFormat="1" ht="14.25"/>
    <row r="14460" customFormat="1" ht="14.25"/>
    <row r="14461" customFormat="1" ht="14.25"/>
    <row r="14462" customFormat="1" ht="14.25"/>
    <row r="14463" customFormat="1" ht="14.25"/>
    <row r="14464" customFormat="1" ht="14.25"/>
    <row r="14465" customFormat="1" ht="14.25"/>
    <row r="14466" customFormat="1" ht="14.25"/>
    <row r="14467" customFormat="1" ht="14.25"/>
    <row r="14468" customFormat="1" ht="14.25"/>
    <row r="14469" customFormat="1" ht="14.25"/>
    <row r="14470" customFormat="1" ht="14.25"/>
    <row r="14471" customFormat="1" ht="14.25"/>
    <row r="14472" customFormat="1" ht="14.25"/>
    <row r="14473" customFormat="1" ht="14.25"/>
    <row r="14474" customFormat="1" ht="14.25"/>
    <row r="14475" customFormat="1" ht="14.25"/>
    <row r="14476" customFormat="1" ht="14.25"/>
    <row r="14477" customFormat="1" ht="14.25"/>
    <row r="14478" customFormat="1" ht="14.25"/>
    <row r="14479" customFormat="1" ht="14.25"/>
    <row r="14480" customFormat="1" ht="14.25"/>
    <row r="14481" customFormat="1" ht="14.25"/>
    <row r="14482" customFormat="1" ht="14.25"/>
    <row r="14483" customFormat="1" ht="14.25"/>
    <row r="14484" customFormat="1" ht="14.25"/>
    <row r="14485" customFormat="1" ht="14.25"/>
    <row r="14486" customFormat="1" ht="14.25"/>
    <row r="14487" customFormat="1" ht="14.25"/>
    <row r="14488" customFormat="1" ht="14.25"/>
    <row r="14489" customFormat="1" ht="14.25"/>
    <row r="14490" customFormat="1" ht="14.25"/>
    <row r="14491" customFormat="1" ht="14.25"/>
    <row r="14492" customFormat="1" ht="14.25"/>
    <row r="14493" customFormat="1" ht="14.25"/>
    <row r="14494" customFormat="1" ht="14.25"/>
    <row r="14495" customFormat="1" ht="14.25"/>
    <row r="14496" customFormat="1" ht="14.25"/>
    <row r="14497" customFormat="1" ht="14.25"/>
    <row r="14498" customFormat="1" ht="14.25"/>
    <row r="14499" customFormat="1" ht="14.25"/>
    <row r="14500" customFormat="1" ht="14.25"/>
    <row r="14501" customFormat="1" ht="14.25"/>
    <row r="14502" customFormat="1" ht="14.25"/>
    <row r="14503" customFormat="1" ht="14.25"/>
    <row r="14504" customFormat="1" ht="14.25"/>
    <row r="14505" customFormat="1" ht="14.25"/>
    <row r="14506" customFormat="1" ht="14.25"/>
    <row r="14507" customFormat="1" ht="14.25"/>
    <row r="14508" customFormat="1" ht="14.25"/>
    <row r="14509" customFormat="1" ht="14.25"/>
    <row r="14510" customFormat="1" ht="14.25"/>
    <row r="14511" customFormat="1" ht="14.25"/>
    <row r="14512" customFormat="1" ht="14.25"/>
    <row r="14513" customFormat="1" ht="14.25"/>
    <row r="14514" customFormat="1" ht="14.25"/>
    <row r="14515" customFormat="1" ht="14.25"/>
    <row r="14516" customFormat="1" ht="14.25"/>
    <row r="14517" customFormat="1" ht="14.25"/>
    <row r="14518" customFormat="1" ht="14.25"/>
    <row r="14519" customFormat="1" ht="14.25"/>
    <row r="14520" customFormat="1" ht="14.25"/>
    <row r="14521" customFormat="1" ht="14.25"/>
    <row r="14522" customFormat="1" ht="14.25"/>
    <row r="14523" customFormat="1" ht="14.25"/>
    <row r="14524" customFormat="1" ht="14.25"/>
    <row r="14525" customFormat="1" ht="14.25"/>
    <row r="14526" customFormat="1" ht="14.25"/>
    <row r="14527" customFormat="1" ht="14.25"/>
    <row r="14528" customFormat="1" ht="14.25"/>
    <row r="14529" customFormat="1" ht="14.25"/>
    <row r="14530" customFormat="1" ht="14.25"/>
    <row r="14531" customFormat="1" ht="14.25"/>
    <row r="14532" customFormat="1" ht="14.25"/>
    <row r="14533" customFormat="1" ht="14.25"/>
    <row r="14534" customFormat="1" ht="14.25"/>
    <row r="14535" customFormat="1" ht="14.25"/>
    <row r="14536" customFormat="1" ht="14.25"/>
    <row r="14537" customFormat="1" ht="14.25"/>
    <row r="14538" customFormat="1" ht="14.25"/>
    <row r="14539" customFormat="1" ht="14.25"/>
    <row r="14540" customFormat="1" ht="14.25"/>
    <row r="14541" customFormat="1" ht="14.25"/>
    <row r="14542" customFormat="1" ht="14.25"/>
    <row r="14543" customFormat="1" ht="14.25"/>
    <row r="14544" customFormat="1" ht="14.25"/>
    <row r="14545" customFormat="1" ht="14.25"/>
    <row r="14546" customFormat="1" ht="14.25"/>
    <row r="14547" customFormat="1" ht="14.25"/>
    <row r="14548" customFormat="1" ht="14.25"/>
    <row r="14549" customFormat="1" ht="14.25"/>
    <row r="14550" customFormat="1" ht="14.25"/>
    <row r="14551" customFormat="1" ht="14.25"/>
    <row r="14552" customFormat="1" ht="14.25"/>
    <row r="14553" customFormat="1" ht="14.25"/>
    <row r="14554" customFormat="1" ht="14.25"/>
    <row r="14555" customFormat="1" ht="14.25"/>
    <row r="14556" customFormat="1" ht="14.25"/>
    <row r="14557" customFormat="1" ht="14.25"/>
    <row r="14558" customFormat="1" ht="14.25"/>
    <row r="14559" customFormat="1" ht="14.25"/>
    <row r="14560" customFormat="1" ht="14.25"/>
    <row r="14561" customFormat="1" ht="14.25"/>
    <row r="14562" customFormat="1" ht="14.25"/>
    <row r="14563" customFormat="1" ht="14.25"/>
    <row r="14564" customFormat="1" ht="14.25"/>
    <row r="14565" customFormat="1" ht="14.25"/>
    <row r="14566" customFormat="1" ht="14.25"/>
    <row r="14567" customFormat="1" ht="14.25"/>
    <row r="14568" customFormat="1" ht="14.25"/>
    <row r="14569" customFormat="1" ht="14.25"/>
    <row r="14570" customFormat="1" ht="14.25"/>
    <row r="14571" customFormat="1" ht="14.25"/>
    <row r="14572" customFormat="1" ht="14.25"/>
    <row r="14573" customFormat="1" ht="14.25"/>
    <row r="14574" customFormat="1" ht="14.25"/>
    <row r="14575" customFormat="1" ht="14.25"/>
    <row r="14576" customFormat="1" ht="14.25"/>
    <row r="14577" customFormat="1" ht="14.25"/>
    <row r="14578" customFormat="1" ht="14.25"/>
    <row r="14579" customFormat="1" ht="14.25"/>
    <row r="14580" customFormat="1" ht="14.25"/>
    <row r="14581" customFormat="1" ht="14.25"/>
    <row r="14582" customFormat="1" ht="14.25"/>
    <row r="14583" customFormat="1" ht="14.25"/>
    <row r="14584" customFormat="1" ht="14.25"/>
    <row r="14585" customFormat="1" ht="14.25"/>
    <row r="14586" customFormat="1" ht="14.25"/>
    <row r="14587" customFormat="1" ht="14.25"/>
    <row r="14588" customFormat="1" ht="14.25"/>
    <row r="14589" customFormat="1" ht="14.25"/>
    <row r="14590" customFormat="1" ht="14.25"/>
    <row r="14591" customFormat="1" ht="14.25"/>
    <row r="14592" customFormat="1" ht="14.25"/>
    <row r="14593" customFormat="1" ht="14.25"/>
    <row r="14594" customFormat="1" ht="14.25"/>
    <row r="14595" customFormat="1" ht="14.25"/>
    <row r="14596" customFormat="1" ht="14.25"/>
    <row r="14597" customFormat="1" ht="14.25"/>
    <row r="14598" customFormat="1" ht="14.25"/>
    <row r="14599" customFormat="1" ht="14.25"/>
    <row r="14600" customFormat="1" ht="14.25"/>
    <row r="14601" customFormat="1" ht="14.25"/>
    <row r="14602" customFormat="1" ht="14.25"/>
    <row r="14603" customFormat="1" ht="14.25"/>
    <row r="14604" customFormat="1" ht="14.25"/>
    <row r="14605" customFormat="1" ht="14.25"/>
    <row r="14606" customFormat="1" ht="14.25"/>
    <row r="14607" customFormat="1" ht="14.25"/>
    <row r="14608" customFormat="1" ht="14.25"/>
    <row r="14609" customFormat="1" ht="14.25"/>
    <row r="14610" customFormat="1" ht="14.25"/>
    <row r="14611" customFormat="1" ht="14.25"/>
    <row r="14612" customFormat="1" ht="14.25"/>
    <row r="14613" customFormat="1" ht="14.25"/>
    <row r="14614" customFormat="1" ht="14.25"/>
    <row r="14615" customFormat="1" ht="14.25"/>
    <row r="14616" customFormat="1" ht="14.25"/>
    <row r="14617" customFormat="1" ht="14.25"/>
    <row r="14618" customFormat="1" ht="14.25"/>
    <row r="14619" customFormat="1" ht="14.25"/>
    <row r="14620" customFormat="1" ht="14.25"/>
    <row r="14621" customFormat="1" ht="14.25"/>
    <row r="14622" customFormat="1" ht="14.25"/>
    <row r="14623" customFormat="1" ht="14.25"/>
    <row r="14624" customFormat="1" ht="14.25"/>
    <row r="14625" customFormat="1" ht="14.25"/>
    <row r="14626" customFormat="1" ht="14.25"/>
    <row r="14627" customFormat="1" ht="14.25"/>
    <row r="14628" customFormat="1" ht="14.25"/>
    <row r="14629" customFormat="1" ht="14.25"/>
    <row r="14630" customFormat="1" ht="14.25"/>
    <row r="14631" customFormat="1" ht="14.25"/>
    <row r="14632" customFormat="1" ht="14.25"/>
    <row r="14633" customFormat="1" ht="14.25"/>
    <row r="14634" customFormat="1" ht="14.25"/>
    <row r="14635" customFormat="1" ht="14.25"/>
    <row r="14636" customFormat="1" ht="14.25"/>
    <row r="14637" customFormat="1" ht="14.25"/>
    <row r="14638" customFormat="1" ht="14.25"/>
    <row r="14639" customFormat="1" ht="14.25"/>
    <row r="14640" customFormat="1" ht="14.25"/>
    <row r="14641" customFormat="1" ht="14.25"/>
    <row r="14642" customFormat="1" ht="14.25"/>
    <row r="14643" customFormat="1" ht="14.25"/>
    <row r="14644" customFormat="1" ht="14.25"/>
    <row r="14645" customFormat="1" ht="14.25"/>
    <row r="14646" customFormat="1" ht="14.25"/>
    <row r="14647" customFormat="1" ht="14.25"/>
    <row r="14648" customFormat="1" ht="14.25"/>
    <row r="14649" customFormat="1" ht="14.25"/>
    <row r="14650" customFormat="1" ht="14.25"/>
    <row r="14651" customFormat="1" ht="14.25"/>
    <row r="14652" customFormat="1" ht="14.25"/>
    <row r="14653" customFormat="1" ht="14.25"/>
    <row r="14654" customFormat="1" ht="14.25"/>
    <row r="14655" customFormat="1" ht="14.25"/>
    <row r="14656" customFormat="1" ht="14.25"/>
    <row r="14657" customFormat="1" ht="14.25"/>
    <row r="14658" customFormat="1" ht="14.25"/>
    <row r="14659" customFormat="1" ht="14.25"/>
    <row r="14660" customFormat="1" ht="14.25"/>
    <row r="14661" customFormat="1" ht="14.25"/>
    <row r="14662" customFormat="1" ht="14.25"/>
    <row r="14663" customFormat="1" ht="14.25"/>
    <row r="14664" customFormat="1" ht="14.25"/>
    <row r="14665" customFormat="1" ht="14.25"/>
    <row r="14666" customFormat="1" ht="14.25"/>
    <row r="14667" customFormat="1" ht="14.25"/>
    <row r="14668" customFormat="1" ht="14.25"/>
    <row r="14669" customFormat="1" ht="14.25"/>
    <row r="14670" customFormat="1" ht="14.25"/>
    <row r="14671" customFormat="1" ht="14.25"/>
    <row r="14672" customFormat="1" ht="14.25"/>
    <row r="14673" customFormat="1" ht="14.25"/>
    <row r="14674" customFormat="1" ht="14.25"/>
    <row r="14675" customFormat="1" ht="14.25"/>
    <row r="14676" customFormat="1" ht="14.25"/>
    <row r="14677" customFormat="1" ht="14.25"/>
    <row r="14678" customFormat="1" ht="14.25"/>
    <row r="14679" customFormat="1" ht="14.25"/>
    <row r="14680" customFormat="1" ht="14.25"/>
    <row r="14681" customFormat="1" ht="14.25"/>
    <row r="14682" customFormat="1" ht="14.25"/>
    <row r="14683" customFormat="1" ht="14.25"/>
    <row r="14684" customFormat="1" ht="14.25"/>
    <row r="14685" customFormat="1" ht="14.25"/>
    <row r="14686" customFormat="1" ht="14.25"/>
    <row r="14687" customFormat="1" ht="14.25"/>
    <row r="14688" customFormat="1" ht="14.25"/>
    <row r="14689" customFormat="1" ht="14.25"/>
    <row r="14690" customFormat="1" ht="14.25"/>
    <row r="14691" customFormat="1" ht="14.25"/>
    <row r="14692" customFormat="1" ht="14.25"/>
    <row r="14693" customFormat="1" ht="14.25"/>
    <row r="14694" customFormat="1" ht="14.25"/>
    <row r="14695" customFormat="1" ht="14.25"/>
    <row r="14696" customFormat="1" ht="14.25"/>
    <row r="14697" customFormat="1" ht="14.25"/>
    <row r="14698" customFormat="1" ht="14.25"/>
    <row r="14699" customFormat="1" ht="14.25"/>
    <row r="14700" customFormat="1" ht="14.25"/>
    <row r="14701" customFormat="1" ht="14.25"/>
    <row r="14702" customFormat="1" ht="14.25"/>
    <row r="14703" customFormat="1" ht="14.25"/>
    <row r="14704" customFormat="1" ht="14.25"/>
    <row r="14705" customFormat="1" ht="14.25"/>
    <row r="14706" customFormat="1" ht="14.25"/>
    <row r="14707" customFormat="1" ht="14.25"/>
    <row r="14708" customFormat="1" ht="14.25"/>
    <row r="14709" customFormat="1" ht="14.25"/>
    <row r="14710" customFormat="1" ht="14.25"/>
    <row r="14711" customFormat="1" ht="14.25"/>
    <row r="14712" customFormat="1" ht="14.25"/>
    <row r="14713" customFormat="1" ht="14.25"/>
    <row r="14714" customFormat="1" ht="14.25"/>
    <row r="14715" customFormat="1" ht="14.25"/>
    <row r="14716" customFormat="1" ht="14.25"/>
    <row r="14717" customFormat="1" ht="14.25"/>
    <row r="14718" customFormat="1" ht="14.25"/>
    <row r="14719" customFormat="1" ht="14.25"/>
    <row r="14720" customFormat="1" ht="14.25"/>
    <row r="14721" customFormat="1" ht="14.25"/>
    <row r="14722" customFormat="1" ht="14.25"/>
    <row r="14723" customFormat="1" ht="14.25"/>
    <row r="14724" customFormat="1" ht="14.25"/>
    <row r="14725" customFormat="1" ht="14.25"/>
    <row r="14726" customFormat="1" ht="14.25"/>
    <row r="14727" customFormat="1" ht="14.25"/>
    <row r="14728" customFormat="1" ht="14.25"/>
    <row r="14729" customFormat="1" ht="14.25"/>
    <row r="14730" customFormat="1" ht="14.25"/>
    <row r="14731" customFormat="1" ht="14.25"/>
    <row r="14732" customFormat="1" ht="14.25"/>
    <row r="14733" customFormat="1" ht="14.25"/>
    <row r="14734" customFormat="1" ht="14.25"/>
    <row r="14735" customFormat="1" ht="14.25"/>
    <row r="14736" customFormat="1" ht="14.25"/>
    <row r="14737" customFormat="1" ht="14.25"/>
    <row r="14738" customFormat="1" ht="14.25"/>
    <row r="14739" customFormat="1" ht="14.25"/>
    <row r="14740" customFormat="1" ht="14.25"/>
    <row r="14741" customFormat="1" ht="14.25"/>
    <row r="14742" customFormat="1" ht="14.25"/>
    <row r="14743" customFormat="1" ht="14.25"/>
    <row r="14744" customFormat="1" ht="14.25"/>
    <row r="14745" customFormat="1" ht="14.25"/>
    <row r="14746" customFormat="1" ht="14.25"/>
    <row r="14747" customFormat="1" ht="14.25"/>
    <row r="14748" customFormat="1" ht="14.25"/>
    <row r="14749" customFormat="1" ht="14.25"/>
    <row r="14750" customFormat="1" ht="14.25"/>
    <row r="14751" customFormat="1" ht="14.25"/>
    <row r="14752" customFormat="1" ht="14.25"/>
    <row r="14753" customFormat="1" ht="14.25"/>
    <row r="14754" customFormat="1" ht="14.25"/>
    <row r="14755" customFormat="1" ht="14.25"/>
    <row r="14756" customFormat="1" ht="14.25"/>
    <row r="14757" customFormat="1" ht="14.25"/>
    <row r="14758" customFormat="1" ht="14.25"/>
    <row r="14759" customFormat="1" ht="14.25"/>
    <row r="14760" customFormat="1" ht="14.25"/>
    <row r="14761" customFormat="1" ht="14.25"/>
    <row r="14762" customFormat="1" ht="14.25"/>
    <row r="14763" customFormat="1" ht="14.25"/>
    <row r="14764" customFormat="1" ht="14.25"/>
    <row r="14765" customFormat="1" ht="14.25"/>
    <row r="14766" customFormat="1" ht="14.25"/>
    <row r="14767" customFormat="1" ht="14.25"/>
    <row r="14768" customFormat="1" ht="14.25"/>
    <row r="14769" customFormat="1" ht="14.25"/>
    <row r="14770" customFormat="1" ht="14.25"/>
    <row r="14771" customFormat="1" ht="14.25"/>
    <row r="14772" customFormat="1" ht="14.25"/>
    <row r="14773" customFormat="1" ht="14.25"/>
    <row r="14774" customFormat="1" ht="14.25"/>
    <row r="14775" customFormat="1" ht="14.25"/>
    <row r="14776" customFormat="1" ht="14.25"/>
    <row r="14777" customFormat="1" ht="14.25"/>
    <row r="14778" customFormat="1" ht="14.25"/>
    <row r="14779" customFormat="1" ht="14.25"/>
    <row r="14780" customFormat="1" ht="14.25"/>
    <row r="14781" customFormat="1" ht="14.25"/>
    <row r="14782" customFormat="1" ht="14.25"/>
    <row r="14783" customFormat="1" ht="14.25"/>
    <row r="14784" customFormat="1" ht="14.25"/>
    <row r="14785" customFormat="1" ht="14.25"/>
    <row r="14786" customFormat="1" ht="14.25"/>
    <row r="14787" customFormat="1" ht="14.25"/>
    <row r="14788" customFormat="1" ht="14.25"/>
    <row r="14789" customFormat="1" ht="14.25"/>
    <row r="14790" customFormat="1" ht="14.25"/>
    <row r="14791" customFormat="1" ht="14.25"/>
    <row r="14792" customFormat="1" ht="14.25"/>
    <row r="14793" customFormat="1" ht="14.25"/>
    <row r="14794" customFormat="1" ht="14.25"/>
    <row r="14795" customFormat="1" ht="14.25"/>
    <row r="14796" customFormat="1" ht="14.25"/>
    <row r="14797" customFormat="1" ht="14.25"/>
    <row r="14798" customFormat="1" ht="14.25"/>
    <row r="14799" customFormat="1" ht="14.25"/>
    <row r="14800" customFormat="1" ht="14.25"/>
    <row r="14801" customFormat="1" ht="14.25"/>
    <row r="14802" customFormat="1" ht="14.25"/>
    <row r="14803" customFormat="1" ht="14.25"/>
    <row r="14804" customFormat="1" ht="14.25"/>
    <row r="14805" customFormat="1" ht="14.25"/>
    <row r="14806" customFormat="1" ht="14.25"/>
    <row r="14807" customFormat="1" ht="14.25"/>
    <row r="14808" customFormat="1" ht="14.25"/>
    <row r="14809" customFormat="1" ht="14.25"/>
    <row r="14810" customFormat="1" ht="14.25"/>
    <row r="14811" customFormat="1" ht="14.25"/>
    <row r="14812" customFormat="1" ht="14.25"/>
    <row r="14813" customFormat="1" ht="14.25"/>
    <row r="14814" customFormat="1" ht="14.25"/>
    <row r="14815" customFormat="1" ht="14.25"/>
    <row r="14816" customFormat="1" ht="14.25"/>
    <row r="14817" customFormat="1" ht="14.25"/>
    <row r="14818" customFormat="1" ht="14.25"/>
    <row r="14819" customFormat="1" ht="14.25"/>
    <row r="14820" customFormat="1" ht="14.25"/>
    <row r="14821" customFormat="1" ht="14.25"/>
    <row r="14822" customFormat="1" ht="14.25"/>
    <row r="14823" customFormat="1" ht="14.25"/>
    <row r="14824" customFormat="1" ht="14.25"/>
    <row r="14825" customFormat="1" ht="14.25"/>
    <row r="14826" customFormat="1" ht="14.25"/>
    <row r="14827" customFormat="1" ht="14.25"/>
    <row r="14828" customFormat="1" ht="14.25"/>
    <row r="14829" customFormat="1" ht="14.25"/>
    <row r="14830" customFormat="1" ht="14.25"/>
    <row r="14831" customFormat="1" ht="14.25"/>
    <row r="14832" customFormat="1" ht="14.25"/>
    <row r="14833" customFormat="1" ht="14.25"/>
    <row r="14834" customFormat="1" ht="14.25"/>
    <row r="14835" customFormat="1" ht="14.25"/>
    <row r="14836" customFormat="1" ht="14.25"/>
    <row r="14837" customFormat="1" ht="14.25"/>
    <row r="14838" customFormat="1" ht="14.25"/>
    <row r="14839" customFormat="1" ht="14.25"/>
    <row r="14840" customFormat="1" ht="14.25"/>
    <row r="14841" customFormat="1" ht="14.25"/>
    <row r="14842" customFormat="1" ht="14.25"/>
    <row r="14843" customFormat="1" ht="14.25"/>
    <row r="14844" customFormat="1" ht="14.25"/>
    <row r="14845" customFormat="1" ht="14.25"/>
    <row r="14846" customFormat="1" ht="14.25"/>
    <row r="14847" customFormat="1" ht="14.25"/>
    <row r="14848" customFormat="1" ht="14.25"/>
    <row r="14849" customFormat="1" ht="14.25"/>
    <row r="14850" customFormat="1" ht="14.25"/>
    <row r="14851" customFormat="1" ht="14.25"/>
    <row r="14852" customFormat="1" ht="14.25"/>
    <row r="14853" customFormat="1" ht="14.25"/>
    <row r="14854" customFormat="1" ht="14.25"/>
    <row r="14855" customFormat="1" ht="14.25"/>
    <row r="14856" customFormat="1" ht="14.25"/>
    <row r="14857" customFormat="1" ht="14.25"/>
    <row r="14858" customFormat="1" ht="14.25"/>
    <row r="14859" customFormat="1" ht="14.25"/>
    <row r="14860" customFormat="1" ht="14.25"/>
    <row r="14861" customFormat="1" ht="14.25"/>
    <row r="14862" customFormat="1" ht="14.25"/>
    <row r="14863" customFormat="1" ht="14.25"/>
    <row r="14864" customFormat="1" ht="14.25"/>
    <row r="14865" customFormat="1" ht="14.25"/>
    <row r="14866" customFormat="1" ht="14.25"/>
    <row r="14867" customFormat="1" ht="14.25"/>
    <row r="14868" customFormat="1" ht="14.25"/>
    <row r="14869" customFormat="1" ht="14.25"/>
    <row r="14870" customFormat="1" ht="14.25"/>
    <row r="14871" customFormat="1" ht="14.25"/>
    <row r="14872" customFormat="1" ht="14.25"/>
    <row r="14873" customFormat="1" ht="14.25"/>
    <row r="14874" customFormat="1" ht="14.25"/>
    <row r="14875" customFormat="1" ht="14.25"/>
    <row r="14876" customFormat="1" ht="14.25"/>
    <row r="14877" customFormat="1" ht="14.25"/>
    <row r="14878" customFormat="1" ht="14.25"/>
    <row r="14879" customFormat="1" ht="14.25"/>
    <row r="14880" customFormat="1" ht="14.25"/>
    <row r="14881" customFormat="1" ht="14.25"/>
    <row r="14882" customFormat="1" ht="14.25"/>
    <row r="14883" customFormat="1" ht="14.25"/>
    <row r="14884" customFormat="1" ht="14.25"/>
    <row r="14885" customFormat="1" ht="14.25"/>
    <row r="14886" customFormat="1" ht="14.25"/>
    <row r="14887" customFormat="1" ht="14.25"/>
    <row r="14888" customFormat="1" ht="14.25"/>
    <row r="14889" customFormat="1" ht="14.25"/>
    <row r="14890" customFormat="1" ht="14.25"/>
    <row r="14891" customFormat="1" ht="14.25"/>
    <row r="14892" customFormat="1" ht="14.25"/>
    <row r="14893" customFormat="1" ht="14.25"/>
    <row r="14894" customFormat="1" ht="14.25"/>
    <row r="14895" customFormat="1" ht="14.25"/>
    <row r="14896" customFormat="1" ht="14.25"/>
    <row r="14897" customFormat="1" ht="14.25"/>
    <row r="14898" customFormat="1" ht="14.25"/>
    <row r="14899" customFormat="1" ht="14.25"/>
    <row r="14900" customFormat="1" ht="14.25"/>
    <row r="14901" customFormat="1" ht="14.25"/>
    <row r="14902" customFormat="1" ht="14.25"/>
    <row r="14903" customFormat="1" ht="14.25"/>
    <row r="14904" customFormat="1" ht="14.25"/>
    <row r="14905" customFormat="1" ht="14.25"/>
    <row r="14906" customFormat="1" ht="14.25"/>
    <row r="14907" customFormat="1" ht="14.25"/>
    <row r="14908" customFormat="1" ht="14.25"/>
    <row r="14909" customFormat="1" ht="14.25"/>
    <row r="14910" customFormat="1" ht="14.25"/>
    <row r="14911" customFormat="1" ht="14.25"/>
    <row r="14912" customFormat="1" ht="14.25"/>
    <row r="14913" customFormat="1" ht="14.25"/>
    <row r="14914" customFormat="1" ht="14.25"/>
    <row r="14915" customFormat="1" ht="14.25"/>
    <row r="14916" customFormat="1" ht="14.25"/>
    <row r="14917" customFormat="1" ht="14.25"/>
    <row r="14918" customFormat="1" ht="14.25"/>
    <row r="14919" customFormat="1" ht="14.25"/>
    <row r="14920" customFormat="1" ht="14.25"/>
    <row r="14921" customFormat="1" ht="14.25"/>
    <row r="14922" customFormat="1" ht="14.25"/>
    <row r="14923" customFormat="1" ht="14.25"/>
    <row r="14924" customFormat="1" ht="14.25"/>
    <row r="14925" customFormat="1" ht="14.25"/>
    <row r="14926" customFormat="1" ht="14.25"/>
    <row r="14927" customFormat="1" ht="14.25"/>
    <row r="14928" customFormat="1" ht="14.25"/>
    <row r="14929" customFormat="1" ht="14.25"/>
    <row r="14930" customFormat="1" ht="14.25"/>
    <row r="14931" customFormat="1" ht="14.25"/>
    <row r="14932" customFormat="1" ht="14.25"/>
    <row r="14933" customFormat="1" ht="14.25"/>
    <row r="14934" customFormat="1" ht="14.25"/>
    <row r="14935" customFormat="1" ht="14.25"/>
    <row r="14936" customFormat="1" ht="14.25"/>
    <row r="14937" customFormat="1" ht="14.25"/>
    <row r="14938" customFormat="1" ht="14.25"/>
    <row r="14939" customFormat="1" ht="14.25"/>
    <row r="14940" customFormat="1" ht="14.25"/>
    <row r="14941" customFormat="1" ht="14.25"/>
    <row r="14942" customFormat="1" ht="14.25"/>
    <row r="14943" customFormat="1" ht="14.25"/>
    <row r="14944" customFormat="1" ht="14.25"/>
    <row r="14945" customFormat="1" ht="14.25"/>
    <row r="14946" customFormat="1" ht="14.25"/>
    <row r="14947" customFormat="1" ht="14.25"/>
    <row r="14948" customFormat="1" ht="14.25"/>
    <row r="14949" customFormat="1" ht="14.25"/>
    <row r="14950" customFormat="1" ht="14.25"/>
    <row r="14951" customFormat="1" ht="14.25"/>
    <row r="14952" customFormat="1" ht="14.25"/>
    <row r="14953" customFormat="1" ht="14.25"/>
    <row r="14954" customFormat="1" ht="14.25"/>
    <row r="14955" customFormat="1" ht="14.25"/>
    <row r="14956" customFormat="1" ht="14.25"/>
    <row r="14957" customFormat="1" ht="14.25"/>
    <row r="14958" customFormat="1" ht="14.25"/>
    <row r="14959" customFormat="1" ht="14.25"/>
    <row r="14960" customFormat="1" ht="14.25"/>
    <row r="14961" customFormat="1" ht="14.25"/>
    <row r="14962" customFormat="1" ht="14.25"/>
    <row r="14963" customFormat="1" ht="14.25"/>
    <row r="14964" customFormat="1" ht="14.25"/>
    <row r="14965" customFormat="1" ht="14.25"/>
    <row r="14966" customFormat="1" ht="14.25"/>
    <row r="14967" customFormat="1" ht="14.25"/>
    <row r="14968" customFormat="1" ht="14.25"/>
    <row r="14969" customFormat="1" ht="14.25"/>
    <row r="14970" customFormat="1" ht="14.25"/>
    <row r="14971" customFormat="1" ht="14.25"/>
    <row r="14972" customFormat="1" ht="14.25"/>
    <row r="14973" customFormat="1" ht="14.25"/>
    <row r="14974" customFormat="1" ht="14.25"/>
    <row r="14975" customFormat="1" ht="14.25"/>
    <row r="14976" customFormat="1" ht="14.25"/>
    <row r="14977" customFormat="1" ht="14.25"/>
    <row r="14978" customFormat="1" ht="14.25"/>
    <row r="14979" customFormat="1" ht="14.25"/>
    <row r="14980" customFormat="1" ht="14.25"/>
    <row r="14981" customFormat="1" ht="14.25"/>
    <row r="14982" customFormat="1" ht="14.25"/>
    <row r="14983" customFormat="1" ht="14.25"/>
    <row r="14984" customFormat="1" ht="14.25"/>
    <row r="14985" customFormat="1" ht="14.25"/>
    <row r="14986" customFormat="1" ht="14.25"/>
    <row r="14987" customFormat="1" ht="14.25"/>
    <row r="14988" customFormat="1" ht="14.25"/>
    <row r="14989" customFormat="1" ht="14.25"/>
    <row r="14990" customFormat="1" ht="14.25"/>
    <row r="14991" customFormat="1" ht="14.25"/>
    <row r="14992" customFormat="1" ht="14.25"/>
    <row r="14993" customFormat="1" ht="14.25"/>
    <row r="14994" customFormat="1" ht="14.25"/>
    <row r="14995" customFormat="1" ht="14.25"/>
    <row r="14996" customFormat="1" ht="14.25"/>
    <row r="14997" customFormat="1" ht="14.25"/>
    <row r="14998" customFormat="1" ht="14.25"/>
    <row r="14999" customFormat="1" ht="14.25"/>
    <row r="15000" customFormat="1" ht="14.25"/>
    <row r="15001" customFormat="1" ht="14.25"/>
    <row r="15002" customFormat="1" ht="14.25"/>
    <row r="15003" customFormat="1" ht="14.25"/>
    <row r="15004" customFormat="1" ht="14.25"/>
    <row r="15005" customFormat="1" ht="14.25"/>
    <row r="15006" customFormat="1" ht="14.25"/>
    <row r="15007" customFormat="1" ht="14.25"/>
    <row r="15008" customFormat="1" ht="14.25"/>
    <row r="15009" customFormat="1" ht="14.25"/>
    <row r="15010" customFormat="1" ht="14.25"/>
    <row r="15011" customFormat="1" ht="14.25"/>
    <row r="15012" customFormat="1" ht="14.25"/>
    <row r="15013" customFormat="1" ht="14.25"/>
    <row r="15014" customFormat="1" ht="14.25"/>
    <row r="15015" customFormat="1" ht="14.25"/>
    <row r="15016" customFormat="1" ht="14.25"/>
    <row r="15017" customFormat="1" ht="14.25"/>
    <row r="15018" customFormat="1" ht="14.25"/>
    <row r="15019" customFormat="1" ht="14.25"/>
    <row r="15020" customFormat="1" ht="14.25"/>
    <row r="15021" customFormat="1" ht="14.25"/>
    <row r="15022" customFormat="1" ht="14.25"/>
    <row r="15023" customFormat="1" ht="14.25"/>
    <row r="15024" customFormat="1" ht="14.25"/>
    <row r="15025" customFormat="1" ht="14.25"/>
    <row r="15026" customFormat="1" ht="14.25"/>
    <row r="15027" customFormat="1" ht="14.25"/>
    <row r="15028" customFormat="1" ht="14.25"/>
    <row r="15029" customFormat="1" ht="14.25"/>
    <row r="15030" customFormat="1" ht="14.25"/>
    <row r="15031" customFormat="1" ht="14.25"/>
    <row r="15032" customFormat="1" ht="14.25"/>
    <row r="15033" customFormat="1" ht="14.25"/>
    <row r="15034" customFormat="1" ht="14.25"/>
    <row r="15035" customFormat="1" ht="14.25"/>
    <row r="15036" customFormat="1" ht="14.25"/>
    <row r="15037" customFormat="1" ht="14.25"/>
    <row r="15038" customFormat="1" ht="14.25"/>
    <row r="15039" customFormat="1" ht="14.25"/>
    <row r="15040" customFormat="1" ht="14.25"/>
    <row r="15041" customFormat="1" ht="14.25"/>
    <row r="15042" customFormat="1" ht="14.25"/>
    <row r="15043" customFormat="1" ht="14.25"/>
    <row r="15044" customFormat="1" ht="14.25"/>
    <row r="15045" customFormat="1" ht="14.25"/>
    <row r="15046" customFormat="1" ht="14.25"/>
    <row r="15047" customFormat="1" ht="14.25"/>
    <row r="15048" customFormat="1" ht="14.25"/>
    <row r="15049" customFormat="1" ht="14.25"/>
    <row r="15050" customFormat="1" ht="14.25"/>
    <row r="15051" customFormat="1" ht="14.25"/>
    <row r="15052" customFormat="1" ht="14.25"/>
    <row r="15053" customFormat="1" ht="14.25"/>
    <row r="15054" customFormat="1" ht="14.25"/>
    <row r="15055" customFormat="1" ht="14.25"/>
    <row r="15056" customFormat="1" ht="14.25"/>
    <row r="15057" customFormat="1" ht="14.25"/>
    <row r="15058" customFormat="1" ht="14.25"/>
    <row r="15059" customFormat="1" ht="14.25"/>
    <row r="15060" customFormat="1" ht="14.25"/>
    <row r="15061" customFormat="1" ht="14.25"/>
    <row r="15062" customFormat="1" ht="14.25"/>
    <row r="15063" customFormat="1" ht="14.25"/>
    <row r="15064" customFormat="1" ht="14.25"/>
    <row r="15065" customFormat="1" ht="14.25"/>
    <row r="15066" customFormat="1" ht="14.25"/>
    <row r="15067" customFormat="1" ht="14.25"/>
    <row r="15068" customFormat="1" ht="14.25"/>
    <row r="15069" customFormat="1" ht="14.25"/>
    <row r="15070" customFormat="1" ht="14.25"/>
    <row r="15071" customFormat="1" ht="14.25"/>
    <row r="15072" customFormat="1" ht="14.25"/>
    <row r="15073" customFormat="1" ht="14.25"/>
    <row r="15074" customFormat="1" ht="14.25"/>
    <row r="15075" customFormat="1" ht="14.25"/>
    <row r="15076" customFormat="1" ht="14.25"/>
    <row r="15077" customFormat="1" ht="14.25"/>
    <row r="15078" customFormat="1" ht="14.25"/>
    <row r="15079" customFormat="1" ht="14.25"/>
    <row r="15080" customFormat="1" ht="14.25"/>
    <row r="15081" customFormat="1" ht="14.25"/>
    <row r="15082" customFormat="1" ht="14.25"/>
    <row r="15083" customFormat="1" ht="14.25"/>
    <row r="15084" customFormat="1" ht="14.25"/>
    <row r="15085" customFormat="1" ht="14.25"/>
    <row r="15086" customFormat="1" ht="14.25"/>
    <row r="15087" customFormat="1" ht="14.25"/>
    <row r="15088" customFormat="1" ht="14.25"/>
    <row r="15089" customFormat="1" ht="14.25"/>
    <row r="15090" customFormat="1" ht="14.25"/>
    <row r="15091" customFormat="1" ht="14.25"/>
    <row r="15092" customFormat="1" ht="14.25"/>
    <row r="15093" customFormat="1" ht="14.25"/>
    <row r="15094" customFormat="1" ht="14.25"/>
    <row r="15095" customFormat="1" ht="14.25"/>
    <row r="15096" customFormat="1" ht="14.25"/>
    <row r="15097" customFormat="1" ht="14.25"/>
    <row r="15098" customFormat="1" ht="14.25"/>
    <row r="15099" customFormat="1" ht="14.25"/>
    <row r="15100" customFormat="1" ht="14.25"/>
    <row r="15101" customFormat="1" ht="14.25"/>
    <row r="15102" customFormat="1" ht="14.25"/>
    <row r="15103" customFormat="1" ht="14.25"/>
    <row r="15104" customFormat="1" ht="14.25"/>
    <row r="15105" customFormat="1" ht="14.25"/>
    <row r="15106" customFormat="1" ht="14.25"/>
    <row r="15107" customFormat="1" ht="14.25"/>
    <row r="15108" customFormat="1" ht="14.25"/>
    <row r="15109" customFormat="1" ht="14.25"/>
    <row r="15110" customFormat="1" ht="14.25"/>
    <row r="15111" customFormat="1" ht="14.25"/>
    <row r="15112" customFormat="1" ht="14.25"/>
    <row r="15113" customFormat="1" ht="14.25"/>
    <row r="15114" customFormat="1" ht="14.25"/>
    <row r="15115" customFormat="1" ht="14.25"/>
    <row r="15116" customFormat="1" ht="14.25"/>
    <row r="15117" customFormat="1" ht="14.25"/>
    <row r="15118" customFormat="1" ht="14.25"/>
    <row r="15119" customFormat="1" ht="14.25"/>
    <row r="15120" customFormat="1" ht="14.25"/>
    <row r="15121" customFormat="1" ht="14.25"/>
    <row r="15122" customFormat="1" ht="14.25"/>
    <row r="15123" customFormat="1" ht="14.25"/>
    <row r="15124" customFormat="1" ht="14.25"/>
    <row r="15125" customFormat="1" ht="14.25"/>
    <row r="15126" customFormat="1" ht="14.25"/>
    <row r="15127" customFormat="1" ht="14.25"/>
    <row r="15128" customFormat="1" ht="14.25"/>
    <row r="15129" customFormat="1" ht="14.25"/>
    <row r="15130" customFormat="1" ht="14.25"/>
    <row r="15131" customFormat="1" ht="14.25"/>
    <row r="15132" customFormat="1" ht="14.25"/>
    <row r="15133" customFormat="1" ht="14.25"/>
    <row r="15134" customFormat="1" ht="14.25"/>
    <row r="15135" customFormat="1" ht="14.25"/>
    <row r="15136" customFormat="1" ht="14.25"/>
    <row r="15137" customFormat="1" ht="14.25"/>
    <row r="15138" customFormat="1" ht="14.25"/>
    <row r="15139" customFormat="1" ht="14.25"/>
    <row r="15140" customFormat="1" ht="14.25"/>
    <row r="15141" customFormat="1" ht="14.25"/>
    <row r="15142" customFormat="1" ht="14.25"/>
    <row r="15143" customFormat="1" ht="14.25"/>
    <row r="15144" customFormat="1" ht="14.25"/>
    <row r="15145" customFormat="1" ht="14.25"/>
    <row r="15146" customFormat="1" ht="14.25"/>
    <row r="15147" customFormat="1" ht="14.25"/>
    <row r="15148" customFormat="1" ht="14.25"/>
    <row r="15149" customFormat="1" ht="14.25"/>
    <row r="15150" customFormat="1" ht="14.25"/>
    <row r="15151" customFormat="1" ht="14.25"/>
    <row r="15152" customFormat="1" ht="14.25"/>
    <row r="15153" customFormat="1" ht="14.25"/>
    <row r="15154" customFormat="1" ht="14.25"/>
    <row r="15155" customFormat="1" ht="14.25"/>
    <row r="15156" customFormat="1" ht="14.25"/>
    <row r="15157" customFormat="1" ht="14.25"/>
    <row r="15158" customFormat="1" ht="14.25"/>
    <row r="15159" customFormat="1" ht="14.25"/>
    <row r="15160" customFormat="1" ht="14.25"/>
    <row r="15161" customFormat="1" ht="14.25"/>
    <row r="15162" customFormat="1" ht="14.25"/>
    <row r="15163" customFormat="1" ht="14.25"/>
    <row r="15164" customFormat="1" ht="14.25"/>
    <row r="15165" customFormat="1" ht="14.25"/>
    <row r="15166" customFormat="1" ht="14.25"/>
    <row r="15167" customFormat="1" ht="14.25"/>
    <row r="15168" customFormat="1" ht="14.25"/>
    <row r="15169" customFormat="1" ht="14.25"/>
    <row r="15170" customFormat="1" ht="14.25"/>
    <row r="15171" customFormat="1" ht="14.25"/>
    <row r="15172" customFormat="1" ht="14.25"/>
    <row r="15173" customFormat="1" ht="14.25"/>
    <row r="15174" customFormat="1" ht="14.25"/>
    <row r="15175" customFormat="1" ht="14.25"/>
    <row r="15176" customFormat="1" ht="14.25"/>
    <row r="15177" customFormat="1" ht="14.25"/>
    <row r="15178" customFormat="1" ht="14.25"/>
    <row r="15179" customFormat="1" ht="14.25"/>
    <row r="15180" customFormat="1" ht="14.25"/>
    <row r="15181" customFormat="1" ht="14.25"/>
    <row r="15182" customFormat="1" ht="14.25"/>
    <row r="15183" customFormat="1" ht="14.25"/>
    <row r="15184" customFormat="1" ht="14.25"/>
    <row r="15185" customFormat="1" ht="14.25"/>
    <row r="15186" customFormat="1" ht="14.25"/>
    <row r="15187" customFormat="1" ht="14.25"/>
    <row r="15188" customFormat="1" ht="14.25"/>
    <row r="15189" customFormat="1" ht="14.25"/>
    <row r="15190" customFormat="1" ht="14.25"/>
    <row r="15191" customFormat="1" ht="14.25"/>
    <row r="15192" customFormat="1" ht="14.25"/>
    <row r="15193" customFormat="1" ht="14.25"/>
    <row r="15194" customFormat="1" ht="14.25"/>
    <row r="15195" customFormat="1" ht="14.25"/>
    <row r="15196" customFormat="1" ht="14.25"/>
    <row r="15197" customFormat="1" ht="14.25"/>
    <row r="15198" customFormat="1" ht="14.25"/>
    <row r="15199" customFormat="1" ht="14.25"/>
    <row r="15200" customFormat="1" ht="14.25"/>
    <row r="15201" customFormat="1" ht="14.25"/>
    <row r="15202" customFormat="1" ht="14.25"/>
    <row r="15203" customFormat="1" ht="14.25"/>
    <row r="15204" customFormat="1" ht="14.25"/>
    <row r="15205" customFormat="1" ht="14.25"/>
    <row r="15206" customFormat="1" ht="14.25"/>
    <row r="15207" customFormat="1" ht="14.25"/>
    <row r="15208" customFormat="1" ht="14.25"/>
    <row r="15209" customFormat="1" ht="14.25"/>
    <row r="15210" customFormat="1" ht="14.25"/>
    <row r="15211" customFormat="1" ht="14.25"/>
    <row r="15212" customFormat="1" ht="14.25"/>
    <row r="15213" customFormat="1" ht="14.25"/>
    <row r="15214" customFormat="1" ht="14.25"/>
    <row r="15215" customFormat="1" ht="14.25"/>
    <row r="15216" customFormat="1" ht="14.25"/>
    <row r="15217" customFormat="1" ht="14.25"/>
    <row r="15218" customFormat="1" ht="14.25"/>
    <row r="15219" customFormat="1" ht="14.25"/>
    <row r="15220" customFormat="1" ht="14.25"/>
    <row r="15221" customFormat="1" ht="14.25"/>
    <row r="15222" customFormat="1" ht="14.25"/>
    <row r="15223" customFormat="1" ht="14.25"/>
    <row r="15224" customFormat="1" ht="14.25"/>
    <row r="15225" customFormat="1" ht="14.25"/>
    <row r="15226" customFormat="1" ht="14.25"/>
    <row r="15227" customFormat="1" ht="14.25"/>
    <row r="15228" customFormat="1" ht="14.25"/>
    <row r="15229" customFormat="1" ht="14.25"/>
    <row r="15230" customFormat="1" ht="14.25"/>
    <row r="15231" customFormat="1" ht="14.25"/>
    <row r="15232" customFormat="1" ht="14.25"/>
    <row r="15233" customFormat="1" ht="14.25"/>
    <row r="15234" customFormat="1" ht="14.25"/>
    <row r="15235" customFormat="1" ht="14.25"/>
    <row r="15236" customFormat="1" ht="14.25"/>
    <row r="15237" customFormat="1" ht="14.25"/>
    <row r="15238" customFormat="1" ht="14.25"/>
    <row r="15239" customFormat="1" ht="14.25"/>
    <row r="15240" customFormat="1" ht="14.25"/>
    <row r="15241" customFormat="1" ht="14.25"/>
    <row r="15242" customFormat="1" ht="14.25"/>
    <row r="15243" customFormat="1" ht="14.25"/>
    <row r="15244" customFormat="1" ht="14.25"/>
    <row r="15245" customFormat="1" ht="14.25"/>
    <row r="15246" customFormat="1" ht="14.25"/>
    <row r="15247" customFormat="1" ht="14.25"/>
    <row r="15248" customFormat="1" ht="14.25"/>
    <row r="15249" customFormat="1" ht="14.25"/>
    <row r="15250" customFormat="1" ht="14.25"/>
    <row r="15251" customFormat="1" ht="14.25"/>
    <row r="15252" customFormat="1" ht="14.25"/>
    <row r="15253" customFormat="1" ht="14.25"/>
    <row r="15254" customFormat="1" ht="14.25"/>
    <row r="15255" customFormat="1" ht="14.25"/>
    <row r="15256" customFormat="1" ht="14.25"/>
    <row r="15257" customFormat="1" ht="14.25"/>
    <row r="15258" customFormat="1" ht="14.25"/>
    <row r="15259" customFormat="1" ht="14.25"/>
    <row r="15260" customFormat="1" ht="14.25"/>
    <row r="15261" customFormat="1" ht="14.25"/>
    <row r="15262" customFormat="1" ht="14.25"/>
    <row r="15263" customFormat="1" ht="14.25"/>
    <row r="15264" customFormat="1" ht="14.25"/>
    <row r="15265" customFormat="1" ht="14.25"/>
    <row r="15266" customFormat="1" ht="14.25"/>
    <row r="15267" customFormat="1" ht="14.25"/>
    <row r="15268" customFormat="1" ht="14.25"/>
    <row r="15269" customFormat="1" ht="14.25"/>
    <row r="15270" customFormat="1" ht="14.25"/>
    <row r="15271" customFormat="1" ht="14.25"/>
    <row r="15272" customFormat="1" ht="14.25"/>
    <row r="15273" customFormat="1" ht="14.25"/>
    <row r="15274" customFormat="1" ht="14.25"/>
    <row r="15275" customFormat="1" ht="14.25"/>
    <row r="15276" customFormat="1" ht="14.25"/>
    <row r="15277" customFormat="1" ht="14.25"/>
    <row r="15278" customFormat="1" ht="14.25"/>
    <row r="15279" customFormat="1" ht="14.25"/>
    <row r="15280" customFormat="1" ht="14.25"/>
    <row r="15281" customFormat="1" ht="14.25"/>
    <row r="15282" customFormat="1" ht="14.25"/>
    <row r="15283" customFormat="1" ht="14.25"/>
    <row r="15284" customFormat="1" ht="14.25"/>
    <row r="15285" customFormat="1" ht="14.25"/>
    <row r="15286" customFormat="1" ht="14.25"/>
    <row r="15287" customFormat="1" ht="14.25"/>
    <row r="15288" customFormat="1" ht="14.25"/>
    <row r="15289" customFormat="1" ht="14.25"/>
    <row r="15290" customFormat="1" ht="14.25"/>
    <row r="15291" customFormat="1" ht="14.25"/>
    <row r="15292" customFormat="1" ht="14.25"/>
    <row r="15293" customFormat="1" ht="14.25"/>
    <row r="15294" customFormat="1" ht="14.25"/>
    <row r="15295" customFormat="1" ht="14.25"/>
    <row r="15296" customFormat="1" ht="14.25"/>
    <row r="15297" customFormat="1" ht="14.25"/>
    <row r="15298" customFormat="1" ht="14.25"/>
    <row r="15299" customFormat="1" ht="14.25"/>
    <row r="15300" customFormat="1" ht="14.25"/>
    <row r="15301" customFormat="1" ht="14.25"/>
    <row r="15302" customFormat="1" ht="14.25"/>
    <row r="15303" customFormat="1" ht="14.25"/>
    <row r="15304" customFormat="1" ht="14.25"/>
    <row r="15305" customFormat="1" ht="14.25"/>
    <row r="15306" customFormat="1" ht="14.25"/>
    <row r="15307" customFormat="1" ht="14.25"/>
    <row r="15308" customFormat="1" ht="14.25"/>
    <row r="15309" customFormat="1" ht="14.25"/>
    <row r="15310" customFormat="1" ht="14.25"/>
    <row r="15311" customFormat="1" ht="14.25"/>
    <row r="15312" customFormat="1" ht="14.25"/>
    <row r="15313" customFormat="1" ht="14.25"/>
    <row r="15314" customFormat="1" ht="14.25"/>
    <row r="15315" customFormat="1" ht="14.25"/>
    <row r="15316" customFormat="1" ht="14.25"/>
    <row r="15317" customFormat="1" ht="14.25"/>
    <row r="15318" customFormat="1" ht="14.25"/>
    <row r="15319" customFormat="1" ht="14.25"/>
    <row r="15320" customFormat="1" ht="14.25"/>
    <row r="15321" customFormat="1" ht="14.25"/>
    <row r="15322" customFormat="1" ht="14.25"/>
    <row r="15323" customFormat="1" ht="14.25"/>
    <row r="15324" customFormat="1" ht="14.25"/>
    <row r="15325" customFormat="1" ht="14.25"/>
    <row r="15326" customFormat="1" ht="14.25"/>
    <row r="15327" customFormat="1" ht="14.25"/>
    <row r="15328" customFormat="1" ht="14.25"/>
    <row r="15329" customFormat="1" ht="14.25"/>
    <row r="15330" customFormat="1" ht="14.25"/>
    <row r="15331" customFormat="1" ht="14.25"/>
    <row r="15332" customFormat="1" ht="14.25"/>
    <row r="15333" customFormat="1" ht="14.25"/>
    <row r="15334" customFormat="1" ht="14.25"/>
    <row r="15335" customFormat="1" ht="14.25"/>
    <row r="15336" customFormat="1" ht="14.25"/>
    <row r="15337" customFormat="1" ht="14.25"/>
    <row r="15338" customFormat="1" ht="14.25"/>
    <row r="15339" customFormat="1" ht="14.25"/>
    <row r="15340" customFormat="1" ht="14.25"/>
    <row r="15341" customFormat="1" ht="14.25"/>
    <row r="15342" customFormat="1" ht="14.25"/>
    <row r="15343" customFormat="1" ht="14.25"/>
    <row r="15344" customFormat="1" ht="14.25"/>
    <row r="15345" customFormat="1" ht="14.25"/>
    <row r="15346" customFormat="1" ht="14.25"/>
    <row r="15347" customFormat="1" ht="14.25"/>
    <row r="15348" customFormat="1" ht="14.25"/>
    <row r="15349" customFormat="1" ht="14.25"/>
    <row r="15350" customFormat="1" ht="14.25"/>
    <row r="15351" customFormat="1" ht="14.25"/>
    <row r="15352" customFormat="1" ht="14.25"/>
    <row r="15353" customFormat="1" ht="14.25"/>
    <row r="15354" customFormat="1" ht="14.25"/>
    <row r="15355" customFormat="1" ht="14.25"/>
    <row r="15356" customFormat="1" ht="14.25"/>
    <row r="15357" customFormat="1" ht="14.25"/>
    <row r="15358" customFormat="1" ht="14.25"/>
    <row r="15359" customFormat="1" ht="14.25"/>
    <row r="15360" customFormat="1" ht="14.25"/>
    <row r="15361" customFormat="1" ht="14.25"/>
    <row r="15362" customFormat="1" ht="14.25"/>
    <row r="15363" customFormat="1" ht="14.25"/>
    <row r="15364" customFormat="1" ht="14.25"/>
    <row r="15365" customFormat="1" ht="14.25"/>
    <row r="15366" customFormat="1" ht="14.25"/>
    <row r="15367" customFormat="1" ht="14.25"/>
    <row r="15368" customFormat="1" ht="14.25"/>
    <row r="15369" customFormat="1" ht="14.25"/>
    <row r="15370" customFormat="1" ht="14.25"/>
    <row r="15371" customFormat="1" ht="14.25"/>
    <row r="15372" customFormat="1" ht="14.25"/>
    <row r="15373" customFormat="1" ht="14.25"/>
    <row r="15374" customFormat="1" ht="14.25"/>
    <row r="15375" customFormat="1" ht="14.25"/>
    <row r="15376" customFormat="1" ht="14.25"/>
    <row r="15377" customFormat="1" ht="14.25"/>
    <row r="15378" customFormat="1" ht="14.25"/>
    <row r="15379" customFormat="1" ht="14.25"/>
    <row r="15380" customFormat="1" ht="14.25"/>
    <row r="15381" customFormat="1" ht="14.25"/>
    <row r="15382" customFormat="1" ht="14.25"/>
    <row r="15383" customFormat="1" ht="14.25"/>
    <row r="15384" customFormat="1" ht="14.25"/>
    <row r="15385" customFormat="1" ht="14.25"/>
    <row r="15386" customFormat="1" ht="14.25"/>
    <row r="15387" customFormat="1" ht="14.25"/>
    <row r="15388" customFormat="1" ht="14.25"/>
    <row r="15389" customFormat="1" ht="14.25"/>
    <row r="15390" customFormat="1" ht="14.25"/>
    <row r="15391" customFormat="1" ht="14.25"/>
    <row r="15392" customFormat="1" ht="14.25"/>
    <row r="15393" customFormat="1" ht="14.25"/>
    <row r="15394" customFormat="1" ht="14.25"/>
    <row r="15395" customFormat="1" ht="14.25"/>
    <row r="15396" customFormat="1" ht="14.25"/>
    <row r="15397" customFormat="1" ht="14.25"/>
    <row r="15398" customFormat="1" ht="14.25"/>
    <row r="15399" customFormat="1" ht="14.25"/>
    <row r="15400" customFormat="1" ht="14.25"/>
    <row r="15401" customFormat="1" ht="14.25"/>
    <row r="15402" customFormat="1" ht="14.25"/>
    <row r="15403" customFormat="1" ht="14.25"/>
    <row r="15404" customFormat="1" ht="14.25"/>
    <row r="15405" customFormat="1" ht="14.25"/>
    <row r="15406" customFormat="1" ht="14.25"/>
    <row r="15407" customFormat="1" ht="14.25"/>
    <row r="15408" customFormat="1" ht="14.25"/>
    <row r="15409" customFormat="1" ht="14.25"/>
    <row r="15410" customFormat="1" ht="14.25"/>
    <row r="15411" customFormat="1" ht="14.25"/>
    <row r="15412" customFormat="1" ht="14.25"/>
    <row r="15413" customFormat="1" ht="14.25"/>
    <row r="15414" customFormat="1" ht="14.25"/>
    <row r="15415" customFormat="1" ht="14.25"/>
    <row r="15416" customFormat="1" ht="14.25"/>
    <row r="15417" customFormat="1" ht="14.25"/>
    <row r="15418" customFormat="1" ht="14.25"/>
    <row r="15419" customFormat="1" ht="14.25"/>
    <row r="15420" customFormat="1" ht="14.25"/>
    <row r="15421" customFormat="1" ht="14.25"/>
    <row r="15422" customFormat="1" ht="14.25"/>
    <row r="15423" customFormat="1" ht="14.25"/>
    <row r="15424" customFormat="1" ht="14.25"/>
    <row r="15425" customFormat="1" ht="14.25"/>
    <row r="15426" customFormat="1" ht="14.25"/>
    <row r="15427" customFormat="1" ht="14.25"/>
    <row r="15428" customFormat="1" ht="14.25"/>
    <row r="15429" customFormat="1" ht="14.25"/>
    <row r="15430" customFormat="1" ht="14.25"/>
    <row r="15431" customFormat="1" ht="14.25"/>
    <row r="15432" customFormat="1" ht="14.25"/>
    <row r="15433" customFormat="1" ht="14.25"/>
    <row r="15434" customFormat="1" ht="14.25"/>
    <row r="15435" customFormat="1" ht="14.25"/>
    <row r="15436" customFormat="1" ht="14.25"/>
    <row r="15437" customFormat="1" ht="14.25"/>
    <row r="15438" customFormat="1" ht="14.25"/>
    <row r="15439" customFormat="1" ht="14.25"/>
    <row r="15440" customFormat="1" ht="14.25"/>
    <row r="15441" customFormat="1" ht="14.25"/>
    <row r="15442" customFormat="1" ht="14.25"/>
    <row r="15443" customFormat="1" ht="14.25"/>
    <row r="15444" customFormat="1" ht="14.25"/>
    <row r="15445" customFormat="1" ht="14.25"/>
    <row r="15446" customFormat="1" ht="14.25"/>
    <row r="15447" customFormat="1" ht="14.25"/>
    <row r="15448" customFormat="1" ht="14.25"/>
    <row r="15449" customFormat="1" ht="14.25"/>
    <row r="15450" customFormat="1" ht="14.25"/>
    <row r="15451" customFormat="1" ht="14.25"/>
    <row r="15452" customFormat="1" ht="14.25"/>
    <row r="15453" customFormat="1" ht="14.25"/>
    <row r="15454" customFormat="1" ht="14.25"/>
    <row r="15455" customFormat="1" ht="14.25"/>
    <row r="15456" customFormat="1" ht="14.25"/>
    <row r="15457" customFormat="1" ht="14.25"/>
    <row r="15458" customFormat="1" ht="14.25"/>
    <row r="15459" customFormat="1" ht="14.25"/>
    <row r="15460" customFormat="1" ht="14.25"/>
    <row r="15461" customFormat="1" ht="14.25"/>
    <row r="15462" customFormat="1" ht="14.25"/>
    <row r="15463" customFormat="1" ht="14.25"/>
    <row r="15464" customFormat="1" ht="14.25"/>
    <row r="15465" customFormat="1" ht="14.25"/>
    <row r="15466" customFormat="1" ht="14.25"/>
    <row r="15467" customFormat="1" ht="14.25"/>
    <row r="15468" customFormat="1" ht="14.25"/>
    <row r="15469" customFormat="1" ht="14.25"/>
    <row r="15470" customFormat="1" ht="14.25"/>
    <row r="15471" customFormat="1" ht="14.25"/>
    <row r="15472" customFormat="1" ht="14.25"/>
    <row r="15473" customFormat="1" ht="14.25"/>
    <row r="15474" customFormat="1" ht="14.25"/>
    <row r="15475" customFormat="1" ht="14.25"/>
    <row r="15476" customFormat="1" ht="14.25"/>
    <row r="15477" customFormat="1" ht="14.25"/>
    <row r="15478" customFormat="1" ht="14.25"/>
    <row r="15479" customFormat="1" ht="14.25"/>
    <row r="15480" customFormat="1" ht="14.25"/>
    <row r="15481" customFormat="1" ht="14.25"/>
    <row r="15482" customFormat="1" ht="14.25"/>
    <row r="15483" customFormat="1" ht="14.25"/>
    <row r="15484" customFormat="1" ht="14.25"/>
    <row r="15485" customFormat="1" ht="14.25"/>
    <row r="15486" customFormat="1" ht="14.25"/>
    <row r="15487" customFormat="1" ht="14.25"/>
    <row r="15488" customFormat="1" ht="14.25"/>
    <row r="15489" customFormat="1" ht="14.25"/>
    <row r="15490" customFormat="1" ht="14.25"/>
    <row r="15491" customFormat="1" ht="14.25"/>
    <row r="15492" customFormat="1" ht="14.25"/>
    <row r="15493" customFormat="1" ht="14.25"/>
    <row r="15494" customFormat="1" ht="14.25"/>
    <row r="15495" customFormat="1" ht="14.25"/>
    <row r="15496" customFormat="1" ht="14.25"/>
    <row r="15497" customFormat="1" ht="14.25"/>
    <row r="15498" customFormat="1" ht="14.25"/>
    <row r="15499" customFormat="1" ht="14.25"/>
    <row r="15500" customFormat="1" ht="14.25"/>
    <row r="15501" customFormat="1" ht="14.25"/>
    <row r="15502" customFormat="1" ht="14.25"/>
    <row r="15503" customFormat="1" ht="14.25"/>
    <row r="15504" customFormat="1" ht="14.25"/>
    <row r="15505" customFormat="1" ht="14.25"/>
    <row r="15506" customFormat="1" ht="14.25"/>
    <row r="15507" customFormat="1" ht="14.25"/>
    <row r="15508" customFormat="1" ht="14.25"/>
    <row r="15509" customFormat="1" ht="14.25"/>
    <row r="15510" customFormat="1" ht="14.25"/>
    <row r="15511" customFormat="1" ht="14.25"/>
    <row r="15512" customFormat="1" ht="14.25"/>
    <row r="15513" customFormat="1" ht="14.25"/>
    <row r="15514" customFormat="1" ht="14.25"/>
    <row r="15515" customFormat="1" ht="14.25"/>
    <row r="15516" customFormat="1" ht="14.25"/>
    <row r="15517" customFormat="1" ht="14.25"/>
    <row r="15518" customFormat="1" ht="14.25"/>
    <row r="15519" customFormat="1" ht="14.25"/>
    <row r="15520" customFormat="1" ht="14.25"/>
    <row r="15521" customFormat="1" ht="14.25"/>
    <row r="15522" customFormat="1" ht="14.25"/>
    <row r="15523" customFormat="1" ht="14.25"/>
    <row r="15524" customFormat="1" ht="14.25"/>
    <row r="15525" customFormat="1" ht="14.25"/>
    <row r="15526" customFormat="1" ht="14.25"/>
    <row r="15527" customFormat="1" ht="14.25"/>
    <row r="15528" customFormat="1" ht="14.25"/>
    <row r="15529" customFormat="1" ht="14.25"/>
    <row r="15530" customFormat="1" ht="14.25"/>
    <row r="15531" customFormat="1" ht="14.25"/>
    <row r="15532" customFormat="1" ht="14.25"/>
    <row r="15533" customFormat="1" ht="14.25"/>
    <row r="15534" customFormat="1" ht="14.25"/>
    <row r="15535" customFormat="1" ht="14.25"/>
    <row r="15536" customFormat="1" ht="14.25"/>
    <row r="15537" customFormat="1" ht="14.25"/>
    <row r="15538" customFormat="1" ht="14.25"/>
    <row r="15539" customFormat="1" ht="14.25"/>
    <row r="15540" customFormat="1" ht="14.25"/>
    <row r="15541" customFormat="1" ht="14.25"/>
    <row r="15542" customFormat="1" ht="14.25"/>
    <row r="15543" customFormat="1" ht="14.25"/>
    <row r="15544" customFormat="1" ht="14.25"/>
    <row r="15545" customFormat="1" ht="14.25"/>
    <row r="15546" customFormat="1" ht="14.25"/>
    <row r="15547" customFormat="1" ht="14.25"/>
    <row r="15548" customFormat="1" ht="14.25"/>
    <row r="15549" customFormat="1" ht="14.25"/>
    <row r="15550" customFormat="1" ht="14.25"/>
    <row r="15551" customFormat="1" ht="14.25"/>
    <row r="15552" customFormat="1" ht="14.25"/>
    <row r="15553" customFormat="1" ht="14.25"/>
    <row r="15554" customFormat="1" ht="14.25"/>
    <row r="15555" customFormat="1" ht="14.25"/>
    <row r="15556" customFormat="1" ht="14.25"/>
    <row r="15557" customFormat="1" ht="14.25"/>
    <row r="15558" customFormat="1" ht="14.25"/>
    <row r="15559" customFormat="1" ht="14.25"/>
    <row r="15560" customFormat="1" ht="14.25"/>
    <row r="15561" customFormat="1" ht="14.25"/>
    <row r="15562" customFormat="1" ht="14.25"/>
    <row r="15563" customFormat="1" ht="14.25"/>
    <row r="15564" customFormat="1" ht="14.25"/>
    <row r="15565" customFormat="1" ht="14.25"/>
    <row r="15566" customFormat="1" ht="14.25"/>
    <row r="15567" customFormat="1" ht="14.25"/>
    <row r="15568" customFormat="1" ht="14.25"/>
    <row r="15569" customFormat="1" ht="14.25"/>
    <row r="15570" customFormat="1" ht="14.25"/>
    <row r="15571" customFormat="1" ht="14.25"/>
    <row r="15572" customFormat="1" ht="14.25"/>
    <row r="15573" customFormat="1" ht="14.25"/>
    <row r="15574" customFormat="1" ht="14.25"/>
    <row r="15575" customFormat="1" ht="14.25"/>
    <row r="15576" customFormat="1" ht="14.25"/>
    <row r="15577" customFormat="1" ht="14.25"/>
    <row r="15578" customFormat="1" ht="14.25"/>
    <row r="15579" customFormat="1" ht="14.25"/>
    <row r="15580" customFormat="1" ht="14.25"/>
    <row r="15581" customFormat="1" ht="14.25"/>
    <row r="15582" customFormat="1" ht="14.25"/>
    <row r="15583" customFormat="1" ht="14.25"/>
    <row r="15584" customFormat="1" ht="14.25"/>
    <row r="15585" customFormat="1" ht="14.25"/>
    <row r="15586" customFormat="1" ht="14.25"/>
    <row r="15587" customFormat="1" ht="14.25"/>
    <row r="15588" customFormat="1" ht="14.25"/>
    <row r="15589" customFormat="1" ht="14.25"/>
    <row r="15590" customFormat="1" ht="14.25"/>
    <row r="15591" customFormat="1" ht="14.25"/>
    <row r="15592" customFormat="1" ht="14.25"/>
    <row r="15593" customFormat="1" ht="14.25"/>
    <row r="15594" customFormat="1" ht="14.25"/>
    <row r="15595" customFormat="1" ht="14.25"/>
    <row r="15596" customFormat="1" ht="14.25"/>
    <row r="15597" customFormat="1" ht="14.25"/>
    <row r="15598" customFormat="1" ht="14.25"/>
    <row r="15599" customFormat="1" ht="14.25"/>
    <row r="15600" customFormat="1" ht="14.25"/>
    <row r="15601" customFormat="1" ht="14.25"/>
    <row r="15602" customFormat="1" ht="14.25"/>
    <row r="15603" customFormat="1" ht="14.25"/>
    <row r="15604" customFormat="1" ht="14.25"/>
    <row r="15605" customFormat="1" ht="14.25"/>
    <row r="15606" customFormat="1" ht="14.25"/>
    <row r="15607" customFormat="1" ht="14.25"/>
    <row r="15608" customFormat="1" ht="14.25"/>
    <row r="15609" customFormat="1" ht="14.25"/>
    <row r="15610" customFormat="1" ht="14.25"/>
    <row r="15611" customFormat="1" ht="14.25"/>
    <row r="15612" customFormat="1" ht="14.25"/>
    <row r="15613" customFormat="1" ht="14.25"/>
    <row r="15614" customFormat="1" ht="14.25"/>
    <row r="15615" customFormat="1" ht="14.25"/>
    <row r="15616" customFormat="1" ht="14.25"/>
    <row r="15617" customFormat="1" ht="14.25"/>
    <row r="15618" customFormat="1" ht="14.25"/>
    <row r="15619" customFormat="1" ht="14.25"/>
    <row r="15620" customFormat="1" ht="14.25"/>
    <row r="15621" customFormat="1" ht="14.25"/>
    <row r="15622" customFormat="1" ht="14.25"/>
    <row r="15623" customFormat="1" ht="14.25"/>
    <row r="15624" customFormat="1" ht="14.25"/>
    <row r="15625" customFormat="1" ht="14.25"/>
    <row r="15626" customFormat="1" ht="14.25"/>
    <row r="15627" customFormat="1" ht="14.25"/>
    <row r="15628" customFormat="1" ht="14.25"/>
    <row r="15629" customFormat="1" ht="14.25"/>
    <row r="15630" customFormat="1" ht="14.25"/>
    <row r="15631" customFormat="1" ht="14.25"/>
    <row r="15632" customFormat="1" ht="14.25"/>
    <row r="15633" customFormat="1" ht="14.25"/>
    <row r="15634" customFormat="1" ht="14.25"/>
    <row r="15635" customFormat="1" ht="14.25"/>
    <row r="15636" customFormat="1" ht="14.25"/>
    <row r="15637" customFormat="1" ht="14.25"/>
    <row r="15638" customFormat="1" ht="14.25"/>
    <row r="15639" customFormat="1" ht="14.25"/>
    <row r="15640" customFormat="1" ht="14.25"/>
    <row r="15641" customFormat="1" ht="14.25"/>
    <row r="15642" customFormat="1" ht="14.25"/>
    <row r="15643" customFormat="1" ht="14.25"/>
    <row r="15644" customFormat="1" ht="14.25"/>
    <row r="15645" customFormat="1" ht="14.25"/>
    <row r="15646" customFormat="1" ht="14.25"/>
    <row r="15647" customFormat="1" ht="14.25"/>
    <row r="15648" customFormat="1" ht="14.25"/>
    <row r="15649" customFormat="1" ht="14.25"/>
    <row r="15650" customFormat="1" ht="14.25"/>
    <row r="15651" customFormat="1" ht="14.25"/>
    <row r="15652" customFormat="1" ht="14.25"/>
    <row r="15653" customFormat="1" ht="14.25"/>
    <row r="15654" customFormat="1" ht="14.25"/>
    <row r="15655" customFormat="1" ht="14.25"/>
    <row r="15656" customFormat="1" ht="14.25"/>
    <row r="15657" customFormat="1" ht="14.25"/>
    <row r="15658" customFormat="1" ht="14.25"/>
    <row r="15659" customFormat="1" ht="14.25"/>
    <row r="15660" customFormat="1" ht="14.25"/>
    <row r="15661" customFormat="1" ht="14.25"/>
    <row r="15662" customFormat="1" ht="14.25"/>
    <row r="15663" customFormat="1" ht="14.25"/>
    <row r="15664" customFormat="1" ht="14.25"/>
    <row r="15665" customFormat="1" ht="14.25"/>
    <row r="15666" customFormat="1" ht="14.25"/>
    <row r="15667" customFormat="1" ht="14.25"/>
    <row r="15668" customFormat="1" ht="14.25"/>
    <row r="15669" customFormat="1" ht="14.25"/>
    <row r="15670" customFormat="1" ht="14.25"/>
    <row r="15671" customFormat="1" ht="14.25"/>
    <row r="15672" customFormat="1" ht="14.25"/>
    <row r="15673" customFormat="1" ht="14.25"/>
    <row r="15674" customFormat="1" ht="14.25"/>
    <row r="15675" customFormat="1" ht="14.25"/>
    <row r="15676" customFormat="1" ht="14.25"/>
    <row r="15677" customFormat="1" ht="14.25"/>
    <row r="15678" customFormat="1" ht="14.25"/>
    <row r="15679" customFormat="1" ht="14.25"/>
    <row r="15680" customFormat="1" ht="14.25"/>
    <row r="15681" customFormat="1" ht="14.25"/>
    <row r="15682" customFormat="1" ht="14.25"/>
    <row r="15683" customFormat="1" ht="14.25"/>
    <row r="15684" customFormat="1" ht="14.25"/>
    <row r="15685" customFormat="1" ht="14.25"/>
    <row r="15686" customFormat="1" ht="14.25"/>
    <row r="15687" customFormat="1" ht="14.25"/>
    <row r="15688" customFormat="1" ht="14.25"/>
    <row r="15689" customFormat="1" ht="14.25"/>
    <row r="15690" customFormat="1" ht="14.25"/>
    <row r="15691" customFormat="1" ht="14.25"/>
    <row r="15692" customFormat="1" ht="14.25"/>
    <row r="15693" customFormat="1" ht="14.25"/>
    <row r="15694" customFormat="1" ht="14.25"/>
    <row r="15695" customFormat="1" ht="14.25"/>
    <row r="15696" customFormat="1" ht="14.25"/>
    <row r="15697" customFormat="1" ht="14.25"/>
    <row r="15698" customFormat="1" ht="14.25"/>
    <row r="15699" customFormat="1" ht="14.25"/>
    <row r="15700" customFormat="1" ht="14.25"/>
    <row r="15701" customFormat="1" ht="14.25"/>
    <row r="15702" customFormat="1" ht="14.25"/>
    <row r="15703" customFormat="1" ht="14.25"/>
    <row r="15704" customFormat="1" ht="14.25"/>
    <row r="15705" customFormat="1" ht="14.25"/>
    <row r="15706" customFormat="1" ht="14.25"/>
    <row r="15707" customFormat="1" ht="14.25"/>
    <row r="15708" customFormat="1" ht="14.25"/>
    <row r="15709" customFormat="1" ht="14.25"/>
    <row r="15710" customFormat="1" ht="14.25"/>
    <row r="15711" customFormat="1" ht="14.25"/>
    <row r="15712" customFormat="1" ht="14.25"/>
    <row r="15713" customFormat="1" ht="14.25"/>
    <row r="15714" customFormat="1" ht="14.25"/>
    <row r="15715" customFormat="1" ht="14.25"/>
    <row r="15716" customFormat="1" ht="14.25"/>
    <row r="15717" customFormat="1" ht="14.25"/>
    <row r="15718" customFormat="1" ht="14.25"/>
    <row r="15719" customFormat="1" ht="14.25"/>
    <row r="15720" customFormat="1" ht="14.25"/>
    <row r="15721" customFormat="1" ht="14.25"/>
    <row r="15722" customFormat="1" ht="14.25"/>
    <row r="15723" customFormat="1" ht="14.25"/>
    <row r="15724" customFormat="1" ht="14.25"/>
    <row r="15725" customFormat="1" ht="14.25"/>
    <row r="15726" customFormat="1" ht="14.25"/>
    <row r="15727" customFormat="1" ht="14.25"/>
    <row r="15728" customFormat="1" ht="14.25"/>
    <row r="15729" customFormat="1" ht="14.25"/>
    <row r="15730" customFormat="1" ht="14.25"/>
    <row r="15731" customFormat="1" ht="14.25"/>
    <row r="15732" customFormat="1" ht="14.25"/>
    <row r="15733" customFormat="1" ht="14.25"/>
    <row r="15734" customFormat="1" ht="14.25"/>
    <row r="15735" customFormat="1" ht="14.25"/>
    <row r="15736" customFormat="1" ht="14.25"/>
    <row r="15737" customFormat="1" ht="14.25"/>
    <row r="15738" customFormat="1" ht="14.25"/>
    <row r="15739" customFormat="1" ht="14.25"/>
    <row r="15740" customFormat="1" ht="14.25"/>
    <row r="15741" customFormat="1" ht="14.25"/>
    <row r="15742" customFormat="1" ht="14.25"/>
    <row r="15743" customFormat="1" ht="14.25"/>
    <row r="15744" customFormat="1" ht="14.25"/>
    <row r="15745" customFormat="1" ht="14.25"/>
    <row r="15746" customFormat="1" ht="14.25"/>
    <row r="15747" customFormat="1" ht="14.25"/>
    <row r="15748" customFormat="1" ht="14.25"/>
    <row r="15749" customFormat="1" ht="14.25"/>
    <row r="15750" customFormat="1" ht="14.25"/>
    <row r="15751" customFormat="1" ht="14.25"/>
    <row r="15752" customFormat="1" ht="14.25"/>
    <row r="15753" customFormat="1" ht="14.25"/>
    <row r="15754" customFormat="1" ht="14.25"/>
    <row r="15755" customFormat="1" ht="14.25"/>
    <row r="15756" customFormat="1" ht="14.25"/>
    <row r="15757" customFormat="1" ht="14.25"/>
    <row r="15758" customFormat="1" ht="14.25"/>
    <row r="15759" customFormat="1" ht="14.25"/>
    <row r="15760" customFormat="1" ht="14.25"/>
    <row r="15761" customFormat="1" ht="14.25"/>
    <row r="15762" customFormat="1" ht="14.25"/>
    <row r="15763" customFormat="1" ht="14.25"/>
    <row r="15764" customFormat="1" ht="14.25"/>
    <row r="15765" customFormat="1" ht="14.25"/>
    <row r="15766" customFormat="1" ht="14.25"/>
    <row r="15767" customFormat="1" ht="14.25"/>
    <row r="15768" customFormat="1" ht="14.25"/>
    <row r="15769" customFormat="1" ht="14.25"/>
    <row r="15770" customFormat="1" ht="14.25"/>
    <row r="15771" customFormat="1" ht="14.25"/>
    <row r="15772" customFormat="1" ht="14.25"/>
    <row r="15773" customFormat="1" ht="14.25"/>
    <row r="15774" customFormat="1" ht="14.25"/>
    <row r="15775" customFormat="1" ht="14.25"/>
    <row r="15776" customFormat="1" ht="14.25"/>
    <row r="15777" customFormat="1" ht="14.25"/>
    <row r="15778" customFormat="1" ht="14.25"/>
    <row r="15779" customFormat="1" ht="14.25"/>
    <row r="15780" customFormat="1" ht="14.25"/>
    <row r="15781" customFormat="1" ht="14.25"/>
    <row r="15782" customFormat="1" ht="14.25"/>
    <row r="15783" customFormat="1" ht="14.25"/>
    <row r="15784" customFormat="1" ht="14.25"/>
    <row r="15785" customFormat="1" ht="14.25"/>
    <row r="15786" customFormat="1" ht="14.25"/>
    <row r="15787" customFormat="1" ht="14.25"/>
    <row r="15788" customFormat="1" ht="14.25"/>
    <row r="15789" customFormat="1" ht="14.25"/>
    <row r="15790" customFormat="1" ht="14.25"/>
    <row r="15791" customFormat="1" ht="14.25"/>
    <row r="15792" customFormat="1" ht="14.25"/>
    <row r="15793" customFormat="1" ht="14.25"/>
    <row r="15794" customFormat="1" ht="14.25"/>
    <row r="15795" customFormat="1" ht="14.25"/>
    <row r="15796" customFormat="1" ht="14.25"/>
    <row r="15797" customFormat="1" ht="14.25"/>
    <row r="15798" customFormat="1" ht="14.25"/>
    <row r="15799" customFormat="1" ht="14.25"/>
    <row r="15800" customFormat="1" ht="14.25"/>
    <row r="15801" customFormat="1" ht="14.25"/>
    <row r="15802" customFormat="1" ht="14.25"/>
    <row r="15803" customFormat="1" ht="14.25"/>
    <row r="15804" customFormat="1" ht="14.25"/>
    <row r="15805" customFormat="1" ht="14.25"/>
    <row r="15806" customFormat="1" ht="14.25"/>
    <row r="15807" customFormat="1" ht="14.25"/>
    <row r="15808" customFormat="1" ht="14.25"/>
    <row r="15809" customFormat="1" ht="14.25"/>
    <row r="15810" customFormat="1" ht="14.25"/>
    <row r="15811" customFormat="1" ht="14.25"/>
    <row r="15812" customFormat="1" ht="14.25"/>
    <row r="15813" customFormat="1" ht="14.25"/>
    <row r="15814" customFormat="1" ht="14.25"/>
    <row r="15815" customFormat="1" ht="14.25"/>
    <row r="15816" customFormat="1" ht="14.25"/>
    <row r="15817" customFormat="1" ht="14.25"/>
    <row r="15818" customFormat="1" ht="14.25"/>
    <row r="15819" customFormat="1" ht="14.25"/>
    <row r="15820" customFormat="1" ht="14.25"/>
    <row r="15821" customFormat="1" ht="14.25"/>
    <row r="15822" customFormat="1" ht="14.25"/>
    <row r="15823" customFormat="1" ht="14.25"/>
    <row r="15824" customFormat="1" ht="14.25"/>
    <row r="15825" customFormat="1" ht="14.25"/>
    <row r="15826" customFormat="1" ht="14.25"/>
    <row r="15827" customFormat="1" ht="14.25"/>
    <row r="15828" customFormat="1" ht="14.25"/>
    <row r="15829" customFormat="1" ht="14.25"/>
    <row r="15830" customFormat="1" ht="14.25"/>
    <row r="15831" customFormat="1" ht="14.25"/>
    <row r="15832" customFormat="1" ht="14.25"/>
    <row r="15833" customFormat="1" ht="14.25"/>
    <row r="15834" customFormat="1" ht="14.25"/>
    <row r="15835" customFormat="1" ht="14.25"/>
    <row r="15836" customFormat="1" ht="14.25"/>
    <row r="15837" customFormat="1" ht="14.25"/>
    <row r="15838" customFormat="1" ht="14.25"/>
    <row r="15839" customFormat="1" ht="14.25"/>
    <row r="15840" customFormat="1" ht="14.25"/>
    <row r="15841" customFormat="1" ht="14.25"/>
    <row r="15842" customFormat="1" ht="14.25"/>
    <row r="15843" customFormat="1" ht="14.25"/>
    <row r="15844" customFormat="1" ht="14.25"/>
    <row r="15845" customFormat="1" ht="14.25"/>
    <row r="15846" customFormat="1" ht="14.25"/>
    <row r="15847" customFormat="1" ht="14.25"/>
    <row r="15848" customFormat="1" ht="14.25"/>
    <row r="15849" customFormat="1" ht="14.25"/>
    <row r="15850" customFormat="1" ht="14.25"/>
    <row r="15851" customFormat="1" ht="14.25"/>
    <row r="15852" customFormat="1" ht="14.25"/>
    <row r="15853" customFormat="1" ht="14.25"/>
    <row r="15854" customFormat="1" ht="14.25"/>
    <row r="15855" customFormat="1" ht="14.25"/>
    <row r="15856" customFormat="1" ht="14.25"/>
    <row r="15857" customFormat="1" ht="14.25"/>
    <row r="15858" customFormat="1" ht="14.25"/>
    <row r="15859" customFormat="1" ht="14.25"/>
    <row r="15860" customFormat="1" ht="14.25"/>
    <row r="15861" customFormat="1" ht="14.25"/>
    <row r="15862" customFormat="1" ht="14.25"/>
    <row r="15863" customFormat="1" ht="14.25"/>
    <row r="15864" customFormat="1" ht="14.25"/>
    <row r="15865" customFormat="1" ht="14.25"/>
    <row r="15866" customFormat="1" ht="14.25"/>
    <row r="15867" customFormat="1" ht="14.25"/>
    <row r="15868" customFormat="1" ht="14.25"/>
    <row r="15869" customFormat="1" ht="14.25"/>
    <row r="15870" customFormat="1" ht="14.25"/>
    <row r="15871" customFormat="1" ht="14.25"/>
    <row r="15872" customFormat="1" ht="14.25"/>
    <row r="15873" customFormat="1" ht="14.25"/>
    <row r="15874" customFormat="1" ht="14.25"/>
    <row r="15875" customFormat="1" ht="14.25"/>
    <row r="15876" customFormat="1" ht="14.25"/>
    <row r="15877" customFormat="1" ht="14.25"/>
    <row r="15878" customFormat="1" ht="14.25"/>
    <row r="15879" customFormat="1" ht="14.25"/>
    <row r="15880" customFormat="1" ht="14.25"/>
    <row r="15881" customFormat="1" ht="14.25"/>
    <row r="15882" customFormat="1" ht="14.25"/>
    <row r="15883" customFormat="1" ht="14.25"/>
    <row r="15884" customFormat="1" ht="14.25"/>
    <row r="15885" customFormat="1" ht="14.25"/>
    <row r="15886" customFormat="1" ht="14.25"/>
    <row r="15887" customFormat="1" ht="14.25"/>
    <row r="15888" customFormat="1" ht="14.25"/>
    <row r="15889" customFormat="1" ht="14.25"/>
    <row r="15890" customFormat="1" ht="14.25"/>
    <row r="15891" customFormat="1" ht="14.25"/>
    <row r="15892" customFormat="1" ht="14.25"/>
    <row r="15893" customFormat="1" ht="14.25"/>
    <row r="15894" customFormat="1" ht="14.25"/>
    <row r="15895" customFormat="1" ht="14.25"/>
    <row r="15896" customFormat="1" ht="14.25"/>
    <row r="15897" customFormat="1" ht="14.25"/>
    <row r="15898" customFormat="1" ht="14.25"/>
    <row r="15899" customFormat="1" ht="14.25"/>
    <row r="15900" customFormat="1" ht="14.25"/>
    <row r="15901" customFormat="1" ht="14.25"/>
    <row r="15902" customFormat="1" ht="14.25"/>
    <row r="15903" customFormat="1" ht="14.25"/>
    <row r="15904" customFormat="1" ht="14.25"/>
    <row r="15905" customFormat="1" ht="14.25"/>
    <row r="15906" customFormat="1" ht="14.25"/>
    <row r="15907" customFormat="1" ht="14.25"/>
    <row r="15908" customFormat="1" ht="14.25"/>
    <row r="15909" customFormat="1" ht="14.25"/>
    <row r="15910" customFormat="1" ht="14.25"/>
    <row r="15911" customFormat="1" ht="14.25"/>
    <row r="15912" customFormat="1" ht="14.25"/>
    <row r="15913" customFormat="1" ht="14.25"/>
    <row r="15914" customFormat="1" ht="14.25"/>
    <row r="15915" customFormat="1" ht="14.25"/>
    <row r="15916" customFormat="1" ht="14.25"/>
    <row r="15917" customFormat="1" ht="14.25"/>
    <row r="15918" customFormat="1" ht="14.25"/>
    <row r="15919" customFormat="1" ht="14.25"/>
    <row r="15920" customFormat="1" ht="14.25"/>
    <row r="15921" customFormat="1" ht="14.25"/>
    <row r="15922" customFormat="1" ht="14.25"/>
    <row r="15923" customFormat="1" ht="14.25"/>
    <row r="15924" customFormat="1" ht="14.25"/>
    <row r="15925" customFormat="1" ht="14.25"/>
    <row r="15926" customFormat="1" ht="14.25"/>
    <row r="15927" customFormat="1" ht="14.25"/>
    <row r="15928" customFormat="1" ht="14.25"/>
    <row r="15929" customFormat="1" ht="14.25"/>
    <row r="15930" customFormat="1" ht="14.25"/>
    <row r="15931" customFormat="1" ht="14.25"/>
    <row r="15932" customFormat="1" ht="14.25"/>
    <row r="15933" customFormat="1" ht="14.25"/>
    <row r="15934" customFormat="1" ht="14.25"/>
    <row r="15935" customFormat="1" ht="14.25"/>
    <row r="15936" customFormat="1" ht="14.25"/>
    <row r="15937" customFormat="1" ht="14.25"/>
    <row r="15938" customFormat="1" ht="14.25"/>
    <row r="15939" customFormat="1" ht="14.25"/>
    <row r="15940" customFormat="1" ht="14.25"/>
    <row r="15941" customFormat="1" ht="14.25"/>
    <row r="15942" customFormat="1" ht="14.25"/>
    <row r="15943" customFormat="1" ht="14.25"/>
    <row r="15944" customFormat="1" ht="14.25"/>
    <row r="15945" customFormat="1" ht="14.25"/>
    <row r="15946" customFormat="1" ht="14.25"/>
    <row r="15947" customFormat="1" ht="14.25"/>
    <row r="15948" customFormat="1" ht="14.25"/>
    <row r="15949" customFormat="1" ht="14.25"/>
    <row r="15950" customFormat="1" ht="14.25"/>
    <row r="15951" customFormat="1" ht="14.25"/>
    <row r="15952" customFormat="1" ht="14.25"/>
    <row r="15953" customFormat="1" ht="14.25"/>
    <row r="15954" customFormat="1" ht="14.25"/>
    <row r="15955" customFormat="1" ht="14.25"/>
    <row r="15956" customFormat="1" ht="14.25"/>
    <row r="15957" customFormat="1" ht="14.25"/>
    <row r="15958" customFormat="1" ht="14.25"/>
    <row r="15959" customFormat="1" ht="14.25"/>
    <row r="15960" customFormat="1" ht="14.25"/>
    <row r="15961" customFormat="1" ht="14.25"/>
    <row r="15962" customFormat="1" ht="14.25"/>
    <row r="15963" customFormat="1" ht="14.25"/>
    <row r="15964" customFormat="1" ht="14.25"/>
    <row r="15965" customFormat="1" ht="14.25"/>
    <row r="15966" customFormat="1" ht="14.25"/>
    <row r="15967" customFormat="1" ht="14.25"/>
    <row r="15968" customFormat="1" ht="14.25"/>
    <row r="15969" customFormat="1" ht="14.25"/>
    <row r="15970" customFormat="1" ht="14.25"/>
    <row r="15971" customFormat="1" ht="14.25"/>
    <row r="15972" customFormat="1" ht="14.25"/>
    <row r="15973" customFormat="1" ht="14.25"/>
    <row r="15974" customFormat="1" ht="14.25"/>
    <row r="15975" customFormat="1" ht="14.25"/>
    <row r="15976" customFormat="1" ht="14.25"/>
    <row r="15977" customFormat="1" ht="14.25"/>
    <row r="15978" customFormat="1" ht="14.25"/>
    <row r="15979" customFormat="1" ht="14.25"/>
    <row r="15980" customFormat="1" ht="14.25"/>
    <row r="15981" customFormat="1" ht="14.25"/>
    <row r="15982" customFormat="1" ht="14.25"/>
    <row r="15983" customFormat="1" ht="14.25"/>
    <row r="15984" customFormat="1" ht="14.25"/>
    <row r="15985" customFormat="1" ht="14.25"/>
    <row r="15986" customFormat="1" ht="14.25"/>
    <row r="15987" customFormat="1" ht="14.25"/>
    <row r="15988" customFormat="1" ht="14.25"/>
    <row r="15989" customFormat="1" ht="14.25"/>
    <row r="15990" customFormat="1" ht="14.25"/>
    <row r="15991" customFormat="1" ht="14.25"/>
    <row r="15992" customFormat="1" ht="14.25"/>
    <row r="15993" customFormat="1" ht="14.25"/>
    <row r="15994" customFormat="1" ht="14.25"/>
    <row r="15995" customFormat="1" ht="14.25"/>
    <row r="15996" customFormat="1" ht="14.25"/>
    <row r="15997" customFormat="1" ht="14.25"/>
    <row r="15998" customFormat="1" ht="14.25"/>
    <row r="15999" customFormat="1" ht="14.25"/>
    <row r="16000" customFormat="1" ht="14.25"/>
    <row r="16001" customFormat="1" ht="14.25"/>
    <row r="16002" customFormat="1" ht="14.25"/>
    <row r="16003" customFormat="1" ht="14.25"/>
    <row r="16004" customFormat="1" ht="14.25"/>
    <row r="16005" customFormat="1" ht="14.25"/>
    <row r="16006" customFormat="1" ht="14.25"/>
    <row r="16007" customFormat="1" ht="14.25"/>
    <row r="16008" customFormat="1" ht="14.25"/>
    <row r="16009" customFormat="1" ht="14.25"/>
    <row r="16010" customFormat="1" ht="14.25"/>
    <row r="16011" customFormat="1" ht="14.25"/>
    <row r="16012" customFormat="1" ht="14.25"/>
    <row r="16013" customFormat="1" ht="14.25"/>
    <row r="16014" customFormat="1" ht="14.25"/>
    <row r="16015" customFormat="1" ht="14.25"/>
    <row r="16016" customFormat="1" ht="14.25"/>
    <row r="16017" customFormat="1" ht="14.25"/>
    <row r="16018" customFormat="1" ht="14.25"/>
    <row r="16019" customFormat="1" ht="14.25"/>
    <row r="16020" customFormat="1" ht="14.25"/>
    <row r="16021" customFormat="1" ht="14.25"/>
    <row r="16022" customFormat="1" ht="14.25"/>
    <row r="16023" customFormat="1" ht="14.25"/>
    <row r="16024" customFormat="1" ht="14.25"/>
    <row r="16025" customFormat="1" ht="14.25"/>
    <row r="16026" customFormat="1" ht="14.25"/>
    <row r="16027" customFormat="1" ht="14.25"/>
    <row r="16028" customFormat="1" ht="14.25"/>
    <row r="16029" customFormat="1" ht="14.25"/>
    <row r="16030" customFormat="1" ht="14.25"/>
    <row r="16031" customFormat="1" ht="14.25"/>
    <row r="16032" customFormat="1" ht="14.25"/>
    <row r="16033" customFormat="1" ht="14.25"/>
    <row r="16034" customFormat="1" ht="14.25"/>
    <row r="16035" customFormat="1" ht="14.25"/>
    <row r="16036" customFormat="1" ht="14.25"/>
    <row r="16037" customFormat="1" ht="14.25"/>
    <row r="16038" customFormat="1" ht="14.25"/>
    <row r="16039" customFormat="1" ht="14.25"/>
    <row r="16040" customFormat="1" ht="14.25"/>
    <row r="16041" customFormat="1" ht="14.25"/>
    <row r="16042" customFormat="1" ht="14.25"/>
    <row r="16043" customFormat="1" ht="14.25"/>
    <row r="16044" customFormat="1" ht="14.25"/>
    <row r="16045" customFormat="1" ht="14.25"/>
    <row r="16046" customFormat="1" ht="14.25"/>
    <row r="16047" customFormat="1" ht="14.25"/>
    <row r="16048" customFormat="1" ht="14.25"/>
    <row r="16049" customFormat="1" ht="14.25"/>
    <row r="16050" customFormat="1" ht="14.25"/>
    <row r="16051" customFormat="1" ht="14.25"/>
    <row r="16052" customFormat="1" ht="14.25"/>
    <row r="16053" customFormat="1" ht="14.25"/>
    <row r="16054" customFormat="1" ht="14.25"/>
    <row r="16055" customFormat="1" ht="14.25"/>
    <row r="16056" customFormat="1" ht="14.25"/>
    <row r="16057" customFormat="1" ht="14.25"/>
    <row r="16058" customFormat="1" ht="14.25"/>
    <row r="16059" customFormat="1" ht="14.25"/>
    <row r="16060" customFormat="1" ht="14.25"/>
    <row r="16061" customFormat="1" ht="14.25"/>
    <row r="16062" customFormat="1" ht="14.25"/>
    <row r="16063" customFormat="1" ht="14.25"/>
    <row r="16064" customFormat="1" ht="14.25"/>
    <row r="16065" customFormat="1" ht="14.25"/>
    <row r="16066" customFormat="1" ht="14.25"/>
    <row r="16067" customFormat="1" ht="14.25"/>
    <row r="16068" customFormat="1" ht="14.25"/>
    <row r="16069" customFormat="1" ht="14.25"/>
    <row r="16070" customFormat="1" ht="14.25"/>
    <row r="16071" customFormat="1" ht="14.25"/>
    <row r="16072" customFormat="1" ht="14.25"/>
    <row r="16073" customFormat="1" ht="14.25"/>
    <row r="16074" customFormat="1" ht="14.25"/>
    <row r="16075" customFormat="1" ht="14.25"/>
    <row r="16076" customFormat="1" ht="14.25"/>
    <row r="16077" customFormat="1" ht="14.25"/>
    <row r="16078" customFormat="1" ht="14.25"/>
    <row r="16079" customFormat="1" ht="14.25"/>
    <row r="16080" customFormat="1" ht="14.25"/>
    <row r="16081" customFormat="1" ht="14.25"/>
    <row r="16082" customFormat="1" ht="14.25"/>
    <row r="16083" customFormat="1" ht="14.25"/>
    <row r="16084" customFormat="1" ht="14.25"/>
    <row r="16085" customFormat="1" ht="14.25"/>
    <row r="16086" customFormat="1" ht="14.25"/>
    <row r="16087" customFormat="1" ht="14.25"/>
    <row r="16088" customFormat="1" ht="14.25"/>
    <row r="16089" customFormat="1" ht="14.25"/>
    <row r="16090" customFormat="1" ht="14.25"/>
    <row r="16091" customFormat="1" ht="14.25"/>
    <row r="16092" customFormat="1" ht="14.25"/>
    <row r="16093" customFormat="1" ht="14.25"/>
    <row r="16094" customFormat="1" ht="14.25"/>
    <row r="16095" customFormat="1" ht="14.25"/>
    <row r="16096" customFormat="1" ht="14.25"/>
    <row r="16097" customFormat="1" ht="14.25"/>
    <row r="16098" customFormat="1" ht="14.25"/>
    <row r="16099" customFormat="1" ht="14.25"/>
    <row r="16100" customFormat="1" ht="14.25"/>
    <row r="16101" customFormat="1" ht="14.25"/>
    <row r="16102" customFormat="1" ht="14.25"/>
    <row r="16103" customFormat="1" ht="14.25"/>
    <row r="16104" customFormat="1" ht="14.25"/>
    <row r="16105" customFormat="1" ht="14.25"/>
    <row r="16106" customFormat="1" ht="14.25"/>
    <row r="16107" customFormat="1" ht="14.25"/>
    <row r="16108" customFormat="1" ht="14.25"/>
    <row r="16109" customFormat="1" ht="14.25"/>
    <row r="16110" customFormat="1" ht="14.25"/>
    <row r="16111" customFormat="1" ht="14.25"/>
    <row r="16112" customFormat="1" ht="14.25"/>
    <row r="16113" customFormat="1" ht="14.25"/>
    <row r="16114" customFormat="1" ht="14.25"/>
    <row r="16115" customFormat="1" ht="14.25"/>
    <row r="16116" customFormat="1" ht="14.25"/>
    <row r="16117" customFormat="1" ht="14.25"/>
    <row r="16118" customFormat="1" ht="14.25"/>
    <row r="16119" customFormat="1" ht="14.25"/>
    <row r="16120" customFormat="1" ht="14.25"/>
    <row r="16121" customFormat="1" ht="14.25"/>
    <row r="16122" customFormat="1" ht="14.25"/>
    <row r="16123" customFormat="1" ht="14.25"/>
    <row r="16124" customFormat="1" ht="14.25"/>
    <row r="16125" customFormat="1" ht="14.25"/>
    <row r="16126" customFormat="1" ht="14.25"/>
    <row r="16127" customFormat="1" ht="14.25"/>
    <row r="16128" customFormat="1" ht="14.25"/>
    <row r="16129" customFormat="1" ht="14.25"/>
    <row r="16130" customFormat="1" ht="14.25"/>
    <row r="16131" customFormat="1" ht="14.25"/>
    <row r="16132" customFormat="1" ht="14.25"/>
    <row r="16133" customFormat="1" ht="14.25"/>
    <row r="16134" customFormat="1" ht="14.25"/>
    <row r="16135" customFormat="1" ht="14.25"/>
    <row r="16136" customFormat="1" ht="14.25"/>
    <row r="16137" customFormat="1" ht="14.25"/>
    <row r="16138" customFormat="1" ht="14.25"/>
    <row r="16139" customFormat="1" ht="14.25"/>
    <row r="16140" customFormat="1" ht="14.25"/>
    <row r="16141" customFormat="1" ht="14.25"/>
    <row r="16142" customFormat="1" ht="14.25"/>
    <row r="16143" customFormat="1" ht="14.25"/>
    <row r="16144" customFormat="1" ht="14.25"/>
    <row r="16145" customFormat="1" ht="14.25"/>
    <row r="16146" customFormat="1" ht="14.25"/>
    <row r="16147" customFormat="1" ht="14.25"/>
    <row r="16148" customFormat="1" ht="14.25"/>
    <row r="16149" customFormat="1" ht="14.25"/>
    <row r="16150" customFormat="1" ht="14.25"/>
    <row r="16151" customFormat="1" ht="14.25"/>
    <row r="16152" customFormat="1" ht="14.25"/>
    <row r="16153" customFormat="1" ht="14.25"/>
    <row r="16154" customFormat="1" ht="14.25"/>
    <row r="16155" customFormat="1" ht="14.25"/>
    <row r="16156" customFormat="1" ht="14.25"/>
    <row r="16157" customFormat="1" ht="14.25"/>
    <row r="16158" customFormat="1" ht="14.25"/>
    <row r="16159" customFormat="1" ht="14.25"/>
    <row r="16160" customFormat="1" ht="14.25"/>
    <row r="16161" customFormat="1" ht="14.25"/>
    <row r="16162" customFormat="1" ht="14.25"/>
    <row r="16163" customFormat="1" ht="14.25"/>
    <row r="16164" customFormat="1" ht="14.25"/>
    <row r="16165" customFormat="1" ht="14.25"/>
    <row r="16166" customFormat="1" ht="14.25"/>
    <row r="16167" customFormat="1" ht="14.25"/>
    <row r="16168" customFormat="1" ht="14.25"/>
    <row r="16169" customFormat="1" ht="14.25"/>
    <row r="16170" customFormat="1" ht="14.25"/>
    <row r="16171" customFormat="1" ht="14.25"/>
    <row r="16172" customFormat="1" ht="14.25"/>
    <row r="16173" customFormat="1" ht="14.25"/>
    <row r="16174" customFormat="1" ht="14.25"/>
    <row r="16175" customFormat="1" ht="14.25"/>
    <row r="16176" customFormat="1" ht="14.25"/>
    <row r="16177" customFormat="1" ht="14.25"/>
    <row r="16178" customFormat="1" ht="14.25"/>
    <row r="16179" customFormat="1" ht="14.25"/>
    <row r="16180" customFormat="1" ht="14.25"/>
    <row r="16181" customFormat="1" ht="14.25"/>
    <row r="16182" customFormat="1" ht="14.25"/>
    <row r="16183" customFormat="1" ht="14.25"/>
    <row r="16184" customFormat="1" ht="14.25"/>
    <row r="16185" customFormat="1" ht="14.25"/>
    <row r="16186" customFormat="1" ht="14.25"/>
    <row r="16187" customFormat="1" ht="14.25"/>
    <row r="16188" customFormat="1" ht="14.25"/>
    <row r="16189" customFormat="1" ht="14.25"/>
    <row r="16190" customFormat="1" ht="14.25"/>
    <row r="16191" customFormat="1" ht="14.25"/>
    <row r="16192" customFormat="1" ht="14.25"/>
    <row r="16193" customFormat="1" ht="14.25"/>
    <row r="16194" customFormat="1" ht="14.25"/>
    <row r="16195" customFormat="1" ht="14.25"/>
    <row r="16196" customFormat="1" ht="14.25"/>
    <row r="16197" customFormat="1" ht="14.25"/>
    <row r="16198" customFormat="1" ht="14.25"/>
    <row r="16199" customFormat="1" ht="14.25"/>
    <row r="16200" customFormat="1" ht="14.25"/>
    <row r="16201" customFormat="1" ht="14.25"/>
    <row r="16202" customFormat="1" ht="14.25"/>
    <row r="16203" customFormat="1" ht="14.25"/>
    <row r="16204" customFormat="1" ht="14.25"/>
    <row r="16205" customFormat="1" ht="14.25"/>
    <row r="16206" customFormat="1" ht="14.25"/>
    <row r="16207" customFormat="1" ht="14.25"/>
    <row r="16208" customFormat="1" ht="14.25"/>
    <row r="16209" customFormat="1" ht="14.25"/>
    <row r="16210" customFormat="1" ht="14.25"/>
    <row r="16211" customFormat="1" ht="14.25"/>
    <row r="16212" customFormat="1" ht="14.25"/>
    <row r="16213" customFormat="1" ht="14.25"/>
    <row r="16214" customFormat="1" ht="14.25"/>
    <row r="16215" customFormat="1" ht="14.25"/>
    <row r="16216" customFormat="1" ht="14.25"/>
    <row r="16217" customFormat="1" ht="14.25"/>
    <row r="16218" customFormat="1" ht="14.25"/>
    <row r="16219" customFormat="1" ht="14.25"/>
    <row r="16220" customFormat="1" ht="14.25"/>
    <row r="16221" customFormat="1" ht="14.25"/>
    <row r="16222" customFormat="1" ht="14.25"/>
    <row r="16223" customFormat="1" ht="14.25"/>
    <row r="16224" customFormat="1" ht="14.25"/>
    <row r="16225" customFormat="1" ht="14.25"/>
    <row r="16226" customFormat="1" ht="14.25"/>
    <row r="16227" customFormat="1" ht="14.25"/>
    <row r="16228" customFormat="1" ht="14.25"/>
    <row r="16229" customFormat="1" ht="14.25"/>
    <row r="16230" customFormat="1" ht="14.25"/>
    <row r="16231" customFormat="1" ht="14.25"/>
    <row r="16232" customFormat="1" ht="14.25"/>
    <row r="16233" customFormat="1" ht="14.25"/>
    <row r="16234" customFormat="1" ht="14.25"/>
    <row r="16235" customFormat="1" ht="14.25"/>
    <row r="16236" customFormat="1" ht="14.25"/>
    <row r="16237" customFormat="1" ht="14.25"/>
    <row r="16238" customFormat="1" ht="14.25"/>
    <row r="16239" customFormat="1" ht="14.25"/>
    <row r="16240" customFormat="1" ht="14.25"/>
    <row r="16241" customFormat="1" ht="14.25"/>
    <row r="16242" customFormat="1" ht="14.25"/>
    <row r="16243" customFormat="1" ht="14.25"/>
    <row r="16244" customFormat="1" ht="14.25"/>
    <row r="16245" customFormat="1" ht="14.25"/>
    <row r="16246" customFormat="1" ht="14.25"/>
    <row r="16247" customFormat="1" ht="14.25"/>
    <row r="16248" customFormat="1" ht="14.25"/>
    <row r="16249" customFormat="1" ht="14.25"/>
    <row r="16250" customFormat="1" ht="14.25"/>
    <row r="16251" customFormat="1" ht="14.25"/>
    <row r="16252" customFormat="1" ht="14.25"/>
    <row r="16253" customFormat="1" ht="14.25"/>
    <row r="16254" customFormat="1" ht="14.25"/>
    <row r="16255" customFormat="1" ht="14.25"/>
    <row r="16256" customFormat="1" ht="14.25"/>
    <row r="16257" customFormat="1" ht="14.25"/>
    <row r="16258" customFormat="1" ht="14.25"/>
    <row r="16259" customFormat="1" ht="14.25"/>
    <row r="16260" customFormat="1" ht="14.25"/>
    <row r="16261" customFormat="1" ht="14.25"/>
    <row r="16262" customFormat="1" ht="14.25"/>
    <row r="16263" customFormat="1" ht="14.25"/>
    <row r="16264" customFormat="1" ht="14.25"/>
    <row r="16265" customFormat="1" ht="14.25"/>
    <row r="16266" customFormat="1" ht="14.25"/>
    <row r="16267" customFormat="1" ht="14.25"/>
    <row r="16268" customFormat="1" ht="14.25"/>
    <row r="16269" customFormat="1" ht="14.25"/>
    <row r="16270" customFormat="1" ht="14.25"/>
    <row r="16271" customFormat="1" ht="14.25"/>
    <row r="16272" customFormat="1" ht="14.25"/>
    <row r="16273" customFormat="1" ht="14.25"/>
    <row r="16274" customFormat="1" ht="14.25"/>
    <row r="16275" customFormat="1" ht="14.25"/>
    <row r="16276" customFormat="1" ht="14.25"/>
    <row r="16277" customFormat="1" ht="14.25"/>
    <row r="16278" customFormat="1" ht="14.25"/>
    <row r="16279" customFormat="1" ht="14.25"/>
    <row r="16280" customFormat="1" ht="14.25"/>
    <row r="16281" customFormat="1" ht="14.25"/>
    <row r="16282" customFormat="1" ht="14.25"/>
    <row r="16283" customFormat="1" ht="14.25"/>
    <row r="16284" customFormat="1" ht="14.25"/>
    <row r="16285" customFormat="1" ht="14.25"/>
    <row r="16286" customFormat="1" ht="14.25"/>
    <row r="16287" customFormat="1" ht="14.25"/>
    <row r="16288" customFormat="1" ht="14.25"/>
    <row r="16289" customFormat="1" ht="14.25"/>
    <row r="16290" customFormat="1" ht="14.25"/>
    <row r="16291" customFormat="1" ht="14.25"/>
    <row r="16292" customFormat="1" ht="14.25"/>
    <row r="16293" customFormat="1" ht="14.25"/>
    <row r="16294" customFormat="1" ht="14.25"/>
    <row r="16295" customFormat="1" ht="14.25"/>
    <row r="16296" customFormat="1" ht="14.25"/>
    <row r="16297" customFormat="1" ht="14.25"/>
    <row r="16298" customFormat="1" ht="14.25"/>
    <row r="16299" customFormat="1" ht="14.25"/>
    <row r="16300" customFormat="1" ht="14.25"/>
    <row r="16301" customFormat="1" ht="14.25"/>
    <row r="16302" customFormat="1" ht="14.25"/>
    <row r="16303" customFormat="1" ht="14.25"/>
    <row r="16304" customFormat="1" ht="14.25"/>
    <row r="16305" customFormat="1" ht="14.25"/>
    <row r="16306" customFormat="1" ht="14.25"/>
    <row r="16307" customFormat="1" ht="14.25"/>
    <row r="16308" customFormat="1" ht="14.25"/>
    <row r="16309" customFormat="1" ht="14.25"/>
    <row r="16310" customFormat="1" ht="14.25"/>
    <row r="16311" customFormat="1" ht="14.25"/>
    <row r="16312" customFormat="1" ht="14.25"/>
    <row r="16313" customFormat="1" ht="14.25"/>
    <row r="16314" customFormat="1" ht="14.25"/>
    <row r="16315" customFormat="1" ht="14.25"/>
    <row r="16316" customFormat="1" ht="14.25"/>
    <row r="16317" customFormat="1" ht="14.25"/>
    <row r="16318" customFormat="1" ht="14.25"/>
    <row r="16319" customFormat="1" ht="14.25"/>
    <row r="16320" customFormat="1" ht="14.25"/>
    <row r="16321" customFormat="1" ht="14.25"/>
    <row r="16322" customFormat="1" ht="14.25"/>
    <row r="16323" customFormat="1" ht="14.25"/>
    <row r="16324" customFormat="1" ht="14.25"/>
    <row r="16325" customFormat="1" ht="14.25"/>
    <row r="16326" customFormat="1" ht="14.25"/>
    <row r="16327" customFormat="1" ht="14.25"/>
    <row r="16328" customFormat="1" ht="14.25"/>
    <row r="16329" customFormat="1" ht="14.25"/>
    <row r="16330" customFormat="1" ht="14.25"/>
    <row r="16331" customFormat="1" ht="14.25"/>
    <row r="16332" customFormat="1" ht="14.25"/>
    <row r="16333" customFormat="1" ht="14.25"/>
    <row r="16334" customFormat="1" ht="14.25"/>
    <row r="16335" customFormat="1" ht="14.25"/>
    <row r="16336" customFormat="1" ht="14.25"/>
    <row r="16337" customFormat="1" ht="14.25"/>
    <row r="16338" customFormat="1" ht="14.25"/>
    <row r="16339" customFormat="1" ht="14.25"/>
    <row r="16340" customFormat="1" ht="14.25"/>
    <row r="16341" customFormat="1" ht="14.25"/>
    <row r="16342" customFormat="1" ht="14.25"/>
    <row r="16343" customFormat="1" ht="14.25"/>
    <row r="16344" customFormat="1" ht="14.25"/>
    <row r="16345" customFormat="1" ht="14.25"/>
    <row r="16346" customFormat="1" ht="14.25"/>
    <row r="16347" customFormat="1" ht="14.25"/>
    <row r="16348" customFormat="1" ht="14.25"/>
    <row r="16349" customFormat="1" ht="14.25"/>
    <row r="16350" customFormat="1" ht="14.25"/>
    <row r="16351" customFormat="1" ht="14.25"/>
    <row r="16352" customFormat="1" ht="14.25"/>
    <row r="16353" customFormat="1" ht="14.25"/>
    <row r="16354" customFormat="1" ht="14.25"/>
    <row r="16355" customFormat="1" ht="14.25"/>
    <row r="16356" customFormat="1" ht="14.25"/>
    <row r="16357" customFormat="1" ht="14.25"/>
    <row r="16358" customFormat="1" ht="14.25"/>
    <row r="16359" customFormat="1" ht="14.25"/>
    <row r="16360" customFormat="1" ht="14.25"/>
    <row r="16361" customFormat="1" ht="14.25"/>
    <row r="16362" customFormat="1" ht="14.25"/>
    <row r="16363" customFormat="1" ht="14.25"/>
    <row r="16364" customFormat="1" ht="14.25"/>
    <row r="16365" customFormat="1" ht="14.25"/>
    <row r="16366" customFormat="1" ht="14.25"/>
    <row r="16367" customFormat="1" ht="14.25"/>
    <row r="16368" customFormat="1" ht="14.25"/>
    <row r="16369" customFormat="1" ht="14.25"/>
    <row r="16370" customFormat="1" ht="14.25"/>
    <row r="16371" customFormat="1" ht="14.25"/>
    <row r="16372" customFormat="1" ht="14.25"/>
    <row r="16373" customFormat="1" ht="14.25"/>
    <row r="16374" customFormat="1" ht="14.25"/>
    <row r="16375" customFormat="1" ht="14.25"/>
    <row r="16376" customFormat="1" ht="14.25"/>
    <row r="16377" customFormat="1" ht="14.25"/>
    <row r="16378" customFormat="1" ht="14.25"/>
    <row r="16379" customFormat="1" ht="14.25"/>
    <row r="16380" customFormat="1" ht="14.25"/>
    <row r="16381" customFormat="1" ht="14.25"/>
    <row r="16382" customFormat="1" ht="14.25"/>
    <row r="16383" customFormat="1" ht="14.25"/>
    <row r="16384" customFormat="1" ht="14.25"/>
    <row r="16385" customFormat="1" ht="14.25"/>
    <row r="16386" customFormat="1" ht="14.25"/>
    <row r="16387" customFormat="1" ht="14.25"/>
    <row r="16388" customFormat="1" ht="14.25"/>
    <row r="16389" customFormat="1" ht="14.25"/>
    <row r="16390" customFormat="1" ht="14.25"/>
    <row r="16391" customFormat="1" ht="14.25"/>
    <row r="16392" customFormat="1" ht="14.25"/>
    <row r="16393" customFormat="1" ht="14.25"/>
    <row r="16394" customFormat="1" ht="14.25"/>
    <row r="16395" customFormat="1" ht="14.25"/>
    <row r="16396" customFormat="1" ht="14.25"/>
    <row r="16397" customFormat="1" ht="14.25"/>
    <row r="16398" customFormat="1" ht="14.25"/>
    <row r="16399" customFormat="1" ht="14.25"/>
    <row r="16400" customFormat="1" ht="14.25"/>
    <row r="16401" customFormat="1" ht="14.25"/>
    <row r="16402" customFormat="1" ht="14.25"/>
    <row r="16403" customFormat="1" ht="14.25"/>
    <row r="16404" customFormat="1" ht="14.25"/>
    <row r="16405" customFormat="1" ht="14.25"/>
    <row r="16406" customFormat="1" ht="14.25"/>
    <row r="16407" customFormat="1" ht="14.25"/>
    <row r="16408" customFormat="1" ht="14.25"/>
    <row r="16409" customFormat="1" ht="14.25"/>
    <row r="16410" customFormat="1" ht="14.25"/>
    <row r="16411" customFormat="1" ht="14.25"/>
    <row r="16412" customFormat="1" ht="14.25"/>
    <row r="16413" customFormat="1" ht="14.25"/>
    <row r="16414" customFormat="1" ht="14.25"/>
    <row r="16415" customFormat="1" ht="14.25"/>
    <row r="16416" customFormat="1" ht="14.25"/>
    <row r="16417" customFormat="1" ht="14.25"/>
    <row r="16418" customFormat="1" ht="14.25"/>
    <row r="16419" customFormat="1" ht="14.25"/>
    <row r="16420" customFormat="1" ht="14.25"/>
    <row r="16421" customFormat="1" ht="14.25"/>
    <row r="16422" customFormat="1" ht="14.25"/>
    <row r="16423" customFormat="1" ht="14.25"/>
    <row r="16424" customFormat="1" ht="14.25"/>
    <row r="16425" customFormat="1" ht="14.25"/>
    <row r="16426" customFormat="1" ht="14.25"/>
    <row r="16427" customFormat="1" ht="14.25"/>
    <row r="16428" customFormat="1" ht="14.25"/>
    <row r="16429" customFormat="1" ht="14.25"/>
    <row r="16430" customFormat="1" ht="14.25"/>
    <row r="16431" customFormat="1" ht="14.25"/>
    <row r="16432" customFormat="1" ht="14.25"/>
    <row r="16433" customFormat="1" ht="14.25"/>
    <row r="16434" customFormat="1" ht="14.25"/>
    <row r="16435" customFormat="1" ht="14.25"/>
    <row r="16436" customFormat="1" ht="14.25"/>
    <row r="16437" customFormat="1" ht="14.25"/>
    <row r="16438" customFormat="1" ht="14.25"/>
    <row r="16439" customFormat="1" ht="14.25"/>
    <row r="16440" customFormat="1" ht="14.25"/>
    <row r="16441" customFormat="1" ht="14.25"/>
    <row r="16442" customFormat="1" ht="14.25"/>
    <row r="16443" customFormat="1" ht="14.25"/>
    <row r="16444" customFormat="1" ht="14.25"/>
    <row r="16445" customFormat="1" ht="14.25"/>
    <row r="16446" customFormat="1" ht="14.25"/>
    <row r="16447" customFormat="1" ht="14.25"/>
    <row r="16448" customFormat="1" ht="14.25"/>
    <row r="16449" customFormat="1" ht="14.25"/>
    <row r="16450" customFormat="1" ht="14.25"/>
    <row r="16451" customFormat="1" ht="14.25"/>
    <row r="16452" customFormat="1" ht="14.25"/>
    <row r="16453" customFormat="1" ht="14.25"/>
    <row r="16454" customFormat="1" ht="14.25"/>
    <row r="16455" customFormat="1" ht="14.25"/>
    <row r="16456" customFormat="1" ht="14.25"/>
    <row r="16457" customFormat="1" ht="14.25"/>
    <row r="16458" customFormat="1" ht="14.25"/>
    <row r="16459" customFormat="1" ht="14.25"/>
    <row r="16460" customFormat="1" ht="14.25"/>
    <row r="16461" customFormat="1" ht="14.25"/>
    <row r="16462" customFormat="1" ht="14.25"/>
    <row r="16463" customFormat="1" ht="14.25"/>
    <row r="16464" customFormat="1" ht="14.25"/>
    <row r="16465" customFormat="1" ht="14.25"/>
    <row r="16466" customFormat="1" ht="14.25"/>
    <row r="16467" customFormat="1" ht="14.25"/>
    <row r="16468" customFormat="1" ht="14.25"/>
    <row r="16469" customFormat="1" ht="14.25"/>
    <row r="16470" customFormat="1" ht="14.25"/>
    <row r="16471" customFormat="1" ht="14.25"/>
    <row r="16472" customFormat="1" ht="14.25"/>
    <row r="16473" customFormat="1" ht="14.25"/>
    <row r="16474" customFormat="1" ht="14.25"/>
    <row r="16475" customFormat="1" ht="14.25"/>
    <row r="16476" customFormat="1" ht="14.25"/>
    <row r="16477" customFormat="1" ht="14.25"/>
    <row r="16478" customFormat="1" ht="14.25"/>
    <row r="16479" customFormat="1" ht="14.25"/>
    <row r="16480" customFormat="1" ht="14.25"/>
    <row r="16481" customFormat="1" ht="14.25"/>
    <row r="16482" customFormat="1" ht="14.25"/>
    <row r="16483" customFormat="1" ht="14.25"/>
    <row r="16484" customFormat="1" ht="14.25"/>
    <row r="16485" customFormat="1" ht="14.25"/>
    <row r="16486" customFormat="1" ht="14.25"/>
    <row r="16487" customFormat="1" ht="14.25"/>
    <row r="16488" customFormat="1" ht="14.25"/>
    <row r="16489" customFormat="1" ht="14.25"/>
    <row r="16490" customFormat="1" ht="14.25"/>
    <row r="16491" customFormat="1" ht="14.25"/>
    <row r="16492" customFormat="1" ht="14.25"/>
    <row r="16493" customFormat="1" ht="14.25"/>
    <row r="16494" customFormat="1" ht="14.25"/>
    <row r="16495" customFormat="1" ht="14.25"/>
    <row r="16496" customFormat="1" ht="14.25"/>
    <row r="16497" customFormat="1" ht="14.25"/>
    <row r="16498" customFormat="1" ht="14.25"/>
    <row r="16499" customFormat="1" ht="14.25"/>
    <row r="16500" customFormat="1" ht="14.25"/>
    <row r="16501" customFormat="1" ht="14.25"/>
    <row r="16502" customFormat="1" ht="14.25"/>
    <row r="16503" customFormat="1" ht="14.25"/>
    <row r="16504" customFormat="1" ht="14.25"/>
    <row r="16505" customFormat="1" ht="14.25"/>
    <row r="16506" customFormat="1" ht="14.25"/>
    <row r="16507" customFormat="1" ht="14.25"/>
    <row r="16508" customFormat="1" ht="14.25"/>
    <row r="16509" customFormat="1" ht="14.25"/>
    <row r="16510" customFormat="1" ht="14.25"/>
    <row r="16511" customFormat="1" ht="14.25"/>
    <row r="16512" customFormat="1" ht="14.25"/>
    <row r="16513" customFormat="1" ht="14.25"/>
    <row r="16514" customFormat="1" ht="14.25"/>
    <row r="16515" customFormat="1" ht="14.25"/>
    <row r="16516" customFormat="1" ht="14.25"/>
    <row r="16517" customFormat="1" ht="14.25"/>
    <row r="16518" customFormat="1" ht="14.25"/>
    <row r="16519" customFormat="1" ht="14.25"/>
    <row r="16520" customFormat="1" ht="14.25"/>
    <row r="16521" customFormat="1" ht="14.25"/>
    <row r="16522" customFormat="1" ht="14.25"/>
    <row r="16523" customFormat="1" ht="14.25"/>
    <row r="16524" customFormat="1" ht="14.25"/>
    <row r="16525" customFormat="1" ht="14.25"/>
    <row r="16526" customFormat="1" ht="14.25"/>
    <row r="16527" customFormat="1" ht="14.25"/>
    <row r="16528" customFormat="1" ht="14.25"/>
    <row r="16529" customFormat="1" ht="14.25"/>
    <row r="16530" customFormat="1" ht="14.25"/>
    <row r="16531" customFormat="1" ht="14.25"/>
    <row r="16532" customFormat="1" ht="14.25"/>
    <row r="16533" customFormat="1" ht="14.25"/>
    <row r="16534" customFormat="1" ht="14.25"/>
    <row r="16535" customFormat="1" ht="14.25"/>
    <row r="16536" customFormat="1" ht="14.25"/>
    <row r="16537" customFormat="1" ht="14.25"/>
    <row r="16538" customFormat="1" ht="14.25"/>
    <row r="16539" customFormat="1" ht="14.25"/>
    <row r="16540" customFormat="1" ht="14.25"/>
    <row r="16541" customFormat="1" ht="14.25"/>
    <row r="16542" customFormat="1" ht="14.25"/>
    <row r="16543" customFormat="1" ht="14.25"/>
    <row r="16544" customFormat="1" ht="14.25"/>
    <row r="16545" customFormat="1" ht="14.25"/>
    <row r="16546" customFormat="1" ht="14.25"/>
    <row r="16547" customFormat="1" ht="14.25"/>
    <row r="16548" customFormat="1" ht="14.25"/>
    <row r="16549" customFormat="1" ht="14.25"/>
    <row r="16550" customFormat="1" ht="14.25"/>
    <row r="16551" customFormat="1" ht="14.25"/>
    <row r="16552" customFormat="1" ht="14.25"/>
    <row r="16553" customFormat="1" ht="14.25"/>
    <row r="16554" customFormat="1" ht="14.25"/>
    <row r="16555" customFormat="1" ht="14.25"/>
    <row r="16556" customFormat="1" ht="14.25"/>
    <row r="16557" customFormat="1" ht="14.25"/>
    <row r="16558" customFormat="1" ht="14.25"/>
    <row r="16559" customFormat="1" ht="14.25"/>
    <row r="16560" customFormat="1" ht="14.25"/>
    <row r="16561" customFormat="1" ht="14.25"/>
    <row r="16562" customFormat="1" ht="14.25"/>
    <row r="16563" customFormat="1" ht="14.25"/>
    <row r="16564" customFormat="1" ht="14.25"/>
    <row r="16565" customFormat="1" ht="14.25"/>
    <row r="16566" customFormat="1" ht="14.25"/>
    <row r="16567" customFormat="1" ht="14.25"/>
    <row r="16568" customFormat="1" ht="14.25"/>
    <row r="16569" customFormat="1" ht="14.25"/>
    <row r="16570" customFormat="1" ht="14.25"/>
    <row r="16571" customFormat="1" ht="14.25"/>
    <row r="16572" customFormat="1" ht="14.25"/>
    <row r="16573" customFormat="1" ht="14.25"/>
    <row r="16574" customFormat="1" ht="14.25"/>
    <row r="16575" customFormat="1" ht="14.25"/>
    <row r="16576" customFormat="1" ht="14.25"/>
    <row r="16577" customFormat="1" ht="14.25"/>
    <row r="16578" customFormat="1" ht="14.25"/>
    <row r="16579" customFormat="1" ht="14.25"/>
    <row r="16580" customFormat="1" ht="14.25"/>
    <row r="16581" customFormat="1" ht="14.25"/>
    <row r="16582" customFormat="1" ht="14.25"/>
    <row r="16583" customFormat="1" ht="14.25"/>
    <row r="16584" customFormat="1" ht="14.25"/>
    <row r="16585" customFormat="1" ht="14.25"/>
    <row r="16586" customFormat="1" ht="14.25"/>
    <row r="16587" customFormat="1" ht="14.25"/>
    <row r="16588" customFormat="1" ht="14.25"/>
    <row r="16589" customFormat="1" ht="14.25"/>
    <row r="16590" customFormat="1" ht="14.25"/>
    <row r="16591" customFormat="1" ht="14.25"/>
    <row r="16592" customFormat="1" ht="14.25"/>
    <row r="16593" customFormat="1" ht="14.25"/>
    <row r="16594" customFormat="1" ht="14.25"/>
    <row r="16595" customFormat="1" ht="14.25"/>
    <row r="16596" customFormat="1" ht="14.25"/>
    <row r="16597" customFormat="1" ht="14.25"/>
    <row r="16598" customFormat="1" ht="14.25"/>
    <row r="16599" customFormat="1" ht="14.25"/>
    <row r="16600" customFormat="1" ht="14.25"/>
    <row r="16601" customFormat="1" ht="14.25"/>
    <row r="16602" customFormat="1" ht="14.25"/>
    <row r="16603" customFormat="1" ht="14.25"/>
    <row r="16604" customFormat="1" ht="14.25"/>
    <row r="16605" customFormat="1" ht="14.25"/>
    <row r="16606" customFormat="1" ht="14.25"/>
    <row r="16607" customFormat="1" ht="14.25"/>
    <row r="16608" customFormat="1" ht="14.25"/>
    <row r="16609" customFormat="1" ht="14.25"/>
    <row r="16610" customFormat="1" ht="14.25"/>
    <row r="16611" customFormat="1" ht="14.25"/>
    <row r="16612" customFormat="1" ht="14.25"/>
    <row r="16613" customFormat="1" ht="14.25"/>
    <row r="16614" customFormat="1" ht="14.25"/>
    <row r="16615" customFormat="1" ht="14.25"/>
    <row r="16616" customFormat="1" ht="14.25"/>
    <row r="16617" customFormat="1" ht="14.25"/>
    <row r="16618" customFormat="1" ht="14.25"/>
    <row r="16619" customFormat="1" ht="14.25"/>
    <row r="16620" customFormat="1" ht="14.25"/>
    <row r="16621" customFormat="1" ht="14.25"/>
    <row r="16622" customFormat="1" ht="14.25"/>
    <row r="16623" customFormat="1" ht="14.25"/>
    <row r="16624" customFormat="1" ht="14.25"/>
    <row r="16625" customFormat="1" ht="14.25"/>
    <row r="16626" customFormat="1" ht="14.25"/>
    <row r="16627" customFormat="1" ht="14.25"/>
    <row r="16628" customFormat="1" ht="14.25"/>
    <row r="16629" customFormat="1" ht="14.25"/>
    <row r="16630" customFormat="1" ht="14.25"/>
    <row r="16631" customFormat="1" ht="14.25"/>
    <row r="16632" customFormat="1" ht="14.25"/>
    <row r="16633" customFormat="1" ht="14.25"/>
    <row r="16634" customFormat="1" ht="14.25"/>
    <row r="16635" customFormat="1" ht="14.25"/>
    <row r="16636" customFormat="1" ht="14.25"/>
    <row r="16637" customFormat="1" ht="14.25"/>
    <row r="16638" customFormat="1" ht="14.25"/>
    <row r="16639" customFormat="1" ht="14.25"/>
    <row r="16640" customFormat="1" ht="14.25"/>
    <row r="16641" customFormat="1" ht="14.25"/>
    <row r="16642" customFormat="1" ht="14.25"/>
    <row r="16643" customFormat="1" ht="14.25"/>
    <row r="16644" customFormat="1" ht="14.25"/>
    <row r="16645" customFormat="1" ht="14.25"/>
    <row r="16646" customFormat="1" ht="14.25"/>
    <row r="16647" customFormat="1" ht="14.25"/>
    <row r="16648" customFormat="1" ht="14.25"/>
    <row r="16649" customFormat="1" ht="14.25"/>
    <row r="16650" customFormat="1" ht="14.25"/>
    <row r="16651" customFormat="1" ht="14.25"/>
    <row r="16652" customFormat="1" ht="14.25"/>
    <row r="16653" customFormat="1" ht="14.25"/>
    <row r="16654" customFormat="1" ht="14.25"/>
    <row r="16655" customFormat="1" ht="14.25"/>
    <row r="16656" customFormat="1" ht="14.25"/>
    <row r="16657" customFormat="1" ht="14.25"/>
    <row r="16658" customFormat="1" ht="14.25"/>
    <row r="16659" customFormat="1" ht="14.25"/>
    <row r="16660" customFormat="1" ht="14.25"/>
    <row r="16661" customFormat="1" ht="14.25"/>
    <row r="16662" customFormat="1" ht="14.25"/>
    <row r="16663" customFormat="1" ht="14.25"/>
    <row r="16664" customFormat="1" ht="14.25"/>
    <row r="16665" customFormat="1" ht="14.25"/>
    <row r="16666" customFormat="1" ht="14.25"/>
    <row r="16667" customFormat="1" ht="14.25"/>
    <row r="16668" customFormat="1" ht="14.25"/>
    <row r="16669" customFormat="1" ht="14.25"/>
    <row r="16670" customFormat="1" ht="14.25"/>
    <row r="16671" customFormat="1" ht="14.25"/>
    <row r="16672" customFormat="1" ht="14.25"/>
    <row r="16673" customFormat="1" ht="14.25"/>
    <row r="16674" customFormat="1" ht="14.25"/>
    <row r="16675" customFormat="1" ht="14.25"/>
    <row r="16676" customFormat="1" ht="14.25"/>
    <row r="16677" customFormat="1" ht="14.25"/>
    <row r="16678" customFormat="1" ht="14.25"/>
    <row r="16679" customFormat="1" ht="14.25"/>
    <row r="16680" customFormat="1" ht="14.25"/>
    <row r="16681" customFormat="1" ht="14.25"/>
    <row r="16682" customFormat="1" ht="14.25"/>
    <row r="16683" customFormat="1" ht="14.25"/>
    <row r="16684" customFormat="1" ht="14.25"/>
    <row r="16685" customFormat="1" ht="14.25"/>
    <row r="16686" customFormat="1" ht="14.25"/>
    <row r="16687" customFormat="1" ht="14.25"/>
    <row r="16688" customFormat="1" ht="14.25"/>
    <row r="16689" customFormat="1" ht="14.25"/>
    <row r="16690" customFormat="1" ht="14.25"/>
    <row r="16691" customFormat="1" ht="14.25"/>
    <row r="16692" customFormat="1" ht="14.25"/>
    <row r="16693" customFormat="1" ht="14.25"/>
    <row r="16694" customFormat="1" ht="14.25"/>
    <row r="16695" customFormat="1" ht="14.25"/>
    <row r="16696" customFormat="1" ht="14.25"/>
    <row r="16697" customFormat="1" ht="14.25"/>
    <row r="16698" customFormat="1" ht="14.25"/>
    <row r="16699" customFormat="1" ht="14.25"/>
    <row r="16700" customFormat="1" ht="14.25"/>
    <row r="16701" customFormat="1" ht="14.25"/>
    <row r="16702" customFormat="1" ht="14.25"/>
    <row r="16703" customFormat="1" ht="14.25"/>
    <row r="16704" customFormat="1" ht="14.25"/>
    <row r="16705" customFormat="1" ht="14.25"/>
    <row r="16706" customFormat="1" ht="14.25"/>
    <row r="16707" customFormat="1" ht="14.25"/>
    <row r="16708" customFormat="1" ht="14.25"/>
    <row r="16709" customFormat="1" ht="14.25"/>
    <row r="16710" customFormat="1" ht="14.25"/>
    <row r="16711" customFormat="1" ht="14.25"/>
    <row r="16712" customFormat="1" ht="14.25"/>
    <row r="16713" customFormat="1" ht="14.25"/>
    <row r="16714" customFormat="1" ht="14.25"/>
    <row r="16715" customFormat="1" ht="14.25"/>
    <row r="16716" customFormat="1" ht="14.25"/>
    <row r="16717" customFormat="1" ht="14.25"/>
    <row r="16718" customFormat="1" ht="14.25"/>
    <row r="16719" customFormat="1" ht="14.25"/>
    <row r="16720" customFormat="1" ht="14.25"/>
    <row r="16721" customFormat="1" ht="14.25"/>
    <row r="16722" customFormat="1" ht="14.25"/>
    <row r="16723" customFormat="1" ht="14.25"/>
    <row r="16724" customFormat="1" ht="14.25"/>
    <row r="16725" customFormat="1" ht="14.25"/>
    <row r="16726" customFormat="1" ht="14.25"/>
    <row r="16727" customFormat="1" ht="14.25"/>
    <row r="16728" customFormat="1" ht="14.25"/>
    <row r="16729" customFormat="1" ht="14.25"/>
    <row r="16730" customFormat="1" ht="14.25"/>
    <row r="16731" customFormat="1" ht="14.25"/>
    <row r="16732" customFormat="1" ht="14.25"/>
    <row r="16733" customFormat="1" ht="14.25"/>
    <row r="16734" customFormat="1" ht="14.25"/>
    <row r="16735" customFormat="1" ht="14.25"/>
    <row r="16736" customFormat="1" ht="14.25"/>
    <row r="16737" customFormat="1" ht="14.25"/>
    <row r="16738" customFormat="1" ht="14.25"/>
    <row r="16739" customFormat="1" ht="14.25"/>
    <row r="16740" customFormat="1" ht="14.25"/>
    <row r="16741" customFormat="1" ht="14.25"/>
    <row r="16742" customFormat="1" ht="14.25"/>
    <row r="16743" customFormat="1" ht="14.25"/>
    <row r="16744" customFormat="1" ht="14.25"/>
    <row r="16745" customFormat="1" ht="14.25"/>
    <row r="16746" customFormat="1" ht="14.25"/>
    <row r="16747" customFormat="1" ht="14.25"/>
    <row r="16748" customFormat="1" ht="14.25"/>
    <row r="16749" customFormat="1" ht="14.25"/>
    <row r="16750" customFormat="1" ht="14.25"/>
    <row r="16751" customFormat="1" ht="14.25"/>
    <row r="16752" customFormat="1" ht="14.25"/>
    <row r="16753" customFormat="1" ht="14.25"/>
    <row r="16754" customFormat="1" ht="14.25"/>
    <row r="16755" customFormat="1" ht="14.25"/>
    <row r="16756" customFormat="1" ht="14.25"/>
    <row r="16757" customFormat="1" ht="14.25"/>
    <row r="16758" customFormat="1" ht="14.25"/>
    <row r="16759" customFormat="1" ht="14.25"/>
    <row r="16760" customFormat="1" ht="14.25"/>
    <row r="16761" customFormat="1" ht="14.25"/>
    <row r="16762" customFormat="1" ht="14.25"/>
    <row r="16763" customFormat="1" ht="14.25"/>
    <row r="16764" customFormat="1" ht="14.25"/>
    <row r="16765" customFormat="1" ht="14.25"/>
    <row r="16766" customFormat="1" ht="14.25"/>
    <row r="16767" customFormat="1" ht="14.25"/>
    <row r="16768" customFormat="1" ht="14.25"/>
    <row r="16769" customFormat="1" ht="14.25"/>
    <row r="16770" customFormat="1" ht="14.25"/>
    <row r="16771" customFormat="1" ht="14.25"/>
    <row r="16772" customFormat="1" ht="14.25"/>
    <row r="16773" customFormat="1" ht="14.25"/>
    <row r="16774" customFormat="1" ht="14.25"/>
    <row r="16775" customFormat="1" ht="14.25"/>
    <row r="16776" customFormat="1" ht="14.25"/>
    <row r="16777" customFormat="1" ht="14.25"/>
    <row r="16778" customFormat="1" ht="14.25"/>
    <row r="16779" customFormat="1" ht="14.25"/>
    <row r="16780" customFormat="1" ht="14.25"/>
    <row r="16781" customFormat="1" ht="14.25"/>
    <row r="16782" customFormat="1" ht="14.25"/>
    <row r="16783" customFormat="1" ht="14.25"/>
    <row r="16784" customFormat="1" ht="14.25"/>
    <row r="16785" customFormat="1" ht="14.25"/>
    <row r="16786" customFormat="1" ht="14.25"/>
    <row r="16787" customFormat="1" ht="14.25"/>
    <row r="16788" customFormat="1" ht="14.25"/>
    <row r="16789" customFormat="1" ht="14.25"/>
    <row r="16790" customFormat="1" ht="14.25"/>
    <row r="16791" customFormat="1" ht="14.25"/>
    <row r="16792" customFormat="1" ht="14.25"/>
    <row r="16793" customFormat="1" ht="14.25"/>
    <row r="16794" customFormat="1" ht="14.25"/>
    <row r="16795" customFormat="1" ht="14.25"/>
    <row r="16796" customFormat="1" ht="14.25"/>
    <row r="16797" customFormat="1" ht="14.25"/>
    <row r="16798" customFormat="1" ht="14.25"/>
    <row r="16799" customFormat="1" ht="14.25"/>
    <row r="16800" customFormat="1" ht="14.25"/>
    <row r="16801" customFormat="1" ht="14.25"/>
    <row r="16802" customFormat="1" ht="14.25"/>
    <row r="16803" customFormat="1" ht="14.25"/>
    <row r="16804" customFormat="1" ht="14.25"/>
    <row r="16805" customFormat="1" ht="14.25"/>
    <row r="16806" customFormat="1" ht="14.25"/>
    <row r="16807" customFormat="1" ht="14.25"/>
    <row r="16808" customFormat="1" ht="14.25"/>
    <row r="16809" customFormat="1" ht="14.25"/>
    <row r="16810" customFormat="1" ht="14.25"/>
    <row r="16811" customFormat="1" ht="14.25"/>
    <row r="16812" customFormat="1" ht="14.25"/>
    <row r="16813" customFormat="1" ht="14.25"/>
    <row r="16814" customFormat="1" ht="14.25"/>
    <row r="16815" customFormat="1" ht="14.25"/>
    <row r="16816" customFormat="1" ht="14.25"/>
    <row r="16817" customFormat="1" ht="14.25"/>
    <row r="16818" customFormat="1" ht="14.25"/>
    <row r="16819" customFormat="1" ht="14.25"/>
    <row r="16820" customFormat="1" ht="14.25"/>
    <row r="16821" customFormat="1" ht="14.25"/>
    <row r="16822" customFormat="1" ht="14.25"/>
    <row r="16823" customFormat="1" ht="14.25"/>
    <row r="16824" customFormat="1" ht="14.25"/>
    <row r="16825" customFormat="1" ht="14.25"/>
    <row r="16826" customFormat="1" ht="14.25"/>
    <row r="16827" customFormat="1" ht="14.25"/>
    <row r="16828" customFormat="1" ht="14.25"/>
    <row r="16829" customFormat="1" ht="14.25"/>
    <row r="16830" customFormat="1" ht="14.25"/>
    <row r="16831" customFormat="1" ht="14.25"/>
    <row r="16832" customFormat="1" ht="14.25"/>
    <row r="16833" customFormat="1" ht="14.25"/>
    <row r="16834" customFormat="1" ht="14.25"/>
    <row r="16835" customFormat="1" ht="14.25"/>
    <row r="16836" customFormat="1" ht="14.25"/>
    <row r="16837" customFormat="1" ht="14.25"/>
    <row r="16838" customFormat="1" ht="14.25"/>
    <row r="16839" customFormat="1" ht="14.25"/>
    <row r="16840" customFormat="1" ht="14.25"/>
    <row r="16841" customFormat="1" ht="14.25"/>
    <row r="16842" customFormat="1" ht="14.25"/>
    <row r="16843" customFormat="1" ht="14.25"/>
    <row r="16844" customFormat="1" ht="14.25"/>
    <row r="16845" customFormat="1" ht="14.25"/>
    <row r="16846" customFormat="1" ht="14.25"/>
    <row r="16847" customFormat="1" ht="14.25"/>
    <row r="16848" customFormat="1" ht="14.25"/>
    <row r="16849" customFormat="1" ht="14.25"/>
    <row r="16850" customFormat="1" ht="14.25"/>
    <row r="16851" customFormat="1" ht="14.25"/>
    <row r="16852" customFormat="1" ht="14.25"/>
    <row r="16853" customFormat="1" ht="14.25"/>
    <row r="16854" customFormat="1" ht="14.25"/>
    <row r="16855" customFormat="1" ht="14.25"/>
    <row r="16856" customFormat="1" ht="14.25"/>
    <row r="16857" customFormat="1" ht="14.25"/>
    <row r="16858" customFormat="1" ht="14.25"/>
    <row r="16859" customFormat="1" ht="14.25"/>
    <row r="16860" customFormat="1" ht="14.25"/>
    <row r="16861" customFormat="1" ht="14.25"/>
    <row r="16862" customFormat="1" ht="14.25"/>
    <row r="16863" customFormat="1" ht="14.25"/>
    <row r="16864" customFormat="1" ht="14.25"/>
    <row r="16865" customFormat="1" ht="14.25"/>
    <row r="16866" customFormat="1" ht="14.25"/>
    <row r="16867" customFormat="1" ht="14.25"/>
    <row r="16868" customFormat="1" ht="14.25"/>
    <row r="16869" customFormat="1" ht="14.25"/>
    <row r="16870" customFormat="1" ht="14.25"/>
    <row r="16871" customFormat="1" ht="14.25"/>
    <row r="16872" customFormat="1" ht="14.25"/>
    <row r="16873" customFormat="1" ht="14.25"/>
    <row r="16874" customFormat="1" ht="14.25"/>
    <row r="16875" customFormat="1" ht="14.25"/>
    <row r="16876" customFormat="1" ht="14.25"/>
    <row r="16877" customFormat="1" ht="14.25"/>
    <row r="16878" customFormat="1" ht="14.25"/>
    <row r="16879" customFormat="1" ht="14.25"/>
    <row r="16880" customFormat="1" ht="14.25"/>
    <row r="16881" customFormat="1" ht="14.25"/>
    <row r="16882" customFormat="1" ht="14.25"/>
    <row r="16883" customFormat="1" ht="14.25"/>
    <row r="16884" customFormat="1" ht="14.25"/>
    <row r="16885" customFormat="1" ht="14.25"/>
    <row r="16886" customFormat="1" ht="14.25"/>
    <row r="16887" customFormat="1" ht="14.25"/>
    <row r="16888" customFormat="1" ht="14.25"/>
    <row r="16889" customFormat="1" ht="14.25"/>
    <row r="16890" customFormat="1" ht="14.25"/>
    <row r="16891" customFormat="1" ht="14.25"/>
    <row r="16892" customFormat="1" ht="14.25"/>
    <row r="16893" customFormat="1" ht="14.25"/>
    <row r="16894" customFormat="1" ht="14.25"/>
    <row r="16895" customFormat="1" ht="14.25"/>
    <row r="16896" customFormat="1" ht="14.25"/>
    <row r="16897" customFormat="1" ht="14.25"/>
    <row r="16898" customFormat="1" ht="14.25"/>
    <row r="16899" customFormat="1" ht="14.25"/>
    <row r="16900" customFormat="1" ht="14.25"/>
    <row r="16901" customFormat="1" ht="14.25"/>
    <row r="16902" customFormat="1" ht="14.25"/>
    <row r="16903" customFormat="1" ht="14.25"/>
    <row r="16904" customFormat="1" ht="14.25"/>
    <row r="16905" customFormat="1" ht="14.25"/>
    <row r="16906" customFormat="1" ht="14.25"/>
    <row r="16907" customFormat="1" ht="14.25"/>
    <row r="16908" customFormat="1" ht="14.25"/>
    <row r="16909" customFormat="1" ht="14.25"/>
    <row r="16910" customFormat="1" ht="14.25"/>
    <row r="16911" customFormat="1" ht="14.25"/>
    <row r="16912" customFormat="1" ht="14.25"/>
    <row r="16913" customFormat="1" ht="14.25"/>
    <row r="16914" customFormat="1" ht="14.25"/>
    <row r="16915" customFormat="1" ht="14.25"/>
    <row r="16916" customFormat="1" ht="14.25"/>
    <row r="16917" customFormat="1" ht="14.25"/>
    <row r="16918" customFormat="1" ht="14.25"/>
    <row r="16919" customFormat="1" ht="14.25"/>
    <row r="16920" customFormat="1" ht="14.25"/>
    <row r="16921" customFormat="1" ht="14.25"/>
    <row r="16922" customFormat="1" ht="14.25"/>
    <row r="16923" customFormat="1" ht="14.25"/>
    <row r="16924" customFormat="1" ht="14.25"/>
    <row r="16925" customFormat="1" ht="14.25"/>
    <row r="16926" customFormat="1" ht="14.25"/>
    <row r="16927" customFormat="1" ht="14.25"/>
    <row r="16928" customFormat="1" ht="14.25"/>
    <row r="16929" customFormat="1" ht="14.25"/>
    <row r="16930" customFormat="1" ht="14.25"/>
    <row r="16931" customFormat="1" ht="14.25"/>
    <row r="16932" customFormat="1" ht="14.25"/>
    <row r="16933" customFormat="1" ht="14.25"/>
    <row r="16934" customFormat="1" ht="14.25"/>
    <row r="16935" customFormat="1" ht="14.25"/>
    <row r="16936" customFormat="1" ht="14.25"/>
    <row r="16937" customFormat="1" ht="14.25"/>
    <row r="16938" customFormat="1" ht="14.25"/>
    <row r="16939" customFormat="1" ht="14.25"/>
    <row r="16940" customFormat="1" ht="14.25"/>
    <row r="16941" customFormat="1" ht="14.25"/>
    <row r="16942" customFormat="1" ht="14.25"/>
    <row r="16943" customFormat="1" ht="14.25"/>
    <row r="16944" customFormat="1" ht="14.25"/>
    <row r="16945" customFormat="1" ht="14.25"/>
    <row r="16946" customFormat="1" ht="14.25"/>
    <row r="16947" customFormat="1" ht="14.25"/>
    <row r="16948" customFormat="1" ht="14.25"/>
    <row r="16949" customFormat="1" ht="14.25"/>
    <row r="16950" customFormat="1" ht="14.25"/>
    <row r="16951" customFormat="1" ht="14.25"/>
    <row r="16952" customFormat="1" ht="14.25"/>
    <row r="16953" customFormat="1" ht="14.25"/>
    <row r="16954" customFormat="1" ht="14.25"/>
    <row r="16955" customFormat="1" ht="14.25"/>
    <row r="16956" customFormat="1" ht="14.25"/>
    <row r="16957" customFormat="1" ht="14.25"/>
    <row r="16958" customFormat="1" ht="14.25"/>
    <row r="16959" customFormat="1" ht="14.25"/>
    <row r="16960" customFormat="1" ht="14.25"/>
    <row r="16961" customFormat="1" ht="14.25"/>
    <row r="16962" customFormat="1" ht="14.25"/>
    <row r="16963" customFormat="1" ht="14.25"/>
    <row r="16964" customFormat="1" ht="14.25"/>
    <row r="16965" customFormat="1" ht="14.25"/>
    <row r="16966" customFormat="1" ht="14.25"/>
    <row r="16967" customFormat="1" ht="14.25"/>
    <row r="16968" customFormat="1" ht="14.25"/>
    <row r="16969" customFormat="1" ht="14.25"/>
    <row r="16970" customFormat="1" ht="14.25"/>
    <row r="16971" customFormat="1" ht="14.25"/>
    <row r="16972" customFormat="1" ht="14.25"/>
    <row r="16973" customFormat="1" ht="14.25"/>
    <row r="16974" customFormat="1" ht="14.25"/>
    <row r="16975" customFormat="1" ht="14.25"/>
    <row r="16976" customFormat="1" ht="14.25"/>
    <row r="16977" customFormat="1" ht="14.25"/>
    <row r="16978" customFormat="1" ht="14.25"/>
    <row r="16979" customFormat="1" ht="14.25"/>
    <row r="16980" customFormat="1" ht="14.25"/>
    <row r="16981" customFormat="1" ht="14.25"/>
    <row r="16982" customFormat="1" ht="14.25"/>
    <row r="16983" customFormat="1" ht="14.25"/>
    <row r="16984" customFormat="1" ht="14.25"/>
    <row r="16985" customFormat="1" ht="14.25"/>
    <row r="16986" customFormat="1" ht="14.25"/>
    <row r="16987" customFormat="1" ht="14.25"/>
    <row r="16988" customFormat="1" ht="14.25"/>
    <row r="16989" customFormat="1" ht="14.25"/>
    <row r="16990" customFormat="1" ht="14.25"/>
    <row r="16991" customFormat="1" ht="14.25"/>
    <row r="16992" customFormat="1" ht="14.25"/>
    <row r="16993" customFormat="1" ht="14.25"/>
    <row r="16994" customFormat="1" ht="14.25"/>
    <row r="16995" customFormat="1" ht="14.25"/>
    <row r="16996" customFormat="1" ht="14.25"/>
    <row r="16997" customFormat="1" ht="14.25"/>
    <row r="16998" customFormat="1" ht="14.25"/>
    <row r="16999" customFormat="1" ht="14.25"/>
    <row r="17000" customFormat="1" ht="14.25"/>
    <row r="17001" customFormat="1" ht="14.25"/>
    <row r="17002" customFormat="1" ht="14.25"/>
    <row r="17003" customFormat="1" ht="14.25"/>
    <row r="17004" customFormat="1" ht="14.25"/>
    <row r="17005" customFormat="1" ht="14.25"/>
    <row r="17006" customFormat="1" ht="14.25"/>
    <row r="17007" customFormat="1" ht="14.25"/>
    <row r="17008" customFormat="1" ht="14.25"/>
    <row r="17009" customFormat="1" ht="14.25"/>
    <row r="17010" customFormat="1" ht="14.25"/>
    <row r="17011" customFormat="1" ht="14.25"/>
    <row r="17012" customFormat="1" ht="14.25"/>
    <row r="17013" customFormat="1" ht="14.25"/>
    <row r="17014" customFormat="1" ht="14.25"/>
    <row r="17015" customFormat="1" ht="14.25"/>
    <row r="17016" customFormat="1" ht="14.25"/>
    <row r="17017" customFormat="1" ht="14.25"/>
    <row r="17018" customFormat="1" ht="14.25"/>
    <row r="17019" customFormat="1" ht="14.25"/>
    <row r="17020" customFormat="1" ht="14.25"/>
    <row r="17021" customFormat="1" ht="14.25"/>
    <row r="17022" customFormat="1" ht="14.25"/>
    <row r="17023" customFormat="1" ht="14.25"/>
    <row r="17024" customFormat="1" ht="14.25"/>
    <row r="17025" customFormat="1" ht="14.25"/>
    <row r="17026" customFormat="1" ht="14.25"/>
    <row r="17027" customFormat="1" ht="14.25"/>
    <row r="17028" customFormat="1" ht="14.25"/>
    <row r="17029" customFormat="1" ht="14.25"/>
    <row r="17030" customFormat="1" ht="14.25"/>
    <row r="17031" customFormat="1" ht="14.25"/>
    <row r="17032" customFormat="1" ht="14.25"/>
    <row r="17033" customFormat="1" ht="14.25"/>
    <row r="17034" customFormat="1" ht="14.25"/>
    <row r="17035" customFormat="1" ht="14.25"/>
    <row r="17036" customFormat="1" ht="14.25"/>
    <row r="17037" customFormat="1" ht="14.25"/>
    <row r="17038" customFormat="1" ht="14.25"/>
    <row r="17039" customFormat="1" ht="14.25"/>
    <row r="17040" customFormat="1" ht="14.25"/>
    <row r="17041" customFormat="1" ht="14.25"/>
    <row r="17042" customFormat="1" ht="14.25"/>
    <row r="17043" customFormat="1" ht="14.25"/>
    <row r="17044" customFormat="1" ht="14.25"/>
    <row r="17045" customFormat="1" ht="14.25"/>
    <row r="17046" customFormat="1" ht="14.25"/>
    <row r="17047" customFormat="1" ht="14.25"/>
    <row r="17048" customFormat="1" ht="14.25"/>
    <row r="17049" customFormat="1" ht="14.25"/>
    <row r="17050" customFormat="1" ht="14.25"/>
    <row r="17051" customFormat="1" ht="14.25"/>
    <row r="17052" customFormat="1" ht="14.25"/>
    <row r="17053" customFormat="1" ht="14.25"/>
    <row r="17054" customFormat="1" ht="14.25"/>
    <row r="17055" customFormat="1" ht="14.25"/>
    <row r="17056" customFormat="1" ht="14.25"/>
    <row r="17057" customFormat="1" ht="14.25"/>
    <row r="17058" customFormat="1" ht="14.25"/>
    <row r="17059" customFormat="1" ht="14.25"/>
    <row r="17060" customFormat="1" ht="14.25"/>
    <row r="17061" customFormat="1" ht="14.25"/>
    <row r="17062" customFormat="1" ht="14.25"/>
    <row r="17063" customFormat="1" ht="14.25"/>
    <row r="17064" customFormat="1" ht="14.25"/>
    <row r="17065" customFormat="1" ht="14.25"/>
    <row r="17066" customFormat="1" ht="14.25"/>
    <row r="17067" customFormat="1" ht="14.25"/>
    <row r="17068" customFormat="1" ht="14.25"/>
    <row r="17069" customFormat="1" ht="14.25"/>
    <row r="17070" customFormat="1" ht="14.25"/>
    <row r="17071" customFormat="1" ht="14.25"/>
    <row r="17072" customFormat="1" ht="14.25"/>
    <row r="17073" customFormat="1" ht="14.25"/>
    <row r="17074" customFormat="1" ht="14.25"/>
    <row r="17075" customFormat="1" ht="14.25"/>
    <row r="17076" customFormat="1" ht="14.25"/>
    <row r="17077" customFormat="1" ht="14.25"/>
    <row r="17078" customFormat="1" ht="14.25"/>
    <row r="17079" customFormat="1" ht="14.25"/>
    <row r="17080" customFormat="1" ht="14.25"/>
    <row r="17081" customFormat="1" ht="14.25"/>
    <row r="17082" customFormat="1" ht="14.25"/>
    <row r="17083" customFormat="1" ht="14.25"/>
    <row r="17084" customFormat="1" ht="14.25"/>
    <row r="17085" customFormat="1" ht="14.25"/>
    <row r="17086" customFormat="1" ht="14.25"/>
    <row r="17087" customFormat="1" ht="14.25"/>
    <row r="17088" customFormat="1" ht="14.25"/>
    <row r="17089" customFormat="1" ht="14.25"/>
    <row r="17090" customFormat="1" ht="14.25"/>
    <row r="17091" customFormat="1" ht="14.25"/>
    <row r="17092" customFormat="1" ht="14.25"/>
    <row r="17093" customFormat="1" ht="14.25"/>
    <row r="17094" customFormat="1" ht="14.25"/>
    <row r="17095" customFormat="1" ht="14.25"/>
    <row r="17096" customFormat="1" ht="14.25"/>
    <row r="17097" customFormat="1" ht="14.25"/>
    <row r="17098" customFormat="1" ht="14.25"/>
    <row r="17099" customFormat="1" ht="14.25"/>
    <row r="17100" customFormat="1" ht="14.25"/>
    <row r="17101" customFormat="1" ht="14.25"/>
    <row r="17102" customFormat="1" ht="14.25"/>
    <row r="17103" customFormat="1" ht="14.25"/>
    <row r="17104" customFormat="1" ht="14.25"/>
    <row r="17105" customFormat="1" ht="14.25"/>
    <row r="17106" customFormat="1" ht="14.25"/>
    <row r="17107" customFormat="1" ht="14.25"/>
    <row r="17108" customFormat="1" ht="14.25"/>
    <row r="17109" customFormat="1" ht="14.25"/>
    <row r="17110" customFormat="1" ht="14.25"/>
    <row r="17111" customFormat="1" ht="14.25"/>
    <row r="17112" customFormat="1" ht="14.25"/>
    <row r="17113" customFormat="1" ht="14.25"/>
    <row r="17114" customFormat="1" ht="14.25"/>
    <row r="17115" customFormat="1" ht="14.25"/>
    <row r="17116" customFormat="1" ht="14.25"/>
    <row r="17117" customFormat="1" ht="14.25"/>
    <row r="17118" customFormat="1" ht="14.25"/>
    <row r="17119" customFormat="1" ht="14.25"/>
    <row r="17120" customFormat="1" ht="14.25"/>
    <row r="17121" customFormat="1" ht="14.25"/>
    <row r="17122" customFormat="1" ht="14.25"/>
    <row r="17123" customFormat="1" ht="14.25"/>
    <row r="17124" customFormat="1" ht="14.25"/>
    <row r="17125" customFormat="1" ht="14.25"/>
    <row r="17126" customFormat="1" ht="14.25"/>
    <row r="17127" customFormat="1" ht="14.25"/>
    <row r="17128" customFormat="1" ht="14.25"/>
    <row r="17129" customFormat="1" ht="14.25"/>
    <row r="17130" customFormat="1" ht="14.25"/>
    <row r="17131" customFormat="1" ht="14.25"/>
    <row r="17132" customFormat="1" ht="14.25"/>
    <row r="17133" customFormat="1" ht="14.25"/>
    <row r="17134" customFormat="1" ht="14.25"/>
    <row r="17135" customFormat="1" ht="14.25"/>
    <row r="17136" customFormat="1" ht="14.25"/>
    <row r="17137" customFormat="1" ht="14.25"/>
    <row r="17138" customFormat="1" ht="14.25"/>
    <row r="17139" customFormat="1" ht="14.25"/>
    <row r="17140" customFormat="1" ht="14.25"/>
    <row r="17141" customFormat="1" ht="14.25"/>
    <row r="17142" customFormat="1" ht="14.25"/>
    <row r="17143" customFormat="1" ht="14.25"/>
    <row r="17144" customFormat="1" ht="14.25"/>
    <row r="17145" customFormat="1" ht="14.25"/>
    <row r="17146" customFormat="1" ht="14.25"/>
    <row r="17147" customFormat="1" ht="14.25"/>
    <row r="17148" customFormat="1" ht="14.25"/>
    <row r="17149" customFormat="1" ht="14.25"/>
    <row r="17150" customFormat="1" ht="14.25"/>
    <row r="17151" customFormat="1" ht="14.25"/>
    <row r="17152" customFormat="1" ht="14.25"/>
    <row r="17153" customFormat="1" ht="14.25"/>
    <row r="17154" customFormat="1" ht="14.25"/>
    <row r="17155" customFormat="1" ht="14.25"/>
    <row r="17156" customFormat="1" ht="14.25"/>
    <row r="17157" customFormat="1" ht="14.25"/>
    <row r="17158" customFormat="1" ht="14.25"/>
    <row r="17159" customFormat="1" ht="14.25"/>
    <row r="17160" customFormat="1" ht="14.25"/>
    <row r="17161" customFormat="1" ht="14.25"/>
    <row r="17162" customFormat="1" ht="14.25"/>
    <row r="17163" customFormat="1" ht="14.25"/>
    <row r="17164" customFormat="1" ht="14.25"/>
    <row r="17165" customFormat="1" ht="14.25"/>
    <row r="17166" customFormat="1" ht="14.25"/>
    <row r="17167" customFormat="1" ht="14.25"/>
    <row r="17168" customFormat="1" ht="14.25"/>
    <row r="17169" customFormat="1" ht="14.25"/>
    <row r="17170" customFormat="1" ht="14.25"/>
    <row r="17171" customFormat="1" ht="14.25"/>
    <row r="17172" customFormat="1" ht="14.25"/>
    <row r="17173" customFormat="1" ht="14.25"/>
    <row r="17174" customFormat="1" ht="14.25"/>
    <row r="17175" customFormat="1" ht="14.25"/>
    <row r="17176" customFormat="1" ht="14.25"/>
    <row r="17177" customFormat="1" ht="14.25"/>
    <row r="17178" customFormat="1" ht="14.25"/>
    <row r="17179" customFormat="1" ht="14.25"/>
    <row r="17180" customFormat="1" ht="14.25"/>
    <row r="17181" customFormat="1" ht="14.25"/>
    <row r="17182" customFormat="1" ht="14.25"/>
    <row r="17183" customFormat="1" ht="14.25"/>
    <row r="17184" customFormat="1" ht="14.25"/>
    <row r="17185" customFormat="1" ht="14.25"/>
    <row r="17186" customFormat="1" ht="14.25"/>
    <row r="17187" customFormat="1" ht="14.25"/>
    <row r="17188" customFormat="1" ht="14.25"/>
    <row r="17189" customFormat="1" ht="14.25"/>
    <row r="17190" customFormat="1" ht="14.25"/>
    <row r="17191" customFormat="1" ht="14.25"/>
    <row r="17192" customFormat="1" ht="14.25"/>
    <row r="17193" customFormat="1" ht="14.25"/>
    <row r="17194" customFormat="1" ht="14.25"/>
    <row r="17195" customFormat="1" ht="14.25"/>
    <row r="17196" customFormat="1" ht="14.25"/>
    <row r="17197" customFormat="1" ht="14.25"/>
    <row r="17198" customFormat="1" ht="14.25"/>
    <row r="17199" customFormat="1" ht="14.25"/>
    <row r="17200" customFormat="1" ht="14.25"/>
    <row r="17201" customFormat="1" ht="14.25"/>
    <row r="17202" customFormat="1" ht="14.25"/>
    <row r="17203" customFormat="1" ht="14.25"/>
    <row r="17204" customFormat="1" ht="14.25"/>
    <row r="17205" customFormat="1" ht="14.25"/>
    <row r="17206" customFormat="1" ht="14.25"/>
    <row r="17207" customFormat="1" ht="14.25"/>
    <row r="17208" customFormat="1" ht="14.25"/>
    <row r="17209" customFormat="1" ht="14.25"/>
    <row r="17210" customFormat="1" ht="14.25"/>
    <row r="17211" customFormat="1" ht="14.25"/>
    <row r="17212" customFormat="1" ht="14.25"/>
    <row r="17213" customFormat="1" ht="14.25"/>
    <row r="17214" customFormat="1" ht="14.25"/>
    <row r="17215" customFormat="1" ht="14.25"/>
    <row r="17216" customFormat="1" ht="14.25"/>
    <row r="17217" customFormat="1" ht="14.25"/>
    <row r="17218" customFormat="1" ht="14.25"/>
    <row r="17219" customFormat="1" ht="14.25"/>
    <row r="17220" customFormat="1" ht="14.25"/>
    <row r="17221" customFormat="1" ht="14.25"/>
    <row r="17222" customFormat="1" ht="14.25"/>
    <row r="17223" customFormat="1" ht="14.25"/>
    <row r="17224" customFormat="1" ht="14.25"/>
    <row r="17225" customFormat="1" ht="14.25"/>
    <row r="17226" customFormat="1" ht="14.25"/>
    <row r="17227" customFormat="1" ht="14.25"/>
    <row r="17228" customFormat="1" ht="14.25"/>
    <row r="17229" customFormat="1" ht="14.25"/>
    <row r="17230" customFormat="1" ht="14.25"/>
    <row r="17231" customFormat="1" ht="14.25"/>
    <row r="17232" customFormat="1" ht="14.25"/>
    <row r="17233" customFormat="1" ht="14.25"/>
    <row r="17234" customFormat="1" ht="14.25"/>
    <row r="17235" customFormat="1" ht="14.25"/>
    <row r="17236" customFormat="1" ht="14.25"/>
    <row r="17237" customFormat="1" ht="14.25"/>
    <row r="17238" customFormat="1" ht="14.25"/>
    <row r="17239" customFormat="1" ht="27" customHeight="1"/>
    <row r="17240" customFormat="1" ht="14.25"/>
    <row r="17241" customFormat="1" ht="14.25"/>
    <row r="17242" customFormat="1" ht="14.25"/>
    <row r="17243" customFormat="1" ht="14.25"/>
    <row r="17244" customFormat="1" ht="14.25"/>
    <row r="17245" customFormat="1" ht="14.25"/>
    <row r="17246" customFormat="1" ht="14.25"/>
    <row r="17247" customFormat="1" ht="14.25"/>
    <row r="17248" customFormat="1" ht="14.25"/>
    <row r="17249" customFormat="1" ht="14.25"/>
    <row r="17250" customFormat="1" ht="14.25"/>
    <row r="17251" customFormat="1" ht="14.25"/>
    <row r="17252" customFormat="1" ht="14.25"/>
    <row r="17253" customFormat="1" ht="14.25"/>
    <row r="17254" customFormat="1" ht="14.25"/>
    <row r="17255" customFormat="1" ht="14.25"/>
    <row r="17256" customFormat="1" ht="14.25"/>
    <row r="17257" customFormat="1" ht="14.25"/>
    <row r="17258" customFormat="1" ht="14.25"/>
    <row r="17259" customFormat="1" ht="14.25"/>
    <row r="17260" customFormat="1" ht="14.25"/>
    <row r="17261" customFormat="1" ht="14.25"/>
    <row r="17262" customFormat="1" ht="14.25"/>
    <row r="17263" customFormat="1" ht="14.25"/>
    <row r="17264" customFormat="1" ht="14.25"/>
    <row r="17265" customFormat="1" ht="14.25"/>
    <row r="17266" customFormat="1" ht="14.25"/>
    <row r="17267" customFormat="1" ht="14.25"/>
    <row r="17268" customFormat="1" ht="14.25"/>
    <row r="17269" customFormat="1" ht="14.25"/>
    <row r="17270" customFormat="1" ht="14.25"/>
    <row r="17271" customFormat="1" ht="14.25"/>
    <row r="17272" customFormat="1" ht="14.25"/>
    <row r="17273" customFormat="1" ht="14.25"/>
    <row r="17274" customFormat="1" ht="14.25"/>
    <row r="17275" customFormat="1" ht="14.25"/>
    <row r="17276" customFormat="1" ht="14.25"/>
    <row r="17277" customFormat="1" ht="14.25"/>
    <row r="17278" customFormat="1" ht="14.25"/>
    <row r="17279" customFormat="1" ht="14.25"/>
    <row r="17280" customFormat="1" ht="14.25"/>
    <row r="17281" customFormat="1" ht="14.25"/>
    <row r="17282" customFormat="1" ht="14.25"/>
    <row r="17283" customFormat="1" ht="14.25"/>
    <row r="17284" customFormat="1" ht="14.25"/>
    <row r="17285" customFormat="1" ht="14.25"/>
    <row r="17286" customFormat="1" ht="14.25"/>
    <row r="17287" customFormat="1" ht="14.25"/>
    <row r="17288" customFormat="1" ht="14.25"/>
    <row r="17289" customFormat="1" ht="14.25"/>
    <row r="17290" customFormat="1" ht="14.25"/>
    <row r="17291" customFormat="1" ht="14.25"/>
    <row r="17292" customFormat="1" ht="14.25"/>
    <row r="17293" customFormat="1" ht="14.25"/>
    <row r="17294" customFormat="1" ht="14.25"/>
    <row r="17295" customFormat="1" ht="14.25"/>
    <row r="17296" customFormat="1" ht="14.25"/>
    <row r="17297" customFormat="1" ht="14.25"/>
    <row r="17298" customFormat="1" ht="14.25"/>
    <row r="17299" customFormat="1" ht="14.25"/>
    <row r="17300" customFormat="1" ht="14.25"/>
    <row r="17301" customFormat="1" ht="14.25"/>
    <row r="17302" customFormat="1" ht="14.25"/>
    <row r="17303" customFormat="1" ht="14.25"/>
    <row r="17304" customFormat="1" ht="14.25"/>
    <row r="17305" customFormat="1" ht="14.25"/>
    <row r="17306" customFormat="1" ht="14.25"/>
    <row r="17307" customFormat="1" ht="14.25"/>
    <row r="17308" customFormat="1" ht="14.25"/>
    <row r="17309" customFormat="1" ht="14.25"/>
    <row r="17310" customFormat="1" ht="14.25"/>
    <row r="17311" customFormat="1" ht="14.25"/>
    <row r="17312" customFormat="1" ht="14.25"/>
    <row r="17313" customFormat="1" ht="14.25"/>
    <row r="17314" customFormat="1" ht="14.25"/>
    <row r="17315" customFormat="1" ht="14.25"/>
    <row r="17316" customFormat="1" ht="14.25"/>
    <row r="17317" customFormat="1" ht="14.25"/>
    <row r="17318" customFormat="1" ht="14.25"/>
    <row r="17319" customFormat="1" ht="14.25"/>
    <row r="17320" customFormat="1" ht="14.25"/>
    <row r="17321" customFormat="1" ht="14.25"/>
    <row r="17322" customFormat="1" ht="14.25"/>
    <row r="17323" customFormat="1" ht="14.25"/>
    <row r="17324" customFormat="1" ht="14.25"/>
    <row r="17325" customFormat="1" ht="14.25"/>
    <row r="17326" customFormat="1" ht="14.25"/>
    <row r="17327" customFormat="1" ht="14.25"/>
    <row r="17328" customFormat="1" ht="14.25"/>
    <row r="17329" customFormat="1" ht="14.25"/>
    <row r="17330" customFormat="1" ht="14.25"/>
    <row r="17331" customFormat="1" ht="14.25"/>
    <row r="17332" customFormat="1" ht="14.25"/>
    <row r="17333" customFormat="1" ht="14.25"/>
    <row r="17334" customFormat="1" ht="14.25"/>
    <row r="17335" customFormat="1" ht="14.25"/>
    <row r="17336" customFormat="1" ht="14.25"/>
    <row r="17337" customFormat="1" ht="14.25"/>
    <row r="17338" customFormat="1" ht="14.25"/>
    <row r="17339" customFormat="1" ht="14.25"/>
    <row r="17340" customFormat="1" ht="14.25"/>
    <row r="17341" customFormat="1" ht="14.25"/>
    <row r="17342" customFormat="1" ht="14.25"/>
    <row r="17343" customFormat="1" ht="14.25"/>
    <row r="17344" customFormat="1" ht="14.25"/>
    <row r="17345" customFormat="1" ht="14.25"/>
    <row r="17346" customFormat="1" ht="14.25"/>
    <row r="17347" customFormat="1" ht="14.25"/>
    <row r="17348" customFormat="1" ht="14.25"/>
    <row r="17349" customFormat="1" ht="14.25"/>
    <row r="17350" customFormat="1" ht="14.25"/>
    <row r="17351" customFormat="1" ht="14.25"/>
    <row r="17352" customFormat="1" ht="14.25"/>
    <row r="17353" customFormat="1" ht="14.25"/>
    <row r="17354" customFormat="1" ht="14.25"/>
    <row r="17355" customFormat="1" ht="14.25"/>
    <row r="17356" customFormat="1" ht="14.25"/>
    <row r="17357" customFormat="1" ht="14.25"/>
    <row r="17358" customFormat="1" ht="14.25"/>
    <row r="17359" customFormat="1" ht="14.25"/>
    <row r="17360" customFormat="1" ht="14.25"/>
    <row r="17361" customFormat="1" ht="14.25"/>
    <row r="17362" customFormat="1" ht="14.25"/>
    <row r="17363" customFormat="1" ht="14.25"/>
    <row r="17364" customFormat="1" ht="14.25"/>
    <row r="17365" customFormat="1" ht="14.25"/>
    <row r="17366" customFormat="1" ht="14.25"/>
    <row r="17367" customFormat="1" ht="14.25"/>
    <row r="17368" customFormat="1" ht="14.25"/>
    <row r="17369" customFormat="1" ht="14.25"/>
    <row r="17370" customFormat="1" ht="14.25"/>
    <row r="17371" customFormat="1" ht="14.25"/>
    <row r="17372" customFormat="1" ht="14.25"/>
    <row r="17373" customFormat="1" ht="14.25"/>
    <row r="17374" customFormat="1" ht="14.25"/>
    <row r="17375" customFormat="1" ht="14.25"/>
    <row r="17376" customFormat="1" ht="14.25"/>
    <row r="17377" customFormat="1" ht="14.25"/>
    <row r="17378" customFormat="1" ht="14.25"/>
    <row r="17379" customFormat="1" ht="14.25"/>
    <row r="17380" customFormat="1" ht="14.25"/>
    <row r="17381" customFormat="1" ht="14.25"/>
    <row r="17382" customFormat="1" ht="14.25"/>
    <row r="17383" customFormat="1" ht="14.25"/>
    <row r="17384" customFormat="1" ht="14.25"/>
    <row r="17385" customFormat="1" ht="14.25"/>
    <row r="17386" customFormat="1" ht="14.25"/>
    <row r="17387" customFormat="1" ht="14.25"/>
    <row r="17388" customFormat="1" ht="14.25"/>
    <row r="17389" customFormat="1" ht="14.25"/>
    <row r="17390" customFormat="1" ht="14.25"/>
    <row r="17391" customFormat="1" ht="14.25"/>
    <row r="17392" customFormat="1" ht="14.25"/>
    <row r="17393" customFormat="1" ht="14.25"/>
    <row r="17394" customFormat="1" ht="14.25"/>
    <row r="17395" customFormat="1" ht="14.25"/>
    <row r="17396" customFormat="1" ht="14.25"/>
    <row r="17397" customFormat="1" ht="14.25"/>
    <row r="17398" customFormat="1" ht="14.25"/>
    <row r="17399" customFormat="1" ht="14.25"/>
    <row r="17400" customFormat="1" ht="14.25"/>
    <row r="17401" customFormat="1" ht="14.25"/>
    <row r="17402" customFormat="1" ht="14.25"/>
    <row r="17403" customFormat="1" ht="14.25"/>
    <row r="17404" customFormat="1" ht="14.25"/>
    <row r="17405" customFormat="1" ht="14.25"/>
    <row r="17406" customFormat="1" ht="14.25"/>
    <row r="17407" customFormat="1" ht="14.25"/>
    <row r="17408" customFormat="1" ht="14.25"/>
    <row r="17409" customFormat="1" ht="14.25"/>
    <row r="17410" customFormat="1" ht="14.25"/>
    <row r="17411" customFormat="1" ht="14.25"/>
    <row r="17412" customFormat="1" ht="14.25"/>
    <row r="17413" customFormat="1" ht="14.25"/>
    <row r="17414" customFormat="1" ht="14.25"/>
    <row r="17415" customFormat="1" ht="14.25"/>
    <row r="17416" customFormat="1" ht="14.25"/>
    <row r="17417" customFormat="1" ht="14.25"/>
    <row r="17418" customFormat="1" ht="14.25"/>
    <row r="17419" customFormat="1" ht="14.25"/>
    <row r="17420" customFormat="1" ht="14.25"/>
    <row r="17421" customFormat="1" ht="14.25"/>
    <row r="17422" customFormat="1" ht="14.25"/>
    <row r="17423" customFormat="1" ht="14.25"/>
    <row r="17424" customFormat="1" ht="14.25"/>
    <row r="17425" customFormat="1" ht="14.25"/>
    <row r="17426" customFormat="1" ht="14.25"/>
    <row r="17427" customFormat="1" ht="14.25"/>
    <row r="17428" customFormat="1" ht="14.25"/>
    <row r="17429" customFormat="1" ht="14.25"/>
    <row r="17430" customFormat="1" ht="14.25"/>
    <row r="17431" customFormat="1" ht="14.25"/>
    <row r="17432" customFormat="1" ht="14.25"/>
    <row r="17433" customFormat="1" ht="14.25"/>
    <row r="17434" customFormat="1" ht="14.25"/>
    <row r="17435" customFormat="1" ht="14.25"/>
    <row r="17436" customFormat="1" ht="14.25"/>
    <row r="17437" customFormat="1" ht="14.25"/>
    <row r="17438" customFormat="1" ht="14.25"/>
    <row r="17439" customFormat="1" ht="14.25"/>
    <row r="17440" customFormat="1" ht="14.25"/>
    <row r="17441" customFormat="1" ht="14.25"/>
    <row r="17442" customFormat="1" ht="14.25"/>
    <row r="17443" customFormat="1" ht="14.25"/>
    <row r="17444" customFormat="1" ht="14.25"/>
    <row r="17445" customFormat="1" ht="14.25"/>
    <row r="17446" customFormat="1" ht="14.25"/>
    <row r="17447" customFormat="1" ht="14.25"/>
    <row r="17448" customFormat="1" ht="14.25"/>
    <row r="17449" customFormat="1" ht="14.25"/>
    <row r="17450" customFormat="1" ht="14.25"/>
    <row r="17451" customFormat="1" ht="14.25"/>
    <row r="17452" customFormat="1" ht="14.25"/>
    <row r="17453" customFormat="1" ht="14.25"/>
    <row r="17454" customFormat="1" ht="14.25"/>
    <row r="17455" customFormat="1" ht="14.25"/>
    <row r="17456" customFormat="1" ht="14.25"/>
    <row r="17457" customFormat="1" ht="14.25"/>
    <row r="17458" customFormat="1" ht="14.25"/>
    <row r="17459" customFormat="1" ht="14.25"/>
    <row r="17460" customFormat="1" ht="14.25"/>
    <row r="17461" customFormat="1" ht="14.25"/>
    <row r="17462" customFormat="1" ht="14.25"/>
    <row r="17463" customFormat="1" ht="14.25"/>
    <row r="17464" customFormat="1" ht="14.25"/>
    <row r="17465" customFormat="1" ht="14.25"/>
    <row r="17466" customFormat="1" ht="14.25"/>
    <row r="17467" customFormat="1" ht="14.25"/>
    <row r="17468" customFormat="1" ht="14.25"/>
    <row r="17469" customFormat="1" ht="14.25"/>
    <row r="17470" customFormat="1" ht="14.25"/>
    <row r="17471" customFormat="1" ht="14.25"/>
    <row r="17472" customFormat="1" ht="14.25"/>
    <row r="17473" customFormat="1" ht="14.25"/>
    <row r="17474" customFormat="1" ht="14.25"/>
    <row r="17475" customFormat="1" ht="14.25"/>
    <row r="17476" customFormat="1" ht="14.25"/>
    <row r="17477" customFormat="1" ht="14.25"/>
    <row r="17478" customFormat="1" ht="14.25"/>
    <row r="17479" customFormat="1" ht="14.25"/>
    <row r="17480" customFormat="1" ht="14.25"/>
    <row r="17481" customFormat="1" ht="14.25"/>
    <row r="17482" customFormat="1" ht="14.25"/>
    <row r="17483" customFormat="1" ht="14.25"/>
    <row r="17484" customFormat="1" ht="14.25"/>
    <row r="17485" customFormat="1" ht="14.25"/>
    <row r="17486" customFormat="1" ht="14.25"/>
    <row r="17487" customFormat="1" ht="14.25"/>
    <row r="17488" customFormat="1" ht="14.25"/>
    <row r="17489" customFormat="1" ht="14.25"/>
    <row r="17490" customFormat="1" ht="14.25"/>
    <row r="17491" customFormat="1" ht="14.25"/>
    <row r="17492" customFormat="1" ht="14.25"/>
    <row r="17493" customFormat="1" ht="14.25"/>
    <row r="17494" customFormat="1" ht="14.25"/>
    <row r="17495" customFormat="1" ht="14.25"/>
    <row r="17496" customFormat="1" ht="14.25"/>
    <row r="17497" customFormat="1" ht="14.25"/>
    <row r="17498" customFormat="1" ht="14.25"/>
    <row r="17499" customFormat="1" ht="14.25"/>
    <row r="17500" customFormat="1" ht="14.25"/>
    <row r="17501" customFormat="1" ht="14.25"/>
    <row r="17502" customFormat="1" ht="14.25"/>
    <row r="17503" customFormat="1" ht="14.25"/>
    <row r="17504" customFormat="1" ht="14.25"/>
    <row r="17505" customFormat="1" ht="14.25"/>
    <row r="17506" customFormat="1" ht="14.25"/>
    <row r="17507" customFormat="1" ht="14.25"/>
    <row r="17508" customFormat="1" ht="14.25"/>
    <row r="17509" customFormat="1" ht="14.25"/>
    <row r="17510" customFormat="1" ht="14.25"/>
    <row r="17511" customFormat="1" ht="14.25"/>
    <row r="17512" customFormat="1" ht="14.25"/>
    <row r="17513" customFormat="1" ht="14.25"/>
    <row r="17514" customFormat="1" ht="14.25"/>
    <row r="17515" customFormat="1" ht="14.25"/>
    <row r="17516" customFormat="1" ht="14.25"/>
    <row r="17517" customFormat="1" ht="14.25"/>
    <row r="17518" customFormat="1" ht="14.25"/>
    <row r="17519" customFormat="1" ht="14.25"/>
    <row r="17520" customFormat="1" ht="14.25"/>
    <row r="17521" customFormat="1" ht="14.25"/>
    <row r="17522" customFormat="1" ht="14.25"/>
    <row r="17523" customFormat="1" ht="14.25"/>
    <row r="17524" customFormat="1" ht="14.25"/>
    <row r="17525" customFormat="1" ht="14.25"/>
    <row r="17526" customFormat="1" ht="14.25"/>
    <row r="17527" customFormat="1" ht="14.25"/>
    <row r="17528" customFormat="1" ht="14.25"/>
    <row r="17529" customFormat="1" ht="14.25"/>
    <row r="17530" customFormat="1" ht="14.25"/>
    <row r="17531" customFormat="1" ht="14.25"/>
    <row r="17532" customFormat="1" ht="14.25"/>
    <row r="17533" customFormat="1" ht="14.25"/>
    <row r="17534" customFormat="1" ht="14.25"/>
    <row r="17535" customFormat="1" ht="14.25"/>
    <row r="17536" customFormat="1" ht="14.25"/>
    <row r="17537" customFormat="1" ht="14.25"/>
    <row r="17538" customFormat="1" ht="14.25"/>
    <row r="17539" customFormat="1" ht="14.25"/>
    <row r="17540" customFormat="1" ht="14.25"/>
    <row r="17541" customFormat="1" ht="14.25"/>
    <row r="17542" customFormat="1" ht="14.25"/>
    <row r="17543" customFormat="1" ht="14.25"/>
    <row r="17544" customFormat="1" ht="14.25"/>
    <row r="17545" customFormat="1" ht="14.25"/>
    <row r="17546" customFormat="1" ht="14.25"/>
    <row r="17547" customFormat="1" ht="14.25"/>
    <row r="17548" customFormat="1" ht="14.25"/>
    <row r="17549" customFormat="1" ht="14.25"/>
    <row r="17550" customFormat="1" ht="14.25"/>
    <row r="17551" customFormat="1" ht="14.25"/>
    <row r="17552" customFormat="1" ht="14.25"/>
    <row r="17553" customFormat="1" ht="14.25"/>
    <row r="17554" customFormat="1" ht="14.25"/>
    <row r="17555" customFormat="1" ht="14.25"/>
    <row r="17556" customFormat="1" ht="14.25"/>
    <row r="17557" customFormat="1" ht="14.25"/>
    <row r="17558" customFormat="1" ht="14.25"/>
    <row r="17559" customFormat="1" ht="14.25"/>
    <row r="17560" customFormat="1" ht="14.25"/>
    <row r="17561" customFormat="1" ht="14.25"/>
    <row r="17562" customFormat="1" ht="14.25"/>
    <row r="17563" customFormat="1" ht="14.25"/>
    <row r="17564" customFormat="1" ht="14.25"/>
    <row r="17565" customFormat="1" ht="14.25"/>
    <row r="17566" customFormat="1" ht="14.25"/>
    <row r="17567" customFormat="1" ht="14.25"/>
    <row r="17568" customFormat="1" ht="14.25"/>
    <row r="17569" customFormat="1" ht="14.25"/>
    <row r="17570" customFormat="1" ht="14.25"/>
    <row r="17571" customFormat="1" ht="14.25"/>
    <row r="17572" customFormat="1" ht="14.25"/>
    <row r="17573" customFormat="1" ht="14.25"/>
    <row r="17574" customFormat="1" ht="14.25"/>
    <row r="17575" customFormat="1" ht="14.25"/>
    <row r="17576" customFormat="1" ht="14.25"/>
    <row r="17577" customFormat="1" ht="14.25"/>
    <row r="17578" customFormat="1" ht="14.25"/>
    <row r="17579" customFormat="1" ht="14.25"/>
    <row r="17580" customFormat="1" ht="14.25"/>
    <row r="17581" customFormat="1" ht="14.25"/>
    <row r="17582" customFormat="1" ht="14.25"/>
    <row r="17583" customFormat="1" ht="14.25"/>
    <row r="17584" customFormat="1" ht="14.25"/>
    <row r="17585" customFormat="1" ht="14.25"/>
    <row r="17586" customFormat="1" ht="14.25"/>
    <row r="17587" customFormat="1" ht="14.25"/>
    <row r="17588" customFormat="1" ht="14.25"/>
    <row r="17589" customFormat="1" ht="14.25"/>
    <row r="17590" customFormat="1" ht="14.25"/>
    <row r="17591" customFormat="1" ht="14.25"/>
    <row r="17592" customFormat="1" ht="14.25"/>
    <row r="17593" customFormat="1" ht="14.25"/>
    <row r="17594" customFormat="1" ht="14.25"/>
    <row r="17595" customFormat="1" ht="14.25"/>
    <row r="17596" customFormat="1" ht="14.25"/>
    <row r="17597" customFormat="1" ht="14.25"/>
    <row r="17598" customFormat="1" ht="14.25"/>
    <row r="17599" customFormat="1" ht="14.25"/>
    <row r="17600" customFormat="1" ht="14.25"/>
    <row r="17601" customFormat="1" ht="14.25"/>
    <row r="17602" customFormat="1" ht="14.25"/>
    <row r="17603" customFormat="1" ht="14.25"/>
    <row r="17604" customFormat="1" ht="14.25"/>
    <row r="17605" customFormat="1" ht="14.25"/>
    <row r="17606" customFormat="1" ht="14.25"/>
    <row r="17607" customFormat="1" ht="14.25"/>
    <row r="17608" customFormat="1" ht="14.25"/>
    <row r="17609" customFormat="1" ht="14.25"/>
    <row r="17610" customFormat="1" ht="14.25"/>
    <row r="17611" customFormat="1" ht="14.25"/>
    <row r="17612" customFormat="1" ht="14.25"/>
    <row r="17613" customFormat="1" ht="14.25"/>
    <row r="17614" customFormat="1" ht="14.25"/>
    <row r="17615" customFormat="1" ht="14.25"/>
    <row r="17616" customFormat="1" ht="14.25"/>
    <row r="17617" customFormat="1" ht="14.25"/>
    <row r="17618" customFormat="1" ht="14.25"/>
    <row r="17619" customFormat="1" ht="14.25"/>
    <row r="17620" customFormat="1" ht="14.25"/>
    <row r="17621" customFormat="1" ht="14.25"/>
    <row r="17622" customFormat="1" ht="14.25"/>
    <row r="17623" customFormat="1" ht="14.25"/>
    <row r="17624" customFormat="1" ht="14.25"/>
    <row r="17625" customFormat="1" ht="14.25"/>
    <row r="17626" customFormat="1" ht="14.25"/>
    <row r="17627" customFormat="1" ht="14.25"/>
    <row r="17628" customFormat="1" ht="14.25"/>
    <row r="17629" customFormat="1" ht="14.25"/>
    <row r="17630" customFormat="1" ht="14.25"/>
    <row r="17631" customFormat="1" ht="14.25"/>
    <row r="17632" customFormat="1" ht="14.25"/>
    <row r="17633" customFormat="1" ht="14.25"/>
    <row r="17634" customFormat="1" ht="14.25"/>
    <row r="17635" customFormat="1" ht="14.25"/>
    <row r="17636" customFormat="1" ht="14.25"/>
    <row r="17637" customFormat="1" ht="14.25"/>
    <row r="17638" customFormat="1" ht="14.25"/>
    <row r="17639" customFormat="1" ht="14.25"/>
    <row r="17640" customFormat="1" ht="14.25"/>
    <row r="17641" customFormat="1" ht="14.25"/>
    <row r="17642" customFormat="1" ht="14.25"/>
    <row r="17643" customFormat="1" ht="14.25"/>
    <row r="17644" customFormat="1" ht="14.25"/>
    <row r="17645" customFormat="1" ht="14.25"/>
    <row r="17646" customFormat="1" ht="14.25"/>
    <row r="17647" customFormat="1" ht="14.25"/>
    <row r="17648" customFormat="1" ht="14.25"/>
    <row r="17649" customFormat="1" ht="14.25"/>
    <row r="17650" customFormat="1" ht="14.25"/>
    <row r="17651" customFormat="1" ht="14.25"/>
    <row r="17652" customFormat="1" ht="14.25"/>
    <row r="17653" customFormat="1" ht="14.25"/>
    <row r="17654" customFormat="1" ht="14.25"/>
    <row r="17655" customFormat="1" ht="14.25"/>
    <row r="17656" customFormat="1" ht="14.25"/>
    <row r="17657" customFormat="1" ht="14.25"/>
    <row r="17658" customFormat="1" ht="14.25"/>
    <row r="17659" customFormat="1" ht="14.25"/>
    <row r="17660" customFormat="1" ht="14.25"/>
    <row r="17661" customFormat="1" ht="14.25"/>
    <row r="17662" customFormat="1" ht="14.25"/>
    <row r="17663" customFormat="1" ht="14.25"/>
    <row r="17664" customFormat="1" ht="14.25"/>
    <row r="17665" customFormat="1" ht="14.25"/>
    <row r="17666" customFormat="1" ht="14.25"/>
    <row r="17667" customFormat="1" ht="14.25"/>
    <row r="17668" customFormat="1" ht="14.25"/>
    <row r="17669" customFormat="1" ht="14.25"/>
    <row r="17670" customFormat="1" ht="14.25"/>
    <row r="17671" customFormat="1" ht="14.25"/>
    <row r="17672" customFormat="1" ht="14.25"/>
    <row r="17673" customFormat="1" ht="14.25"/>
    <row r="17674" customFormat="1" ht="14.25"/>
    <row r="17675" customFormat="1" ht="14.25"/>
    <row r="17676" customFormat="1" ht="14.25"/>
    <row r="17677" customFormat="1" ht="14.25"/>
    <row r="17678" customFormat="1" ht="14.25"/>
    <row r="17679" customFormat="1" ht="14.25"/>
    <row r="17680" customFormat="1" ht="14.25"/>
    <row r="17681" customFormat="1" ht="14.25"/>
    <row r="17682" customFormat="1" ht="14.25"/>
    <row r="17683" customFormat="1" ht="14.25"/>
    <row r="17684" customFormat="1" ht="14.25"/>
    <row r="17685" customFormat="1" ht="14.25"/>
    <row r="17686" customFormat="1" ht="14.25"/>
    <row r="17687" customFormat="1" ht="14.25"/>
    <row r="17688" customFormat="1" ht="14.25"/>
    <row r="17689" customFormat="1" ht="14.25"/>
    <row r="17690" customFormat="1" ht="14.25"/>
    <row r="17691" customFormat="1" ht="14.25"/>
    <row r="17692" customFormat="1" ht="14.25"/>
    <row r="17693" customFormat="1" ht="14.25"/>
    <row r="17694" customFormat="1" ht="14.25"/>
    <row r="17695" customFormat="1" ht="14.25"/>
    <row r="17696" customFormat="1" ht="14.25"/>
    <row r="17697" customFormat="1" ht="14.25"/>
    <row r="17698" customFormat="1" ht="14.25"/>
    <row r="17699" customFormat="1" ht="14.25"/>
    <row r="17700" customFormat="1" ht="14.25"/>
    <row r="17701" customFormat="1" ht="14.25"/>
    <row r="17702" customFormat="1" ht="14.25"/>
    <row r="17703" customFormat="1" ht="14.25"/>
    <row r="17704" customFormat="1" ht="14.25"/>
    <row r="17705" customFormat="1" ht="14.25"/>
    <row r="17706" customFormat="1" ht="14.25"/>
    <row r="17707" customFormat="1" ht="14.25"/>
    <row r="17708" customFormat="1" ht="14.25"/>
    <row r="17709" customFormat="1" ht="14.25"/>
    <row r="17710" customFormat="1" ht="14.25"/>
    <row r="17711" customFormat="1" ht="14.25"/>
    <row r="17712" customFormat="1" ht="14.25"/>
    <row r="17713" customFormat="1" ht="14.25"/>
    <row r="17714" customFormat="1" ht="14.25"/>
    <row r="17715" customFormat="1" ht="14.25"/>
    <row r="17716" customFormat="1" ht="14.25"/>
    <row r="17717" customFormat="1" ht="14.25"/>
    <row r="17718" customFormat="1" ht="14.25"/>
    <row r="17719" customFormat="1" ht="14.25"/>
    <row r="17720" customFormat="1" ht="14.25"/>
    <row r="17721" customFormat="1" ht="14.25"/>
    <row r="17722" customFormat="1" ht="14.25"/>
    <row r="17723" customFormat="1" ht="14.25"/>
    <row r="17724" customFormat="1" ht="14.25"/>
    <row r="17725" customFormat="1" ht="14.25"/>
    <row r="17726" customFormat="1" ht="14.25"/>
    <row r="17727" customFormat="1" ht="14.25"/>
    <row r="17728" customFormat="1" ht="14.25"/>
    <row r="17729" customFormat="1" ht="14.25"/>
    <row r="17730" customFormat="1" ht="14.25"/>
    <row r="17731" customFormat="1" ht="14.25"/>
    <row r="17732" customFormat="1" ht="14.25"/>
    <row r="17733" customFormat="1" ht="14.25"/>
    <row r="17734" customFormat="1" ht="14.25"/>
    <row r="17735" customFormat="1" ht="14.25"/>
    <row r="17736" customFormat="1" ht="14.25"/>
    <row r="17737" customFormat="1" ht="14.25"/>
    <row r="17738" customFormat="1" ht="14.25"/>
    <row r="17739" customFormat="1" ht="14.25"/>
    <row r="17740" customFormat="1" ht="14.25"/>
    <row r="17741" customFormat="1" ht="14.25"/>
    <row r="17742" customFormat="1" ht="14.25"/>
    <row r="17743" customFormat="1" ht="14.25"/>
    <row r="17744" customFormat="1" ht="14.25"/>
    <row r="17745" customFormat="1" ht="14.25"/>
    <row r="17746" customFormat="1" ht="14.25"/>
    <row r="17747" customFormat="1" ht="14.25"/>
    <row r="17748" customFormat="1" ht="14.25"/>
    <row r="17749" customFormat="1" ht="14.25"/>
    <row r="17750" customFormat="1" ht="14.25"/>
    <row r="17751" customFormat="1" ht="14.25"/>
    <row r="17752" customFormat="1" ht="14.25"/>
    <row r="17753" customFormat="1" ht="14.25"/>
    <row r="17754" customFormat="1" ht="14.25"/>
    <row r="17755" customFormat="1" ht="14.25"/>
    <row r="17756" customFormat="1" ht="14.25"/>
    <row r="17757" customFormat="1" ht="14.25"/>
    <row r="17758" customFormat="1" ht="14.25"/>
    <row r="17759" customFormat="1" ht="14.25"/>
    <row r="17760" customFormat="1" ht="14.25"/>
    <row r="17761" customFormat="1" ht="14.25"/>
    <row r="17762" customFormat="1" ht="14.25"/>
    <row r="17763" customFormat="1" ht="14.25"/>
    <row r="17764" customFormat="1" ht="14.25"/>
    <row r="17765" customFormat="1" ht="14.25"/>
    <row r="17766" customFormat="1" ht="14.25"/>
    <row r="17767" customFormat="1" ht="14.25"/>
    <row r="17768" customFormat="1" ht="14.25"/>
    <row r="17769" customFormat="1" ht="14.25"/>
    <row r="17770" customFormat="1" ht="14.25"/>
    <row r="17771" customFormat="1" ht="14.25"/>
    <row r="17772" customFormat="1" ht="14.25"/>
    <row r="17773" customFormat="1" ht="14.25"/>
    <row r="17774" customFormat="1" ht="14.25"/>
    <row r="17775" customFormat="1" ht="14.25"/>
    <row r="17776" customFormat="1" ht="14.25"/>
    <row r="17777" customFormat="1" ht="14.25"/>
    <row r="17778" customFormat="1" ht="14.25"/>
    <row r="17779" customFormat="1" ht="14.25"/>
    <row r="17780" customFormat="1" ht="14.25"/>
    <row r="17781" customFormat="1" ht="14.25"/>
    <row r="17782" customFormat="1" ht="14.25"/>
    <row r="17783" customFormat="1" ht="14.25"/>
    <row r="17784" customFormat="1" ht="14.25"/>
    <row r="17785" customFormat="1" ht="14.25"/>
    <row r="17786" customFormat="1" ht="14.25"/>
    <row r="17787" customFormat="1" ht="14.25"/>
    <row r="17788" customFormat="1" ht="14.25"/>
    <row r="17789" customFormat="1" ht="14.25"/>
    <row r="17790" customFormat="1" ht="14.25"/>
    <row r="17791" customFormat="1" ht="14.25"/>
    <row r="17792" customFormat="1" ht="14.25"/>
    <row r="17793" customFormat="1" ht="14.25"/>
    <row r="17794" customFormat="1" ht="14.25"/>
    <row r="17795" customFormat="1" ht="14.25"/>
    <row r="17796" customFormat="1" ht="14.25"/>
    <row r="17797" customFormat="1" ht="14.25"/>
    <row r="17798" customFormat="1" ht="14.25"/>
    <row r="17799" customFormat="1" ht="14.25"/>
    <row r="17800" customFormat="1" ht="14.25"/>
    <row r="17801" customFormat="1" ht="14.25"/>
    <row r="17802" customFormat="1" ht="14.25"/>
    <row r="17803" customFormat="1" ht="14.25"/>
    <row r="17804" customFormat="1" ht="14.25"/>
    <row r="17805" customFormat="1" ht="14.25"/>
    <row r="17806" customFormat="1" ht="14.25"/>
    <row r="17807" customFormat="1" ht="14.25"/>
    <row r="17808" customFormat="1" ht="14.25"/>
    <row r="17809" customFormat="1" ht="14.25"/>
    <row r="17810" customFormat="1" ht="14.25"/>
    <row r="17811" customFormat="1" ht="14.25"/>
    <row r="17812" customFormat="1" ht="14.25"/>
    <row r="17813" customFormat="1" ht="14.25"/>
    <row r="17814" customFormat="1" ht="14.25"/>
    <row r="17815" customFormat="1" ht="14.25"/>
    <row r="17816" customFormat="1" ht="14.25"/>
    <row r="17817" customFormat="1" ht="14.25"/>
    <row r="17818" customFormat="1" ht="14.25"/>
    <row r="17819" customFormat="1" ht="14.25"/>
    <row r="17820" customFormat="1" ht="14.25"/>
    <row r="17821" customFormat="1" ht="14.25"/>
    <row r="17822" customFormat="1" ht="14.25"/>
    <row r="17823" customFormat="1" ht="14.25"/>
    <row r="17824" customFormat="1" ht="14.25"/>
    <row r="17825" customFormat="1" ht="14.25"/>
    <row r="17826" customFormat="1" ht="14.25"/>
    <row r="17827" customFormat="1" ht="14.25"/>
    <row r="17828" customFormat="1" ht="14.25"/>
    <row r="17829" customFormat="1" ht="14.25"/>
    <row r="17830" customFormat="1" ht="14.25"/>
    <row r="17831" customFormat="1" ht="14.25"/>
    <row r="17832" customFormat="1" ht="14.25"/>
    <row r="17833" customFormat="1" ht="14.25"/>
    <row r="17834" customFormat="1" ht="14.25"/>
    <row r="17835" customFormat="1" ht="14.25"/>
    <row r="17836" customFormat="1" ht="14.25"/>
    <row r="17837" customFormat="1" ht="14.25"/>
    <row r="17838" customFormat="1" ht="14.25"/>
    <row r="17839" customFormat="1" ht="14.25"/>
    <row r="17840" customFormat="1" ht="14.25"/>
    <row r="17841" customFormat="1" ht="14.25"/>
    <row r="17842" customFormat="1" ht="14.25"/>
    <row r="17843" customFormat="1" ht="14.25"/>
    <row r="17844" customFormat="1" ht="14.25"/>
    <row r="17845" customFormat="1" ht="14.25"/>
    <row r="17846" customFormat="1" ht="14.25"/>
    <row r="17847" customFormat="1" ht="14.25"/>
    <row r="17848" customFormat="1" ht="14.25"/>
    <row r="17849" customFormat="1" ht="14.25"/>
    <row r="17850" customFormat="1" ht="14.25"/>
    <row r="17851" customFormat="1" ht="14.25"/>
    <row r="17852" customFormat="1" ht="14.25"/>
    <row r="17853" customFormat="1" ht="14.25"/>
    <row r="17854" customFormat="1" ht="14.25"/>
    <row r="17855" customFormat="1" ht="14.25"/>
    <row r="17856" customFormat="1" ht="14.25"/>
    <row r="17857" customFormat="1" ht="14.25"/>
    <row r="17858" customFormat="1" ht="14.25"/>
    <row r="17859" customFormat="1" ht="14.25"/>
    <row r="17860" customFormat="1" ht="14.25"/>
    <row r="17861" customFormat="1" ht="14.25"/>
    <row r="17862" customFormat="1" ht="14.25"/>
    <row r="17863" customFormat="1" ht="14.25"/>
    <row r="17864" customFormat="1" ht="14.25"/>
    <row r="17865" customFormat="1" ht="14.25"/>
    <row r="17866" customFormat="1" ht="14.25"/>
    <row r="17867" customFormat="1" ht="14.25"/>
    <row r="17868" customFormat="1" ht="14.25"/>
    <row r="17869" customFormat="1" ht="14.25"/>
    <row r="17870" customFormat="1" ht="14.25"/>
    <row r="17871" customFormat="1" ht="14.25"/>
    <row r="17872" customFormat="1" ht="14.25"/>
    <row r="17873" customFormat="1" ht="14.25"/>
    <row r="17874" customFormat="1" ht="14.25"/>
    <row r="17875" customFormat="1" ht="14.25"/>
    <row r="17876" customFormat="1" ht="14.25"/>
    <row r="17877" customFormat="1" ht="14.25"/>
    <row r="17878" customFormat="1" ht="14.25"/>
    <row r="17879" customFormat="1" ht="14.25"/>
    <row r="17880" customFormat="1" ht="14.25"/>
    <row r="17881" customFormat="1" ht="14.25"/>
    <row r="17882" customFormat="1" ht="14.25"/>
    <row r="17883" customFormat="1" ht="14.25"/>
    <row r="17884" customFormat="1" ht="14.25"/>
    <row r="17885" customFormat="1" ht="14.25"/>
    <row r="17886" customFormat="1" ht="14.25"/>
    <row r="17887" customFormat="1" ht="14.25"/>
    <row r="17888" customFormat="1" ht="14.25"/>
    <row r="17889" customFormat="1" ht="14.25"/>
    <row r="17890" customFormat="1" ht="14.25"/>
    <row r="17891" customFormat="1" ht="14.25"/>
    <row r="17892" customFormat="1" ht="14.25"/>
    <row r="17893" customFormat="1" ht="14.25"/>
    <row r="17894" customFormat="1" ht="14.25"/>
    <row r="17895" customFormat="1" ht="14.25"/>
    <row r="17896" customFormat="1" ht="14.25"/>
    <row r="17897" customFormat="1" ht="14.25"/>
    <row r="17898" customFormat="1" ht="14.25"/>
    <row r="17899" customFormat="1" ht="14.25"/>
    <row r="17900" customFormat="1" ht="14.25"/>
    <row r="17901" customFormat="1" ht="14.25"/>
    <row r="17902" customFormat="1" ht="14.25"/>
    <row r="17903" customFormat="1" ht="14.25"/>
    <row r="17904" customFormat="1" ht="14.25"/>
    <row r="17905" customFormat="1" ht="14.25"/>
    <row r="17906" customFormat="1" ht="14.25"/>
    <row r="17907" customFormat="1" ht="14.25"/>
    <row r="17908" customFormat="1" ht="14.25"/>
    <row r="17909" customFormat="1" ht="14.25"/>
    <row r="17910" customFormat="1" ht="14.25"/>
    <row r="17911" customFormat="1" ht="14.25"/>
    <row r="17912" customFormat="1" ht="14.25"/>
    <row r="17913" customFormat="1" ht="14.25"/>
    <row r="17914" customFormat="1" ht="14.25"/>
    <row r="17915" customFormat="1" ht="14.25"/>
    <row r="17916" customFormat="1" ht="14.25"/>
    <row r="17917" customFormat="1" ht="14.25"/>
    <row r="17918" customFormat="1" ht="14.25"/>
    <row r="17919" customFormat="1" ht="14.25"/>
    <row r="17920" customFormat="1" ht="14.25"/>
    <row r="17921" customFormat="1" ht="14.25"/>
    <row r="17922" customFormat="1" ht="14.25"/>
    <row r="17923" customFormat="1" ht="14.25"/>
    <row r="17924" customFormat="1" ht="14.25"/>
    <row r="17925" customFormat="1" ht="14.25"/>
    <row r="17926" customFormat="1" ht="14.25"/>
    <row r="17927" customFormat="1" ht="14.25"/>
    <row r="17928" customFormat="1" ht="14.25"/>
    <row r="17929" customFormat="1" ht="14.25"/>
    <row r="17930" customFormat="1" ht="14.25"/>
    <row r="17931" customFormat="1" ht="14.25"/>
    <row r="17932" customFormat="1" ht="14.25"/>
    <row r="17933" customFormat="1" ht="14.25"/>
    <row r="17934" customFormat="1" ht="14.25"/>
    <row r="17935" customFormat="1" ht="14.25"/>
    <row r="17936" customFormat="1" ht="14.25"/>
    <row r="17937" customFormat="1" ht="14.25"/>
    <row r="17938" customFormat="1" ht="14.25"/>
    <row r="17939" customFormat="1" ht="14.25"/>
    <row r="17940" customFormat="1" ht="14.25"/>
    <row r="17941" customFormat="1" ht="14.25"/>
    <row r="17942" customFormat="1" ht="14.25"/>
    <row r="17943" customFormat="1" ht="14.25"/>
    <row r="17944" customFormat="1" ht="14.25"/>
    <row r="17945" customFormat="1" ht="14.25"/>
    <row r="17946" customFormat="1" ht="14.25"/>
    <row r="17947" customFormat="1" ht="14.25"/>
    <row r="17948" customFormat="1" ht="14.25"/>
    <row r="17949" customFormat="1" ht="14.25"/>
    <row r="17950" customFormat="1" ht="14.25"/>
    <row r="17951" customFormat="1" ht="14.25"/>
    <row r="17952" customFormat="1" ht="14.25"/>
    <row r="17953" customFormat="1" ht="14.25"/>
    <row r="17954" customFormat="1" ht="14.25"/>
    <row r="17955" customFormat="1" ht="14.25"/>
    <row r="17956" customFormat="1" ht="14.25"/>
    <row r="17957" customFormat="1" ht="14.25"/>
    <row r="17958" customFormat="1" ht="14.25"/>
    <row r="17959" customFormat="1" ht="14.25"/>
    <row r="17960" customFormat="1" ht="14.25"/>
    <row r="17961" customFormat="1" ht="14.25"/>
    <row r="17962" customFormat="1" ht="14.25"/>
    <row r="17963" customFormat="1" ht="14.25"/>
    <row r="17964" customFormat="1" ht="14.25"/>
    <row r="17965" customFormat="1" ht="14.25"/>
    <row r="17966" customFormat="1" ht="14.25"/>
    <row r="17967" customFormat="1" ht="14.25"/>
    <row r="17968" customFormat="1" ht="14.25"/>
    <row r="17969" customFormat="1" ht="14.25"/>
    <row r="17970" customFormat="1" ht="14.25"/>
    <row r="17971" customFormat="1" ht="14.25"/>
    <row r="17972" customFormat="1" ht="14.25"/>
    <row r="17973" customFormat="1" ht="14.25"/>
    <row r="17974" customFormat="1" ht="14.25"/>
    <row r="17975" customFormat="1" ht="14.25"/>
    <row r="17976" customFormat="1" ht="14.25"/>
    <row r="17977" customFormat="1" ht="14.25"/>
    <row r="17978" customFormat="1" ht="14.25"/>
    <row r="17979" customFormat="1" ht="14.25"/>
    <row r="17980" customFormat="1" ht="14.25"/>
    <row r="17981" customFormat="1" ht="14.25"/>
    <row r="17982" customFormat="1" ht="14.25"/>
    <row r="17983" customFormat="1" ht="14.25"/>
    <row r="17984" customFormat="1" ht="14.25"/>
    <row r="17985" customFormat="1" ht="14.25"/>
    <row r="17986" customFormat="1" ht="14.25"/>
    <row r="17987" customFormat="1" ht="14.25"/>
    <row r="17988" customFormat="1" ht="14.25"/>
    <row r="17989" customFormat="1" ht="14.25"/>
    <row r="17990" customFormat="1" ht="14.25"/>
    <row r="17991" customFormat="1" ht="14.25"/>
    <row r="17992" customFormat="1" ht="14.25"/>
    <row r="17993" customFormat="1" ht="14.25"/>
    <row r="17994" customFormat="1" ht="14.25"/>
    <row r="17995" customFormat="1" ht="14.25"/>
    <row r="17996" customFormat="1" ht="14.25"/>
    <row r="17997" customFormat="1" ht="14.25"/>
    <row r="17998" customFormat="1" ht="14.25"/>
    <row r="17999" customFormat="1" ht="14.25"/>
    <row r="18000" customFormat="1" ht="14.25"/>
    <row r="18001" customFormat="1" ht="14.25"/>
    <row r="18002" customFormat="1" ht="14.25"/>
    <row r="18003" customFormat="1" ht="14.25"/>
    <row r="18004" customFormat="1" ht="14.25"/>
    <row r="18005" customFormat="1" ht="14.25"/>
    <row r="18006" customFormat="1" ht="14.25"/>
    <row r="18007" customFormat="1" ht="14.25"/>
    <row r="18008" customFormat="1" ht="14.25"/>
    <row r="18009" customFormat="1" ht="14.25"/>
    <row r="18010" customFormat="1" ht="14.25"/>
    <row r="18011" customFormat="1" ht="14.25"/>
    <row r="18012" customFormat="1" ht="14.25"/>
    <row r="18013" customFormat="1" ht="14.25"/>
    <row r="18014" customFormat="1" ht="14.25"/>
    <row r="18015" customFormat="1" ht="14.25"/>
    <row r="18016" customFormat="1" ht="14.25"/>
    <row r="18017" customFormat="1" ht="14.25"/>
    <row r="18018" customFormat="1" ht="14.25"/>
    <row r="18019" customFormat="1" ht="14.25"/>
    <row r="18020" customFormat="1" ht="14.25"/>
    <row r="18021" customFormat="1" ht="14.25"/>
    <row r="18022" customFormat="1" ht="14.25"/>
    <row r="18023" customFormat="1" ht="14.25"/>
    <row r="18024" customFormat="1" ht="14.25"/>
    <row r="18025" customFormat="1" ht="14.25"/>
    <row r="18026" customFormat="1" ht="14.25"/>
    <row r="18027" customFormat="1" ht="14.25"/>
    <row r="18028" customFormat="1" ht="14.25"/>
    <row r="18029" customFormat="1" ht="14.25"/>
    <row r="18030" customFormat="1" ht="14.25"/>
    <row r="18031" customFormat="1" ht="14.25"/>
    <row r="18032" customFormat="1" ht="14.25"/>
    <row r="18033" customFormat="1" ht="14.25"/>
    <row r="18034" customFormat="1" ht="14.25"/>
    <row r="18035" customFormat="1" ht="14.25"/>
    <row r="18036" customFormat="1" ht="14.25"/>
    <row r="18037" customFormat="1" ht="14.25"/>
    <row r="18038" customFormat="1" ht="14.25"/>
    <row r="18039" customFormat="1" ht="14.25"/>
    <row r="18040" customFormat="1" ht="14.25"/>
    <row r="18041" customFormat="1" ht="14.25"/>
    <row r="18042" customFormat="1" ht="14.25"/>
    <row r="18043" customFormat="1" ht="14.25"/>
    <row r="18044" customFormat="1" ht="14.25"/>
    <row r="18045" customFormat="1" ht="14.25"/>
    <row r="18046" customFormat="1" ht="14.25"/>
    <row r="18047" customFormat="1" ht="14.25"/>
    <row r="18048" customFormat="1" ht="14.25"/>
    <row r="18049" customFormat="1" ht="14.25"/>
    <row r="18050" customFormat="1" ht="14.25"/>
    <row r="18051" customFormat="1" ht="14.25"/>
    <row r="18052" customFormat="1" ht="14.25"/>
    <row r="18053" customFormat="1" ht="14.25"/>
    <row r="18054" customFormat="1" ht="14.25"/>
    <row r="18055" customFormat="1" ht="14.25"/>
    <row r="18056" customFormat="1" ht="14.25"/>
    <row r="18057" customFormat="1" ht="14.25"/>
    <row r="18058" customFormat="1" ht="14.25"/>
    <row r="18059" customFormat="1" ht="14.25"/>
    <row r="18060" customFormat="1" ht="14.25"/>
    <row r="18061" customFormat="1" ht="14.25"/>
    <row r="18062" customFormat="1" ht="14.25"/>
    <row r="18063" customFormat="1" ht="14.25"/>
    <row r="18064" customFormat="1" ht="14.25"/>
    <row r="18065" customFormat="1" ht="14.25"/>
    <row r="18066" customFormat="1" ht="14.25"/>
    <row r="18067" customFormat="1" ht="14.25"/>
    <row r="18068" customFormat="1" ht="14.25"/>
    <row r="18069" customFormat="1" ht="14.25"/>
    <row r="18070" customFormat="1" ht="14.25"/>
    <row r="18071" customFormat="1" ht="14.25"/>
    <row r="18072" customFormat="1" ht="14.25"/>
    <row r="18073" customFormat="1" ht="14.25"/>
    <row r="18074" customFormat="1" ht="14.25"/>
    <row r="18075" customFormat="1" ht="14.25"/>
    <row r="18076" customFormat="1" ht="14.25"/>
    <row r="18077" customFormat="1" ht="14.25"/>
    <row r="18078" customFormat="1" ht="14.25"/>
    <row r="18079" customFormat="1" ht="14.25"/>
    <row r="18080" customFormat="1" ht="14.25"/>
    <row r="18081" customFormat="1" ht="14.25"/>
    <row r="18082" customFormat="1" ht="14.25"/>
    <row r="18083" customFormat="1" ht="14.25"/>
    <row r="18084" customFormat="1" ht="14.25"/>
    <row r="18085" customFormat="1" ht="14.25"/>
    <row r="18086" customFormat="1" ht="14.25"/>
    <row r="18087" customFormat="1" ht="14.25"/>
    <row r="18088" customFormat="1" ht="14.25"/>
    <row r="18089" customFormat="1" ht="14.25"/>
    <row r="18090" customFormat="1" ht="14.25"/>
    <row r="18091" customFormat="1" ht="14.25"/>
    <row r="18092" customFormat="1" ht="14.25"/>
    <row r="18093" customFormat="1" ht="14.25"/>
    <row r="18094" customFormat="1" ht="14.25"/>
    <row r="18095" customFormat="1" ht="14.25"/>
    <row r="18096" customFormat="1" ht="14.25"/>
    <row r="18097" customFormat="1" ht="14.25"/>
    <row r="18098" customFormat="1" ht="14.25"/>
    <row r="18099" customFormat="1" ht="14.25"/>
    <row r="18100" customFormat="1" ht="14.25"/>
    <row r="18101" customFormat="1" ht="14.25"/>
    <row r="18102" customFormat="1" ht="14.25"/>
    <row r="18103" customFormat="1" ht="14.25"/>
    <row r="18104" customFormat="1" ht="14.25"/>
    <row r="18105" customFormat="1" ht="14.25"/>
    <row r="18106" customFormat="1" ht="14.25"/>
    <row r="18107" customFormat="1" ht="14.25"/>
    <row r="18108" customFormat="1" ht="14.25"/>
    <row r="18109" customFormat="1" ht="14.25"/>
    <row r="18110" customFormat="1" ht="14.25"/>
    <row r="18111" customFormat="1" ht="14.25"/>
    <row r="18112" customFormat="1" ht="14.25"/>
    <row r="18113" customFormat="1" ht="14.25"/>
    <row r="18114" customFormat="1" ht="14.25"/>
    <row r="18115" customFormat="1" ht="14.25"/>
    <row r="18116" customFormat="1" ht="14.25"/>
    <row r="18117" customFormat="1" ht="14.25"/>
    <row r="18118" customFormat="1" ht="14.25"/>
    <row r="18119" customFormat="1" ht="14.25"/>
    <row r="18120" customFormat="1" ht="14.25"/>
    <row r="18121" customFormat="1" ht="14.25"/>
    <row r="18122" customFormat="1" ht="14.25"/>
    <row r="18123" customFormat="1" ht="14.25"/>
    <row r="18124" customFormat="1" ht="14.25"/>
    <row r="18125" customFormat="1" ht="14.25"/>
    <row r="18126" customFormat="1" ht="14.25"/>
    <row r="18127" customFormat="1" ht="14.25"/>
    <row r="18128" customFormat="1" ht="14.25"/>
    <row r="18129" customFormat="1" ht="14.25"/>
    <row r="18130" customFormat="1" ht="14.25"/>
    <row r="18131" customFormat="1" ht="14.25"/>
    <row r="18132" customFormat="1" ht="14.25"/>
    <row r="18133" customFormat="1" ht="14.25"/>
    <row r="18134" customFormat="1" ht="14.25"/>
    <row r="18135" customFormat="1" ht="14.25"/>
    <row r="18136" customFormat="1" ht="14.25"/>
    <row r="18137" customFormat="1" ht="14.25"/>
    <row r="18138" customFormat="1" ht="14.25"/>
    <row r="18139" customFormat="1" ht="14.25"/>
    <row r="18140" customFormat="1" ht="14.25"/>
    <row r="18141" customFormat="1" ht="14.25"/>
    <row r="18142" customFormat="1" ht="14.25"/>
    <row r="18143" customFormat="1" ht="14.25"/>
    <row r="18144" customFormat="1" ht="14.25"/>
    <row r="18145" customFormat="1" ht="14.25"/>
    <row r="18146" customFormat="1" ht="14.25"/>
    <row r="18147" customFormat="1" ht="14.25"/>
    <row r="18148" customFormat="1" ht="14.25"/>
    <row r="18149" customFormat="1" ht="14.25"/>
    <row r="18150" customFormat="1" ht="14.25"/>
    <row r="18151" customFormat="1" ht="14.25"/>
    <row r="18152" customFormat="1" ht="14.25"/>
    <row r="18153" customFormat="1" ht="14.25"/>
    <row r="18154" customFormat="1" ht="14.25"/>
    <row r="18155" customFormat="1" ht="14.25"/>
    <row r="18156" customFormat="1" ht="14.25"/>
    <row r="18157" customFormat="1" ht="14.25"/>
    <row r="18158" customFormat="1" ht="14.25"/>
    <row r="18159" customFormat="1" ht="14.25"/>
    <row r="18160" customFormat="1" ht="14.25"/>
    <row r="18161" customFormat="1" ht="14.25"/>
    <row r="18162" customFormat="1" ht="14.25"/>
    <row r="18163" customFormat="1" ht="14.25"/>
    <row r="18164" customFormat="1" ht="14.25"/>
    <row r="18165" customFormat="1" ht="14.25"/>
    <row r="18166" customFormat="1" ht="14.25"/>
    <row r="18167" customFormat="1" ht="14.25"/>
    <row r="18168" customFormat="1" ht="14.25"/>
    <row r="18169" customFormat="1" ht="14.25"/>
    <row r="18170" customFormat="1" ht="14.25"/>
    <row r="18171" customFormat="1" ht="14.25"/>
    <row r="18172" customFormat="1" ht="14.25"/>
    <row r="18173" customFormat="1" ht="14.25"/>
    <row r="18174" customFormat="1" ht="14.25"/>
    <row r="18175" customFormat="1" ht="14.25"/>
    <row r="18176" customFormat="1" ht="14.25"/>
    <row r="18177" customFormat="1" ht="14.25"/>
    <row r="18178" customFormat="1" ht="14.25"/>
    <row r="18179" customFormat="1" ht="14.25"/>
    <row r="18180" customFormat="1" ht="14.25"/>
    <row r="18181" customFormat="1" ht="14.25"/>
    <row r="18182" customFormat="1" ht="14.25"/>
    <row r="18183" customFormat="1" ht="14.25"/>
    <row r="18184" customFormat="1" ht="14.25"/>
    <row r="18185" customFormat="1" ht="14.25"/>
    <row r="18186" customFormat="1" ht="14.25"/>
    <row r="18187" customFormat="1" ht="14.25"/>
    <row r="18188" customFormat="1" ht="14.25"/>
    <row r="18189" customFormat="1" ht="14.25"/>
    <row r="18190" customFormat="1" ht="14.25"/>
    <row r="18191" customFormat="1" ht="14.25"/>
    <row r="18192" customFormat="1" ht="14.25"/>
    <row r="18193" customFormat="1" ht="14.25"/>
    <row r="18194" customFormat="1" ht="14.25"/>
    <row r="18195" customFormat="1" ht="14.25"/>
    <row r="18196" customFormat="1" ht="14.25"/>
    <row r="18197" customFormat="1" ht="14.25"/>
    <row r="18198" customFormat="1" ht="14.25"/>
    <row r="18199" customFormat="1" ht="14.25"/>
    <row r="18200" customFormat="1" ht="14.25"/>
    <row r="18201" customFormat="1" ht="14.25"/>
    <row r="18202" customFormat="1" ht="14.25"/>
    <row r="18203" customFormat="1" ht="14.25"/>
    <row r="18204" customFormat="1" ht="14.25"/>
    <row r="18205" customFormat="1" ht="14.25"/>
    <row r="18206" customFormat="1" ht="14.25"/>
    <row r="18207" customFormat="1" ht="14.25"/>
    <row r="18208" customFormat="1" ht="14.25"/>
    <row r="18209" customFormat="1" ht="14.25"/>
    <row r="18210" customFormat="1" ht="14.25"/>
    <row r="18211" customFormat="1" ht="14.25"/>
    <row r="18212" customFormat="1" ht="14.25"/>
    <row r="18213" customFormat="1" ht="14.25"/>
    <row r="18214" customFormat="1" ht="14.25"/>
    <row r="18215" customFormat="1" ht="14.25"/>
    <row r="18216" customFormat="1" ht="14.25"/>
    <row r="18217" customFormat="1" ht="14.25"/>
    <row r="18218" customFormat="1" ht="14.25"/>
    <row r="18219" customFormat="1" ht="14.25"/>
    <row r="18220" customFormat="1" ht="14.25"/>
    <row r="18221" customFormat="1" ht="14.25"/>
    <row r="18222" customFormat="1" ht="14.25"/>
    <row r="18223" customFormat="1" ht="14.25"/>
    <row r="18224" customFormat="1" ht="14.25"/>
    <row r="18225" customFormat="1" ht="14.25"/>
    <row r="18226" customFormat="1" ht="14.25"/>
    <row r="18227" customFormat="1" ht="14.25"/>
    <row r="18228" customFormat="1" ht="14.25"/>
    <row r="18229" customFormat="1" ht="14.25"/>
    <row r="18230" customFormat="1" ht="14.25"/>
    <row r="18231" customFormat="1" ht="14.25"/>
    <row r="18232" customFormat="1" ht="14.25"/>
    <row r="18233" customFormat="1" ht="14.25"/>
    <row r="18234" customFormat="1" ht="14.25"/>
    <row r="18235" customFormat="1" ht="14.25"/>
    <row r="18236" customFormat="1" ht="14.25"/>
    <row r="18237" customFormat="1" ht="14.25"/>
    <row r="18238" customFormat="1" ht="14.25"/>
    <row r="18239" customFormat="1" ht="14.25"/>
    <row r="18240" customFormat="1" ht="14.25"/>
    <row r="18241" customFormat="1" ht="14.25"/>
    <row r="18242" customFormat="1" ht="14.25"/>
    <row r="18243" customFormat="1" ht="14.25"/>
    <row r="18244" customFormat="1" ht="14.25"/>
    <row r="18245" customFormat="1" ht="14.25"/>
    <row r="18246" customFormat="1" ht="14.25"/>
    <row r="18247" customFormat="1" ht="14.25"/>
    <row r="18248" customFormat="1" ht="14.25"/>
    <row r="18249" customFormat="1" ht="14.25"/>
    <row r="18250" customFormat="1" ht="14.25"/>
    <row r="18251" customFormat="1" ht="14.25"/>
    <row r="18252" customFormat="1" ht="14.25"/>
    <row r="18253" customFormat="1" ht="14.25"/>
    <row r="18254" customFormat="1" ht="14.25"/>
    <row r="18255" customFormat="1" ht="14.25"/>
    <row r="18256" customFormat="1" ht="14.25"/>
    <row r="18257" customFormat="1" ht="14.25"/>
    <row r="18258" customFormat="1" ht="14.25"/>
    <row r="18259" customFormat="1" ht="14.25"/>
    <row r="18260" customFormat="1" ht="14.25"/>
    <row r="18261" customFormat="1" ht="14.25"/>
    <row r="18262" customFormat="1" ht="14.25"/>
    <row r="18263" customFormat="1" ht="14.25"/>
    <row r="18264" customFormat="1" ht="14.25"/>
    <row r="18265" customFormat="1" ht="14.25"/>
    <row r="18266" customFormat="1" ht="14.25"/>
    <row r="18267" customFormat="1" ht="14.25"/>
    <row r="18268" customFormat="1" ht="14.25"/>
    <row r="18269" customFormat="1" ht="14.25"/>
    <row r="18270" customFormat="1" ht="14.25"/>
    <row r="18271" customFormat="1" ht="14.25"/>
    <row r="18272" customFormat="1" ht="14.25"/>
    <row r="18273" customFormat="1" ht="14.25"/>
    <row r="18274" customFormat="1" ht="14.25"/>
    <row r="18275" customFormat="1" ht="14.25"/>
    <row r="18276" customFormat="1" ht="14.25"/>
    <row r="18277" customFormat="1" ht="14.25"/>
    <row r="18278" customFormat="1" ht="14.25"/>
    <row r="18279" customFormat="1" ht="14.25"/>
    <row r="18280" customFormat="1" ht="14.25"/>
    <row r="18281" customFormat="1" ht="14.25"/>
    <row r="18282" customFormat="1" ht="14.25"/>
    <row r="18283" customFormat="1" ht="14.25"/>
    <row r="18284" customFormat="1" ht="14.25"/>
    <row r="18285" customFormat="1" ht="14.25"/>
    <row r="18286" customFormat="1" ht="14.25"/>
    <row r="18287" customFormat="1" ht="14.25"/>
    <row r="18288" customFormat="1" ht="14.25"/>
    <row r="18289" customFormat="1" ht="14.25"/>
    <row r="18290" customFormat="1" ht="14.25"/>
    <row r="18291" customFormat="1" ht="14.25"/>
    <row r="18292" customFormat="1" ht="14.25"/>
    <row r="18293" customFormat="1" ht="14.25"/>
    <row r="18294" customFormat="1" ht="14.25"/>
    <row r="18295" customFormat="1" ht="14.25"/>
    <row r="18296" customFormat="1" ht="14.25"/>
    <row r="18297" customFormat="1" ht="14.25"/>
    <row r="18298" customFormat="1" ht="14.25"/>
    <row r="18299" customFormat="1" ht="14.25"/>
    <row r="18300" customFormat="1" ht="14.25"/>
    <row r="18301" customFormat="1" ht="14.25"/>
    <row r="18302" customFormat="1" ht="14.25"/>
    <row r="18303" customFormat="1" ht="14.25"/>
    <row r="18304" customFormat="1" ht="14.25"/>
    <row r="18305" customFormat="1" ht="14.25"/>
    <row r="18306" customFormat="1" ht="14.25"/>
    <row r="18307" customFormat="1" ht="14.25"/>
    <row r="18308" customFormat="1" ht="14.25"/>
    <row r="18309" customFormat="1" ht="14.25"/>
    <row r="18310" customFormat="1" ht="14.25"/>
    <row r="18311" customFormat="1" ht="14.25"/>
    <row r="18312" customFormat="1" ht="14.25"/>
    <row r="18313" customFormat="1" ht="14.25"/>
    <row r="18314" customFormat="1" ht="14.25"/>
    <row r="18315" customFormat="1" ht="14.25"/>
    <row r="18316" customFormat="1" ht="14.25"/>
    <row r="18317" customFormat="1" ht="14.25"/>
    <row r="18318" customFormat="1" ht="14.25"/>
    <row r="18319" customFormat="1" ht="14.25"/>
    <row r="18320" customFormat="1" ht="14.25"/>
    <row r="18321" customFormat="1" ht="14.25"/>
    <row r="18322" customFormat="1" ht="14.25"/>
    <row r="18323" customFormat="1" ht="14.25"/>
    <row r="18324" customFormat="1" ht="14.25"/>
    <row r="18325" customFormat="1" ht="14.25"/>
    <row r="18326" customFormat="1" ht="14.25"/>
    <row r="18327" customFormat="1" ht="14.25"/>
    <row r="18328" customFormat="1" ht="14.25"/>
    <row r="18329" customFormat="1" ht="14.25"/>
    <row r="18330" customFormat="1" ht="14.25"/>
    <row r="18331" customFormat="1" ht="14.25"/>
    <row r="18332" customFormat="1" ht="14.25"/>
    <row r="18333" customFormat="1" ht="14.25"/>
    <row r="18334" customFormat="1" ht="14.25"/>
    <row r="18335" customFormat="1" ht="14.25"/>
    <row r="18336" customFormat="1" ht="14.25"/>
    <row r="18337" customFormat="1" ht="14.25"/>
    <row r="18338" customFormat="1" ht="14.25"/>
    <row r="18339" customFormat="1" ht="14.25"/>
    <row r="18340" customFormat="1" ht="14.25"/>
    <row r="18341" customFormat="1" ht="14.25"/>
    <row r="18342" customFormat="1" ht="14.25"/>
    <row r="18343" customFormat="1" ht="14.25"/>
    <row r="18344" customFormat="1" ht="14.25"/>
    <row r="18345" customFormat="1" ht="14.25"/>
    <row r="18346" customFormat="1" ht="14.25"/>
    <row r="18347" customFormat="1" ht="14.25"/>
    <row r="18348" customFormat="1" ht="14.25"/>
    <row r="18349" customFormat="1" ht="14.25"/>
    <row r="18350" customFormat="1" ht="14.25"/>
    <row r="18351" customFormat="1" ht="14.25"/>
    <row r="18352" customFormat="1" ht="14.25"/>
    <row r="18353" customFormat="1" ht="14.25"/>
    <row r="18354" customFormat="1" ht="14.25"/>
    <row r="18355" customFormat="1" ht="14.25"/>
    <row r="18356" customFormat="1" ht="14.25"/>
    <row r="18357" customFormat="1" ht="14.25"/>
    <row r="18358" customFormat="1" ht="14.25"/>
    <row r="18359" customFormat="1" ht="14.25"/>
    <row r="18360" customFormat="1" ht="14.25"/>
    <row r="18361" customFormat="1" ht="14.25"/>
    <row r="18362" customFormat="1" ht="14.25"/>
    <row r="18363" customFormat="1" ht="14.25"/>
    <row r="18364" customFormat="1" ht="14.25"/>
    <row r="18365" customFormat="1" ht="14.25"/>
    <row r="18366" customFormat="1" ht="14.25"/>
    <row r="18367" customFormat="1" ht="14.25"/>
    <row r="18368" customFormat="1" ht="14.25"/>
    <row r="18369" customFormat="1" ht="14.25"/>
    <row r="18370" customFormat="1" ht="14.25"/>
    <row r="18371" customFormat="1" ht="14.25"/>
    <row r="18372" customFormat="1" ht="14.25"/>
    <row r="18373" customFormat="1" ht="14.25"/>
    <row r="18374" customFormat="1" ht="14.25"/>
    <row r="18375" customFormat="1" ht="14.25"/>
    <row r="18376" customFormat="1" ht="14.25"/>
    <row r="18377" customFormat="1" ht="14.25"/>
    <row r="18378" customFormat="1" ht="14.25"/>
    <row r="18379" customFormat="1" ht="14.25"/>
    <row r="18380" customFormat="1" ht="14.25"/>
    <row r="18381" customFormat="1" ht="14.25"/>
    <row r="18382" customFormat="1" ht="14.25"/>
    <row r="18383" customFormat="1" ht="14.25"/>
    <row r="18384" customFormat="1" ht="14.25"/>
    <row r="18385" customFormat="1" ht="14.25"/>
    <row r="18386" customFormat="1" ht="14.25"/>
    <row r="18387" customFormat="1" ht="14.25"/>
    <row r="18388" customFormat="1" ht="14.25"/>
    <row r="18389" customFormat="1" ht="14.25"/>
    <row r="18390" customFormat="1" ht="14.25"/>
    <row r="18391" customFormat="1" ht="14.25"/>
    <row r="18392" customFormat="1" ht="14.25"/>
    <row r="18393" customFormat="1" ht="14.25"/>
    <row r="18394" customFormat="1" ht="14.25"/>
    <row r="18395" customFormat="1" ht="14.25"/>
    <row r="18396" customFormat="1" ht="14.25"/>
    <row r="18397" customFormat="1" ht="14.25"/>
    <row r="18398" customFormat="1" ht="14.25"/>
    <row r="18399" customFormat="1" ht="14.25"/>
    <row r="18400" customFormat="1" ht="14.25"/>
    <row r="18401" customFormat="1" ht="14.25"/>
    <row r="18402" customFormat="1" ht="14.25"/>
    <row r="18403" customFormat="1" ht="14.25"/>
    <row r="18404" customFormat="1" ht="14.25"/>
    <row r="18405" customFormat="1" ht="14.25"/>
    <row r="18406" customFormat="1" ht="14.25"/>
    <row r="18407" customFormat="1" ht="14.25"/>
    <row r="18408" customFormat="1" ht="14.25"/>
    <row r="18409" customFormat="1" ht="14.25"/>
    <row r="18410" customFormat="1" ht="14.25"/>
    <row r="18411" customFormat="1" ht="14.25"/>
    <row r="18412" customFormat="1" ht="14.25"/>
    <row r="18413" customFormat="1" ht="14.25"/>
    <row r="18414" customFormat="1" ht="14.25"/>
    <row r="18415" customFormat="1" ht="14.25"/>
    <row r="18416" customFormat="1" ht="14.25"/>
    <row r="18417" customFormat="1" ht="14.25"/>
    <row r="18418" customFormat="1" ht="14.25"/>
    <row r="18419" customFormat="1" ht="14.25"/>
    <row r="18420" customFormat="1" ht="14.25"/>
    <row r="18421" customFormat="1" ht="14.25"/>
    <row r="18422" customFormat="1" ht="14.25"/>
    <row r="18423" customFormat="1" ht="14.25"/>
    <row r="18424" customFormat="1" ht="14.25"/>
    <row r="18425" customFormat="1" ht="14.25"/>
    <row r="18426" customFormat="1" ht="14.25"/>
    <row r="18427" customFormat="1" ht="14.25"/>
    <row r="18428" customFormat="1" ht="14.25"/>
    <row r="18429" customFormat="1" ht="14.25"/>
    <row r="18430" customFormat="1" ht="14.25"/>
    <row r="18431" customFormat="1" ht="14.25"/>
    <row r="18432" customFormat="1" ht="14.25"/>
    <row r="18433" customFormat="1" ht="14.25"/>
    <row r="18434" customFormat="1" ht="14.25"/>
    <row r="18435" customFormat="1" ht="14.25"/>
    <row r="18436" customFormat="1" ht="14.25"/>
    <row r="18437" customFormat="1" ht="14.25"/>
    <row r="18438" customFormat="1" ht="14.25"/>
    <row r="18439" customFormat="1" ht="14.25"/>
    <row r="18440" customFormat="1" ht="14.25"/>
    <row r="18441" customFormat="1" ht="14.25"/>
    <row r="18442" customFormat="1" ht="14.25"/>
    <row r="18443" customFormat="1" ht="14.25"/>
    <row r="18444" customFormat="1" ht="14.25"/>
    <row r="18445" customFormat="1" ht="14.25"/>
    <row r="18446" customFormat="1" ht="14.25"/>
    <row r="18447" customFormat="1" ht="14.25"/>
    <row r="18448" customFormat="1" ht="14.25"/>
    <row r="18449" customFormat="1" ht="14.25"/>
    <row r="18450" customFormat="1" ht="14.25"/>
    <row r="18451" customFormat="1" ht="14.25"/>
    <row r="18452" customFormat="1" ht="14.25"/>
    <row r="18453" customFormat="1" ht="14.25"/>
    <row r="18454" customFormat="1" ht="14.25"/>
    <row r="18455" customFormat="1" ht="14.25"/>
    <row r="18456" customFormat="1" ht="14.25"/>
    <row r="18457" customFormat="1" ht="14.25"/>
    <row r="18458" customFormat="1" ht="14.25"/>
    <row r="18459" customFormat="1" ht="14.25"/>
    <row r="18460" customFormat="1" ht="14.25"/>
    <row r="18461" customFormat="1" ht="14.25"/>
    <row r="18462" customFormat="1" ht="14.25"/>
    <row r="18463" customFormat="1" ht="14.25"/>
    <row r="18464" customFormat="1" ht="14.25"/>
    <row r="18465" customFormat="1" ht="14.25"/>
    <row r="18466" customFormat="1" ht="14.25"/>
    <row r="18467" customFormat="1" ht="14.25"/>
    <row r="18468" customFormat="1" ht="14.25"/>
    <row r="18469" customFormat="1" ht="14.25"/>
    <row r="18470" customFormat="1" ht="14.25"/>
    <row r="18471" customFormat="1" ht="14.25"/>
    <row r="18472" customFormat="1" ht="14.25"/>
    <row r="18473" customFormat="1" ht="14.25"/>
    <row r="18474" customFormat="1" ht="14.25"/>
    <row r="18475" customFormat="1" ht="14.25"/>
    <row r="18476" customFormat="1" ht="14.25"/>
    <row r="18477" customFormat="1" ht="14.25"/>
    <row r="18478" customFormat="1" ht="14.25"/>
    <row r="18479" customFormat="1" ht="14.25"/>
    <row r="18480" customFormat="1" ht="14.25"/>
    <row r="18481" customFormat="1" ht="14.25"/>
    <row r="18482" customFormat="1" ht="14.25"/>
    <row r="18483" customFormat="1" ht="14.25"/>
    <row r="18484" customFormat="1" ht="14.25"/>
    <row r="18485" customFormat="1" ht="14.25"/>
    <row r="18486" customFormat="1" ht="14.25"/>
    <row r="18487" customFormat="1" ht="14.25"/>
    <row r="18488" customFormat="1" ht="14.25"/>
    <row r="18489" customFormat="1" ht="14.25"/>
    <row r="18490" customFormat="1" ht="14.25"/>
    <row r="18491" customFormat="1" ht="14.25"/>
    <row r="18492" customFormat="1" ht="14.25"/>
    <row r="18493" customFormat="1" ht="14.25"/>
    <row r="18494" customFormat="1" ht="14.25"/>
    <row r="18495" customFormat="1" ht="14.25"/>
    <row r="18496" customFormat="1" ht="14.25"/>
    <row r="18497" customFormat="1" ht="14.25"/>
    <row r="18498" customFormat="1" ht="14.25"/>
    <row r="18499" customFormat="1" ht="14.25"/>
    <row r="18500" customFormat="1" ht="14.25"/>
    <row r="18501" customFormat="1" ht="14.25"/>
    <row r="18502" customFormat="1" ht="14.25"/>
    <row r="18503" customFormat="1" ht="14.25"/>
    <row r="18504" customFormat="1" ht="14.25"/>
    <row r="18505" customFormat="1" ht="14.25"/>
    <row r="18506" customFormat="1" ht="14.25"/>
    <row r="18507" customFormat="1" ht="14.25"/>
    <row r="18508" customFormat="1" ht="14.25"/>
    <row r="18509" customFormat="1" ht="14.25"/>
    <row r="18510" customFormat="1" ht="14.25"/>
    <row r="18511" customFormat="1" ht="14.25"/>
    <row r="18512" customFormat="1" ht="14.25"/>
    <row r="18513" customFormat="1" ht="14.25"/>
    <row r="18514" customFormat="1" ht="14.25"/>
    <row r="18515" customFormat="1" ht="14.25"/>
    <row r="18516" customFormat="1" ht="14.25"/>
    <row r="18517" customFormat="1" ht="14.25"/>
    <row r="18518" customFormat="1" ht="14.25"/>
    <row r="18519" customFormat="1" ht="14.25"/>
    <row r="18520" customFormat="1" ht="14.25"/>
    <row r="18521" customFormat="1" ht="14.25"/>
    <row r="18522" customFormat="1" ht="14.25"/>
    <row r="18523" customFormat="1" ht="14.25"/>
    <row r="18524" customFormat="1" ht="14.25"/>
    <row r="18525" customFormat="1" ht="14.25"/>
    <row r="18526" customFormat="1" ht="14.25"/>
    <row r="18527" customFormat="1" ht="14.25"/>
    <row r="18528" customFormat="1" ht="14.25"/>
    <row r="18529" customFormat="1" ht="14.25"/>
    <row r="18530" customFormat="1" ht="14.25"/>
    <row r="18531" customFormat="1" ht="14.25"/>
    <row r="18532" customFormat="1" ht="14.25"/>
    <row r="18533" customFormat="1" ht="14.25"/>
    <row r="18534" customFormat="1" ht="14.25"/>
    <row r="18535" customFormat="1" ht="14.25"/>
    <row r="18536" customFormat="1" ht="14.25"/>
    <row r="18537" customFormat="1" ht="14.25"/>
    <row r="18538" customFormat="1" ht="14.25"/>
    <row r="18539" customFormat="1" ht="14.25"/>
    <row r="18540" customFormat="1" ht="14.25"/>
    <row r="18541" customFormat="1" ht="14.25"/>
    <row r="18542" customFormat="1" ht="14.25"/>
    <row r="18543" customFormat="1" ht="14.25"/>
    <row r="18544" customFormat="1" ht="14.25"/>
    <row r="18545" customFormat="1" ht="14.25"/>
    <row r="18546" customFormat="1" ht="14.25"/>
    <row r="18547" customFormat="1" ht="14.25"/>
    <row r="18548" customFormat="1" ht="14.25"/>
    <row r="18549" customFormat="1" ht="14.25"/>
    <row r="18550" customFormat="1" ht="14.25"/>
    <row r="18551" customFormat="1" ht="14.25"/>
    <row r="18552" customFormat="1" ht="14.25"/>
    <row r="18553" customFormat="1" ht="14.25"/>
    <row r="18554" customFormat="1" ht="14.25"/>
    <row r="18555" customFormat="1" ht="14.25"/>
    <row r="18556" customFormat="1" ht="14.25"/>
    <row r="18557" customFormat="1" ht="14.25"/>
    <row r="18558" customFormat="1" ht="14.25"/>
    <row r="18559" customFormat="1" ht="14.25"/>
    <row r="18560" customFormat="1" ht="14.25"/>
    <row r="18561" customFormat="1" ht="14.25"/>
    <row r="18562" customFormat="1" ht="14.25"/>
    <row r="18563" customFormat="1" ht="14.25"/>
    <row r="18564" customFormat="1" ht="14.25"/>
    <row r="18565" customFormat="1" ht="14.25"/>
    <row r="18566" customFormat="1" ht="14.25"/>
    <row r="18567" customFormat="1" ht="14.25"/>
    <row r="18568" customFormat="1" ht="14.25"/>
    <row r="18569" customFormat="1" ht="14.25"/>
    <row r="18570" customFormat="1" ht="14.25"/>
    <row r="18571" customFormat="1" ht="14.25"/>
    <row r="18572" customFormat="1" ht="14.25"/>
    <row r="18573" customFormat="1" ht="14.25"/>
    <row r="18574" customFormat="1" ht="14.25"/>
    <row r="18575" customFormat="1" ht="14.25"/>
    <row r="18576" customFormat="1" ht="14.25"/>
    <row r="18577" customFormat="1" ht="14.25"/>
    <row r="18578" customFormat="1" ht="14.25"/>
    <row r="18579" customFormat="1" ht="14.25"/>
    <row r="18580" customFormat="1" ht="14.25"/>
    <row r="18581" customFormat="1" ht="14.25"/>
    <row r="18582" customFormat="1" ht="14.25"/>
    <row r="18583" customFormat="1" ht="14.25"/>
    <row r="18584" customFormat="1" ht="14.25"/>
    <row r="18585" customFormat="1" ht="14.25"/>
    <row r="18586" customFormat="1" ht="14.25"/>
    <row r="18587" customFormat="1" ht="14.25"/>
    <row r="18588" customFormat="1" ht="14.25"/>
    <row r="18589" customFormat="1" ht="14.25"/>
    <row r="18590" customFormat="1" ht="14.25"/>
    <row r="18591" customFormat="1" ht="14.25"/>
    <row r="18592" customFormat="1" ht="14.25"/>
    <row r="18593" customFormat="1" ht="14.25"/>
    <row r="18594" customFormat="1" ht="14.25"/>
    <row r="18595" customFormat="1" ht="14.25"/>
    <row r="18596" customFormat="1" ht="14.25"/>
    <row r="18597" customFormat="1" ht="14.25"/>
    <row r="18598" customFormat="1" ht="14.25"/>
    <row r="18599" customFormat="1" ht="14.25"/>
    <row r="18600" customFormat="1" ht="14.25"/>
    <row r="18601" customFormat="1" ht="14.25"/>
    <row r="18602" customFormat="1" ht="14.25"/>
    <row r="18603" customFormat="1" ht="14.25"/>
    <row r="18604" customFormat="1" ht="14.25"/>
    <row r="18605" customFormat="1" ht="14.25"/>
    <row r="18606" customFormat="1" ht="14.25"/>
    <row r="18607" customFormat="1" ht="14.25"/>
    <row r="18608" customFormat="1" ht="14.25"/>
    <row r="18609" customFormat="1" ht="14.25"/>
    <row r="18610" customFormat="1" ht="14.25"/>
    <row r="18611" customFormat="1" ht="14.25"/>
    <row r="18612" customFormat="1" ht="14.25"/>
    <row r="18613" customFormat="1" ht="14.25"/>
    <row r="18614" customFormat="1" ht="14.25"/>
    <row r="18615" customFormat="1" ht="14.25"/>
    <row r="18616" customFormat="1" ht="14.25"/>
    <row r="18617" customFormat="1" ht="14.25"/>
    <row r="18618" customFormat="1" ht="14.25"/>
    <row r="18619" customFormat="1" ht="14.25"/>
    <row r="18620" customFormat="1" ht="14.25"/>
    <row r="18621" customFormat="1" ht="14.25"/>
    <row r="18622" customFormat="1" ht="14.25"/>
    <row r="18623" customFormat="1" ht="14.25"/>
    <row r="18624" customFormat="1" ht="14.25"/>
    <row r="18625" customFormat="1" ht="14.25"/>
    <row r="18626" customFormat="1" ht="14.25"/>
    <row r="18627" customFormat="1" ht="14.25"/>
    <row r="18628" customFormat="1" ht="14.25"/>
    <row r="18629" customFormat="1" ht="14.25"/>
    <row r="18630" customFormat="1" ht="14.25"/>
    <row r="18631" customFormat="1" ht="14.25"/>
    <row r="18632" customFormat="1" ht="14.25"/>
    <row r="18633" customFormat="1" ht="14.25"/>
    <row r="18634" customFormat="1" ht="14.25"/>
    <row r="18635" customFormat="1" ht="14.25"/>
    <row r="18636" customFormat="1" ht="14.25"/>
    <row r="18637" customFormat="1" ht="14.25"/>
    <row r="18638" customFormat="1" ht="14.25"/>
    <row r="18639" customFormat="1" ht="14.25"/>
    <row r="18640" customFormat="1" ht="14.25"/>
    <row r="18641" customFormat="1" ht="14.25"/>
    <row r="18642" customFormat="1" ht="14.25"/>
    <row r="18643" customFormat="1" ht="14.25"/>
    <row r="18644" customFormat="1" ht="14.25"/>
    <row r="18645" customFormat="1" ht="14.25"/>
    <row r="18646" customFormat="1" ht="14.25"/>
    <row r="18647" customFormat="1" ht="14.25"/>
    <row r="18648" customFormat="1" ht="14.25"/>
    <row r="18649" customFormat="1" ht="14.25"/>
    <row r="18650" customFormat="1" ht="14.25"/>
    <row r="18651" customFormat="1" ht="14.25"/>
    <row r="18652" customFormat="1" ht="14.25"/>
    <row r="18653" customFormat="1" ht="14.25"/>
    <row r="18654" customFormat="1" ht="14.25"/>
    <row r="18655" customFormat="1" ht="14.25"/>
    <row r="18656" customFormat="1" ht="14.25"/>
    <row r="18657" customFormat="1" ht="14.25"/>
    <row r="18658" customFormat="1" ht="14.25"/>
    <row r="18659" customFormat="1" ht="14.25"/>
    <row r="18660" customFormat="1" ht="14.25"/>
    <row r="18661" customFormat="1" ht="14.25"/>
    <row r="18662" customFormat="1" ht="14.25"/>
    <row r="18663" customFormat="1" ht="14.25"/>
    <row r="18664" customFormat="1" ht="14.25"/>
    <row r="18665" customFormat="1" ht="14.25"/>
    <row r="18666" customFormat="1" ht="14.25"/>
    <row r="18667" customFormat="1" ht="14.25"/>
    <row r="18668" customFormat="1" ht="14.25"/>
    <row r="18669" customFormat="1" ht="14.25"/>
    <row r="18670" customFormat="1" ht="14.25"/>
    <row r="18671" customFormat="1" ht="14.25"/>
    <row r="18672" customFormat="1" ht="14.25"/>
    <row r="18673" customFormat="1" ht="14.25"/>
    <row r="18674" customFormat="1" ht="14.25"/>
    <row r="18675" customFormat="1" ht="14.25"/>
    <row r="18676" customFormat="1" ht="14.25"/>
    <row r="18677" customFormat="1" ht="14.25"/>
    <row r="18678" customFormat="1" ht="14.25"/>
    <row r="18679" customFormat="1" ht="14.25"/>
    <row r="18680" customFormat="1" ht="14.25"/>
    <row r="18681" customFormat="1" ht="14.25"/>
    <row r="18682" customFormat="1" ht="14.25"/>
    <row r="18683" customFormat="1" ht="14.25"/>
    <row r="18684" customFormat="1" ht="14.25"/>
    <row r="18685" customFormat="1" ht="14.25"/>
    <row r="18686" customFormat="1" ht="14.25"/>
    <row r="18687" customFormat="1" ht="14.25"/>
    <row r="18688" customFormat="1" ht="14.25"/>
    <row r="18689" customFormat="1" ht="14.25"/>
    <row r="18690" customFormat="1" ht="14.25"/>
    <row r="18691" customFormat="1" ht="14.25"/>
    <row r="18692" customFormat="1" ht="14.25"/>
    <row r="18693" customFormat="1" ht="14.25"/>
    <row r="18694" customFormat="1" ht="14.25"/>
    <row r="18695" customFormat="1" ht="14.25"/>
    <row r="18696" customFormat="1" ht="14.25"/>
    <row r="18697" customFormat="1" ht="14.25"/>
    <row r="18698" customFormat="1" ht="14.25"/>
    <row r="18699" customFormat="1" ht="14.25"/>
    <row r="18700" customFormat="1" ht="14.25"/>
    <row r="18701" customFormat="1" ht="14.25"/>
    <row r="18702" customFormat="1" ht="14.25"/>
    <row r="18703" customFormat="1" ht="14.25"/>
    <row r="18704" customFormat="1" ht="14.25"/>
    <row r="18705" customFormat="1" ht="14.25"/>
    <row r="18706" customFormat="1" ht="14.25"/>
    <row r="18707" customFormat="1" ht="14.25"/>
    <row r="18708" customFormat="1" ht="14.25"/>
    <row r="18709" customFormat="1" ht="14.25"/>
    <row r="18710" customFormat="1" ht="14.25"/>
    <row r="18711" customFormat="1" ht="14.25"/>
    <row r="18712" customFormat="1" ht="14.25"/>
    <row r="18713" customFormat="1" ht="14.25"/>
    <row r="18714" customFormat="1" ht="14.25"/>
    <row r="18715" customFormat="1" ht="14.25"/>
    <row r="18716" customFormat="1" ht="14.25"/>
    <row r="18717" customFormat="1" ht="14.25"/>
    <row r="18718" customFormat="1" ht="14.25"/>
    <row r="18719" customFormat="1" ht="14.25"/>
    <row r="18720" customFormat="1" ht="14.25"/>
    <row r="18721" customFormat="1" ht="14.25"/>
    <row r="18722" customFormat="1" ht="14.25"/>
    <row r="18723" customFormat="1" ht="14.25"/>
    <row r="18724" customFormat="1" ht="14.25"/>
    <row r="18725" customFormat="1" ht="14.25"/>
    <row r="18726" customFormat="1" ht="14.25"/>
    <row r="18727" customFormat="1" ht="14.25"/>
    <row r="18728" customFormat="1" ht="14.25"/>
    <row r="18729" customFormat="1" ht="14.25"/>
    <row r="18730" customFormat="1" ht="14.25"/>
    <row r="18731" customFormat="1" ht="14.25"/>
    <row r="18732" customFormat="1" ht="14.25"/>
    <row r="18733" customFormat="1" ht="14.25"/>
    <row r="18734" customFormat="1" ht="14.25"/>
    <row r="18735" customFormat="1" ht="14.25"/>
    <row r="18736" customFormat="1" ht="14.25"/>
    <row r="18737" customFormat="1" ht="14.25"/>
    <row r="18738" customFormat="1" ht="14.25"/>
    <row r="18739" customFormat="1" ht="14.25"/>
    <row r="18740" customFormat="1" ht="14.25"/>
    <row r="18741" customFormat="1" ht="14.25"/>
    <row r="18742" customFormat="1" ht="14.25"/>
    <row r="18743" customFormat="1" ht="14.25"/>
    <row r="18744" customFormat="1" ht="14.25"/>
    <row r="18745" customFormat="1" ht="14.25"/>
    <row r="18746" customFormat="1" ht="14.25"/>
    <row r="18747" customFormat="1" ht="14.25"/>
    <row r="18748" customFormat="1" ht="14.25"/>
    <row r="18749" customFormat="1" ht="14.25"/>
    <row r="18750" customFormat="1" ht="14.25"/>
    <row r="18751" customFormat="1" ht="14.25"/>
    <row r="18752" customFormat="1" ht="14.25"/>
    <row r="18753" customFormat="1" ht="14.25"/>
    <row r="18754" customFormat="1" ht="14.25"/>
    <row r="18755" customFormat="1" ht="14.25"/>
    <row r="18756" customFormat="1" ht="14.25"/>
    <row r="18757" customFormat="1" ht="14.25"/>
    <row r="18758" customFormat="1" ht="14.25"/>
    <row r="18759" customFormat="1" ht="14.25"/>
    <row r="18760" customFormat="1" ht="14.25"/>
    <row r="18761" customFormat="1" ht="14.25"/>
    <row r="18762" customFormat="1" ht="14.25"/>
    <row r="18763" customFormat="1" ht="14.25"/>
    <row r="18764" customFormat="1" ht="14.25"/>
    <row r="18765" customFormat="1" ht="14.25"/>
    <row r="18766" customFormat="1" ht="14.25"/>
    <row r="18767" customFormat="1" ht="14.25"/>
    <row r="18768" customFormat="1" ht="14.25"/>
    <row r="18769" customFormat="1" ht="14.25"/>
    <row r="18770" customFormat="1" ht="14.25"/>
    <row r="18771" customFormat="1" ht="14.25"/>
    <row r="18772" customFormat="1" ht="14.25"/>
    <row r="18773" customFormat="1" ht="14.25"/>
    <row r="18774" customFormat="1" ht="14.25"/>
    <row r="18775" customFormat="1" ht="14.25"/>
    <row r="18776" customFormat="1" ht="14.25"/>
    <row r="18777" customFormat="1" ht="14.25"/>
    <row r="18778" customFormat="1" ht="14.25"/>
    <row r="18779" customFormat="1" ht="14.25"/>
    <row r="18780" customFormat="1" ht="14.25"/>
    <row r="18781" customFormat="1" ht="14.25"/>
    <row r="18782" customFormat="1" ht="14.25"/>
    <row r="18783" customFormat="1" ht="14.25"/>
    <row r="18784" customFormat="1" ht="14.25"/>
    <row r="18785" customFormat="1" ht="14.25"/>
    <row r="18786" customFormat="1" ht="14.25"/>
    <row r="18787" customFormat="1" ht="14.25"/>
    <row r="18788" customFormat="1" ht="14.25"/>
    <row r="18789" customFormat="1" ht="14.25"/>
    <row r="18790" customFormat="1" ht="14.25"/>
    <row r="18791" customFormat="1" ht="14.25"/>
    <row r="18792" customFormat="1" ht="14.25"/>
    <row r="18793" customFormat="1" ht="14.25"/>
    <row r="18794" customFormat="1" ht="14.25"/>
    <row r="18795" customFormat="1" ht="14.25"/>
    <row r="18796" customFormat="1" ht="14.25"/>
    <row r="18797" customFormat="1" ht="14.25"/>
    <row r="18798" customFormat="1" ht="14.25"/>
    <row r="18799" customFormat="1" ht="14.25"/>
    <row r="18800" customFormat="1" ht="14.25"/>
    <row r="18801" customFormat="1" ht="14.25"/>
    <row r="18802" customFormat="1" ht="14.25"/>
    <row r="18803" customFormat="1" ht="14.25"/>
    <row r="18804" customFormat="1" ht="14.25"/>
    <row r="18805" customFormat="1" ht="14.25"/>
    <row r="18806" customFormat="1" ht="14.25"/>
    <row r="18807" customFormat="1" ht="14.25"/>
    <row r="18808" customFormat="1" ht="14.25"/>
    <row r="18809" customFormat="1" ht="14.25"/>
    <row r="18810" customFormat="1" ht="14.25"/>
    <row r="18811" customFormat="1" ht="14.25"/>
    <row r="18812" customFormat="1" ht="14.25"/>
    <row r="18813" customFormat="1" ht="14.25"/>
    <row r="18814" customFormat="1" ht="14.25"/>
    <row r="18815" customFormat="1" ht="14.25"/>
    <row r="18816" customFormat="1" ht="14.25"/>
    <row r="18817" customFormat="1" ht="14.25"/>
    <row r="18818" customFormat="1" ht="14.25"/>
    <row r="18819" customFormat="1" ht="14.25"/>
    <row r="18820" customFormat="1" ht="14.25"/>
    <row r="18821" customFormat="1" ht="14.25"/>
    <row r="18822" customFormat="1" ht="14.25"/>
    <row r="18823" customFormat="1" ht="14.25"/>
    <row r="18824" customFormat="1" ht="14.25"/>
    <row r="18825" customFormat="1" ht="14.25"/>
    <row r="18826" customFormat="1" ht="14.25"/>
    <row r="18827" customFormat="1" ht="14.25"/>
    <row r="18828" customFormat="1" ht="14.25"/>
    <row r="18829" customFormat="1" ht="14.25"/>
    <row r="18830" customFormat="1" ht="14.25"/>
    <row r="18831" customFormat="1" ht="14.25"/>
    <row r="18832" customFormat="1" ht="14.25"/>
    <row r="18833" customFormat="1" ht="14.25"/>
    <row r="18834" customFormat="1" ht="14.25"/>
    <row r="18835" customFormat="1" ht="14.25"/>
    <row r="18836" customFormat="1" ht="14.25"/>
    <row r="18837" customFormat="1" ht="14.25"/>
    <row r="18838" customFormat="1" ht="14.25"/>
    <row r="18839" customFormat="1" ht="14.25"/>
    <row r="18840" customFormat="1" ht="14.25"/>
    <row r="18841" customFormat="1" ht="14.25"/>
    <row r="18842" customFormat="1" ht="14.25"/>
    <row r="18843" customFormat="1" ht="14.25"/>
    <row r="18844" customFormat="1" ht="14.25"/>
    <row r="18845" customFormat="1" ht="14.25"/>
    <row r="18846" customFormat="1" ht="14.25"/>
    <row r="18847" customFormat="1" ht="14.25"/>
    <row r="18848" customFormat="1" ht="14.25"/>
    <row r="18849" customFormat="1" ht="14.25"/>
    <row r="18850" customFormat="1" ht="14.25"/>
    <row r="18851" customFormat="1" ht="14.25"/>
    <row r="18852" customFormat="1" ht="14.25"/>
    <row r="18853" customFormat="1" ht="14.25"/>
    <row r="18854" customFormat="1" ht="14.25"/>
    <row r="18855" customFormat="1" ht="14.25"/>
    <row r="18856" customFormat="1" ht="14.25"/>
    <row r="18857" customFormat="1" ht="14.25"/>
    <row r="18858" customFormat="1" ht="14.25"/>
    <row r="18859" customFormat="1" ht="14.25"/>
    <row r="18860" customFormat="1" ht="14.25"/>
    <row r="18861" customFormat="1" ht="14.25"/>
    <row r="18862" customFormat="1" ht="14.25"/>
    <row r="18863" customFormat="1" ht="14.25"/>
    <row r="18864" customFormat="1" ht="14.25"/>
    <row r="18865" customFormat="1" ht="14.25"/>
    <row r="18866" customFormat="1" ht="14.25"/>
    <row r="18867" customFormat="1" ht="14.25"/>
    <row r="18868" customFormat="1" ht="14.25"/>
    <row r="18869" customFormat="1" ht="14.25"/>
    <row r="18870" customFormat="1" ht="14.25"/>
    <row r="18871" customFormat="1" ht="14.25"/>
    <row r="18872" customFormat="1" ht="14.25"/>
    <row r="18873" customFormat="1" ht="14.25"/>
    <row r="18874" customFormat="1" ht="14.25"/>
    <row r="18875" customFormat="1" ht="14.25"/>
    <row r="18876" customFormat="1" ht="14.25"/>
    <row r="18877" customFormat="1" ht="14.25"/>
    <row r="18878" customFormat="1" ht="14.25"/>
    <row r="18879" customFormat="1" ht="14.25"/>
    <row r="18880" customFormat="1" ht="14.25"/>
    <row r="18881" customFormat="1" ht="14.25"/>
    <row r="18882" customFormat="1" ht="14.25"/>
    <row r="18883" customFormat="1" ht="14.25"/>
    <row r="18884" customFormat="1" ht="14.25"/>
    <row r="18885" customFormat="1" ht="14.25"/>
    <row r="18886" customFormat="1" ht="14.25"/>
    <row r="18887" customFormat="1" ht="14.25"/>
    <row r="18888" customFormat="1" ht="14.25"/>
    <row r="18889" customFormat="1" ht="14.25"/>
    <row r="18890" customFormat="1" ht="14.25"/>
    <row r="18891" customFormat="1" ht="14.25"/>
    <row r="18892" customFormat="1" ht="14.25"/>
    <row r="18893" customFormat="1" ht="14.25"/>
    <row r="18894" customFormat="1" ht="14.25"/>
    <row r="18895" customFormat="1" ht="14.25"/>
    <row r="18896" customFormat="1" ht="14.25"/>
    <row r="18897" customFormat="1" ht="14.25"/>
    <row r="18898" customFormat="1" ht="14.25"/>
    <row r="18899" customFormat="1" ht="14.25"/>
    <row r="18900" customFormat="1" ht="14.25"/>
    <row r="18901" customFormat="1" ht="14.25"/>
    <row r="18902" customFormat="1" ht="14.25"/>
    <row r="18903" customFormat="1" ht="14.25"/>
    <row r="18904" customFormat="1" ht="14.25"/>
    <row r="18905" customFormat="1" ht="14.25"/>
    <row r="18906" customFormat="1" ht="14.25"/>
    <row r="18907" customFormat="1" ht="14.25"/>
    <row r="18908" customFormat="1" ht="14.25"/>
    <row r="18909" customFormat="1" ht="14.25"/>
    <row r="18910" customFormat="1" ht="14.25"/>
    <row r="18911" customFormat="1" ht="14.25"/>
    <row r="18912" customFormat="1" ht="14.25"/>
    <row r="18913" customFormat="1" ht="14.25"/>
    <row r="18914" customFormat="1" ht="14.25"/>
    <row r="18915" customFormat="1" ht="14.25"/>
    <row r="18916" customFormat="1" ht="14.25"/>
    <row r="18917" customFormat="1" ht="14.25"/>
    <row r="18918" customFormat="1" ht="14.25"/>
    <row r="18919" customFormat="1" ht="14.25"/>
    <row r="18920" customFormat="1" ht="14.25"/>
    <row r="18921" customFormat="1" ht="14.25"/>
    <row r="18922" customFormat="1" ht="14.25"/>
    <row r="18923" customFormat="1" ht="14.25"/>
    <row r="18924" customFormat="1" ht="14.25"/>
    <row r="18925" customFormat="1" ht="14.25"/>
    <row r="18926" customFormat="1" ht="14.25"/>
    <row r="18927" customFormat="1" ht="14.25"/>
    <row r="18928" customFormat="1" ht="14.25"/>
    <row r="18929" customFormat="1" ht="14.25"/>
    <row r="18930" customFormat="1" ht="14.25"/>
    <row r="18931" customFormat="1" ht="14.25"/>
    <row r="18932" customFormat="1" ht="14.25"/>
    <row r="18933" customFormat="1" ht="14.25"/>
    <row r="18934" customFormat="1" ht="14.25"/>
    <row r="18935" customFormat="1" ht="14.25"/>
    <row r="18936" customFormat="1" ht="14.25"/>
    <row r="18937" customFormat="1" ht="14.25"/>
    <row r="18938" customFormat="1" ht="14.25"/>
    <row r="18939" customFormat="1" ht="14.25"/>
    <row r="18940" customFormat="1" ht="14.25"/>
    <row r="18941" customFormat="1" ht="14.25"/>
    <row r="18942" customFormat="1" ht="14.25"/>
    <row r="18943" customFormat="1" ht="14.25"/>
    <row r="18944" customFormat="1" ht="14.25"/>
    <row r="18945" customFormat="1" ht="14.25"/>
    <row r="18946" customFormat="1" ht="14.25"/>
    <row r="18947" customFormat="1" ht="14.25"/>
    <row r="18948" customFormat="1" ht="14.25"/>
    <row r="18949" customFormat="1" ht="14.25"/>
    <row r="18950" customFormat="1" ht="14.25"/>
    <row r="18951" customFormat="1" ht="14.25"/>
    <row r="18952" customFormat="1" ht="14.25"/>
    <row r="18953" customFormat="1" ht="14.25"/>
    <row r="18954" customFormat="1" ht="14.25"/>
    <row r="18955" customFormat="1" ht="14.25"/>
    <row r="18956" customFormat="1" ht="14.25"/>
    <row r="18957" customFormat="1" ht="14.25"/>
    <row r="18958" customFormat="1" ht="14.25"/>
    <row r="18959" customFormat="1" ht="14.25"/>
    <row r="18960" customFormat="1" ht="14.25"/>
    <row r="18961" customFormat="1" ht="14.25"/>
    <row r="18962" customFormat="1" ht="14.25"/>
    <row r="18963" customFormat="1" ht="14.25"/>
    <row r="18964" customFormat="1" ht="14.25"/>
    <row r="18965" customFormat="1" ht="14.25"/>
    <row r="18966" customFormat="1" ht="14.25"/>
    <row r="18967" customFormat="1" ht="14.25"/>
    <row r="18968" customFormat="1" ht="14.25"/>
    <row r="18969" customFormat="1" ht="14.25"/>
    <row r="18970" customFormat="1" ht="14.25"/>
    <row r="18971" customFormat="1" ht="14.25"/>
    <row r="18972" customFormat="1" ht="14.25"/>
    <row r="18973" customFormat="1" ht="14.25"/>
    <row r="18974" customFormat="1" ht="14.25"/>
    <row r="18975" customFormat="1" ht="14.25"/>
    <row r="18976" customFormat="1" ht="14.25"/>
    <row r="18977" customFormat="1" ht="14.25"/>
    <row r="18978" customFormat="1" ht="14.25"/>
    <row r="18979" customFormat="1" ht="14.25"/>
    <row r="18980" customFormat="1" ht="14.25"/>
    <row r="18981" customFormat="1" ht="14.25"/>
    <row r="18982" customFormat="1" ht="14.25"/>
    <row r="18983" customFormat="1" ht="14.25"/>
    <row r="18984" customFormat="1" ht="14.25"/>
    <row r="18985" customFormat="1" ht="14.25"/>
    <row r="18986" customFormat="1" ht="14.25"/>
    <row r="18987" customFormat="1" ht="14.25"/>
    <row r="18988" customFormat="1" ht="14.25"/>
    <row r="18989" customFormat="1" ht="14.25"/>
    <row r="18990" customFormat="1" ht="14.25"/>
    <row r="18991" customFormat="1" ht="14.25"/>
    <row r="18992" customFormat="1" ht="14.25"/>
    <row r="18993" customFormat="1" ht="14.25"/>
    <row r="18994" customFormat="1" ht="14.25"/>
    <row r="18995" customFormat="1" ht="14.25"/>
    <row r="18996" customFormat="1" ht="14.25"/>
    <row r="18997" customFormat="1" ht="14.25"/>
    <row r="18998" customFormat="1" ht="14.25"/>
    <row r="18999" customFormat="1" ht="14.25"/>
    <row r="19000" customFormat="1" ht="14.25"/>
    <row r="19001" customFormat="1" ht="14.25"/>
    <row r="19002" customFormat="1" ht="14.25"/>
    <row r="19003" customFormat="1" ht="14.25"/>
    <row r="19004" customFormat="1" ht="14.25"/>
    <row r="19005" customFormat="1" ht="14.25"/>
    <row r="19006" customFormat="1" ht="14.25"/>
    <row r="19007" customFormat="1" ht="14.25"/>
    <row r="19008" customFormat="1" ht="14.25"/>
    <row r="19009" customFormat="1" ht="14.25"/>
    <row r="19010" customFormat="1" ht="14.25"/>
    <row r="19011" customFormat="1" ht="14.25"/>
    <row r="19012" customFormat="1" ht="14.25"/>
    <row r="19013" customFormat="1" ht="14.25"/>
    <row r="19014" customFormat="1" ht="14.25"/>
    <row r="19015" customFormat="1" ht="14.25"/>
    <row r="19016" customFormat="1" ht="14.25"/>
    <row r="19017" customFormat="1" ht="14.25"/>
    <row r="19018" customFormat="1" ht="14.25"/>
    <row r="19019" customFormat="1" ht="14.25"/>
    <row r="19020" customFormat="1" ht="14.25"/>
    <row r="19021" customFormat="1" ht="14.25"/>
    <row r="19022" customFormat="1" ht="14.25"/>
    <row r="19023" customFormat="1" ht="14.25"/>
    <row r="19024" customFormat="1" ht="14.25"/>
    <row r="19025" customFormat="1" ht="14.25"/>
    <row r="19026" customFormat="1" ht="14.25"/>
    <row r="19027" customFormat="1" ht="14.25"/>
    <row r="19028" customFormat="1" ht="14.25"/>
    <row r="19029" customFormat="1" ht="14.25"/>
    <row r="19030" customFormat="1" ht="14.25"/>
    <row r="19031" customFormat="1" ht="14.25"/>
    <row r="19032" customFormat="1" ht="14.25"/>
    <row r="19033" customFormat="1" ht="14.25"/>
    <row r="19034" customFormat="1" ht="14.25"/>
    <row r="19035" customFormat="1" ht="14.25"/>
    <row r="19036" customFormat="1" ht="14.25"/>
    <row r="19037" customFormat="1" ht="14.25"/>
    <row r="19038" customFormat="1" ht="14.25"/>
    <row r="19039" customFormat="1" ht="14.25"/>
    <row r="19040" customFormat="1" ht="14.25"/>
    <row r="19041" customFormat="1" ht="14.25"/>
    <row r="19042" customFormat="1" ht="14.25"/>
    <row r="19043" customFormat="1" ht="14.25"/>
    <row r="19044" customFormat="1" ht="14.25"/>
    <row r="19045" customFormat="1" ht="14.25"/>
    <row r="19046" customFormat="1" ht="14.25"/>
    <row r="19047" customFormat="1" ht="14.25"/>
    <row r="19048" customFormat="1" ht="14.25"/>
    <row r="19049" customFormat="1" ht="14.25"/>
    <row r="19050" customFormat="1" ht="14.25"/>
    <row r="19051" customFormat="1" ht="14.25"/>
    <row r="19052" customFormat="1" ht="14.25"/>
    <row r="19053" customFormat="1" ht="14.25"/>
    <row r="19054" customFormat="1" ht="14.25"/>
    <row r="19055" customFormat="1" ht="14.25"/>
    <row r="19056" customFormat="1" ht="14.25"/>
    <row r="19057" customFormat="1" ht="14.25"/>
    <row r="19058" customFormat="1" ht="14.25"/>
    <row r="19059" customFormat="1" ht="14.25"/>
    <row r="19060" customFormat="1" ht="14.25"/>
    <row r="19061" customFormat="1" ht="14.25"/>
    <row r="19062" customFormat="1" ht="14.25"/>
    <row r="19063" customFormat="1" ht="14.25"/>
    <row r="19064" customFormat="1" ht="14.25"/>
    <row r="19065" customFormat="1" ht="14.25"/>
    <row r="19066" customFormat="1" ht="14.25"/>
    <row r="19067" customFormat="1" ht="14.25"/>
    <row r="19068" customFormat="1" ht="14.25"/>
    <row r="19069" customFormat="1" ht="14.25"/>
    <row r="19070" customFormat="1" ht="14.25"/>
    <row r="19071" customFormat="1" ht="14.25"/>
    <row r="19072" customFormat="1" ht="14.25"/>
    <row r="19073" customFormat="1" ht="14.25"/>
    <row r="19074" customFormat="1" ht="14.25"/>
    <row r="19075" customFormat="1" ht="14.25"/>
    <row r="19076" customFormat="1" ht="14.25"/>
    <row r="19077" customFormat="1" ht="14.25"/>
    <row r="19078" customFormat="1" ht="14.25"/>
    <row r="19079" customFormat="1" ht="14.25"/>
    <row r="19080" customFormat="1" ht="14.25"/>
    <row r="19081" customFormat="1" ht="14.25"/>
    <row r="19082" customFormat="1" ht="14.25"/>
    <row r="19083" customFormat="1" ht="14.25"/>
    <row r="19084" customFormat="1" ht="14.25"/>
    <row r="19085" customFormat="1" ht="14.25"/>
    <row r="19086" customFormat="1" ht="14.25"/>
    <row r="19087" customFormat="1" ht="14.25"/>
    <row r="19088" customFormat="1" ht="14.25"/>
    <row r="19089" customFormat="1" ht="14.25"/>
    <row r="19090" customFormat="1" ht="14.25"/>
    <row r="19091" customFormat="1" ht="14.25"/>
    <row r="19092" customFormat="1" ht="14.25"/>
    <row r="19093" customFormat="1" ht="14.25"/>
    <row r="19094" customFormat="1" ht="14.25"/>
    <row r="19095" customFormat="1" ht="14.25"/>
    <row r="19096" customFormat="1" ht="14.25"/>
    <row r="19097" customFormat="1" ht="14.25"/>
    <row r="19098" customFormat="1" ht="14.25"/>
    <row r="19099" customFormat="1" ht="14.25"/>
    <row r="19100" customFormat="1" ht="14.25"/>
    <row r="19101" customFormat="1" ht="14.25"/>
    <row r="19102" customFormat="1" ht="14.25"/>
    <row r="19103" customFormat="1" ht="14.25"/>
    <row r="19104" customFormat="1" ht="14.25"/>
    <row r="19105" customFormat="1" ht="14.25"/>
    <row r="19106" customFormat="1" ht="14.25"/>
    <row r="19107" customFormat="1" ht="14.25"/>
    <row r="19108" customFormat="1" ht="14.25"/>
    <row r="19109" customFormat="1" ht="14.25"/>
    <row r="19110" customFormat="1" ht="14.25"/>
    <row r="19111" customFormat="1" ht="14.25"/>
    <row r="19112" customFormat="1" ht="14.25"/>
    <row r="19113" customFormat="1" ht="14.25"/>
    <row r="19114" customFormat="1" ht="14.25"/>
    <row r="19115" customFormat="1" ht="14.25"/>
    <row r="19116" customFormat="1" ht="14.25"/>
    <row r="19117" customFormat="1" ht="14.25"/>
    <row r="19118" customFormat="1" ht="14.25"/>
    <row r="19119" customFormat="1" ht="14.25"/>
    <row r="19120" customFormat="1" ht="14.25"/>
    <row r="19121" customFormat="1" ht="14.25"/>
    <row r="19122" customFormat="1" ht="14.25"/>
    <row r="19123" customFormat="1" ht="14.25"/>
    <row r="19124" customFormat="1" ht="14.25"/>
    <row r="19125" customFormat="1" ht="14.25"/>
    <row r="19126" customFormat="1" ht="14.25"/>
    <row r="19127" customFormat="1" ht="14.25"/>
    <row r="19128" customFormat="1" ht="14.25"/>
    <row r="19129" customFormat="1" ht="14.25"/>
    <row r="19130" customFormat="1" ht="14.25"/>
    <row r="19131" customFormat="1" ht="14.25"/>
    <row r="19132" customFormat="1" ht="14.25"/>
    <row r="19133" customFormat="1" ht="14.25"/>
    <row r="19134" customFormat="1" ht="14.25"/>
    <row r="19135" customFormat="1" ht="14.25"/>
    <row r="19136" customFormat="1" ht="14.25"/>
    <row r="19137" customFormat="1" ht="14.25"/>
    <row r="19138" customFormat="1" ht="14.25"/>
    <row r="19139" customFormat="1" ht="14.25"/>
    <row r="19140" customFormat="1" ht="14.25"/>
    <row r="19141" customFormat="1" ht="14.25"/>
    <row r="19142" customFormat="1" ht="14.25"/>
    <row r="19143" customFormat="1" ht="14.25"/>
    <row r="19144" customFormat="1" ht="14.25"/>
    <row r="19145" customFormat="1" ht="14.25"/>
    <row r="19146" customFormat="1" ht="14.25"/>
    <row r="19147" customFormat="1" ht="14.25"/>
    <row r="19148" customFormat="1" ht="14.25"/>
    <row r="19149" customFormat="1" ht="14.25"/>
    <row r="19150" customFormat="1" ht="14.25"/>
    <row r="19151" customFormat="1" ht="14.25"/>
    <row r="19152" customFormat="1" ht="14.25"/>
    <row r="19153" customFormat="1" ht="14.25"/>
    <row r="19154" customFormat="1" ht="14.25"/>
    <row r="19155" customFormat="1" ht="14.25"/>
    <row r="19156" customFormat="1" ht="14.25"/>
    <row r="19157" customFormat="1" ht="14.25"/>
    <row r="19158" customFormat="1" ht="14.25"/>
    <row r="19159" customFormat="1" ht="14.25"/>
    <row r="19160" customFormat="1" ht="14.25"/>
    <row r="19161" customFormat="1" ht="14.25"/>
    <row r="19162" customFormat="1" ht="14.25"/>
    <row r="19163" customFormat="1" ht="14.25"/>
    <row r="19164" customFormat="1" ht="14.25"/>
    <row r="19165" customFormat="1" ht="14.25"/>
    <row r="19166" customFormat="1" ht="14.25"/>
    <row r="19167" customFormat="1" ht="14.25"/>
    <row r="19168" customFormat="1" ht="14.25"/>
    <row r="19169" customFormat="1" ht="14.25"/>
    <row r="19170" customFormat="1" ht="14.25"/>
    <row r="19171" customFormat="1" ht="14.25"/>
    <row r="19172" customFormat="1" ht="14.25"/>
    <row r="19173" customFormat="1" ht="14.25"/>
    <row r="19174" customFormat="1" ht="14.25"/>
    <row r="19175" customFormat="1" ht="14.25"/>
    <row r="19176" customFormat="1" ht="14.25"/>
    <row r="19177" customFormat="1" ht="14.25"/>
    <row r="19178" customFormat="1" ht="14.25"/>
    <row r="19179" customFormat="1" ht="14.25"/>
    <row r="19180" customFormat="1" ht="14.25"/>
    <row r="19181" customFormat="1" ht="14.25"/>
    <row r="19182" customFormat="1" ht="14.25"/>
    <row r="19183" customFormat="1" ht="14.25"/>
    <row r="19184" customFormat="1" ht="14.25"/>
    <row r="19185" customFormat="1" ht="14.25"/>
    <row r="19186" customFormat="1" ht="14.25"/>
    <row r="19187" customFormat="1" ht="14.25"/>
    <row r="19188" customFormat="1" ht="14.25"/>
    <row r="19189" customFormat="1" ht="14.25"/>
    <row r="19190" customFormat="1" ht="14.25"/>
    <row r="19191" customFormat="1" ht="14.25"/>
    <row r="19192" customFormat="1" ht="14.25"/>
    <row r="19193" customFormat="1" ht="14.25"/>
    <row r="19194" customFormat="1" ht="14.25"/>
    <row r="19195" customFormat="1" ht="14.25"/>
    <row r="19196" customFormat="1" ht="14.25"/>
    <row r="19197" customFormat="1" ht="14.25"/>
    <row r="19198" customFormat="1" ht="14.25"/>
    <row r="19199" customFormat="1" ht="14.25"/>
    <row r="19200" customFormat="1" ht="14.25"/>
    <row r="19201" customFormat="1" ht="14.25"/>
    <row r="19202" customFormat="1" ht="14.25"/>
    <row r="19203" customFormat="1" ht="14.25"/>
    <row r="19204" customFormat="1" ht="14.25"/>
    <row r="19205" customFormat="1" ht="14.25"/>
    <row r="19206" customFormat="1" ht="14.25"/>
    <row r="19207" customFormat="1" ht="14.25"/>
    <row r="19208" customFormat="1" ht="14.25"/>
    <row r="19209" customFormat="1" ht="14.25"/>
    <row r="19210" customFormat="1" ht="14.25"/>
    <row r="19211" customFormat="1" ht="14.25"/>
    <row r="19212" customFormat="1" ht="14.25"/>
    <row r="19213" customFormat="1" ht="14.25"/>
    <row r="19214" customFormat="1" ht="14.25"/>
    <row r="19215" customFormat="1" ht="14.25"/>
    <row r="19216" customFormat="1" ht="14.25"/>
    <row r="19217" customFormat="1" ht="14.25"/>
    <row r="19218" customFormat="1" ht="14.25"/>
    <row r="19219" customFormat="1" ht="14.25"/>
    <row r="19220" customFormat="1" ht="14.25"/>
    <row r="19221" customFormat="1" ht="14.25"/>
    <row r="19222" customFormat="1" ht="14.25"/>
    <row r="19223" customFormat="1" ht="14.25"/>
    <row r="19224" customFormat="1" ht="14.25"/>
    <row r="19225" customFormat="1" ht="14.25"/>
    <row r="19226" customFormat="1" ht="14.25"/>
    <row r="19227" customFormat="1" ht="14.25"/>
    <row r="19228" customFormat="1" ht="14.25"/>
    <row r="19229" customFormat="1" ht="14.25"/>
    <row r="19230" customFormat="1" ht="14.25"/>
    <row r="19231" customFormat="1" ht="14.25"/>
    <row r="19232" customFormat="1" ht="14.25"/>
    <row r="19233" customFormat="1" ht="14.25"/>
    <row r="19234" customFormat="1" ht="14.25"/>
    <row r="19235" customFormat="1" ht="14.25"/>
    <row r="19236" customFormat="1" ht="14.25"/>
    <row r="19237" customFormat="1" ht="14.25"/>
    <row r="19238" customFormat="1" ht="14.25"/>
    <row r="19239" customFormat="1" ht="14.25"/>
    <row r="19240" customFormat="1" ht="14.25"/>
    <row r="19241" customFormat="1" ht="14.25"/>
    <row r="19242" customFormat="1" ht="14.25"/>
    <row r="19243" customFormat="1" ht="14.25"/>
    <row r="19244" customFormat="1" ht="14.25"/>
    <row r="19245" customFormat="1" ht="14.25"/>
    <row r="19246" customFormat="1" ht="14.25"/>
    <row r="19247" customFormat="1" ht="14.25"/>
    <row r="19248" customFormat="1" ht="14.25"/>
    <row r="19249" customFormat="1" ht="14.25"/>
    <row r="19250" customFormat="1" ht="14.25"/>
    <row r="19251" customFormat="1" ht="14.25"/>
    <row r="19252" customFormat="1" ht="14.25"/>
    <row r="19253" customFormat="1" ht="14.25"/>
    <row r="19254" customFormat="1" ht="14.25"/>
    <row r="19255" customFormat="1" ht="14.25"/>
    <row r="19256" customFormat="1" ht="14.25"/>
    <row r="19257" customFormat="1" ht="14.25"/>
    <row r="19258" customFormat="1" ht="14.25"/>
    <row r="19259" customFormat="1" ht="14.25"/>
    <row r="19260" customFormat="1" ht="14.25"/>
    <row r="19261" customFormat="1" ht="14.25"/>
    <row r="19262" customFormat="1" ht="14.25"/>
    <row r="19263" customFormat="1" ht="14.25"/>
    <row r="19264" customFormat="1" ht="14.25"/>
    <row r="19265" customFormat="1" ht="14.25"/>
    <row r="19266" customFormat="1" ht="14.25"/>
    <row r="19267" customFormat="1" ht="14.25"/>
    <row r="19268" customFormat="1" ht="14.25"/>
    <row r="19269" customFormat="1" ht="14.25"/>
    <row r="19270" customFormat="1" ht="14.25"/>
    <row r="19271" customFormat="1" ht="14.25"/>
    <row r="19272" customFormat="1" ht="14.25"/>
    <row r="19273" customFormat="1" ht="14.25"/>
    <row r="19274" customFormat="1" ht="14.25"/>
    <row r="19275" customFormat="1" ht="14.25"/>
    <row r="19276" customFormat="1" ht="14.25"/>
    <row r="19277" customFormat="1" ht="14.25"/>
    <row r="19278" customFormat="1" ht="14.25"/>
    <row r="19279" customFormat="1" ht="14.25"/>
    <row r="19280" customFormat="1" ht="14.25"/>
    <row r="19281" customFormat="1" ht="14.25"/>
    <row r="19282" customFormat="1" ht="14.25"/>
    <row r="19283" customFormat="1" ht="14.25"/>
    <row r="19284" customFormat="1" ht="14.25"/>
    <row r="19285" customFormat="1" ht="14.25"/>
    <row r="19286" customFormat="1" ht="14.25"/>
    <row r="19287" customFormat="1" ht="14.25"/>
    <row r="19288" customFormat="1" ht="14.25"/>
    <row r="19289" customFormat="1" ht="14.25"/>
    <row r="19290" customFormat="1" ht="14.25"/>
    <row r="19291" customFormat="1" ht="14.25"/>
    <row r="19292" customFormat="1" ht="14.25"/>
    <row r="19293" customFormat="1" ht="14.25"/>
    <row r="19294" customFormat="1" ht="14.25"/>
    <row r="19295" customFormat="1" ht="14.25"/>
    <row r="19296" customFormat="1" ht="14.25"/>
    <row r="19297" customFormat="1" ht="14.25"/>
    <row r="19298" customFormat="1" ht="14.25"/>
    <row r="19299" customFormat="1" ht="14.25"/>
    <row r="19300" customFormat="1" ht="14.25"/>
    <row r="19301" customFormat="1" ht="14.25"/>
    <row r="19302" customFormat="1" ht="14.25"/>
    <row r="19303" customFormat="1" ht="14.25"/>
    <row r="19304" customFormat="1" ht="14.25"/>
    <row r="19305" customFormat="1" ht="14.25"/>
    <row r="19306" customFormat="1" ht="14.25"/>
    <row r="19307" customFormat="1" ht="14.25"/>
    <row r="19308" customFormat="1" ht="14.25"/>
    <row r="19309" customFormat="1" ht="14.25"/>
    <row r="19310" customFormat="1" ht="14.25"/>
    <row r="19311" customFormat="1" ht="14.25"/>
    <row r="19312" customFormat="1" ht="14.25"/>
    <row r="19313" customFormat="1" ht="14.25"/>
    <row r="19314" customFormat="1" ht="14.25"/>
    <row r="19315" customFormat="1" ht="14.25"/>
    <row r="19316" customFormat="1" ht="14.25"/>
    <row r="19317" customFormat="1" ht="14.25"/>
    <row r="19318" customFormat="1" ht="14.25"/>
    <row r="19319" customFormat="1" ht="14.25"/>
    <row r="19320" customFormat="1" ht="14.25"/>
    <row r="19321" customFormat="1" ht="14.25"/>
    <row r="19322" customFormat="1" ht="14.25"/>
    <row r="19323" customFormat="1" ht="14.25"/>
    <row r="19324" customFormat="1" ht="14.25"/>
    <row r="19325" customFormat="1" ht="14.25"/>
    <row r="19326" customFormat="1" ht="14.25"/>
    <row r="19327" customFormat="1" ht="14.25"/>
    <row r="19328" customFormat="1" ht="14.25"/>
    <row r="19329" customFormat="1" ht="14.25"/>
    <row r="19330" customFormat="1" ht="14.25"/>
    <row r="19331" customFormat="1" ht="14.25"/>
    <row r="19332" customFormat="1" ht="14.25"/>
    <row r="19333" customFormat="1" ht="14.25"/>
    <row r="19334" customFormat="1" ht="14.25"/>
    <row r="19335" customFormat="1" ht="14.25"/>
    <row r="19336" customFormat="1" ht="14.25"/>
    <row r="19337" customFormat="1" ht="14.25"/>
    <row r="19338" customFormat="1" ht="14.25"/>
    <row r="19339" customFormat="1" ht="14.25"/>
    <row r="19340" customFormat="1" ht="14.25"/>
    <row r="19341" customFormat="1" ht="14.25"/>
    <row r="19342" customFormat="1" ht="14.25"/>
    <row r="19343" customFormat="1" ht="14.25"/>
    <row r="19344" customFormat="1" ht="14.25"/>
    <row r="19345" customFormat="1" ht="14.25"/>
    <row r="19346" customFormat="1" ht="14.25"/>
    <row r="19347" customFormat="1" ht="14.25"/>
    <row r="19348" customFormat="1" ht="14.25"/>
    <row r="19349" customFormat="1" ht="14.25"/>
    <row r="19350" customFormat="1" ht="14.25"/>
    <row r="19351" customFormat="1" ht="14.25"/>
    <row r="19352" customFormat="1" ht="14.25"/>
    <row r="19353" customFormat="1" ht="14.25"/>
    <row r="19354" customFormat="1" ht="14.25"/>
    <row r="19355" customFormat="1" ht="14.25"/>
    <row r="19356" customFormat="1" ht="14.25"/>
    <row r="19357" customFormat="1" ht="14.25"/>
    <row r="19358" customFormat="1" ht="14.25"/>
    <row r="19359" customFormat="1" ht="14.25"/>
    <row r="19360" customFormat="1" ht="14.25"/>
    <row r="19361" customFormat="1" ht="14.25"/>
    <row r="19362" customFormat="1" ht="14.25"/>
    <row r="19363" customFormat="1" ht="14.25"/>
    <row r="19364" customFormat="1" ht="14.25"/>
    <row r="19365" customFormat="1" ht="14.25"/>
    <row r="19366" customFormat="1" ht="14.25"/>
    <row r="19367" customFormat="1" ht="14.25"/>
    <row r="19368" customFormat="1" ht="14.25"/>
    <row r="19369" customFormat="1" ht="14.25"/>
    <row r="19370" customFormat="1" ht="14.25"/>
    <row r="19371" customFormat="1" ht="14.25"/>
    <row r="19372" customFormat="1" ht="14.25"/>
    <row r="19373" customFormat="1" ht="14.25"/>
    <row r="19374" customFormat="1" ht="14.25"/>
    <row r="19375" customFormat="1" ht="14.25"/>
    <row r="19376" customFormat="1" ht="14.25"/>
    <row r="19377" customFormat="1" ht="14.25"/>
    <row r="19378" customFormat="1" ht="14.25"/>
    <row r="19379" customFormat="1" ht="14.25"/>
    <row r="19380" customFormat="1" ht="14.25"/>
    <row r="19381" customFormat="1" ht="14.25"/>
    <row r="19382" customFormat="1" ht="14.25"/>
    <row r="19383" customFormat="1" ht="14.25"/>
    <row r="19384" customFormat="1" ht="14.25"/>
    <row r="19385" customFormat="1" ht="14.25"/>
    <row r="19386" customFormat="1" ht="14.25"/>
    <row r="19387" customFormat="1" ht="14.25"/>
    <row r="19388" customFormat="1" ht="14.25"/>
    <row r="19389" customFormat="1" ht="14.25"/>
    <row r="19390" customFormat="1" ht="14.25"/>
    <row r="19391" customFormat="1" ht="14.25"/>
    <row r="19392" customFormat="1" ht="14.25"/>
    <row r="19393" customFormat="1" ht="14.25"/>
    <row r="19394" customFormat="1" ht="14.25"/>
    <row r="19395" customFormat="1" ht="14.25"/>
    <row r="19396" customFormat="1" ht="14.25"/>
    <row r="19397" customFormat="1" ht="14.25"/>
    <row r="19398" customFormat="1" ht="14.25"/>
    <row r="19399" customFormat="1" ht="14.25"/>
    <row r="19400" customFormat="1" ht="14.25"/>
    <row r="19401" customFormat="1" ht="14.25"/>
    <row r="19402" customFormat="1" ht="14.25"/>
    <row r="19403" customFormat="1" ht="14.25"/>
    <row r="19404" customFormat="1" ht="14.25"/>
    <row r="19405" customFormat="1" ht="14.25"/>
    <row r="19406" customFormat="1" ht="14.25"/>
    <row r="19407" customFormat="1" ht="14.25"/>
    <row r="19408" customFormat="1" ht="14.25"/>
    <row r="19409" customFormat="1" ht="14.25"/>
    <row r="19410" customFormat="1" ht="14.25"/>
    <row r="19411" customFormat="1" ht="14.25"/>
    <row r="19412" customFormat="1" ht="14.25"/>
    <row r="19413" customFormat="1" ht="14.25"/>
    <row r="19414" customFormat="1" ht="14.25"/>
    <row r="19415" customFormat="1" ht="14.25"/>
    <row r="19416" customFormat="1" ht="14.25"/>
    <row r="19417" customFormat="1" ht="14.25"/>
    <row r="19418" customFormat="1" ht="14.25"/>
    <row r="19419" customFormat="1" ht="14.25"/>
    <row r="19420" customFormat="1" ht="14.25"/>
    <row r="19421" customFormat="1" ht="14.25"/>
    <row r="19422" customFormat="1" ht="14.25"/>
    <row r="19423" customFormat="1" ht="14.25"/>
    <row r="19424" customFormat="1" ht="14.25"/>
    <row r="19425" customFormat="1" ht="14.25"/>
    <row r="19426" customFormat="1" ht="14.25"/>
    <row r="19427" customFormat="1" ht="14.25"/>
    <row r="19428" customFormat="1" ht="14.25"/>
    <row r="19429" customFormat="1" ht="14.25"/>
    <row r="19430" customFormat="1" ht="14.25"/>
    <row r="19431" customFormat="1" ht="14.25"/>
    <row r="19432" customFormat="1" ht="14.25"/>
    <row r="19433" customFormat="1" ht="14.25"/>
    <row r="19434" customFormat="1" ht="14.25"/>
    <row r="19435" customFormat="1" ht="14.25"/>
    <row r="19436" customFormat="1" ht="14.25"/>
    <row r="19437" customFormat="1" ht="14.25"/>
    <row r="19438" customFormat="1" ht="14.25"/>
    <row r="19439" customFormat="1" ht="14.25"/>
    <row r="19440" customFormat="1" ht="14.25"/>
    <row r="19441" customFormat="1" ht="14.25"/>
    <row r="19442" customFormat="1" ht="14.25"/>
    <row r="19443" customFormat="1" ht="14.25"/>
    <row r="19444" customFormat="1" ht="14.25"/>
    <row r="19445" customFormat="1" ht="14.25"/>
    <row r="19446" customFormat="1" ht="14.25"/>
    <row r="19447" customFormat="1" ht="14.25"/>
    <row r="19448" customFormat="1" ht="14.25"/>
    <row r="19449" customFormat="1" ht="14.25"/>
    <row r="19450" customFormat="1" ht="14.25"/>
    <row r="19451" customFormat="1" ht="14.25"/>
    <row r="19452" customFormat="1" ht="14.25"/>
    <row r="19453" customFormat="1" ht="14.25"/>
    <row r="19454" customFormat="1" ht="14.25"/>
    <row r="19455" customFormat="1" ht="14.25"/>
    <row r="19456" customFormat="1" ht="14.25"/>
    <row r="19457" customFormat="1" ht="14.25"/>
    <row r="19458" customFormat="1" ht="14.25"/>
    <row r="19459" customFormat="1" ht="14.25"/>
    <row r="19460" customFormat="1" ht="14.25"/>
    <row r="19461" customFormat="1" ht="14.25"/>
    <row r="19462" customFormat="1" ht="14.25"/>
    <row r="19463" customFormat="1" ht="14.25"/>
    <row r="19464" customFormat="1" ht="14.25"/>
    <row r="19465" customFormat="1" ht="14.25"/>
    <row r="19466" customFormat="1" ht="14.25"/>
    <row r="19467" customFormat="1" ht="14.25"/>
    <row r="19468" customFormat="1" ht="14.25"/>
    <row r="19469" customFormat="1" ht="14.25"/>
    <row r="19470" customFormat="1" ht="14.25"/>
    <row r="19471" customFormat="1" ht="14.25"/>
    <row r="19472" customFormat="1" ht="14.25"/>
    <row r="19473" customFormat="1" ht="14.25"/>
    <row r="19474" customFormat="1" ht="14.25"/>
    <row r="19475" customFormat="1" ht="14.25"/>
    <row r="19476" customFormat="1" ht="14.25"/>
    <row r="19477" customFormat="1" ht="14.25"/>
    <row r="19478" customFormat="1" ht="14.25"/>
    <row r="19479" customFormat="1" ht="14.25"/>
    <row r="19480" customFormat="1" ht="14.25"/>
    <row r="19481" customFormat="1" ht="14.25"/>
    <row r="19482" customFormat="1" ht="14.25"/>
    <row r="19483" customFormat="1" ht="14.25"/>
    <row r="19484" customFormat="1" ht="14.25"/>
    <row r="19485" customFormat="1" ht="14.25"/>
    <row r="19486" customFormat="1" ht="14.25"/>
    <row r="19487" customFormat="1" ht="14.25"/>
    <row r="19488" customFormat="1" ht="14.25"/>
    <row r="19489" customFormat="1" ht="14.25"/>
    <row r="19490" customFormat="1" ht="14.25"/>
    <row r="19491" customFormat="1" ht="14.25"/>
    <row r="19492" customFormat="1" ht="14.25"/>
    <row r="19493" customFormat="1" ht="14.25"/>
    <row r="19494" customFormat="1" ht="14.25"/>
    <row r="19495" customFormat="1" ht="14.25"/>
    <row r="19496" customFormat="1" ht="14.25"/>
    <row r="19497" customFormat="1" ht="14.25"/>
    <row r="19498" customFormat="1" ht="14.25"/>
    <row r="19499" customFormat="1" ht="14.25"/>
    <row r="19500" customFormat="1" ht="14.25"/>
    <row r="19501" customFormat="1" ht="14.25"/>
    <row r="19502" customFormat="1" ht="14.25"/>
    <row r="19503" customFormat="1" ht="14.25"/>
    <row r="19504" customFormat="1" ht="14.25"/>
    <row r="19505" customFormat="1" ht="14.25"/>
    <row r="19506" customFormat="1" ht="14.25"/>
    <row r="19507" customFormat="1" ht="14.25"/>
    <row r="19508" customFormat="1" ht="14.25"/>
    <row r="19509" customFormat="1" ht="14.25"/>
    <row r="19510" customFormat="1" ht="14.25"/>
    <row r="19511" customFormat="1" ht="14.25"/>
    <row r="19512" customFormat="1" ht="14.25"/>
    <row r="19513" customFormat="1" ht="14.25"/>
    <row r="19514" customFormat="1" ht="14.25"/>
    <row r="19515" customFormat="1" ht="14.25"/>
    <row r="19516" customFormat="1" ht="14.25"/>
    <row r="19517" customFormat="1" ht="14.25"/>
    <row r="19518" customFormat="1" ht="14.25"/>
    <row r="19519" customFormat="1" ht="14.25"/>
    <row r="19520" customFormat="1" ht="14.25"/>
    <row r="19521" customFormat="1" ht="14.25"/>
    <row r="19522" customFormat="1" ht="14.25"/>
    <row r="19523" customFormat="1" ht="14.25"/>
    <row r="19524" customFormat="1" ht="14.25"/>
    <row r="19525" customFormat="1" ht="14.25"/>
    <row r="19526" customFormat="1" ht="14.25"/>
    <row r="19527" customFormat="1" ht="14.25"/>
    <row r="19528" customFormat="1" ht="14.25"/>
    <row r="19529" customFormat="1" ht="14.25"/>
    <row r="19530" customFormat="1" ht="14.25"/>
    <row r="19531" customFormat="1" ht="14.25"/>
    <row r="19532" customFormat="1" ht="14.25"/>
    <row r="19533" customFormat="1" ht="14.25"/>
    <row r="19534" customFormat="1" ht="14.25"/>
    <row r="19535" customFormat="1" ht="14.25"/>
    <row r="19536" customFormat="1" ht="14.25"/>
    <row r="19537" customFormat="1" ht="14.25"/>
    <row r="19538" customFormat="1" ht="14.25"/>
    <row r="19539" customFormat="1" ht="14.25"/>
    <row r="19540" customFormat="1" ht="14.25"/>
    <row r="19541" customFormat="1" ht="14.25"/>
    <row r="19542" customFormat="1" ht="14.25"/>
    <row r="19543" customFormat="1" ht="14.25"/>
    <row r="19544" customFormat="1" ht="14.25"/>
    <row r="19545" customFormat="1" ht="14.25"/>
    <row r="19546" customFormat="1" ht="14.25"/>
    <row r="19547" customFormat="1" ht="14.25"/>
    <row r="19548" customFormat="1" ht="14.25"/>
    <row r="19549" customFormat="1" ht="14.25"/>
    <row r="19550" customFormat="1" ht="14.25"/>
    <row r="19551" customFormat="1" ht="14.25"/>
    <row r="19552" customFormat="1" ht="14.25"/>
    <row r="19553" customFormat="1" ht="14.25"/>
    <row r="19554" customFormat="1" ht="14.25"/>
    <row r="19555" customFormat="1" ht="14.25"/>
    <row r="19556" customFormat="1" ht="14.25"/>
    <row r="19557" customFormat="1" ht="14.25"/>
    <row r="19558" customFormat="1" ht="14.25"/>
    <row r="19559" customFormat="1" ht="14.25"/>
    <row r="19560" customFormat="1" ht="14.25"/>
    <row r="19561" customFormat="1" ht="14.25"/>
    <row r="19562" customFormat="1" ht="14.25"/>
    <row r="19563" customFormat="1" ht="14.25"/>
    <row r="19564" customFormat="1" ht="14.25"/>
    <row r="19565" customFormat="1" ht="14.25"/>
    <row r="19566" customFormat="1" ht="14.25"/>
    <row r="19567" customFormat="1" ht="14.25"/>
    <row r="19568" customFormat="1" ht="14.25"/>
    <row r="19569" customFormat="1" ht="14.25"/>
    <row r="19570" customFormat="1" ht="14.25"/>
    <row r="19571" customFormat="1" ht="14.25"/>
    <row r="19572" customFormat="1" ht="14.25"/>
    <row r="19573" customFormat="1" ht="14.25"/>
    <row r="19574" customFormat="1" ht="14.25"/>
    <row r="19575" customFormat="1" ht="14.25"/>
    <row r="19576" customFormat="1" ht="14.25"/>
    <row r="19577" customFormat="1" ht="14.25"/>
    <row r="19578" customFormat="1" ht="14.25"/>
    <row r="19579" customFormat="1" ht="14.25"/>
    <row r="19580" customFormat="1" ht="14.25"/>
    <row r="19581" customFormat="1" ht="14.25"/>
    <row r="19582" customFormat="1" ht="14.25"/>
    <row r="19583" customFormat="1" ht="14.25"/>
    <row r="19584" customFormat="1" ht="14.25"/>
    <row r="19585" customFormat="1" ht="14.25"/>
    <row r="19586" customFormat="1" ht="14.25"/>
    <row r="19587" customFormat="1" ht="14.25"/>
    <row r="19588" customFormat="1" ht="14.25"/>
    <row r="19589" customFormat="1" ht="14.25"/>
    <row r="19590" customFormat="1" ht="14.25"/>
    <row r="19591" customFormat="1" ht="14.25"/>
    <row r="19592" customFormat="1" ht="14.25"/>
    <row r="19593" customFormat="1" ht="14.25"/>
    <row r="19594" customFormat="1" ht="14.25"/>
    <row r="19595" customFormat="1" ht="14.25"/>
    <row r="19596" customFormat="1" ht="14.25"/>
    <row r="19597" customFormat="1" ht="14.25"/>
    <row r="19598" customFormat="1" ht="14.25"/>
    <row r="19599" customFormat="1" ht="14.25"/>
    <row r="19600" customFormat="1" ht="14.25"/>
    <row r="19601" customFormat="1" ht="14.25"/>
    <row r="19602" customFormat="1" ht="14.25"/>
    <row r="19603" customFormat="1" ht="14.25"/>
    <row r="19604" customFormat="1" ht="14.25"/>
    <row r="19605" customFormat="1" ht="14.25"/>
    <row r="19606" customFormat="1" ht="14.25"/>
    <row r="19607" customFormat="1" ht="14.25"/>
    <row r="19608" customFormat="1" ht="14.25"/>
    <row r="19609" customFormat="1" ht="14.25"/>
    <row r="19610" customFormat="1" ht="14.25"/>
    <row r="19611" customFormat="1" ht="14.25"/>
    <row r="19612" customFormat="1" ht="14.25"/>
    <row r="19613" customFormat="1" ht="14.25"/>
    <row r="19614" customFormat="1" ht="14.25"/>
    <row r="19615" customFormat="1" ht="14.25"/>
    <row r="19616" customFormat="1" ht="14.25"/>
    <row r="19617" customFormat="1" ht="14.25"/>
    <row r="19618" customFormat="1" ht="14.25"/>
    <row r="19619" customFormat="1" ht="14.25"/>
    <row r="19620" customFormat="1" ht="14.25"/>
    <row r="19621" customFormat="1" ht="14.25"/>
    <row r="19622" customFormat="1" ht="14.25"/>
    <row r="19623" customFormat="1" ht="14.25"/>
    <row r="19624" customFormat="1" ht="14.25"/>
    <row r="19625" customFormat="1" ht="14.25"/>
    <row r="19626" customFormat="1" ht="14.25"/>
    <row r="19627" customFormat="1" ht="14.25"/>
    <row r="19628" customFormat="1" ht="14.25"/>
    <row r="19629" customFormat="1" ht="14.25"/>
    <row r="19630" customFormat="1" ht="14.25"/>
    <row r="19631" customFormat="1" ht="14.25"/>
    <row r="19632" customFormat="1" ht="14.25"/>
    <row r="19633" customFormat="1" ht="14.25"/>
    <row r="19634" customFormat="1" ht="14.25"/>
    <row r="19635" customFormat="1" ht="14.25"/>
    <row r="19636" customFormat="1" ht="14.25"/>
    <row r="19637" customFormat="1" ht="14.25"/>
    <row r="19638" customFormat="1" ht="14.25"/>
    <row r="19639" customFormat="1" ht="14.25"/>
    <row r="19640" customFormat="1" ht="14.25"/>
    <row r="19641" customFormat="1" ht="14.25"/>
    <row r="19642" customFormat="1" ht="14.25"/>
    <row r="19643" customFormat="1" ht="14.25"/>
    <row r="19644" customFormat="1" ht="14.25"/>
    <row r="19645" customFormat="1" ht="14.25"/>
    <row r="19646" customFormat="1" ht="14.25"/>
    <row r="19647" customFormat="1" ht="14.25"/>
    <row r="19648" customFormat="1" ht="14.25"/>
    <row r="19649" customFormat="1" ht="14.25"/>
    <row r="19650" customFormat="1" ht="14.25"/>
    <row r="19651" customFormat="1" ht="14.25"/>
    <row r="19652" customFormat="1" ht="14.25"/>
    <row r="19653" customFormat="1" ht="14.25"/>
    <row r="19654" customFormat="1" ht="14.25"/>
    <row r="19655" customFormat="1" ht="14.25"/>
    <row r="19656" customFormat="1" ht="14.25"/>
    <row r="19657" customFormat="1" ht="14.25"/>
    <row r="19658" customFormat="1" ht="14.25"/>
    <row r="19659" customFormat="1" ht="14.25"/>
    <row r="19660" customFormat="1" ht="14.25"/>
    <row r="19661" customFormat="1" ht="14.25"/>
    <row r="19662" customFormat="1" ht="14.25"/>
    <row r="19663" customFormat="1" ht="14.25"/>
    <row r="19664" customFormat="1" ht="14.25"/>
    <row r="19665" customFormat="1" ht="14.25"/>
    <row r="19666" customFormat="1" ht="14.25"/>
    <row r="19667" customFormat="1" ht="14.25"/>
    <row r="19668" customFormat="1" ht="14.25"/>
    <row r="19669" customFormat="1" ht="14.25"/>
    <row r="19670" customFormat="1" ht="14.25"/>
    <row r="19671" customFormat="1" ht="14.25"/>
    <row r="19672" customFormat="1" ht="14.25"/>
    <row r="19673" customFormat="1" ht="14.25"/>
    <row r="19674" customFormat="1" ht="14.25"/>
    <row r="19675" customFormat="1" ht="14.25"/>
    <row r="19676" customFormat="1" ht="14.25"/>
    <row r="19677" customFormat="1" ht="14.25"/>
    <row r="19678" customFormat="1" ht="14.25"/>
    <row r="19679" customFormat="1" ht="14.25"/>
    <row r="19680" customFormat="1" ht="14.25"/>
    <row r="19681" customFormat="1" ht="14.25"/>
    <row r="19682" customFormat="1" ht="14.25"/>
    <row r="19683" customFormat="1" ht="14.25"/>
    <row r="19684" customFormat="1" ht="14.25"/>
    <row r="19685" customFormat="1" ht="14.25"/>
    <row r="19686" customFormat="1" ht="14.25"/>
    <row r="19687" customFormat="1" ht="14.25"/>
    <row r="19688" customFormat="1" ht="14.25"/>
    <row r="19689" customFormat="1" ht="14.25"/>
    <row r="19690" customFormat="1" ht="14.25"/>
    <row r="19691" customFormat="1" ht="14.25"/>
    <row r="19692" customFormat="1" ht="14.25"/>
    <row r="19693" customFormat="1" ht="14.25"/>
    <row r="19694" customFormat="1" ht="14.25"/>
    <row r="19695" customFormat="1" ht="14.25"/>
    <row r="19696" customFormat="1" ht="14.25"/>
    <row r="19697" customFormat="1" ht="14.25"/>
    <row r="19698" customFormat="1" ht="14.25"/>
    <row r="19699" customFormat="1" ht="14.25"/>
    <row r="19700" customFormat="1" ht="14.25"/>
    <row r="19701" customFormat="1" ht="14.25"/>
    <row r="19702" customFormat="1" ht="14.25"/>
    <row r="19703" customFormat="1" ht="14.25"/>
    <row r="19704" customFormat="1" ht="14.25"/>
    <row r="19705" customFormat="1" ht="14.25"/>
    <row r="19706" customFormat="1" ht="14.25"/>
    <row r="19707" customFormat="1" ht="14.25"/>
    <row r="19708" customFormat="1" ht="14.25"/>
    <row r="19709" customFormat="1" ht="14.25"/>
    <row r="19710" customFormat="1" ht="14.25"/>
    <row r="19711" customFormat="1" ht="14.25"/>
    <row r="19712" customFormat="1" ht="14.25"/>
    <row r="19713" customFormat="1" ht="14.25"/>
    <row r="19714" customFormat="1" ht="14.25"/>
    <row r="19715" customFormat="1" ht="14.25"/>
    <row r="19716" customFormat="1" ht="14.25"/>
    <row r="19717" customFormat="1" ht="14.25"/>
    <row r="19718" customFormat="1" ht="14.25"/>
    <row r="19719" customFormat="1" ht="14.25"/>
    <row r="19720" customFormat="1" ht="14.25"/>
    <row r="19721" customFormat="1" ht="14.25"/>
    <row r="19722" customFormat="1" ht="14.25"/>
    <row r="19723" customFormat="1" ht="14.25"/>
    <row r="19724" customFormat="1" ht="14.25"/>
    <row r="19725" customFormat="1" ht="14.25"/>
    <row r="19726" customFormat="1" ht="14.25"/>
    <row r="19727" customFormat="1" ht="14.25"/>
    <row r="19728" customFormat="1" ht="14.25"/>
    <row r="19729" customFormat="1" ht="14.25"/>
    <row r="19730" customFormat="1" ht="14.25"/>
    <row r="19731" customFormat="1" ht="14.25"/>
    <row r="19732" customFormat="1" ht="14.25"/>
    <row r="19733" customFormat="1" ht="14.25"/>
    <row r="19734" customFormat="1" ht="14.25"/>
    <row r="19735" customFormat="1" ht="14.25"/>
    <row r="19736" customFormat="1" ht="14.25"/>
    <row r="19737" customFormat="1" ht="14.25"/>
    <row r="19738" customFormat="1" ht="14.25"/>
    <row r="19739" customFormat="1" ht="14.25"/>
    <row r="19740" customFormat="1" ht="14.25"/>
    <row r="19741" customFormat="1" ht="14.25"/>
    <row r="19742" customFormat="1" ht="14.25"/>
    <row r="19743" customFormat="1" ht="14.25"/>
    <row r="19744" customFormat="1" ht="14.25"/>
    <row r="19745" customFormat="1" ht="14.25"/>
    <row r="19746" customFormat="1" ht="14.25"/>
    <row r="19747" customFormat="1" ht="14.25"/>
    <row r="19748" customFormat="1" ht="14.25"/>
    <row r="19749" customFormat="1" ht="14.25"/>
    <row r="19750" customFormat="1" ht="14.25"/>
    <row r="19751" customFormat="1" ht="14.25"/>
    <row r="19752" customFormat="1" ht="14.25"/>
    <row r="19753" customFormat="1" ht="14.25"/>
    <row r="19754" customFormat="1" ht="14.25"/>
    <row r="19755" customFormat="1" ht="14.25"/>
    <row r="19756" customFormat="1" ht="14.25"/>
    <row r="19757" customFormat="1" ht="14.25"/>
    <row r="19758" customFormat="1" ht="14.25"/>
    <row r="19759" customFormat="1" ht="14.25"/>
    <row r="19760" customFormat="1" ht="14.25"/>
    <row r="19761" customFormat="1" ht="14.25"/>
    <row r="19762" customFormat="1" ht="14.25"/>
    <row r="19763" customFormat="1" ht="14.25"/>
    <row r="19764" customFormat="1" ht="14.25"/>
    <row r="19765" customFormat="1" ht="14.25"/>
    <row r="19766" customFormat="1" ht="14.25"/>
    <row r="19767" customFormat="1" ht="14.25"/>
    <row r="19768" customFormat="1" ht="14.25"/>
    <row r="19769" customFormat="1" ht="14.25"/>
    <row r="19770" customFormat="1" ht="14.25"/>
    <row r="19771" customFormat="1" ht="14.25"/>
    <row r="19772" customFormat="1" ht="14.25"/>
    <row r="19773" customFormat="1" ht="14.25"/>
    <row r="19774" customFormat="1" ht="14.25"/>
    <row r="19775" customFormat="1" ht="14.25"/>
    <row r="19776" customFormat="1" ht="14.25"/>
    <row r="19777" customFormat="1" ht="14.25"/>
    <row r="19778" customFormat="1" ht="14.25"/>
    <row r="19779" customFormat="1" ht="14.25"/>
    <row r="19780" customFormat="1" ht="14.25"/>
    <row r="19781" customFormat="1" ht="14.25"/>
    <row r="19782" customFormat="1" ht="14.25"/>
    <row r="19783" customFormat="1" ht="14.25"/>
    <row r="19784" customFormat="1" ht="14.25"/>
    <row r="19785" customFormat="1" ht="14.25"/>
    <row r="19786" customFormat="1" ht="14.25"/>
    <row r="19787" customFormat="1" ht="14.25"/>
    <row r="19788" customFormat="1" ht="14.25"/>
    <row r="19789" customFormat="1" ht="14.25"/>
    <row r="19790" customFormat="1" ht="14.25"/>
    <row r="19791" customFormat="1" ht="14.25"/>
    <row r="19792" customFormat="1" ht="14.25"/>
    <row r="19793" customFormat="1" ht="14.25"/>
    <row r="19794" customFormat="1" ht="14.25"/>
    <row r="19795" customFormat="1" ht="14.25"/>
    <row r="19796" customFormat="1" ht="14.25"/>
    <row r="19797" customFormat="1" ht="14.25"/>
    <row r="19798" customFormat="1" ht="14.25"/>
    <row r="19799" customFormat="1" ht="14.25"/>
    <row r="19800" customFormat="1" ht="14.25"/>
    <row r="19801" customFormat="1" ht="14.25"/>
    <row r="19802" customFormat="1" ht="14.25"/>
    <row r="19803" customFormat="1" ht="14.25"/>
    <row r="19804" customFormat="1" ht="14.25"/>
    <row r="19805" customFormat="1" ht="14.25"/>
    <row r="19806" customFormat="1" ht="14.25"/>
    <row r="19807" customFormat="1" ht="14.25"/>
    <row r="19808" customFormat="1" ht="14.25"/>
    <row r="19809" customFormat="1" ht="14.25"/>
    <row r="19810" customFormat="1" ht="14.25"/>
    <row r="19811" customFormat="1" ht="14.25"/>
    <row r="19812" customFormat="1" ht="14.25"/>
    <row r="19813" customFormat="1" ht="14.25"/>
    <row r="19814" customFormat="1" ht="14.25"/>
    <row r="19815" customFormat="1" ht="14.25"/>
    <row r="19816" customFormat="1" ht="14.25"/>
    <row r="19817" customFormat="1" ht="14.25"/>
    <row r="19818" customFormat="1" ht="14.25"/>
    <row r="19819" customFormat="1" ht="14.25"/>
    <row r="19820" customFormat="1" ht="14.25"/>
    <row r="19821" customFormat="1" ht="14.25"/>
    <row r="19822" customFormat="1" ht="14.25"/>
    <row r="19823" customFormat="1" ht="14.25"/>
    <row r="19824" customFormat="1" ht="14.25"/>
    <row r="19825" customFormat="1" ht="14.25"/>
    <row r="19826" customFormat="1" ht="14.25"/>
    <row r="19827" customFormat="1" ht="14.25"/>
    <row r="19828" customFormat="1" ht="14.25"/>
    <row r="19829" customFormat="1" ht="14.25"/>
    <row r="19830" customFormat="1" ht="14.25"/>
    <row r="19831" customFormat="1" ht="14.25"/>
    <row r="19832" customFormat="1" ht="14.25"/>
    <row r="19833" customFormat="1" ht="14.25"/>
    <row r="19834" customFormat="1" ht="14.25"/>
    <row r="19835" customFormat="1" ht="14.25"/>
    <row r="19836" customFormat="1" ht="14.25"/>
    <row r="19837" customFormat="1" ht="14.25"/>
    <row r="19838" customFormat="1" ht="14.25"/>
    <row r="19839" customFormat="1" ht="14.25"/>
    <row r="19840" customFormat="1" ht="14.25"/>
    <row r="19841" customFormat="1" ht="14.25"/>
    <row r="19842" customFormat="1" ht="14.25"/>
    <row r="19843" customFormat="1" ht="14.25"/>
    <row r="19844" customFormat="1" ht="14.25"/>
    <row r="19845" customFormat="1" ht="14.25"/>
    <row r="19846" customFormat="1" ht="14.25"/>
    <row r="19847" customFormat="1" ht="14.25"/>
    <row r="19848" customFormat="1" ht="14.25"/>
    <row r="19849" customFormat="1" ht="14.25"/>
    <row r="19850" customFormat="1" ht="14.25"/>
    <row r="19851" customFormat="1" ht="14.25"/>
    <row r="19852" customFormat="1" ht="14.25"/>
    <row r="19853" customFormat="1" ht="14.25"/>
    <row r="19854" customFormat="1" ht="14.25"/>
    <row r="19855" customFormat="1" ht="14.25"/>
    <row r="19856" customFormat="1" ht="14.25"/>
    <row r="19857" customFormat="1" ht="14.25"/>
    <row r="19858" customFormat="1" ht="14.25"/>
    <row r="19859" customFormat="1" ht="14.25"/>
    <row r="19860" customFormat="1" ht="14.25"/>
    <row r="19861" customFormat="1" ht="14.25"/>
    <row r="19862" customFormat="1" ht="14.25"/>
    <row r="19863" customFormat="1" ht="14.25"/>
    <row r="19864" customFormat="1" ht="14.25"/>
    <row r="19865" customFormat="1" ht="14.25"/>
    <row r="19866" customFormat="1" ht="14.25"/>
    <row r="19867" customFormat="1" ht="14.25"/>
    <row r="19868" customFormat="1" ht="14.25"/>
    <row r="19869" customFormat="1" ht="14.25"/>
    <row r="19870" customFormat="1" ht="14.25"/>
    <row r="19871" customFormat="1" ht="14.25"/>
    <row r="19872" customFormat="1" ht="14.25"/>
    <row r="19873" customFormat="1" ht="14.25"/>
    <row r="19874" customFormat="1" ht="14.25"/>
    <row r="19875" customFormat="1" ht="14.25"/>
    <row r="19876" customFormat="1" ht="14.25"/>
    <row r="19877" customFormat="1" ht="14.25"/>
    <row r="19878" customFormat="1" ht="14.25"/>
    <row r="19879" customFormat="1" ht="14.25"/>
    <row r="19880" customFormat="1" ht="14.25"/>
    <row r="19881" customFormat="1" ht="14.25"/>
    <row r="19882" customFormat="1" ht="14.25"/>
    <row r="19883" customFormat="1" ht="14.25"/>
    <row r="19884" customFormat="1" ht="14.25"/>
    <row r="19885" customFormat="1" ht="14.25"/>
    <row r="19886" customFormat="1" ht="14.25"/>
    <row r="19887" customFormat="1" ht="14.25"/>
    <row r="19888" customFormat="1" ht="14.25"/>
    <row r="19889" customFormat="1" ht="14.25"/>
    <row r="19890" customFormat="1" ht="14.25"/>
    <row r="19891" customFormat="1" ht="14.25"/>
    <row r="19892" customFormat="1" ht="14.25"/>
    <row r="19893" customFormat="1" ht="14.25"/>
    <row r="19894" customFormat="1" ht="14.25"/>
    <row r="19895" customFormat="1" ht="14.25"/>
    <row r="19896" customFormat="1" ht="14.25"/>
    <row r="19897" customFormat="1" ht="14.25"/>
    <row r="19898" customFormat="1" ht="14.25"/>
    <row r="19899" customFormat="1" ht="14.25"/>
    <row r="19900" customFormat="1" ht="14.25"/>
    <row r="19901" customFormat="1" ht="14.25"/>
    <row r="19902" customFormat="1" ht="14.25"/>
    <row r="19903" customFormat="1" ht="14.25"/>
    <row r="19904" customFormat="1" ht="14.25"/>
    <row r="19905" customFormat="1" ht="14.25"/>
    <row r="19906" customFormat="1" ht="14.25"/>
    <row r="19907" customFormat="1" ht="14.25"/>
    <row r="19908" customFormat="1" ht="14.25"/>
    <row r="19909" customFormat="1" ht="14.25"/>
    <row r="19910" customFormat="1" ht="14.25"/>
    <row r="19911" customFormat="1" ht="14.25"/>
    <row r="19912" customFormat="1" ht="14.25"/>
    <row r="19913" customFormat="1" ht="14.25"/>
    <row r="19914" customFormat="1" ht="14.25"/>
    <row r="19915" customFormat="1" ht="14.25"/>
    <row r="19916" customFormat="1" ht="14.25"/>
    <row r="19917" customFormat="1" ht="14.25"/>
    <row r="19918" customFormat="1" ht="14.25"/>
    <row r="19919" customFormat="1" ht="14.25"/>
    <row r="19920" customFormat="1" ht="14.25"/>
    <row r="19921" customFormat="1" ht="14.25"/>
    <row r="19922" customFormat="1" ht="14.25"/>
    <row r="19923" customFormat="1" ht="14.25"/>
    <row r="19924" customFormat="1" ht="14.25"/>
    <row r="19925" customFormat="1" ht="14.25"/>
    <row r="19926" customFormat="1" ht="14.25"/>
    <row r="19927" customFormat="1" ht="14.25"/>
    <row r="19928" customFormat="1" ht="14.25"/>
    <row r="19929" customFormat="1" ht="14.25"/>
    <row r="19930" customFormat="1" ht="14.25"/>
    <row r="19931" customFormat="1" ht="14.25"/>
    <row r="19932" customFormat="1" ht="14.25"/>
    <row r="19933" customFormat="1" ht="14.25"/>
    <row r="19934" customFormat="1" ht="14.25"/>
    <row r="19935" customFormat="1" ht="14.25"/>
    <row r="19936" customFormat="1" ht="14.25"/>
    <row r="19937" customFormat="1" ht="14.25"/>
    <row r="19938" customFormat="1" ht="14.25"/>
    <row r="19939" customFormat="1" ht="14.25"/>
    <row r="19940" customFormat="1" ht="14.25"/>
    <row r="19941" customFormat="1" ht="14.25"/>
    <row r="19942" customFormat="1" ht="14.25"/>
    <row r="19943" customFormat="1" ht="14.25"/>
    <row r="19944" customFormat="1" ht="14.25"/>
    <row r="19945" customFormat="1" ht="14.25"/>
    <row r="19946" customFormat="1" ht="14.25"/>
    <row r="19947" customFormat="1" ht="14.25"/>
    <row r="19948" customFormat="1" ht="14.25"/>
    <row r="19949" customFormat="1" ht="14.25"/>
    <row r="19950" customFormat="1" ht="14.25"/>
    <row r="19951" customFormat="1" ht="14.25"/>
    <row r="19952" customFormat="1" ht="14.25"/>
    <row r="19953" customFormat="1" ht="14.25"/>
    <row r="19954" customFormat="1" ht="14.25"/>
    <row r="19955" customFormat="1" ht="14.25"/>
    <row r="19956" customFormat="1" ht="14.25"/>
    <row r="19957" customFormat="1" ht="14.25"/>
    <row r="19958" customFormat="1" ht="14.25"/>
    <row r="19959" customFormat="1" ht="14.25"/>
    <row r="19960" customFormat="1" ht="14.25"/>
    <row r="19961" customFormat="1" ht="14.25"/>
    <row r="19962" customFormat="1" ht="14.25"/>
    <row r="19963" customFormat="1" ht="14.25"/>
    <row r="19964" customFormat="1" ht="14.25"/>
    <row r="19965" customFormat="1" ht="14.25"/>
    <row r="19966" customFormat="1" ht="14.25"/>
    <row r="19967" customFormat="1" ht="14.25"/>
    <row r="19968" customFormat="1" ht="14.25"/>
    <row r="19969" customFormat="1" ht="14.25"/>
    <row r="19970" customFormat="1" ht="14.25"/>
    <row r="19971" customFormat="1" ht="14.25"/>
    <row r="19972" customFormat="1" ht="14.25"/>
    <row r="19973" customFormat="1" ht="14.25"/>
    <row r="19974" customFormat="1" ht="14.25"/>
    <row r="19975" customFormat="1" ht="14.25"/>
    <row r="19976" customFormat="1" ht="14.25"/>
    <row r="19977" customFormat="1" ht="14.25"/>
    <row r="19978" customFormat="1" ht="14.25"/>
    <row r="19979" customFormat="1" ht="14.25"/>
    <row r="19980" customFormat="1" ht="14.25"/>
    <row r="19981" customFormat="1" ht="14.25"/>
    <row r="19982" customFormat="1" ht="14.25"/>
    <row r="19983" customFormat="1" ht="14.25"/>
    <row r="19984" customFormat="1" ht="14.25"/>
    <row r="19985" customFormat="1" ht="14.25"/>
    <row r="19986" customFormat="1" ht="14.25"/>
    <row r="19987" customFormat="1" ht="14.25"/>
    <row r="19988" customFormat="1" ht="14.25"/>
    <row r="19989" customFormat="1" ht="14.25"/>
    <row r="19990" customFormat="1" ht="14.25"/>
    <row r="19991" customFormat="1" ht="14.25"/>
    <row r="19992" customFormat="1" ht="14.25"/>
    <row r="19993" customFormat="1" ht="14.25"/>
    <row r="19994" customFormat="1" ht="14.25"/>
    <row r="19995" customFormat="1" ht="14.25"/>
    <row r="19996" customFormat="1" ht="14.25"/>
    <row r="19997" customFormat="1" ht="14.25"/>
    <row r="19998" customFormat="1" ht="14.25"/>
    <row r="19999" customFormat="1" ht="14.25"/>
    <row r="20000" customFormat="1" ht="14.25"/>
    <row r="20001" customFormat="1" ht="14.25"/>
    <row r="20002" customFormat="1" ht="14.25"/>
    <row r="20003" customFormat="1" ht="14.25"/>
    <row r="20004" customFormat="1" ht="14.25"/>
    <row r="20005" customFormat="1" ht="14.25"/>
    <row r="20006" customFormat="1" ht="14.25"/>
    <row r="20007" customFormat="1" ht="14.25"/>
    <row r="20008" customFormat="1" ht="14.25"/>
    <row r="20009" customFormat="1" ht="14.25"/>
    <row r="20010" customFormat="1" ht="14.25"/>
    <row r="20011" customFormat="1" ht="14.25"/>
    <row r="20012" customFormat="1" ht="14.25"/>
    <row r="20013" customFormat="1" ht="14.25"/>
    <row r="20014" customFormat="1" ht="14.25"/>
    <row r="20015" customFormat="1" ht="14.25"/>
    <row r="20016" customFormat="1" ht="14.25"/>
    <row r="20017" customFormat="1" ht="14.25"/>
    <row r="20018" customFormat="1" ht="14.25"/>
    <row r="20019" customFormat="1" ht="14.25"/>
    <row r="20020" customFormat="1" ht="14.25"/>
    <row r="20021" customFormat="1" ht="14.25"/>
    <row r="20022" customFormat="1" ht="14.25"/>
    <row r="20023" customFormat="1" ht="14.25"/>
    <row r="20024" customFormat="1" ht="14.25"/>
    <row r="20025" customFormat="1" ht="14.25"/>
    <row r="20026" customFormat="1" ht="14.25"/>
    <row r="20027" customFormat="1" ht="14.25"/>
    <row r="20028" customFormat="1" ht="14.25"/>
    <row r="20029" customFormat="1" ht="14.25"/>
    <row r="20030" customFormat="1" ht="14.25"/>
    <row r="20031" customFormat="1" ht="14.25"/>
    <row r="20032" customFormat="1" ht="14.25"/>
    <row r="20033" customFormat="1" ht="14.25"/>
    <row r="20034" customFormat="1" ht="14.25"/>
    <row r="20035" customFormat="1" ht="14.25"/>
    <row r="20036" customFormat="1" ht="14.25"/>
    <row r="20037" customFormat="1" ht="14.25"/>
    <row r="20038" customFormat="1" ht="14.25"/>
    <row r="20039" customFormat="1" ht="14.25"/>
    <row r="20040" customFormat="1" ht="14.25"/>
    <row r="20041" customFormat="1" ht="14.25"/>
    <row r="20042" customFormat="1" ht="14.25"/>
    <row r="20043" customFormat="1" ht="14.25"/>
    <row r="20044" customFormat="1" ht="14.25"/>
    <row r="20045" customFormat="1" ht="14.25"/>
    <row r="20046" customFormat="1" ht="14.25"/>
    <row r="20047" customFormat="1" ht="14.25"/>
    <row r="20048" customFormat="1" ht="14.25"/>
    <row r="20049" customFormat="1" ht="14.25"/>
    <row r="20050" customFormat="1" ht="14.25"/>
    <row r="20051" customFormat="1" ht="14.25"/>
    <row r="20052" customFormat="1" ht="14.25"/>
    <row r="20053" customFormat="1" ht="14.25"/>
    <row r="20054" customFormat="1" ht="14.25"/>
    <row r="20055" customFormat="1" ht="14.25"/>
    <row r="20056" customFormat="1" ht="14.25"/>
    <row r="20057" customFormat="1" ht="14.25"/>
    <row r="20058" customFormat="1" ht="14.25"/>
    <row r="20059" customFormat="1" ht="14.25"/>
    <row r="20060" customFormat="1" ht="14.25"/>
    <row r="20061" customFormat="1" ht="14.25"/>
    <row r="20062" customFormat="1" ht="14.25"/>
    <row r="20063" customFormat="1" ht="14.25"/>
    <row r="20064" customFormat="1" ht="14.25"/>
    <row r="20065" customFormat="1" ht="14.25"/>
    <row r="20066" customFormat="1" ht="14.25"/>
    <row r="20067" customFormat="1" ht="14.25"/>
    <row r="20068" customFormat="1" ht="14.25"/>
    <row r="20069" customFormat="1" ht="14.25"/>
    <row r="20070" customFormat="1" ht="14.25"/>
    <row r="20071" customFormat="1" ht="14.25"/>
    <row r="20072" customFormat="1" ht="14.25"/>
    <row r="20073" customFormat="1" ht="14.25"/>
    <row r="20074" customFormat="1" ht="14.25"/>
    <row r="20075" customFormat="1" ht="14.25"/>
    <row r="20076" customFormat="1" ht="14.25"/>
    <row r="20077" customFormat="1" ht="14.25"/>
    <row r="20078" customFormat="1" ht="14.25"/>
    <row r="20079" customFormat="1" ht="14.25"/>
    <row r="20080" customFormat="1" ht="14.25"/>
    <row r="20081" customFormat="1" ht="14.25"/>
    <row r="20082" customFormat="1" ht="14.25"/>
    <row r="20083" customFormat="1" ht="14.25"/>
    <row r="20084" customFormat="1" ht="14.25"/>
    <row r="20085" customFormat="1" ht="14.25"/>
    <row r="20086" customFormat="1" ht="14.25"/>
    <row r="20087" customFormat="1" ht="14.25"/>
    <row r="20088" customFormat="1" ht="14.25"/>
    <row r="20089" customFormat="1" ht="14.25"/>
    <row r="20090" customFormat="1" ht="14.25"/>
    <row r="20091" customFormat="1" ht="14.25"/>
    <row r="20092" customFormat="1" ht="14.25"/>
    <row r="20093" customFormat="1" ht="14.25"/>
    <row r="20094" customFormat="1" ht="14.25"/>
    <row r="20095" customFormat="1" ht="14.25"/>
    <row r="20096" customFormat="1" ht="14.25"/>
    <row r="20097" customFormat="1" ht="14.25"/>
    <row r="20098" customFormat="1" ht="14.25"/>
    <row r="20099" customFormat="1" ht="14.25"/>
    <row r="20100" customFormat="1" ht="14.25"/>
    <row r="20101" customFormat="1" ht="14.25"/>
    <row r="20102" customFormat="1" ht="14.25"/>
    <row r="20103" customFormat="1" ht="14.25"/>
    <row r="20104" customFormat="1" ht="14.25"/>
    <row r="20105" customFormat="1" ht="14.25"/>
    <row r="20106" customFormat="1" ht="14.25"/>
    <row r="20107" customFormat="1" ht="14.25"/>
    <row r="20108" customFormat="1" ht="14.25"/>
    <row r="20109" customFormat="1" ht="14.25"/>
    <row r="20110" customFormat="1" ht="14.25"/>
    <row r="20111" customFormat="1" ht="14.25"/>
    <row r="20112" customFormat="1" ht="14.25"/>
    <row r="20113" customFormat="1" ht="14.25"/>
    <row r="20114" customFormat="1" ht="14.25"/>
    <row r="20115" customFormat="1" ht="14.25"/>
    <row r="20116" customFormat="1" ht="14.25"/>
    <row r="20117" customFormat="1" ht="14.25"/>
    <row r="20118" customFormat="1" ht="14.25"/>
    <row r="20119" customFormat="1" ht="14.25"/>
    <row r="20120" customFormat="1" ht="14.25"/>
    <row r="20121" customFormat="1" ht="14.25"/>
    <row r="20122" customFormat="1" ht="14.25"/>
    <row r="20123" customFormat="1" ht="14.25"/>
    <row r="20124" customFormat="1" ht="14.25"/>
    <row r="20125" customFormat="1" ht="14.25"/>
    <row r="20126" customFormat="1" ht="14.25"/>
    <row r="20127" customFormat="1" ht="14.25"/>
    <row r="20128" customFormat="1" ht="14.25"/>
    <row r="20129" customFormat="1" ht="14.25"/>
    <row r="20130" customFormat="1" ht="14.25"/>
    <row r="20131" customFormat="1" ht="14.25"/>
    <row r="20132" customFormat="1" ht="14.25"/>
    <row r="20133" customFormat="1" ht="14.25"/>
    <row r="20134" customFormat="1" ht="14.25"/>
    <row r="20135" customFormat="1" ht="14.25"/>
    <row r="20136" customFormat="1" ht="14.25"/>
    <row r="20137" customFormat="1" ht="14.25"/>
    <row r="20138" customFormat="1" ht="14.25"/>
    <row r="20139" customFormat="1" ht="14.25"/>
    <row r="20140" customFormat="1" ht="14.25"/>
    <row r="20141" customFormat="1" ht="14.25"/>
    <row r="20142" customFormat="1" ht="14.25"/>
    <row r="20143" customFormat="1" ht="14.25"/>
    <row r="20144" customFormat="1" ht="14.25"/>
    <row r="20145" customFormat="1" ht="14.25"/>
    <row r="20146" customFormat="1" ht="14.25"/>
    <row r="20147" customFormat="1" ht="14.25"/>
    <row r="20148" customFormat="1" ht="14.25"/>
    <row r="20149" customFormat="1" ht="14.25"/>
    <row r="20150" customFormat="1" ht="14.25"/>
    <row r="20151" customFormat="1" ht="14.25"/>
    <row r="20152" customFormat="1" ht="14.25"/>
    <row r="20153" customFormat="1" ht="14.25"/>
    <row r="20154" customFormat="1" ht="14.25"/>
    <row r="20155" customFormat="1" ht="14.25"/>
    <row r="20156" customFormat="1" ht="14.25"/>
    <row r="20157" customFormat="1" ht="14.25"/>
    <row r="20158" customFormat="1" ht="14.25"/>
    <row r="20159" customFormat="1" ht="14.25"/>
    <row r="20160" customFormat="1" ht="14.25"/>
    <row r="20161" customFormat="1" ht="14.25"/>
    <row r="20162" customFormat="1" ht="14.25"/>
    <row r="20163" customFormat="1" ht="14.25"/>
    <row r="20164" customFormat="1" ht="14.25"/>
    <row r="20165" customFormat="1" ht="14.25"/>
    <row r="20166" customFormat="1" ht="14.25"/>
    <row r="20167" customFormat="1" ht="14.25"/>
    <row r="20168" customFormat="1" ht="14.25"/>
    <row r="20169" customFormat="1" ht="14.25"/>
    <row r="20170" customFormat="1" ht="14.25"/>
    <row r="20171" customFormat="1" ht="14.25"/>
    <row r="20172" customFormat="1" ht="14.25"/>
    <row r="20173" customFormat="1" ht="14.25"/>
    <row r="20174" customFormat="1" ht="14.25"/>
    <row r="20175" customFormat="1" ht="14.25"/>
    <row r="20176" customFormat="1" ht="14.25"/>
    <row r="20177" customFormat="1" ht="14.25"/>
    <row r="20178" customFormat="1" ht="14.25"/>
    <row r="20179" customFormat="1" ht="14.25"/>
    <row r="20180" customFormat="1" ht="14.25"/>
    <row r="20181" customFormat="1" ht="14.25"/>
    <row r="20182" customFormat="1" ht="14.25"/>
    <row r="20183" customFormat="1" ht="14.25"/>
    <row r="20184" customFormat="1" ht="14.25"/>
    <row r="20185" customFormat="1" ht="14.25"/>
    <row r="20186" customFormat="1" ht="14.25"/>
    <row r="20187" customFormat="1" ht="14.25"/>
    <row r="20188" customFormat="1" ht="14.25"/>
    <row r="20189" customFormat="1" ht="14.25"/>
    <row r="20190" customFormat="1" ht="14.25"/>
    <row r="20191" customFormat="1" ht="14.25"/>
    <row r="20192" customFormat="1" ht="14.25"/>
    <row r="20193" customFormat="1" ht="14.25"/>
    <row r="20194" customFormat="1" ht="14.25"/>
    <row r="20195" customFormat="1" ht="14.25"/>
    <row r="20196" customFormat="1" ht="14.25"/>
    <row r="20197" customFormat="1" ht="14.25"/>
    <row r="20198" customFormat="1" ht="14.25"/>
    <row r="20199" customFormat="1" ht="14.25"/>
    <row r="20200" customFormat="1" ht="14.25"/>
    <row r="20201" customFormat="1" ht="14.25"/>
    <row r="20202" customFormat="1" ht="14.25"/>
    <row r="20203" customFormat="1" ht="14.25"/>
    <row r="20204" customFormat="1" ht="14.25"/>
    <row r="20205" customFormat="1" ht="14.25"/>
    <row r="20206" customFormat="1" ht="14.25"/>
    <row r="20207" customFormat="1" ht="14.25"/>
    <row r="20208" customFormat="1" ht="14.25"/>
    <row r="20209" customFormat="1" ht="14.25"/>
    <row r="20210" customFormat="1" ht="14.25"/>
    <row r="20211" customFormat="1" ht="14.25"/>
    <row r="20212" customFormat="1" ht="14.25"/>
    <row r="20213" customFormat="1" ht="14.25"/>
    <row r="20214" customFormat="1" ht="14.25"/>
    <row r="20215" customFormat="1" ht="14.25"/>
    <row r="20216" customFormat="1" ht="14.25"/>
    <row r="20217" customFormat="1" ht="14.25"/>
    <row r="20218" customFormat="1" ht="14.25"/>
    <row r="20219" customFormat="1" ht="14.25"/>
    <row r="20220" customFormat="1" ht="14.25"/>
    <row r="20221" customFormat="1" ht="14.25"/>
    <row r="20222" customFormat="1" ht="14.25"/>
    <row r="20223" customFormat="1" ht="14.25"/>
    <row r="20224" customFormat="1" ht="14.25"/>
    <row r="20225" customFormat="1" ht="14.25"/>
    <row r="20226" customFormat="1" ht="14.25"/>
    <row r="20227" customFormat="1" ht="14.25"/>
    <row r="20228" customFormat="1" ht="14.25"/>
    <row r="20229" customFormat="1" ht="14.25"/>
    <row r="20230" customFormat="1" ht="14.25"/>
    <row r="20231" customFormat="1" ht="14.25"/>
    <row r="20232" customFormat="1" ht="14.25"/>
    <row r="20233" customFormat="1" ht="14.25"/>
    <row r="20234" customFormat="1" ht="14.25"/>
    <row r="20235" customFormat="1" ht="14.25"/>
    <row r="20236" customFormat="1" ht="14.25"/>
    <row r="20237" customFormat="1" ht="14.25"/>
    <row r="20238" customFormat="1" ht="14.25"/>
    <row r="20239" customFormat="1" ht="14.25"/>
    <row r="20240" customFormat="1" ht="14.25"/>
    <row r="20241" customFormat="1" ht="14.25"/>
    <row r="20242" customFormat="1" ht="14.25"/>
    <row r="20243" customFormat="1" ht="14.25"/>
    <row r="20244" customFormat="1" ht="14.25"/>
    <row r="20245" customFormat="1" ht="14.25"/>
    <row r="20246" customFormat="1" ht="14.25"/>
    <row r="20247" customFormat="1" ht="14.25"/>
    <row r="20248" customFormat="1" ht="14.25"/>
    <row r="20249" customFormat="1" ht="14.25"/>
    <row r="20250" customFormat="1" ht="14.25"/>
    <row r="20251" customFormat="1" ht="14.25"/>
    <row r="20252" customFormat="1" ht="14.25"/>
    <row r="20253" customFormat="1" ht="14.25"/>
    <row r="20254" customFormat="1" ht="14.25"/>
    <row r="20255" customFormat="1" ht="14.25"/>
    <row r="20256" customFormat="1" ht="14.25"/>
    <row r="20257" customFormat="1" ht="14.25"/>
    <row r="20258" customFormat="1" ht="14.25"/>
    <row r="20259" customFormat="1" ht="14.25"/>
    <row r="20260" customFormat="1" ht="14.25"/>
    <row r="20261" customFormat="1" ht="14.25"/>
    <row r="20262" customFormat="1" ht="14.25"/>
    <row r="20263" customFormat="1" ht="14.25"/>
    <row r="20264" customFormat="1" ht="14.25"/>
    <row r="20265" customFormat="1" ht="14.25"/>
    <row r="20266" customFormat="1" ht="14.25"/>
    <row r="20267" customFormat="1" ht="14.25"/>
    <row r="20268" customFormat="1" ht="14.25"/>
    <row r="20269" customFormat="1" ht="14.25"/>
    <row r="20270" customFormat="1" ht="14.25"/>
    <row r="20271" customFormat="1" ht="14.25"/>
    <row r="20272" customFormat="1" ht="14.25"/>
    <row r="20273" customFormat="1" ht="14.25"/>
    <row r="20274" customFormat="1" ht="14.25"/>
    <row r="20275" customFormat="1" ht="14.25"/>
    <row r="20276" customFormat="1" ht="14.25"/>
    <row r="20277" customFormat="1" ht="14.25"/>
    <row r="20278" customFormat="1" ht="14.25"/>
    <row r="20279" customFormat="1" ht="14.25"/>
    <row r="20280" customFormat="1" ht="14.25"/>
    <row r="20281" customFormat="1" ht="14.25"/>
    <row r="20282" customFormat="1" ht="14.25"/>
    <row r="20283" customFormat="1" ht="14.25"/>
    <row r="20284" customFormat="1" ht="14.25"/>
    <row r="20285" customFormat="1" ht="14.25"/>
    <row r="20286" customFormat="1" ht="14.25"/>
    <row r="20287" customFormat="1" ht="14.25"/>
    <row r="20288" customFormat="1" ht="14.25"/>
    <row r="20289" customFormat="1" ht="14.25"/>
    <row r="20290" customFormat="1" ht="14.25"/>
    <row r="20291" customFormat="1" ht="14.25"/>
    <row r="20292" customFormat="1" ht="14.25"/>
    <row r="20293" customFormat="1" ht="14.25"/>
    <row r="20294" customFormat="1" ht="14.25"/>
    <row r="20295" customFormat="1" ht="14.25"/>
    <row r="20296" customFormat="1" ht="14.25"/>
    <row r="20297" customFormat="1" ht="14.25"/>
    <row r="20298" customFormat="1" ht="14.25"/>
    <row r="20299" customFormat="1" ht="14.25"/>
    <row r="20300" customFormat="1" ht="14.25"/>
    <row r="20301" customFormat="1" ht="14.25"/>
    <row r="20302" customFormat="1" ht="14.25"/>
    <row r="20303" customFormat="1" ht="14.25"/>
    <row r="20304" customFormat="1" ht="14.25"/>
    <row r="20305" customFormat="1" ht="14.25"/>
    <row r="20306" customFormat="1" ht="14.25"/>
    <row r="20307" customFormat="1" ht="14.25"/>
    <row r="20308" customFormat="1" ht="14.25"/>
    <row r="20309" customFormat="1" ht="14.25"/>
    <row r="20310" customFormat="1" ht="14.25"/>
    <row r="20311" customFormat="1" ht="14.25"/>
    <row r="20312" customFormat="1" ht="14.25"/>
    <row r="20313" customFormat="1" ht="14.25"/>
    <row r="20314" customFormat="1" ht="14.25"/>
    <row r="20315" customFormat="1" ht="14.25"/>
    <row r="20316" customFormat="1" ht="14.25"/>
    <row r="20317" customFormat="1" ht="14.25"/>
    <row r="20318" customFormat="1" ht="14.25"/>
    <row r="20319" customFormat="1" ht="14.25"/>
    <row r="20320" customFormat="1" ht="14.25"/>
    <row r="20321" customFormat="1" ht="14.25"/>
    <row r="20322" customFormat="1" ht="14.25"/>
    <row r="20323" customFormat="1" ht="14.25"/>
    <row r="20324" customFormat="1" ht="14.25"/>
    <row r="20325" customFormat="1" ht="14.25"/>
    <row r="20326" customFormat="1" ht="14.25"/>
    <row r="20327" customFormat="1" ht="14.25"/>
    <row r="20328" customFormat="1" ht="14.25"/>
    <row r="20329" customFormat="1" ht="14.25"/>
    <row r="20330" customFormat="1" ht="14.25"/>
    <row r="20331" customFormat="1" ht="14.25"/>
    <row r="20332" customFormat="1" ht="14.25"/>
    <row r="20333" customFormat="1" ht="14.25"/>
    <row r="20334" customFormat="1" ht="14.25"/>
    <row r="20335" customFormat="1" ht="14.25"/>
    <row r="20336" customFormat="1" ht="14.25"/>
    <row r="20337" customFormat="1" ht="14.25"/>
    <row r="20338" customFormat="1" ht="14.25"/>
    <row r="20339" customFormat="1" ht="14.25"/>
    <row r="20340" customFormat="1" ht="14.25"/>
    <row r="20341" customFormat="1" ht="14.25"/>
    <row r="20342" customFormat="1" ht="14.25"/>
    <row r="20343" customFormat="1" ht="14.25"/>
    <row r="20344" customFormat="1" ht="14.25"/>
    <row r="20345" customFormat="1" ht="14.25"/>
    <row r="20346" customFormat="1" ht="14.25"/>
    <row r="20347" customFormat="1" ht="14.25"/>
    <row r="20348" customFormat="1" ht="14.25"/>
    <row r="20349" customFormat="1" ht="14.25"/>
    <row r="20350" customFormat="1" ht="14.25"/>
    <row r="20351" customFormat="1" ht="14.25"/>
    <row r="20352" customFormat="1" ht="14.25"/>
    <row r="20353" customFormat="1" ht="14.25"/>
    <row r="20354" customFormat="1" ht="14.25"/>
    <row r="20355" customFormat="1" ht="14.25"/>
    <row r="20356" customFormat="1" ht="14.25"/>
    <row r="20357" customFormat="1" ht="14.25"/>
    <row r="20358" customFormat="1" ht="14.25"/>
    <row r="20359" customFormat="1" ht="14.25"/>
    <row r="20360" customFormat="1" ht="14.25"/>
    <row r="20361" customFormat="1" ht="14.25"/>
    <row r="20362" customFormat="1" ht="14.25"/>
    <row r="20363" customFormat="1" ht="14.25"/>
    <row r="20364" customFormat="1" ht="14.25"/>
    <row r="20365" customFormat="1" ht="14.25"/>
    <row r="20366" customFormat="1" ht="14.25"/>
    <row r="20367" customFormat="1" ht="14.25"/>
    <row r="20368" customFormat="1" ht="14.25"/>
    <row r="20369" customFormat="1" ht="14.25"/>
    <row r="20370" customFormat="1" ht="14.25"/>
    <row r="20371" customFormat="1" ht="14.25"/>
    <row r="20372" customFormat="1" ht="14.25"/>
    <row r="20373" customFormat="1" ht="14.25"/>
    <row r="20374" customFormat="1" ht="14.25"/>
    <row r="20375" customFormat="1" ht="14.25"/>
    <row r="20376" customFormat="1" ht="14.25"/>
    <row r="20377" customFormat="1" ht="14.25"/>
    <row r="20378" customFormat="1" ht="14.25"/>
    <row r="20379" customFormat="1" ht="14.25"/>
    <row r="20380" customFormat="1" ht="14.25"/>
    <row r="20381" customFormat="1" ht="14.25"/>
    <row r="20382" customFormat="1" ht="14.25"/>
    <row r="20383" customFormat="1" ht="14.25"/>
    <row r="20384" customFormat="1" ht="14.25"/>
    <row r="20385" customFormat="1" ht="14.25"/>
    <row r="20386" customFormat="1" ht="14.25"/>
    <row r="20387" customFormat="1" ht="14.25"/>
    <row r="20388" customFormat="1" ht="14.25"/>
    <row r="20389" customFormat="1" ht="14.25"/>
    <row r="20390" customFormat="1" ht="14.25"/>
    <row r="20391" customFormat="1" ht="14.25"/>
    <row r="20392" customFormat="1" ht="14.25"/>
    <row r="20393" customFormat="1" ht="14.25"/>
    <row r="20394" customFormat="1" ht="14.25"/>
    <row r="20395" customFormat="1" ht="14.25"/>
    <row r="20396" customFormat="1" ht="14.25"/>
    <row r="20397" customFormat="1" ht="14.25"/>
    <row r="20398" customFormat="1" ht="14.25"/>
    <row r="20399" customFormat="1" ht="14.25"/>
    <row r="20400" customFormat="1" ht="14.25"/>
    <row r="20401" customFormat="1" ht="14.25"/>
    <row r="20402" customFormat="1" ht="14.25"/>
    <row r="20403" customFormat="1" ht="14.25"/>
    <row r="20404" customFormat="1" ht="14.25"/>
    <row r="20405" customFormat="1" ht="14.25"/>
    <row r="20406" customFormat="1" ht="14.25"/>
    <row r="20407" customFormat="1" ht="14.25"/>
    <row r="20408" customFormat="1" ht="14.25"/>
    <row r="20409" customFormat="1" ht="14.25"/>
    <row r="20410" customFormat="1" ht="14.25"/>
    <row r="20411" customFormat="1" ht="14.25"/>
    <row r="20412" customFormat="1" ht="14.25"/>
    <row r="20413" customFormat="1" ht="14.25"/>
    <row r="20414" customFormat="1" ht="14.25"/>
    <row r="20415" customFormat="1" ht="14.25"/>
    <row r="20416" customFormat="1" ht="14.25"/>
    <row r="20417" customFormat="1" ht="14.25"/>
    <row r="20418" customFormat="1" ht="14.25"/>
    <row r="20419" customFormat="1" ht="14.25"/>
    <row r="20420" customFormat="1" ht="14.25"/>
    <row r="20421" customFormat="1" ht="14.25"/>
    <row r="20422" customFormat="1" ht="14.25"/>
    <row r="20423" customFormat="1" ht="14.25"/>
    <row r="20424" customFormat="1" ht="14.25"/>
    <row r="20425" customFormat="1" ht="14.25"/>
    <row r="20426" customFormat="1" ht="14.25"/>
    <row r="20427" customFormat="1" ht="14.25"/>
    <row r="20428" customFormat="1" ht="14.25"/>
    <row r="20429" customFormat="1" ht="14.25"/>
    <row r="20430" customFormat="1" ht="14.25"/>
    <row r="20431" customFormat="1" ht="14.25"/>
    <row r="20432" customFormat="1" ht="14.25"/>
    <row r="20433" customFormat="1" ht="14.25"/>
    <row r="20434" customFormat="1" ht="14.25"/>
    <row r="20435" customFormat="1" ht="14.25"/>
    <row r="20436" customFormat="1" ht="14.25"/>
    <row r="20437" customFormat="1" ht="14.25"/>
    <row r="20438" customFormat="1" ht="14.25"/>
    <row r="20439" customFormat="1" ht="14.25"/>
    <row r="20440" customFormat="1" ht="14.25"/>
    <row r="20441" customFormat="1" ht="14.25"/>
    <row r="20442" customFormat="1" ht="14.25"/>
    <row r="20443" customFormat="1" ht="14.25"/>
    <row r="20444" customFormat="1" ht="14.25"/>
    <row r="20445" customFormat="1" ht="14.25"/>
    <row r="20446" customFormat="1" ht="14.25"/>
    <row r="20447" customFormat="1" ht="14.25"/>
    <row r="20448" customFormat="1" ht="14.25"/>
    <row r="20449" customFormat="1" ht="14.25"/>
    <row r="20450" customFormat="1" ht="14.25"/>
    <row r="20451" customFormat="1" ht="14.25"/>
    <row r="20452" customFormat="1" ht="14.25"/>
    <row r="20453" customFormat="1" ht="14.25"/>
    <row r="20454" customFormat="1" ht="14.25"/>
    <row r="20455" customFormat="1" ht="14.25"/>
    <row r="20456" customFormat="1" ht="14.25"/>
    <row r="20457" customFormat="1" ht="14.25"/>
    <row r="20458" customFormat="1" ht="14.25"/>
    <row r="20459" customFormat="1" ht="14.25"/>
    <row r="20460" customFormat="1" ht="14.25"/>
    <row r="20461" customFormat="1" ht="14.25"/>
    <row r="20462" customFormat="1" ht="14.25"/>
    <row r="20463" customFormat="1" ht="14.25"/>
    <row r="20464" customFormat="1" ht="14.25"/>
    <row r="20465" customFormat="1" ht="14.25"/>
    <row r="20466" customFormat="1" ht="14.25"/>
    <row r="20467" customFormat="1" ht="14.25"/>
    <row r="20468" customFormat="1" ht="14.25"/>
    <row r="20469" customFormat="1" ht="14.25"/>
    <row r="20470" customFormat="1" ht="14.25"/>
    <row r="20471" customFormat="1" ht="14.25"/>
    <row r="20472" customFormat="1" ht="14.25"/>
    <row r="20473" customFormat="1" ht="14.25"/>
    <row r="20474" customFormat="1" ht="14.25"/>
    <row r="20475" customFormat="1" ht="14.25"/>
    <row r="20476" customFormat="1" ht="14.25"/>
    <row r="20477" customFormat="1" ht="14.25"/>
    <row r="20478" customFormat="1" ht="14.25"/>
    <row r="20479" customFormat="1" ht="14.25"/>
    <row r="20480" customFormat="1" ht="14.25"/>
    <row r="20481" customFormat="1" ht="14.25"/>
    <row r="20482" customFormat="1" ht="14.25"/>
    <row r="20483" customFormat="1" ht="14.25"/>
    <row r="20484" customFormat="1" ht="14.25"/>
    <row r="20485" customFormat="1" ht="14.25"/>
    <row r="20486" customFormat="1" ht="14.25"/>
    <row r="20487" customFormat="1" ht="14.25"/>
    <row r="20488" customFormat="1" ht="14.25"/>
    <row r="20489" customFormat="1" ht="14.25"/>
    <row r="20490" customFormat="1" ht="14.25"/>
    <row r="20491" customFormat="1" ht="14.25"/>
    <row r="20492" customFormat="1" ht="14.25"/>
    <row r="20493" customFormat="1" ht="14.25"/>
    <row r="20494" customFormat="1" ht="14.25"/>
    <row r="20495" customFormat="1" ht="14.25"/>
    <row r="20496" customFormat="1" ht="14.25"/>
    <row r="20497" customFormat="1" ht="14.25"/>
    <row r="20498" customFormat="1" ht="14.25"/>
    <row r="20499" customFormat="1" ht="14.25"/>
    <row r="20500" customFormat="1" ht="14.25"/>
    <row r="20501" customFormat="1" ht="14.25"/>
    <row r="20502" customFormat="1" ht="14.25"/>
    <row r="20503" customFormat="1" ht="14.25"/>
    <row r="20504" customFormat="1" ht="14.25"/>
    <row r="20505" customFormat="1" ht="14.25"/>
    <row r="20506" customFormat="1" ht="14.25"/>
    <row r="20507" customFormat="1" ht="14.25"/>
    <row r="20508" customFormat="1" ht="14.25"/>
    <row r="20509" customFormat="1" ht="14.25"/>
    <row r="20510" customFormat="1" ht="14.25"/>
    <row r="20511" customFormat="1" ht="14.25"/>
    <row r="20512" customFormat="1" ht="14.25"/>
    <row r="20513" customFormat="1" ht="14.25"/>
    <row r="20514" customFormat="1" ht="14.25"/>
    <row r="20515" customFormat="1" ht="14.25"/>
    <row r="20516" customFormat="1" ht="14.25"/>
    <row r="20517" customFormat="1" ht="14.25"/>
    <row r="20518" customFormat="1" ht="14.25"/>
    <row r="20519" customFormat="1" ht="14.25"/>
    <row r="20520" customFormat="1" ht="14.25"/>
    <row r="20521" customFormat="1" ht="14.25"/>
    <row r="20522" customFormat="1" ht="14.25"/>
    <row r="20523" customFormat="1" ht="14.25"/>
    <row r="20524" customFormat="1" ht="14.25"/>
    <row r="20525" customFormat="1" ht="14.25"/>
    <row r="20526" customFormat="1" ht="14.25"/>
    <row r="20527" customFormat="1" ht="14.25"/>
    <row r="20528" customFormat="1" ht="14.25"/>
    <row r="20529" customFormat="1" ht="14.25"/>
    <row r="20530" customFormat="1" ht="14.25"/>
    <row r="20531" customFormat="1" ht="14.25"/>
    <row r="20532" customFormat="1" ht="14.25"/>
    <row r="20533" customFormat="1" ht="14.25"/>
    <row r="20534" customFormat="1" ht="14.25"/>
    <row r="20535" customFormat="1" ht="14.25"/>
    <row r="20536" customFormat="1" ht="14.25"/>
    <row r="20537" customFormat="1" ht="14.25"/>
    <row r="20538" customFormat="1" ht="14.25"/>
    <row r="20539" customFormat="1" ht="14.25"/>
    <row r="20540" customFormat="1" ht="14.25"/>
    <row r="20541" customFormat="1" ht="14.25"/>
    <row r="20542" customFormat="1" ht="14.25"/>
    <row r="20543" customFormat="1" ht="14.25"/>
    <row r="20544" customFormat="1" ht="14.25"/>
    <row r="20545" customFormat="1" ht="14.25"/>
    <row r="20546" customFormat="1" ht="14.25"/>
    <row r="20547" customFormat="1" ht="14.25"/>
    <row r="20548" customFormat="1" ht="14.25"/>
    <row r="20549" customFormat="1" ht="14.25"/>
    <row r="20550" customFormat="1" ht="14.25"/>
    <row r="20551" customFormat="1" ht="14.25"/>
    <row r="20552" customFormat="1" ht="14.25"/>
    <row r="20553" customFormat="1" ht="14.25"/>
    <row r="20554" customFormat="1" ht="14.25"/>
    <row r="20555" customFormat="1" ht="14.25"/>
    <row r="20556" customFormat="1" ht="14.25"/>
    <row r="20557" customFormat="1" ht="14.25"/>
    <row r="20558" customFormat="1" ht="14.25"/>
    <row r="20559" customFormat="1" ht="14.25"/>
    <row r="20560" customFormat="1" ht="14.25"/>
    <row r="20561" customFormat="1" ht="14.25"/>
    <row r="20562" customFormat="1" ht="14.25"/>
    <row r="20563" customFormat="1" ht="14.25"/>
    <row r="20564" customFormat="1" ht="14.25"/>
    <row r="20565" customFormat="1" ht="14.25"/>
    <row r="20566" customFormat="1" ht="14.25"/>
    <row r="20567" customFormat="1" ht="14.25"/>
    <row r="20568" customFormat="1" ht="14.25"/>
    <row r="20569" customFormat="1" ht="14.25"/>
    <row r="20570" customFormat="1" ht="14.25"/>
    <row r="20571" customFormat="1" ht="14.25"/>
    <row r="20572" customFormat="1" ht="14.25"/>
    <row r="20573" customFormat="1" ht="14.25"/>
    <row r="20574" customFormat="1" ht="14.25"/>
    <row r="20575" customFormat="1" ht="14.25"/>
    <row r="20576" customFormat="1" ht="14.25"/>
    <row r="20577" customFormat="1" ht="14.25"/>
    <row r="20578" customFormat="1" ht="14.25"/>
    <row r="20579" customFormat="1" ht="14.25"/>
    <row r="20580" customFormat="1" ht="14.25"/>
    <row r="20581" customFormat="1" ht="14.25"/>
    <row r="20582" customFormat="1" ht="14.25"/>
    <row r="20583" customFormat="1" ht="14.25"/>
    <row r="20584" customFormat="1" ht="14.25"/>
    <row r="20585" customFormat="1" ht="14.25"/>
    <row r="20586" customFormat="1" ht="14.25"/>
    <row r="20587" customFormat="1" ht="14.25"/>
    <row r="20588" customFormat="1" ht="14.25"/>
    <row r="20589" customFormat="1" ht="14.25"/>
    <row r="20590" customFormat="1" ht="14.25"/>
    <row r="20591" customFormat="1" ht="14.25"/>
    <row r="20592" customFormat="1" ht="14.25"/>
    <row r="20593" customFormat="1" ht="14.25"/>
    <row r="20594" customFormat="1" ht="14.25"/>
    <row r="20595" customFormat="1" ht="14.25"/>
    <row r="20596" customFormat="1" ht="14.25"/>
    <row r="20597" customFormat="1" ht="14.25"/>
    <row r="20598" customFormat="1" ht="14.25"/>
    <row r="20599" customFormat="1" ht="14.25"/>
    <row r="20600" customFormat="1" ht="14.25"/>
    <row r="20601" customFormat="1" ht="14.25"/>
    <row r="20602" customFormat="1" ht="14.25"/>
    <row r="20603" customFormat="1" ht="14.25"/>
    <row r="20604" customFormat="1" ht="14.25"/>
    <row r="20605" customFormat="1" ht="14.25"/>
    <row r="20606" customFormat="1" ht="14.25"/>
    <row r="20607" customFormat="1" ht="14.25"/>
    <row r="20608" customFormat="1" ht="14.25"/>
    <row r="20609" customFormat="1" ht="14.25"/>
    <row r="20610" customFormat="1" ht="14.25"/>
    <row r="20611" customFormat="1" ht="14.25"/>
    <row r="20612" customFormat="1" ht="14.25"/>
    <row r="20613" customFormat="1" ht="14.25"/>
    <row r="20614" customFormat="1" ht="14.25"/>
    <row r="20615" customFormat="1" ht="14.25"/>
    <row r="20616" customFormat="1" ht="14.25"/>
    <row r="20617" customFormat="1" ht="14.25"/>
    <row r="20618" customFormat="1" ht="14.25"/>
    <row r="20619" customFormat="1" ht="14.25"/>
    <row r="20620" customFormat="1" ht="14.25"/>
    <row r="20621" customFormat="1" ht="14.25"/>
    <row r="20622" customFormat="1" ht="14.25"/>
    <row r="20623" customFormat="1" ht="14.25"/>
    <row r="20624" customFormat="1" ht="14.25"/>
    <row r="20625" customFormat="1" ht="14.25"/>
    <row r="20626" customFormat="1" ht="14.25"/>
    <row r="20627" customFormat="1" ht="14.25"/>
    <row r="20628" customFormat="1" ht="14.25"/>
    <row r="20629" customFormat="1" ht="14.25"/>
    <row r="20630" customFormat="1" ht="14.25"/>
    <row r="20631" customFormat="1" ht="14.25"/>
    <row r="20632" customFormat="1" ht="14.25"/>
    <row r="20633" customFormat="1" ht="14.25"/>
    <row r="20634" customFormat="1" ht="14.25"/>
    <row r="20635" customFormat="1" ht="14.25"/>
    <row r="20636" customFormat="1" ht="14.25"/>
    <row r="20637" customFormat="1" ht="14.25"/>
    <row r="20638" customFormat="1" ht="14.25"/>
    <row r="20639" customFormat="1" ht="14.25"/>
    <row r="20640" customFormat="1" ht="14.25"/>
    <row r="20641" customFormat="1" ht="14.25"/>
    <row r="20642" customFormat="1" ht="14.25"/>
    <row r="20643" customFormat="1" ht="14.25"/>
    <row r="20644" customFormat="1" ht="14.25"/>
    <row r="20645" customFormat="1" ht="14.25"/>
    <row r="20646" customFormat="1" ht="14.25"/>
    <row r="20647" customFormat="1" ht="14.25"/>
    <row r="20648" customFormat="1" ht="14.25"/>
    <row r="20649" customFormat="1" ht="14.25"/>
    <row r="20650" customFormat="1" ht="14.25"/>
    <row r="20651" customFormat="1" ht="14.25"/>
    <row r="20652" customFormat="1" ht="14.25"/>
    <row r="20653" customFormat="1" ht="14.25"/>
    <row r="20654" customFormat="1" ht="14.25"/>
    <row r="20655" customFormat="1" ht="14.25"/>
    <row r="20656" customFormat="1" ht="14.25"/>
    <row r="20657" customFormat="1" ht="14.25"/>
    <row r="20658" customFormat="1" ht="14.25"/>
    <row r="20659" customFormat="1" ht="14.25"/>
    <row r="20660" customFormat="1" ht="14.25"/>
    <row r="20661" customFormat="1" ht="14.25"/>
    <row r="20662" customFormat="1" ht="14.25"/>
    <row r="20663" customFormat="1" ht="14.25"/>
    <row r="20664" customFormat="1" ht="14.25"/>
    <row r="20665" customFormat="1" ht="14.25"/>
    <row r="20666" customFormat="1" ht="14.25"/>
    <row r="20667" customFormat="1" ht="14.25"/>
    <row r="20668" customFormat="1" ht="14.25"/>
    <row r="20669" customFormat="1" ht="14.25"/>
    <row r="20670" customFormat="1" ht="14.25"/>
    <row r="20671" customFormat="1" ht="14.25"/>
    <row r="20672" customFormat="1" ht="14.25"/>
    <row r="20673" customFormat="1" ht="14.25"/>
    <row r="20674" customFormat="1" ht="14.25"/>
    <row r="20675" customFormat="1" ht="14.25"/>
    <row r="20676" customFormat="1" ht="14.25"/>
    <row r="20677" customFormat="1" ht="14.25"/>
    <row r="20678" customFormat="1" ht="14.25"/>
    <row r="20679" customFormat="1" ht="14.25"/>
    <row r="20680" customFormat="1" ht="14.25"/>
    <row r="20681" customFormat="1" ht="14.25"/>
    <row r="20682" customFormat="1" ht="14.25"/>
    <row r="20683" customFormat="1" ht="14.25"/>
    <row r="20684" customFormat="1" ht="14.25"/>
    <row r="20685" customFormat="1" ht="14.25"/>
    <row r="20686" customFormat="1" ht="14.25"/>
    <row r="20687" customFormat="1" ht="14.25"/>
    <row r="20688" customFormat="1" ht="14.25"/>
    <row r="20689" customFormat="1" ht="14.25"/>
    <row r="20690" customFormat="1" ht="14.25"/>
    <row r="20691" customFormat="1" ht="14.25"/>
    <row r="20692" customFormat="1" ht="14.25"/>
    <row r="20693" customFormat="1" ht="14.25"/>
    <row r="20694" customFormat="1" ht="14.25"/>
    <row r="20695" customFormat="1" ht="14.25"/>
    <row r="20696" customFormat="1" ht="14.25"/>
    <row r="20697" customFormat="1" ht="14.25"/>
    <row r="20698" customFormat="1" ht="14.25"/>
    <row r="20699" customFormat="1" ht="14.25"/>
    <row r="20700" customFormat="1" ht="14.25"/>
    <row r="20701" customFormat="1" ht="14.25"/>
    <row r="20702" customFormat="1" ht="14.25"/>
    <row r="20703" customFormat="1" ht="14.25"/>
    <row r="20704" customFormat="1" ht="14.25"/>
    <row r="20705" customFormat="1" ht="14.25"/>
    <row r="20706" customFormat="1" ht="14.25"/>
    <row r="20707" customFormat="1" ht="14.25"/>
    <row r="20708" customFormat="1" ht="14.25"/>
    <row r="20709" customFormat="1" ht="14.25"/>
    <row r="20710" customFormat="1" ht="14.25"/>
    <row r="20711" customFormat="1" ht="14.25"/>
    <row r="20712" customFormat="1" ht="14.25"/>
    <row r="20713" customFormat="1" ht="14.25"/>
    <row r="20714" customFormat="1" ht="14.25"/>
    <row r="20715" customFormat="1" ht="14.25"/>
    <row r="20716" customFormat="1" ht="14.25"/>
    <row r="20717" customFormat="1" ht="14.25"/>
    <row r="20718" customFormat="1" ht="14.25"/>
    <row r="20719" customFormat="1" ht="14.25"/>
    <row r="20720" customFormat="1" ht="14.25"/>
    <row r="20721" customFormat="1" ht="14.25"/>
    <row r="20722" customFormat="1" ht="14.25"/>
    <row r="20723" customFormat="1" ht="14.25"/>
    <row r="20724" customFormat="1" ht="14.25"/>
    <row r="20725" customFormat="1" ht="14.25"/>
    <row r="20726" customFormat="1" ht="14.25"/>
    <row r="20727" customFormat="1" ht="14.25"/>
    <row r="20728" customFormat="1" ht="14.25"/>
    <row r="20729" customFormat="1" ht="14.25"/>
    <row r="20730" customFormat="1" ht="14.25"/>
    <row r="20731" customFormat="1" ht="14.25"/>
    <row r="20732" customFormat="1" ht="14.25"/>
    <row r="20733" customFormat="1" ht="14.25"/>
    <row r="20734" customFormat="1" ht="14.25"/>
    <row r="20735" customFormat="1" ht="14.25"/>
    <row r="20736" customFormat="1" ht="14.25"/>
    <row r="20737" customFormat="1" ht="14.25"/>
    <row r="20738" customFormat="1" ht="14.25"/>
    <row r="20739" customFormat="1" ht="14.25"/>
    <row r="20740" customFormat="1" ht="14.25"/>
    <row r="20741" customFormat="1" ht="14.25"/>
    <row r="20742" customFormat="1" ht="14.25"/>
    <row r="20743" customFormat="1" ht="14.25"/>
    <row r="20744" customFormat="1" ht="14.25"/>
    <row r="20745" customFormat="1" ht="14.25"/>
    <row r="20746" customFormat="1" ht="14.25"/>
    <row r="20747" customFormat="1" ht="14.25"/>
    <row r="20748" customFormat="1" ht="14.25"/>
    <row r="20749" customFormat="1" ht="14.25"/>
    <row r="20750" customFormat="1" ht="14.25"/>
    <row r="20751" customFormat="1" ht="14.25"/>
    <row r="20752" customFormat="1" ht="14.25"/>
    <row r="20753" customFormat="1" ht="14.25"/>
    <row r="20754" customFormat="1" ht="14.25"/>
    <row r="20755" customFormat="1" ht="14.25"/>
    <row r="20756" customFormat="1" ht="14.25"/>
    <row r="20757" customFormat="1" ht="14.25"/>
    <row r="20758" customFormat="1" ht="14.25"/>
    <row r="20759" customFormat="1" ht="14.25"/>
    <row r="20760" customFormat="1" ht="14.25"/>
    <row r="20761" customFormat="1" ht="14.25"/>
    <row r="20762" customFormat="1" ht="14.25"/>
    <row r="20763" customFormat="1" ht="14.25"/>
    <row r="20764" customFormat="1" ht="14.25"/>
    <row r="20765" customFormat="1" ht="14.25"/>
    <row r="20766" customFormat="1" ht="14.25"/>
    <row r="20767" customFormat="1" ht="14.25"/>
    <row r="20768" customFormat="1" ht="14.25"/>
    <row r="20769" customFormat="1" ht="14.25"/>
    <row r="20770" customFormat="1" ht="14.25"/>
    <row r="20771" customFormat="1" ht="14.25"/>
    <row r="20772" customFormat="1" ht="14.25"/>
    <row r="20773" customFormat="1" ht="14.25"/>
    <row r="20774" customFormat="1" ht="14.25"/>
    <row r="20775" customFormat="1" ht="14.25"/>
    <row r="20776" customFormat="1" ht="14.25"/>
    <row r="20777" customFormat="1" ht="14.25"/>
    <row r="20778" customFormat="1" ht="14.25"/>
    <row r="20779" customFormat="1" ht="14.25"/>
    <row r="20780" customFormat="1" ht="14.25"/>
    <row r="20781" customFormat="1" ht="14.25"/>
    <row r="20782" customFormat="1" ht="14.25"/>
    <row r="20783" customFormat="1" ht="14.25"/>
    <row r="20784" customFormat="1" ht="14.25"/>
    <row r="20785" customFormat="1" ht="14.25"/>
    <row r="20786" customFormat="1" ht="14.25"/>
    <row r="20787" customFormat="1" ht="14.25"/>
    <row r="20788" customFormat="1" ht="14.25"/>
    <row r="20789" customFormat="1" ht="14.25"/>
    <row r="20790" customFormat="1" ht="14.25"/>
    <row r="20791" customFormat="1" ht="14.25"/>
    <row r="20792" customFormat="1" ht="14.25"/>
    <row r="20793" customFormat="1" ht="14.25"/>
    <row r="20794" customFormat="1" ht="14.25"/>
    <row r="20795" customFormat="1" ht="14.25"/>
    <row r="20796" customFormat="1" ht="14.25"/>
    <row r="20797" customFormat="1" ht="14.25"/>
    <row r="20798" customFormat="1" ht="14.25"/>
    <row r="20799" customFormat="1" ht="14.25"/>
    <row r="20800" customFormat="1" ht="14.25"/>
    <row r="20801" customFormat="1" ht="14.25"/>
    <row r="20802" customFormat="1" ht="14.25"/>
    <row r="20803" customFormat="1" ht="14.25"/>
    <row r="20804" customFormat="1" ht="14.25"/>
    <row r="20805" customFormat="1" ht="14.25"/>
    <row r="20806" customFormat="1" ht="14.25"/>
    <row r="20807" customFormat="1" ht="14.25"/>
    <row r="20808" customFormat="1" ht="14.25"/>
    <row r="20809" customFormat="1" ht="14.25"/>
    <row r="20810" customFormat="1" ht="14.25"/>
    <row r="20811" customFormat="1" ht="14.25"/>
    <row r="20812" customFormat="1" ht="14.25"/>
    <row r="20813" customFormat="1" ht="14.25"/>
    <row r="20814" customFormat="1" ht="14.25"/>
    <row r="20815" customFormat="1" ht="14.25"/>
    <row r="20816" customFormat="1" ht="14.25"/>
    <row r="20817" customFormat="1" ht="14.25"/>
    <row r="20818" customFormat="1" ht="14.25"/>
    <row r="20819" customFormat="1" ht="14.25"/>
    <row r="20820" customFormat="1" ht="14.25"/>
    <row r="20821" customFormat="1" ht="14.25"/>
    <row r="20822" customFormat="1" ht="14.25"/>
    <row r="20823" customFormat="1" ht="14.25"/>
    <row r="20824" customFormat="1" ht="14.25"/>
    <row r="20825" customFormat="1" ht="14.25"/>
    <row r="20826" customFormat="1" ht="14.25"/>
    <row r="20827" customFormat="1" ht="14.25"/>
    <row r="20828" customFormat="1" ht="14.25"/>
    <row r="20829" customFormat="1" ht="14.25"/>
    <row r="20830" customFormat="1" ht="14.25"/>
    <row r="20831" customFormat="1" ht="14.25"/>
    <row r="20832" customFormat="1" ht="14.25"/>
    <row r="20833" customFormat="1" ht="14.25"/>
    <row r="20834" customFormat="1" ht="14.25"/>
    <row r="20835" customFormat="1" ht="14.25"/>
    <row r="20836" customFormat="1" ht="14.25"/>
    <row r="20837" customFormat="1" ht="14.25"/>
    <row r="20838" customFormat="1" ht="14.25"/>
    <row r="20839" customFormat="1" ht="14.25"/>
    <row r="20840" customFormat="1" ht="14.25"/>
    <row r="20841" customFormat="1" ht="14.25"/>
    <row r="20842" customFormat="1" ht="14.25"/>
    <row r="20843" customFormat="1" ht="14.25"/>
    <row r="20844" customFormat="1" ht="14.25"/>
    <row r="20845" customFormat="1" ht="14.25"/>
    <row r="20846" customFormat="1" ht="14.25"/>
    <row r="20847" customFormat="1" ht="14.25"/>
    <row r="20848" customFormat="1" ht="14.25"/>
    <row r="20849" customFormat="1" ht="14.25"/>
    <row r="20850" customFormat="1" ht="14.25"/>
    <row r="20851" customFormat="1" ht="14.25"/>
    <row r="20852" customFormat="1" ht="14.25"/>
    <row r="20853" customFormat="1" ht="14.25"/>
    <row r="20854" customFormat="1" ht="14.25"/>
    <row r="20855" customFormat="1" ht="14.25"/>
    <row r="20856" customFormat="1" ht="14.25"/>
    <row r="20857" customFormat="1" ht="14.25"/>
    <row r="20858" customFormat="1" ht="14.25"/>
    <row r="20859" customFormat="1" ht="14.25"/>
    <row r="20860" customFormat="1" ht="14.25"/>
    <row r="20861" customFormat="1" ht="14.25"/>
    <row r="20862" customFormat="1" ht="14.25"/>
    <row r="20863" customFormat="1" ht="14.25"/>
    <row r="20864" customFormat="1" ht="14.25"/>
    <row r="20865" customFormat="1" ht="14.25"/>
    <row r="20866" customFormat="1" ht="14.25"/>
    <row r="20867" customFormat="1" ht="14.25"/>
    <row r="20868" customFormat="1" ht="14.25"/>
    <row r="20869" customFormat="1" ht="14.25"/>
    <row r="20870" customFormat="1" ht="14.25"/>
    <row r="20871" customFormat="1" ht="14.25"/>
    <row r="20872" customFormat="1" ht="14.25"/>
    <row r="20873" customFormat="1" ht="14.25"/>
    <row r="20874" customFormat="1" ht="14.25"/>
    <row r="20875" customFormat="1" ht="14.25"/>
    <row r="20876" customFormat="1" ht="14.25"/>
    <row r="20877" customFormat="1" ht="14.25"/>
    <row r="20878" customFormat="1" ht="14.25"/>
    <row r="20879" customFormat="1" ht="14.25"/>
    <row r="20880" customFormat="1" ht="14.25"/>
    <row r="20881" customFormat="1" ht="14.25"/>
    <row r="20882" customFormat="1" ht="14.25"/>
    <row r="20883" customFormat="1" ht="14.25"/>
    <row r="20884" customFormat="1" ht="14.25"/>
    <row r="20885" customFormat="1" ht="14.25"/>
    <row r="20886" customFormat="1" ht="14.25"/>
    <row r="20887" customFormat="1" ht="14.25"/>
    <row r="20888" customFormat="1" ht="14.25"/>
    <row r="20889" customFormat="1" ht="14.25"/>
    <row r="20890" customFormat="1" ht="14.25"/>
    <row r="20891" customFormat="1" ht="14.25"/>
    <row r="20892" customFormat="1" ht="14.25"/>
    <row r="20893" customFormat="1" ht="14.25"/>
    <row r="20894" customFormat="1" ht="14.25"/>
    <row r="20895" customFormat="1" ht="14.25"/>
    <row r="20896" customFormat="1" ht="14.25"/>
    <row r="20897" customFormat="1" ht="14.25"/>
    <row r="20898" customFormat="1" ht="14.25"/>
    <row r="20899" customFormat="1" ht="14.25"/>
    <row r="20900" customFormat="1" ht="14.25"/>
    <row r="20901" customFormat="1" ht="14.25"/>
    <row r="20902" customFormat="1" ht="14.25"/>
    <row r="20903" customFormat="1" ht="14.25"/>
    <row r="20904" customFormat="1" ht="14.25"/>
    <row r="20905" customFormat="1" ht="14.25"/>
    <row r="20906" customFormat="1" ht="14.25"/>
    <row r="20907" customFormat="1" ht="14.25"/>
    <row r="20908" customFormat="1" ht="14.25"/>
    <row r="20909" customFormat="1" ht="14.25"/>
    <row r="20910" customFormat="1" ht="14.25"/>
    <row r="20911" customFormat="1" ht="14.25"/>
    <row r="20912" customFormat="1" ht="14.25"/>
    <row r="20913" customFormat="1" ht="14.25"/>
    <row r="20914" customFormat="1" ht="14.25"/>
    <row r="20915" customFormat="1" ht="14.25"/>
    <row r="20916" customFormat="1" ht="14.25"/>
    <row r="20917" customFormat="1" ht="14.25"/>
    <row r="20918" customFormat="1" ht="14.25"/>
    <row r="20919" customFormat="1" ht="14.25"/>
    <row r="20920" customFormat="1" ht="14.25"/>
    <row r="20921" customFormat="1" ht="14.25"/>
    <row r="20922" customFormat="1" ht="14.25"/>
    <row r="20923" customFormat="1" ht="14.25"/>
    <row r="20924" customFormat="1" ht="14.25"/>
    <row r="20925" customFormat="1" ht="14.25"/>
    <row r="20926" customFormat="1" ht="14.25"/>
    <row r="20927" customFormat="1" ht="14.25"/>
    <row r="20928" customFormat="1" ht="14.25"/>
    <row r="20929" customFormat="1" ht="14.25"/>
    <row r="20930" customFormat="1" ht="14.25"/>
    <row r="20931" customFormat="1" ht="14.25"/>
    <row r="20932" customFormat="1" ht="14.25"/>
    <row r="20933" customFormat="1" ht="14.25"/>
    <row r="20934" customFormat="1" ht="14.25"/>
    <row r="20935" customFormat="1" ht="14.25"/>
    <row r="20936" customFormat="1" ht="14.25"/>
    <row r="20937" customFormat="1" ht="14.25"/>
    <row r="20938" customFormat="1" ht="14.25"/>
    <row r="20939" customFormat="1" ht="14.25"/>
    <row r="20940" customFormat="1" ht="14.25"/>
    <row r="20941" customFormat="1" ht="14.25"/>
    <row r="20942" customFormat="1" ht="14.25"/>
    <row r="20943" customFormat="1" ht="14.25"/>
    <row r="20944" customFormat="1" ht="14.25"/>
    <row r="20945" customFormat="1" ht="14.25"/>
    <row r="20946" customFormat="1" ht="14.25"/>
    <row r="20947" customFormat="1" ht="14.25"/>
    <row r="20948" customFormat="1" ht="14.25"/>
    <row r="20949" customFormat="1" ht="14.25"/>
    <row r="20950" customFormat="1" ht="14.25"/>
    <row r="20951" customFormat="1" ht="14.25"/>
    <row r="20952" customFormat="1" ht="14.25"/>
    <row r="20953" customFormat="1" ht="14.25"/>
    <row r="20954" customFormat="1" ht="14.25"/>
    <row r="20955" customFormat="1" ht="14.25"/>
    <row r="20956" customFormat="1" ht="14.25"/>
    <row r="20957" customFormat="1" ht="14.25"/>
    <row r="20958" customFormat="1" ht="14.25"/>
    <row r="20959" customFormat="1" ht="14.25"/>
    <row r="20960" customFormat="1" ht="14.25"/>
    <row r="20961" customFormat="1" ht="14.25"/>
    <row r="20962" customFormat="1" ht="14.25"/>
    <row r="20963" customFormat="1" ht="14.25"/>
    <row r="20964" customFormat="1" ht="14.25"/>
    <row r="20965" customFormat="1" ht="14.25"/>
    <row r="20966" customFormat="1" ht="14.25"/>
    <row r="20967" customFormat="1" ht="14.25"/>
    <row r="20968" customFormat="1" ht="14.25"/>
    <row r="20969" customFormat="1" ht="14.25"/>
    <row r="20970" customFormat="1" ht="14.25"/>
    <row r="20971" customFormat="1" ht="14.25"/>
    <row r="20972" customFormat="1" ht="14.25"/>
    <row r="20973" customFormat="1" ht="14.25"/>
    <row r="20974" customFormat="1" ht="14.25"/>
    <row r="20975" customFormat="1" ht="14.25"/>
    <row r="20976" customFormat="1" ht="14.25"/>
    <row r="20977" customFormat="1" ht="14.25"/>
    <row r="20978" customFormat="1" ht="14.25"/>
    <row r="20979" customFormat="1" ht="14.25"/>
    <row r="20980" customFormat="1" ht="14.25"/>
    <row r="20981" customFormat="1" ht="14.25"/>
    <row r="20982" customFormat="1" ht="14.25"/>
    <row r="20983" customFormat="1" ht="14.25"/>
    <row r="20984" customFormat="1" ht="14.25"/>
    <row r="20985" customFormat="1" ht="14.25"/>
    <row r="20986" customFormat="1" ht="14.25"/>
    <row r="20987" customFormat="1" ht="14.25"/>
    <row r="20988" customFormat="1" ht="14.25"/>
    <row r="20989" customFormat="1" ht="14.25"/>
    <row r="20990" customFormat="1" ht="14.25"/>
    <row r="20991" customFormat="1" ht="14.25"/>
    <row r="20992" customFormat="1" ht="14.25"/>
    <row r="20993" customFormat="1" ht="14.25"/>
    <row r="20994" customFormat="1" ht="14.25"/>
    <row r="20995" customFormat="1" ht="14.25"/>
    <row r="20996" customFormat="1" ht="14.25"/>
    <row r="20997" customFormat="1" ht="14.25"/>
    <row r="20998" customFormat="1" ht="14.25"/>
    <row r="20999" customFormat="1" ht="14.25"/>
    <row r="21000" customFormat="1" ht="14.25"/>
    <row r="21001" customFormat="1" ht="14.25"/>
    <row r="21002" customFormat="1" ht="14.25"/>
    <row r="21003" customFormat="1" ht="14.25"/>
    <row r="21004" customFormat="1" ht="14.25"/>
    <row r="21005" customFormat="1" ht="14.25"/>
    <row r="21006" customFormat="1" ht="14.25"/>
    <row r="21007" customFormat="1" ht="14.25"/>
    <row r="21008" customFormat="1" ht="14.25"/>
    <row r="21009" customFormat="1" ht="14.25"/>
    <row r="21010" customFormat="1" ht="14.25"/>
    <row r="21011" customFormat="1" ht="14.25"/>
    <row r="21012" customFormat="1" ht="14.25"/>
    <row r="21013" customFormat="1" ht="14.25"/>
    <row r="21014" customFormat="1" ht="14.25"/>
    <row r="21015" customFormat="1" ht="14.25"/>
    <row r="21016" customFormat="1" ht="14.25"/>
    <row r="21017" customFormat="1" ht="14.25"/>
    <row r="21018" customFormat="1" ht="14.25"/>
    <row r="21019" customFormat="1" ht="14.25"/>
    <row r="21020" customFormat="1" ht="14.25"/>
    <row r="21021" customFormat="1" ht="14.25"/>
    <row r="21022" customFormat="1" ht="14.25"/>
    <row r="21023" customFormat="1" ht="14.25"/>
    <row r="21024" customFormat="1" ht="14.25"/>
    <row r="21025" customFormat="1" ht="14.25"/>
    <row r="21026" customFormat="1" ht="14.25"/>
    <row r="21027" customFormat="1" ht="14.25"/>
    <row r="21028" customFormat="1" ht="14.25"/>
    <row r="21029" customFormat="1" ht="14.25"/>
    <row r="21030" customFormat="1" ht="14.25"/>
    <row r="21031" customFormat="1" ht="14.25"/>
    <row r="21032" customFormat="1" ht="14.25"/>
    <row r="21033" customFormat="1" ht="14.25"/>
    <row r="21034" customFormat="1" ht="14.25"/>
    <row r="21035" customFormat="1" ht="14.25"/>
    <row r="21036" customFormat="1" ht="14.25"/>
    <row r="21037" customFormat="1" ht="14.25"/>
    <row r="21038" customFormat="1" ht="14.25"/>
    <row r="21039" customFormat="1" ht="14.25"/>
    <row r="21040" customFormat="1" ht="14.25"/>
    <row r="21041" customFormat="1" ht="14.25"/>
    <row r="21042" customFormat="1" ht="14.25"/>
    <row r="21043" customFormat="1" ht="14.25"/>
    <row r="21044" customFormat="1" ht="14.25"/>
    <row r="21045" customFormat="1" ht="14.25"/>
    <row r="21046" customFormat="1" ht="14.25"/>
    <row r="21047" customFormat="1" ht="14.25"/>
    <row r="21048" customFormat="1" ht="14.25"/>
    <row r="21049" customFormat="1" ht="14.25"/>
    <row r="21050" customFormat="1" ht="14.25"/>
    <row r="21051" customFormat="1" ht="14.25"/>
    <row r="21052" customFormat="1" ht="14.25"/>
    <row r="21053" customFormat="1" ht="14.25"/>
    <row r="21054" customFormat="1" ht="14.25"/>
    <row r="21055" customFormat="1" ht="14.25"/>
    <row r="21056" customFormat="1" ht="14.25"/>
    <row r="21057" customFormat="1" ht="14.25"/>
    <row r="21058" customFormat="1" ht="14.25"/>
    <row r="21059" customFormat="1" ht="14.25"/>
    <row r="21060" customFormat="1" ht="14.25"/>
    <row r="21061" customFormat="1" ht="14.25"/>
    <row r="21062" customFormat="1" ht="14.25"/>
    <row r="21063" customFormat="1" ht="14.25"/>
    <row r="21064" customFormat="1" ht="14.25"/>
    <row r="21065" customFormat="1" ht="14.25"/>
    <row r="21066" customFormat="1" ht="14.25"/>
    <row r="21067" customFormat="1" ht="14.25"/>
    <row r="21068" customFormat="1" ht="14.25"/>
    <row r="21069" customFormat="1" ht="14.25"/>
    <row r="21070" customFormat="1" ht="14.25"/>
    <row r="21071" customFormat="1" ht="14.25"/>
    <row r="21072" customFormat="1" ht="14.25"/>
    <row r="21073" customFormat="1" ht="14.25"/>
    <row r="21074" customFormat="1" ht="14.25"/>
    <row r="21075" customFormat="1" ht="14.25"/>
    <row r="21076" customFormat="1" ht="14.25"/>
    <row r="21077" customFormat="1" ht="14.25"/>
    <row r="21078" customFormat="1" ht="14.25"/>
    <row r="21079" customFormat="1" ht="14.25"/>
    <row r="21080" customFormat="1" ht="14.25"/>
    <row r="21081" customFormat="1" ht="14.25"/>
    <row r="21082" customFormat="1" ht="14.25"/>
    <row r="21083" customFormat="1" ht="14.25"/>
    <row r="21084" customFormat="1" ht="14.25"/>
    <row r="21085" customFormat="1" ht="14.25"/>
    <row r="21086" customFormat="1" ht="14.25"/>
    <row r="21087" customFormat="1" ht="14.25"/>
    <row r="21088" customFormat="1" ht="14.25"/>
    <row r="21089" customFormat="1" ht="14.25"/>
    <row r="21090" customFormat="1" ht="14.25"/>
    <row r="21091" customFormat="1" ht="14.25"/>
    <row r="21092" customFormat="1" ht="14.25"/>
    <row r="21093" customFormat="1" ht="14.25"/>
    <row r="21094" customFormat="1" ht="14.25"/>
    <row r="21095" customFormat="1" ht="14.25"/>
    <row r="21096" customFormat="1" ht="14.25"/>
    <row r="21097" customFormat="1" ht="14.25"/>
    <row r="21098" customFormat="1" ht="14.25"/>
    <row r="21099" customFormat="1" ht="14.25"/>
    <row r="21100" customFormat="1" ht="14.25"/>
    <row r="21101" customFormat="1" ht="14.25"/>
    <row r="21102" customFormat="1" ht="14.25"/>
    <row r="21103" customFormat="1" ht="14.25"/>
    <row r="21104" customFormat="1" ht="14.25"/>
    <row r="21105" customFormat="1" ht="14.25"/>
    <row r="21106" customFormat="1" ht="14.25"/>
    <row r="21107" customFormat="1" ht="14.25"/>
    <row r="21108" customFormat="1" ht="14.25"/>
    <row r="21109" customFormat="1" ht="14.25"/>
    <row r="21110" customFormat="1" ht="14.25"/>
    <row r="21111" customFormat="1" ht="14.25"/>
    <row r="21112" customFormat="1" ht="14.25"/>
    <row r="21113" customFormat="1" ht="14.25"/>
    <row r="21114" customFormat="1" ht="14.25"/>
    <row r="21115" customFormat="1" ht="14.25"/>
    <row r="21116" customFormat="1" ht="14.25"/>
    <row r="21117" customFormat="1" ht="14.25"/>
    <row r="21118" customFormat="1" ht="14.25"/>
    <row r="21119" customFormat="1" ht="14.25"/>
    <row r="21120" customFormat="1" ht="14.25"/>
    <row r="21121" customFormat="1" ht="14.25"/>
    <row r="21122" customFormat="1" ht="14.25"/>
    <row r="21123" customFormat="1" ht="14.25"/>
    <row r="21124" customFormat="1" ht="14.25"/>
    <row r="21125" customFormat="1" ht="14.25"/>
    <row r="21126" customFormat="1" ht="14.25"/>
    <row r="21127" customFormat="1" ht="14.25"/>
    <row r="21128" customFormat="1" ht="14.25"/>
    <row r="21129" customFormat="1" ht="14.25"/>
    <row r="21130" customFormat="1" ht="14.25"/>
    <row r="21131" customFormat="1" ht="14.25"/>
    <row r="21132" customFormat="1" ht="14.25"/>
    <row r="21133" customFormat="1" ht="14.25"/>
    <row r="21134" customFormat="1" ht="14.25"/>
    <row r="21135" customFormat="1" ht="14.25"/>
    <row r="21136" customFormat="1" ht="14.25"/>
    <row r="21137" customFormat="1" ht="14.25"/>
    <row r="21138" customFormat="1" ht="14.25"/>
    <row r="21139" customFormat="1" ht="14.25"/>
    <row r="21140" customFormat="1" ht="14.25"/>
    <row r="21141" customFormat="1" ht="14.25"/>
    <row r="21142" customFormat="1" ht="14.25"/>
    <row r="21143" customFormat="1" ht="14.25"/>
    <row r="21144" customFormat="1" ht="14.25"/>
    <row r="21145" customFormat="1" ht="14.25"/>
    <row r="21146" customFormat="1" ht="14.25"/>
    <row r="21147" customFormat="1" ht="14.25"/>
    <row r="21148" customFormat="1" ht="14.25"/>
    <row r="21149" customFormat="1" ht="14.25"/>
    <row r="21150" customFormat="1" ht="14.25"/>
    <row r="21151" customFormat="1" ht="14.25"/>
    <row r="21152" customFormat="1" ht="14.25"/>
    <row r="21153" customFormat="1" ht="14.25"/>
    <row r="21154" customFormat="1" ht="14.25"/>
    <row r="21155" customFormat="1" ht="14.25"/>
    <row r="21156" customFormat="1" ht="14.25"/>
    <row r="21157" customFormat="1" ht="14.25"/>
    <row r="21158" customFormat="1" ht="14.25"/>
    <row r="21159" customFormat="1" ht="14.25"/>
    <row r="21160" customFormat="1" ht="14.25"/>
    <row r="21161" customFormat="1" ht="14.25"/>
    <row r="21162" customFormat="1" ht="14.25"/>
    <row r="21163" customFormat="1" ht="14.25"/>
    <row r="21164" customFormat="1" ht="14.25"/>
    <row r="21165" customFormat="1" ht="14.25"/>
    <row r="21166" customFormat="1" ht="14.25"/>
    <row r="21167" customFormat="1" ht="14.25"/>
    <row r="21168" customFormat="1" ht="14.25"/>
    <row r="21169" customFormat="1" ht="14.25"/>
    <row r="21170" customFormat="1" ht="14.25"/>
    <row r="21171" customFormat="1" ht="14.25"/>
    <row r="21172" customFormat="1" ht="14.25"/>
    <row r="21173" customFormat="1" ht="14.25"/>
    <row r="21174" customFormat="1" ht="14.25"/>
    <row r="21175" customFormat="1" ht="14.25"/>
    <row r="21176" customFormat="1" ht="14.25"/>
    <row r="21177" customFormat="1" ht="14.25"/>
    <row r="21178" customFormat="1" ht="14.25"/>
    <row r="21179" customFormat="1" ht="14.25"/>
    <row r="21180" customFormat="1" ht="14.25"/>
    <row r="21181" customFormat="1" ht="14.25"/>
    <row r="21182" customFormat="1" ht="14.25"/>
    <row r="21183" customFormat="1" ht="14.25"/>
    <row r="21184" customFormat="1" ht="14.25"/>
    <row r="21185" customFormat="1" ht="14.25"/>
    <row r="21186" customFormat="1" ht="14.25"/>
    <row r="21187" customFormat="1" ht="14.25"/>
    <row r="21188" customFormat="1" ht="14.25"/>
    <row r="21189" customFormat="1" ht="14.25"/>
    <row r="21190" customFormat="1" ht="14.25"/>
    <row r="21191" customFormat="1" ht="14.25"/>
    <row r="21192" customFormat="1" ht="14.25"/>
    <row r="21193" customFormat="1" ht="14.25"/>
    <row r="21194" customFormat="1" ht="14.25"/>
    <row r="21195" customFormat="1" ht="14.25"/>
    <row r="21196" customFormat="1" ht="14.25"/>
    <row r="21197" customFormat="1" ht="14.25"/>
    <row r="21198" customFormat="1" ht="14.25"/>
    <row r="21199" customFormat="1" ht="14.25"/>
    <row r="21200" customFormat="1" ht="14.25"/>
    <row r="21201" customFormat="1" ht="14.25"/>
    <row r="21202" customFormat="1" ht="14.25"/>
    <row r="21203" customFormat="1" ht="14.25"/>
    <row r="21204" customFormat="1" ht="14.25"/>
    <row r="21205" customFormat="1" ht="14.25"/>
    <row r="21206" customFormat="1" ht="14.25"/>
    <row r="21207" customFormat="1" ht="14.25"/>
    <row r="21208" customFormat="1" ht="14.25"/>
    <row r="21209" customFormat="1" ht="14.25"/>
    <row r="21210" customFormat="1" ht="14.25"/>
    <row r="21211" customFormat="1" ht="14.25"/>
    <row r="21212" customFormat="1" ht="14.25"/>
    <row r="21213" customFormat="1" ht="14.25"/>
    <row r="21214" customFormat="1" ht="14.25"/>
    <row r="21215" customFormat="1" ht="14.25"/>
    <row r="21216" customFormat="1" ht="14.25"/>
    <row r="21217" customFormat="1" ht="14.25"/>
    <row r="21218" customFormat="1" ht="14.25"/>
    <row r="21219" customFormat="1" ht="14.25"/>
    <row r="21220" customFormat="1" ht="14.25"/>
    <row r="21221" customFormat="1" ht="14.25"/>
    <row r="21222" customFormat="1" ht="14.25"/>
    <row r="21223" customFormat="1" ht="14.25"/>
    <row r="21224" customFormat="1" ht="14.25"/>
    <row r="21225" customFormat="1" ht="14.25"/>
    <row r="21226" customFormat="1" ht="14.25"/>
    <row r="21227" customFormat="1" ht="14.25"/>
    <row r="21228" customFormat="1" ht="14.25"/>
    <row r="21229" customFormat="1" ht="14.25"/>
    <row r="21230" customFormat="1" ht="14.25"/>
    <row r="21231" customFormat="1" ht="14.25"/>
    <row r="21232" customFormat="1" ht="14.25"/>
    <row r="21233" customFormat="1" ht="14.25"/>
    <row r="21234" customFormat="1" ht="14.25"/>
    <row r="21235" customFormat="1" ht="14.25"/>
    <row r="21236" customFormat="1" ht="14.25"/>
    <row r="21237" customFormat="1" ht="14.25"/>
    <row r="21238" customFormat="1" ht="14.25"/>
    <row r="21239" customFormat="1" ht="14.25"/>
    <row r="21240" customFormat="1" ht="14.25"/>
    <row r="21241" customFormat="1" ht="14.25"/>
    <row r="21242" customFormat="1" ht="14.25"/>
    <row r="21243" customFormat="1" ht="14.25"/>
    <row r="21244" customFormat="1" ht="14.25"/>
    <row r="21245" customFormat="1" ht="14.25"/>
    <row r="21246" customFormat="1" ht="14.25"/>
    <row r="21247" customFormat="1" ht="14.25"/>
    <row r="21248" customFormat="1" ht="14.25"/>
    <row r="21249" customFormat="1" ht="14.25"/>
    <row r="21250" customFormat="1" ht="14.25"/>
    <row r="21251" customFormat="1" ht="14.25"/>
    <row r="21252" customFormat="1" ht="14.25"/>
    <row r="21253" customFormat="1" ht="14.25"/>
    <row r="21254" customFormat="1" ht="14.25"/>
    <row r="21255" customFormat="1" ht="14.25"/>
    <row r="21256" customFormat="1" ht="14.25"/>
    <row r="21257" customFormat="1" ht="14.25"/>
    <row r="21258" customFormat="1" ht="14.25"/>
    <row r="21259" customFormat="1" ht="14.25"/>
    <row r="21260" customFormat="1" ht="14.25"/>
    <row r="21261" customFormat="1" ht="14.25"/>
    <row r="21262" customFormat="1" ht="14.25"/>
    <row r="21263" customFormat="1" ht="14.25"/>
    <row r="21264" customFormat="1" ht="14.25"/>
    <row r="21265" customFormat="1" ht="14.25"/>
    <row r="21266" customFormat="1" ht="14.25"/>
    <row r="21267" customFormat="1" ht="14.25"/>
    <row r="21268" customFormat="1" ht="14.25"/>
    <row r="21269" customFormat="1" ht="14.25"/>
    <row r="21270" customFormat="1" ht="14.25"/>
    <row r="21271" customFormat="1" ht="14.25"/>
    <row r="21272" customFormat="1" ht="14.25"/>
    <row r="21273" customFormat="1" ht="14.25"/>
    <row r="21274" customFormat="1" ht="14.25"/>
    <row r="21275" customFormat="1" ht="14.25"/>
    <row r="21276" customFormat="1" ht="14.25"/>
    <row r="21277" customFormat="1" ht="14.25"/>
    <row r="21278" customFormat="1" ht="14.25"/>
    <row r="21279" customFormat="1" ht="14.25"/>
    <row r="21280" customFormat="1" ht="14.25"/>
    <row r="21281" customFormat="1" ht="14.25"/>
    <row r="21282" customFormat="1" ht="14.25"/>
    <row r="21283" customFormat="1" ht="14.25"/>
    <row r="21284" customFormat="1" ht="14.25"/>
    <row r="21285" customFormat="1" ht="14.25"/>
    <row r="21286" customFormat="1" ht="14.25"/>
    <row r="21287" customFormat="1" ht="14.25"/>
    <row r="21288" customFormat="1" ht="14.25"/>
    <row r="21289" customFormat="1" ht="14.25"/>
    <row r="21290" customFormat="1" ht="14.25"/>
    <row r="21291" customFormat="1" ht="14.25"/>
    <row r="21292" customFormat="1" ht="14.25"/>
    <row r="21293" customFormat="1" ht="14.25"/>
    <row r="21294" customFormat="1" ht="14.25"/>
    <row r="21295" customFormat="1" ht="14.25"/>
    <row r="21296" customFormat="1" ht="14.25"/>
    <row r="21297" customFormat="1" ht="14.25"/>
    <row r="21298" customFormat="1" ht="14.25"/>
    <row r="21299" customFormat="1" ht="14.25"/>
    <row r="21300" customFormat="1" ht="14.25"/>
    <row r="21301" customFormat="1" ht="14.25"/>
    <row r="21302" customFormat="1" ht="14.25"/>
    <row r="21303" customFormat="1" ht="14.25"/>
    <row r="21304" customFormat="1" ht="14.25"/>
    <row r="21305" customFormat="1" ht="14.25"/>
    <row r="21306" customFormat="1" ht="14.25"/>
    <row r="21307" customFormat="1" ht="14.25"/>
    <row r="21308" customFormat="1" ht="14.25"/>
    <row r="21309" customFormat="1" ht="14.25"/>
    <row r="21310" customFormat="1" ht="14.25"/>
    <row r="21311" customFormat="1" ht="14.25"/>
    <row r="21312" customFormat="1" ht="14.25"/>
    <row r="21313" customFormat="1" ht="14.25"/>
    <row r="21314" customFormat="1" ht="14.25"/>
    <row r="21315" customFormat="1" ht="14.25"/>
    <row r="21316" customFormat="1" ht="14.25"/>
    <row r="21317" customFormat="1" ht="14.25"/>
    <row r="21318" customFormat="1" ht="14.25"/>
    <row r="21319" customFormat="1" ht="14.25"/>
    <row r="21320" customFormat="1" ht="14.25"/>
    <row r="21321" customFormat="1" ht="14.25"/>
    <row r="21322" customFormat="1" ht="14.25"/>
    <row r="21323" customFormat="1" ht="14.25"/>
    <row r="21324" customFormat="1" ht="14.25"/>
    <row r="21325" customFormat="1" ht="14.25"/>
    <row r="21326" customFormat="1" ht="14.25"/>
    <row r="21327" customFormat="1" ht="14.25"/>
    <row r="21328" customFormat="1" ht="14.25"/>
    <row r="21329" customFormat="1" ht="14.25"/>
    <row r="21330" customFormat="1" ht="14.25"/>
    <row r="21331" customFormat="1" ht="14.25"/>
    <row r="21332" customFormat="1" ht="14.25"/>
    <row r="21333" customFormat="1" ht="14.25"/>
    <row r="21334" customFormat="1" ht="14.25"/>
    <row r="21335" customFormat="1" ht="14.25"/>
    <row r="21336" customFormat="1" ht="14.25"/>
    <row r="21337" customFormat="1" ht="14.25"/>
    <row r="21338" customFormat="1" ht="14.25"/>
    <row r="21339" customFormat="1" ht="14.25"/>
    <row r="21340" customFormat="1" ht="14.25"/>
    <row r="21341" customFormat="1" ht="14.25"/>
    <row r="21342" customFormat="1" ht="14.25"/>
    <row r="21343" customFormat="1" ht="14.25"/>
    <row r="21344" customFormat="1" ht="14.25"/>
    <row r="21345" customFormat="1" ht="14.25"/>
    <row r="21346" customFormat="1" ht="14.25"/>
    <row r="21347" customFormat="1" ht="14.25"/>
    <row r="21348" customFormat="1" ht="14.25"/>
    <row r="21349" customFormat="1" ht="14.25"/>
    <row r="21350" customFormat="1" ht="14.25"/>
    <row r="21351" customFormat="1" ht="14.25"/>
    <row r="21352" customFormat="1" ht="14.25"/>
    <row r="21353" customFormat="1" ht="14.25"/>
    <row r="21354" customFormat="1" ht="14.25"/>
    <row r="21355" customFormat="1" ht="14.25"/>
    <row r="21356" customFormat="1" ht="14.25"/>
    <row r="21357" customFormat="1" ht="14.25"/>
    <row r="21358" customFormat="1" ht="14.25"/>
    <row r="21359" customFormat="1" ht="14.25"/>
    <row r="21360" customFormat="1" ht="14.25"/>
    <row r="21361" customFormat="1" ht="14.25"/>
    <row r="21362" customFormat="1" ht="14.25"/>
    <row r="21363" customFormat="1" ht="14.25"/>
    <row r="21364" customFormat="1" ht="14.25"/>
    <row r="21365" customFormat="1" ht="14.25"/>
    <row r="21366" customFormat="1" ht="14.25"/>
    <row r="21367" customFormat="1" ht="14.25"/>
    <row r="21368" customFormat="1" ht="14.25"/>
    <row r="21369" customFormat="1" ht="14.25"/>
    <row r="21370" customFormat="1" ht="14.25"/>
    <row r="21371" customFormat="1" ht="14.25"/>
    <row r="21372" customFormat="1" ht="14.25"/>
    <row r="21373" customFormat="1" ht="14.25"/>
    <row r="21374" customFormat="1" ht="14.25"/>
    <row r="21375" customFormat="1" ht="14.25"/>
    <row r="21376" customFormat="1" ht="14.25"/>
    <row r="21377" customFormat="1" ht="14.25"/>
    <row r="21378" customFormat="1" ht="14.25"/>
    <row r="21379" customFormat="1" ht="14.25"/>
    <row r="21380" customFormat="1" ht="14.25"/>
    <row r="21381" customFormat="1" ht="14.25"/>
    <row r="21382" customFormat="1" ht="14.25"/>
    <row r="21383" customFormat="1" ht="14.25"/>
    <row r="21384" customFormat="1" ht="14.25"/>
    <row r="21385" customFormat="1" ht="14.25"/>
    <row r="21386" customFormat="1" ht="14.25"/>
    <row r="21387" customFormat="1" ht="14.25"/>
    <row r="21388" customFormat="1" ht="14.25"/>
    <row r="21389" customFormat="1" ht="14.25"/>
    <row r="21390" customFormat="1" ht="14.25"/>
    <row r="21391" customFormat="1" ht="14.25"/>
    <row r="21392" customFormat="1" ht="14.25"/>
    <row r="21393" customFormat="1" ht="14.25"/>
    <row r="21394" customFormat="1" ht="14.25"/>
    <row r="21395" customFormat="1" ht="14.25"/>
    <row r="21396" customFormat="1" ht="14.25"/>
    <row r="21397" customFormat="1" ht="14.25"/>
    <row r="21398" customFormat="1" ht="14.25"/>
    <row r="21399" customFormat="1" ht="14.25"/>
    <row r="21400" customFormat="1" ht="14.25"/>
    <row r="21401" customFormat="1" ht="14.25"/>
    <row r="21402" customFormat="1" ht="14.25"/>
    <row r="21403" customFormat="1" ht="14.25"/>
    <row r="21404" customFormat="1" ht="14.25"/>
    <row r="21405" customFormat="1" ht="14.25"/>
    <row r="21406" customFormat="1" ht="14.25"/>
    <row r="21407" customFormat="1" ht="14.25"/>
    <row r="21408" customFormat="1" ht="14.25"/>
    <row r="21409" customFormat="1" ht="14.25"/>
    <row r="21410" customFormat="1" ht="14.25"/>
    <row r="21411" customFormat="1" ht="14.25"/>
    <row r="21412" customFormat="1" ht="14.25"/>
    <row r="21413" customFormat="1" ht="14.25"/>
    <row r="21414" customFormat="1" ht="14.25"/>
    <row r="21415" customFormat="1" ht="14.25"/>
    <row r="21416" customFormat="1" ht="14.25"/>
    <row r="21417" customFormat="1" ht="14.25"/>
    <row r="21418" customFormat="1" ht="14.25"/>
    <row r="21419" customFormat="1" ht="14.25"/>
    <row r="21420" customFormat="1" ht="14.25"/>
    <row r="21421" customFormat="1" ht="14.25"/>
    <row r="21422" customFormat="1" ht="14.25"/>
    <row r="21423" customFormat="1" ht="14.25"/>
    <row r="21424" customFormat="1" ht="14.25"/>
    <row r="21425" customFormat="1" ht="14.25"/>
    <row r="21426" customFormat="1" ht="14.25"/>
    <row r="21427" customFormat="1" ht="14.25"/>
    <row r="21428" customFormat="1" ht="14.25"/>
    <row r="21429" customFormat="1" ht="14.25"/>
    <row r="21430" customFormat="1" ht="14.25"/>
    <row r="21431" customFormat="1" ht="14.25"/>
    <row r="21432" customFormat="1" ht="14.25"/>
    <row r="21433" customFormat="1" ht="14.25"/>
    <row r="21434" customFormat="1" ht="14.25"/>
    <row r="21435" customFormat="1" ht="14.25"/>
    <row r="21436" customFormat="1" ht="14.25"/>
    <row r="21437" customFormat="1" ht="14.25"/>
    <row r="21438" customFormat="1" ht="14.25"/>
    <row r="21439" customFormat="1" ht="14.25"/>
    <row r="21440" customFormat="1" ht="14.25"/>
    <row r="21441" customFormat="1" ht="14.25"/>
    <row r="21442" customFormat="1" ht="14.25"/>
    <row r="21443" customFormat="1" ht="14.25"/>
    <row r="21444" customFormat="1" ht="14.25"/>
    <row r="21445" customFormat="1" ht="14.25"/>
    <row r="21446" customFormat="1" ht="14.25"/>
    <row r="21447" customFormat="1" ht="14.25"/>
    <row r="21448" customFormat="1" ht="14.25"/>
    <row r="21449" customFormat="1" ht="14.25"/>
    <row r="21450" customFormat="1" ht="14.25"/>
    <row r="21451" customFormat="1" ht="14.25"/>
    <row r="21452" customFormat="1" ht="14.25"/>
    <row r="21453" customFormat="1" ht="14.25"/>
    <row r="21454" customFormat="1" ht="14.25"/>
    <row r="21455" customFormat="1" ht="14.25"/>
    <row r="21456" customFormat="1" ht="14.25"/>
    <row r="21457" customFormat="1" ht="14.25"/>
    <row r="21458" customFormat="1" ht="14.25"/>
    <row r="21459" customFormat="1" ht="14.25"/>
    <row r="21460" customFormat="1" ht="14.25"/>
    <row r="21461" customFormat="1" ht="14.25"/>
    <row r="21462" customFormat="1" ht="14.25"/>
    <row r="21463" customFormat="1" ht="14.25"/>
    <row r="21464" customFormat="1" ht="14.25"/>
    <row r="21465" customFormat="1" ht="14.25"/>
    <row r="21466" customFormat="1" ht="14.25"/>
    <row r="21467" customFormat="1" ht="14.25"/>
    <row r="21468" customFormat="1" ht="14.25"/>
    <row r="21469" customFormat="1" ht="14.25"/>
    <row r="21470" customFormat="1" ht="14.25"/>
    <row r="21471" customFormat="1" ht="14.25"/>
    <row r="21472" customFormat="1" ht="14.25"/>
    <row r="21473" customFormat="1" ht="14.25"/>
    <row r="21474" customFormat="1" ht="14.25"/>
    <row r="21475" customFormat="1" ht="14.25"/>
    <row r="21476" customFormat="1" ht="14.25"/>
    <row r="21477" customFormat="1" ht="14.25"/>
    <row r="21478" customFormat="1" ht="14.25"/>
    <row r="21479" customFormat="1" ht="14.25"/>
    <row r="21480" customFormat="1" ht="14.25"/>
    <row r="21481" customFormat="1" ht="14.25"/>
    <row r="21482" customFormat="1" ht="14.25"/>
    <row r="21483" customFormat="1" ht="14.25"/>
    <row r="21484" customFormat="1" ht="14.25"/>
    <row r="21485" customFormat="1" ht="14.25"/>
    <row r="21486" customFormat="1" ht="14.25"/>
    <row r="21487" customFormat="1" ht="14.25"/>
    <row r="21488" customFormat="1" ht="14.25"/>
    <row r="21489" customFormat="1" ht="14.25"/>
    <row r="21490" customFormat="1" ht="14.25"/>
    <row r="21491" customFormat="1" ht="14.25"/>
    <row r="21492" customFormat="1" ht="14.25"/>
    <row r="21493" customFormat="1" ht="14.25"/>
    <row r="21494" customFormat="1" ht="14.25"/>
    <row r="21495" customFormat="1" ht="14.25"/>
    <row r="21496" customFormat="1" ht="14.25"/>
    <row r="21497" customFormat="1" ht="14.25"/>
    <row r="21498" customFormat="1" ht="14.25"/>
    <row r="21499" customFormat="1" ht="14.25"/>
    <row r="21500" customFormat="1" ht="14.25"/>
    <row r="21501" customFormat="1" ht="14.25"/>
    <row r="21502" customFormat="1" ht="14.25"/>
    <row r="21503" customFormat="1" ht="14.25"/>
    <row r="21504" customFormat="1" ht="14.25"/>
    <row r="21505" customFormat="1" ht="14.25"/>
    <row r="21506" customFormat="1" ht="14.25"/>
    <row r="21507" customFormat="1" ht="14.25"/>
    <row r="21508" customFormat="1" ht="14.25"/>
    <row r="21509" customFormat="1" ht="14.25"/>
    <row r="21510" customFormat="1" ht="14.25"/>
    <row r="21511" customFormat="1" ht="14.25"/>
    <row r="21512" customFormat="1" ht="14.25"/>
    <row r="21513" customFormat="1" ht="14.25"/>
    <row r="21514" customFormat="1" ht="14.25"/>
    <row r="21515" customFormat="1" ht="14.25"/>
    <row r="21516" customFormat="1" ht="14.25"/>
    <row r="21517" customFormat="1" ht="14.25"/>
    <row r="21518" customFormat="1" ht="14.25"/>
    <row r="21519" customFormat="1" ht="14.25"/>
    <row r="21520" customFormat="1" ht="14.25"/>
    <row r="21521" customFormat="1" ht="14.25"/>
    <row r="21522" customFormat="1" ht="14.25"/>
    <row r="21523" customFormat="1" ht="14.25"/>
    <row r="21524" customFormat="1" ht="14.25"/>
    <row r="21525" customFormat="1" ht="14.25"/>
    <row r="21526" customFormat="1" ht="14.25"/>
    <row r="21527" customFormat="1" ht="14.25"/>
    <row r="21528" customFormat="1" ht="14.25"/>
    <row r="21529" customFormat="1" ht="14.25"/>
    <row r="21530" customFormat="1" ht="14.25"/>
    <row r="21531" customFormat="1" ht="14.25"/>
    <row r="21532" customFormat="1" ht="14.25"/>
    <row r="21533" customFormat="1" ht="14.25"/>
    <row r="21534" customFormat="1" ht="14.25"/>
    <row r="21535" customFormat="1" ht="14.25"/>
    <row r="21536" customFormat="1" ht="14.25"/>
    <row r="21537" customFormat="1" ht="14.25"/>
    <row r="21538" customFormat="1" ht="14.25"/>
    <row r="21539" customFormat="1" ht="14.25"/>
    <row r="21540" customFormat="1" ht="14.25"/>
    <row r="21541" customFormat="1" ht="14.25"/>
    <row r="21542" customFormat="1" ht="14.25"/>
    <row r="21543" customFormat="1" ht="14.25"/>
    <row r="21544" customFormat="1" ht="14.25"/>
    <row r="21545" customFormat="1" ht="14.25"/>
    <row r="21546" customFormat="1" ht="14.25"/>
    <row r="21547" customFormat="1" ht="14.25"/>
    <row r="21548" customFormat="1" ht="14.25"/>
    <row r="21549" customFormat="1" ht="14.25"/>
    <row r="21550" customFormat="1" ht="14.25"/>
    <row r="21551" customFormat="1" ht="14.25"/>
    <row r="21552" customFormat="1" ht="14.25"/>
    <row r="21553" customFormat="1" ht="14.25"/>
    <row r="21554" customFormat="1" ht="14.25"/>
    <row r="21555" customFormat="1" ht="14.25"/>
    <row r="21556" customFormat="1" ht="14.25"/>
    <row r="21557" customFormat="1" ht="14.25"/>
    <row r="21558" customFormat="1" ht="14.25"/>
    <row r="21559" customFormat="1" ht="14.25"/>
    <row r="21560" customFormat="1" ht="14.25"/>
    <row r="21561" customFormat="1" ht="14.25"/>
    <row r="21562" customFormat="1" ht="14.25"/>
    <row r="21563" customFormat="1" ht="14.25"/>
    <row r="21564" customFormat="1" ht="14.25"/>
    <row r="21565" customFormat="1" ht="14.25"/>
    <row r="21566" customFormat="1" ht="14.25"/>
    <row r="21567" customFormat="1" ht="14.25"/>
    <row r="21568" customFormat="1" ht="14.25"/>
    <row r="21569" customFormat="1" ht="14.25"/>
    <row r="21570" customFormat="1" ht="14.25"/>
    <row r="21571" customFormat="1" ht="14.25"/>
    <row r="21572" customFormat="1" ht="14.25"/>
    <row r="21573" customFormat="1" ht="14.25"/>
    <row r="21574" customFormat="1" ht="14.25"/>
    <row r="21575" customFormat="1" ht="14.25"/>
    <row r="21576" customFormat="1" ht="14.25"/>
    <row r="21577" customFormat="1" ht="14.25"/>
    <row r="21578" customFormat="1" ht="14.25"/>
    <row r="21579" customFormat="1" ht="14.25"/>
    <row r="21580" customFormat="1" ht="14.25"/>
    <row r="21581" customFormat="1" ht="14.25"/>
    <row r="21582" customFormat="1" ht="14.25"/>
    <row r="21583" customFormat="1" ht="14.25"/>
    <row r="21584" customFormat="1" ht="14.25"/>
    <row r="21585" customFormat="1" ht="14.25"/>
    <row r="21586" customFormat="1" ht="14.25"/>
    <row r="21587" customFormat="1" ht="14.25"/>
    <row r="21588" customFormat="1" ht="14.25"/>
    <row r="21589" customFormat="1" ht="14.25"/>
    <row r="21590" customFormat="1" ht="14.25"/>
    <row r="21591" customFormat="1" ht="14.25"/>
    <row r="21592" customFormat="1" ht="14.25"/>
    <row r="21593" customFormat="1" ht="14.25"/>
    <row r="21594" customFormat="1" ht="14.25"/>
    <row r="21595" customFormat="1" ht="14.25"/>
    <row r="21596" customFormat="1" ht="14.25"/>
    <row r="21597" customFormat="1" ht="14.25"/>
    <row r="21598" customFormat="1" ht="14.25"/>
    <row r="21599" customFormat="1" ht="14.25"/>
    <row r="21600" customFormat="1" ht="14.25"/>
    <row r="21601" customFormat="1" ht="14.25"/>
    <row r="21602" customFormat="1" ht="14.25"/>
    <row r="21603" customFormat="1" ht="14.25"/>
    <row r="21604" customFormat="1" ht="14.25"/>
    <row r="21605" customFormat="1" ht="14.25"/>
    <row r="21606" customFormat="1" ht="14.25"/>
    <row r="21607" customFormat="1" ht="14.25"/>
    <row r="21608" customFormat="1" ht="14.25"/>
    <row r="21609" customFormat="1" ht="14.25"/>
    <row r="21610" customFormat="1" ht="14.25"/>
    <row r="21611" customFormat="1" ht="14.25"/>
    <row r="21612" customFormat="1" ht="14.25"/>
    <row r="21613" customFormat="1" ht="14.25"/>
    <row r="21614" customFormat="1" ht="14.25"/>
    <row r="21615" customFormat="1" ht="14.25"/>
    <row r="21616" customFormat="1" ht="14.25"/>
    <row r="21617" customFormat="1" ht="14.25"/>
    <row r="21618" customFormat="1" ht="14.25"/>
    <row r="21619" customFormat="1" ht="14.25"/>
    <row r="21620" customFormat="1" ht="14.25"/>
    <row r="21621" customFormat="1" ht="14.25"/>
    <row r="21622" customFormat="1" ht="14.25"/>
    <row r="21623" customFormat="1" ht="14.25"/>
    <row r="21624" customFormat="1" ht="14.25"/>
    <row r="21625" customFormat="1" ht="14.25"/>
    <row r="21626" customFormat="1" ht="14.25"/>
    <row r="21627" customFormat="1" ht="14.25"/>
    <row r="21628" customFormat="1" ht="14.25"/>
    <row r="21629" customFormat="1" ht="14.25"/>
    <row r="21630" customFormat="1" ht="14.25"/>
    <row r="21631" customFormat="1" ht="14.25"/>
    <row r="21632" customFormat="1" ht="14.25"/>
    <row r="21633" customFormat="1" ht="14.25"/>
    <row r="21634" customFormat="1" ht="14.25"/>
    <row r="21635" customFormat="1" ht="14.25"/>
    <row r="21636" customFormat="1" ht="14.25"/>
    <row r="21637" customFormat="1" ht="14.25"/>
    <row r="21638" customFormat="1" ht="14.25"/>
    <row r="21639" customFormat="1" ht="14.25"/>
    <row r="21640" customFormat="1" ht="14.25"/>
    <row r="21641" customFormat="1" ht="14.25"/>
    <row r="21642" customFormat="1" ht="14.25"/>
    <row r="21643" customFormat="1" ht="14.25"/>
    <row r="21644" customFormat="1" ht="14.25"/>
    <row r="21645" customFormat="1" ht="14.25"/>
    <row r="21646" customFormat="1" ht="14.25"/>
    <row r="21647" customFormat="1" ht="14.25"/>
    <row r="21648" customFormat="1" ht="14.25"/>
    <row r="21649" customFormat="1" ht="14.25"/>
    <row r="21650" customFormat="1" ht="14.25"/>
    <row r="21651" customFormat="1" ht="14.25"/>
    <row r="21652" customFormat="1" ht="14.25"/>
    <row r="21653" customFormat="1" ht="14.25"/>
    <row r="21654" customFormat="1" ht="14.25"/>
    <row r="21655" customFormat="1" ht="14.25"/>
    <row r="21656" customFormat="1" ht="14.25"/>
    <row r="21657" customFormat="1" ht="14.25"/>
    <row r="21658" customFormat="1" ht="14.25"/>
    <row r="21659" customFormat="1" ht="14.25"/>
    <row r="21660" customFormat="1" ht="14.25"/>
    <row r="21661" customFormat="1" ht="14.25"/>
    <row r="21662" customFormat="1" ht="14.25"/>
    <row r="21663" customFormat="1" ht="14.25"/>
    <row r="21664" customFormat="1" ht="14.25"/>
    <row r="21665" customFormat="1" ht="14.25"/>
    <row r="21666" customFormat="1" ht="14.25"/>
    <row r="21667" customFormat="1" ht="14.25"/>
    <row r="21668" customFormat="1" ht="14.25"/>
    <row r="21669" customFormat="1" ht="14.25"/>
    <row r="21670" customFormat="1" ht="14.25"/>
    <row r="21671" customFormat="1" ht="14.25"/>
    <row r="21672" customFormat="1" ht="14.25"/>
    <row r="21673" customFormat="1" ht="14.25"/>
    <row r="21674" customFormat="1" ht="14.25"/>
    <row r="21675" customFormat="1" ht="14.25"/>
    <row r="21676" customFormat="1" ht="14.25"/>
    <row r="21677" customFormat="1" ht="14.25"/>
    <row r="21678" customFormat="1" ht="14.25"/>
    <row r="21679" customFormat="1" ht="14.25"/>
    <row r="21680" customFormat="1" ht="14.25"/>
    <row r="21681" customFormat="1" ht="14.25"/>
    <row r="21682" customFormat="1" ht="14.25"/>
    <row r="21683" customFormat="1" ht="14.25"/>
    <row r="21684" customFormat="1" ht="14.25"/>
    <row r="21685" customFormat="1" ht="14.25"/>
    <row r="21686" customFormat="1" ht="14.25"/>
    <row r="21687" customFormat="1" ht="14.25"/>
    <row r="21688" customFormat="1" ht="14.25"/>
    <row r="21689" customFormat="1" ht="14.25"/>
    <row r="21690" customFormat="1" ht="14.25"/>
    <row r="21691" customFormat="1" ht="14.25"/>
    <row r="21692" customFormat="1" ht="14.25"/>
    <row r="21693" customFormat="1" ht="14.25"/>
    <row r="21694" customFormat="1" ht="14.25"/>
    <row r="21695" customFormat="1" ht="14.25"/>
    <row r="21696" customFormat="1" ht="14.25"/>
    <row r="21697" customFormat="1" ht="14.25"/>
    <row r="21698" customFormat="1" ht="14.25"/>
    <row r="21699" customFormat="1" ht="14.25"/>
    <row r="21700" customFormat="1" ht="14.25"/>
    <row r="21701" customFormat="1" ht="14.25"/>
    <row r="21702" customFormat="1" ht="14.25"/>
    <row r="21703" customFormat="1" ht="14.25"/>
    <row r="21704" customFormat="1" ht="14.25"/>
    <row r="21705" customFormat="1" ht="14.25"/>
    <row r="21706" customFormat="1" ht="14.25"/>
    <row r="21707" customFormat="1" ht="14.25"/>
    <row r="21708" customFormat="1" ht="14.25"/>
    <row r="21709" customFormat="1" ht="14.25"/>
    <row r="21710" customFormat="1" ht="14.25"/>
    <row r="21711" customFormat="1" ht="14.25"/>
    <row r="21712" customFormat="1" ht="14.25"/>
    <row r="21713" customFormat="1" ht="14.25"/>
    <row r="21714" customFormat="1" ht="14.25"/>
    <row r="21715" customFormat="1" ht="14.25"/>
    <row r="21716" customFormat="1" ht="14.25"/>
    <row r="21717" customFormat="1" ht="14.25"/>
    <row r="21718" customFormat="1" ht="14.25"/>
    <row r="21719" customFormat="1" ht="14.25"/>
    <row r="21720" customFormat="1" ht="14.25"/>
    <row r="21721" customFormat="1" ht="14.25"/>
    <row r="21722" customFormat="1" ht="14.25"/>
    <row r="21723" customFormat="1" ht="14.25"/>
    <row r="21724" customFormat="1" ht="14.25"/>
    <row r="21725" customFormat="1" ht="14.25"/>
    <row r="21726" customFormat="1" ht="14.25"/>
    <row r="21727" customFormat="1" ht="14.25"/>
    <row r="21728" customFormat="1" ht="14.25"/>
    <row r="21729" customFormat="1" ht="14.25"/>
    <row r="21730" customFormat="1" ht="14.25"/>
    <row r="21731" customFormat="1" ht="14.25"/>
    <row r="21732" customFormat="1" ht="14.25"/>
    <row r="21733" customFormat="1" ht="14.25"/>
    <row r="21734" customFormat="1" ht="14.25"/>
    <row r="21735" customFormat="1" ht="14.25"/>
    <row r="21736" customFormat="1" ht="14.25"/>
    <row r="21737" customFormat="1" ht="14.25"/>
    <row r="21738" customFormat="1" ht="14.25"/>
    <row r="21739" customFormat="1" ht="14.25"/>
    <row r="21740" customFormat="1" ht="14.25"/>
    <row r="21741" customFormat="1" ht="14.25"/>
    <row r="21742" customFormat="1" ht="14.25"/>
    <row r="21743" customFormat="1" ht="14.25"/>
    <row r="21744" customFormat="1" ht="14.25"/>
    <row r="21745" customFormat="1" ht="14.25"/>
    <row r="21746" customFormat="1" ht="14.25"/>
    <row r="21747" customFormat="1" ht="14.25"/>
    <row r="21748" customFormat="1" ht="14.25"/>
    <row r="21749" customFormat="1" ht="14.25"/>
    <row r="21750" customFormat="1" ht="14.25"/>
    <row r="21751" customFormat="1" ht="14.25"/>
    <row r="21752" customFormat="1" ht="14.25"/>
    <row r="21753" customFormat="1" ht="14.25"/>
    <row r="21754" customFormat="1" ht="14.25"/>
    <row r="21755" customFormat="1" ht="14.25"/>
    <row r="21756" customFormat="1" ht="14.25"/>
    <row r="21757" customFormat="1" ht="14.25"/>
    <row r="21758" customFormat="1" ht="14.25"/>
    <row r="21759" customFormat="1" ht="14.25"/>
    <row r="21760" customFormat="1" ht="14.25"/>
    <row r="21761" customFormat="1" ht="14.25"/>
    <row r="21762" customFormat="1" ht="14.25"/>
    <row r="21763" customFormat="1" ht="14.25"/>
    <row r="21764" customFormat="1" ht="14.25"/>
    <row r="21765" customFormat="1" ht="14.25"/>
    <row r="21766" customFormat="1" ht="14.25"/>
    <row r="21767" customFormat="1" ht="14.25"/>
    <row r="21768" customFormat="1" ht="14.25"/>
    <row r="21769" customFormat="1" ht="14.25"/>
    <row r="21770" customFormat="1" ht="14.25"/>
    <row r="21771" customFormat="1" ht="14.25"/>
    <row r="21772" customFormat="1" ht="14.25"/>
    <row r="21773" customFormat="1" ht="14.25"/>
    <row r="21774" customFormat="1" ht="14.25"/>
    <row r="21775" customFormat="1" ht="14.25"/>
    <row r="21776" customFormat="1" ht="14.25"/>
    <row r="21777" customFormat="1" ht="14.25"/>
    <row r="21778" customFormat="1" ht="14.25"/>
    <row r="21779" customFormat="1" ht="14.25"/>
    <row r="21780" customFormat="1" ht="14.25"/>
    <row r="21781" customFormat="1" ht="14.25"/>
    <row r="21782" customFormat="1" ht="14.25"/>
    <row r="21783" customFormat="1" ht="14.25"/>
    <row r="21784" customFormat="1" ht="14.25"/>
    <row r="21785" customFormat="1" ht="14.25"/>
    <row r="21786" customFormat="1" ht="14.25"/>
    <row r="21787" customFormat="1" ht="14.25"/>
    <row r="21788" customFormat="1" ht="14.25"/>
    <row r="21789" customFormat="1" ht="14.25"/>
    <row r="21790" customFormat="1" ht="14.25"/>
    <row r="21791" customFormat="1" ht="14.25"/>
    <row r="21792" customFormat="1" ht="14.25"/>
    <row r="21793" customFormat="1" ht="14.25"/>
    <row r="21794" customFormat="1" ht="14.25"/>
    <row r="21795" customFormat="1" ht="14.25"/>
    <row r="21796" customFormat="1" ht="14.25"/>
    <row r="21797" customFormat="1" ht="14.25"/>
    <row r="21798" customFormat="1" ht="14.25"/>
    <row r="21799" customFormat="1" ht="14.25"/>
    <row r="21800" customFormat="1" ht="14.25"/>
    <row r="21801" customFormat="1" ht="14.25"/>
    <row r="21802" customFormat="1" ht="14.25"/>
    <row r="21803" customFormat="1" ht="14.25"/>
    <row r="21804" customFormat="1" ht="14.25"/>
    <row r="21805" customFormat="1" ht="14.25"/>
    <row r="21806" customFormat="1" ht="14.25"/>
    <row r="21807" customFormat="1" ht="14.25"/>
    <row r="21808" customFormat="1" ht="14.25"/>
    <row r="21809" customFormat="1" ht="14.25"/>
    <row r="21810" customFormat="1" ht="14.25"/>
    <row r="21811" customFormat="1" ht="14.25"/>
    <row r="21812" customFormat="1" ht="14.25"/>
    <row r="21813" customFormat="1" ht="14.25"/>
    <row r="21814" customFormat="1" ht="14.25"/>
    <row r="21815" customFormat="1" ht="14.25"/>
    <row r="21816" customFormat="1" ht="14.25"/>
    <row r="21817" customFormat="1" ht="14.25"/>
    <row r="21818" customFormat="1" ht="14.25"/>
    <row r="21819" customFormat="1" ht="14.25"/>
    <row r="21820" customFormat="1" ht="14.25"/>
    <row r="21821" customFormat="1" ht="14.25"/>
    <row r="21822" customFormat="1" ht="14.25"/>
    <row r="21823" customFormat="1" ht="14.25"/>
    <row r="21824" customFormat="1" ht="14.25"/>
    <row r="21825" customFormat="1" ht="14.25"/>
    <row r="21826" customFormat="1" ht="14.25"/>
    <row r="21827" customFormat="1" ht="14.25"/>
    <row r="21828" customFormat="1" ht="14.25"/>
    <row r="21829" customFormat="1" ht="14.25"/>
    <row r="21830" customFormat="1" ht="14.25"/>
    <row r="21831" customFormat="1" ht="14.25"/>
    <row r="21832" customFormat="1" ht="14.25"/>
    <row r="21833" customFormat="1" ht="14.25"/>
    <row r="21834" customFormat="1" ht="14.25"/>
    <row r="21835" customFormat="1" ht="14.25"/>
    <row r="21836" customFormat="1" ht="14.25"/>
    <row r="21837" customFormat="1" ht="14.25"/>
    <row r="21838" customFormat="1" ht="14.25"/>
    <row r="21839" customFormat="1" ht="14.25"/>
    <row r="21840" customFormat="1" ht="14.25"/>
    <row r="21841" customFormat="1" ht="14.25"/>
    <row r="21842" customFormat="1" ht="14.25"/>
    <row r="21843" customFormat="1" ht="14.25"/>
    <row r="21844" customFormat="1" ht="14.25"/>
    <row r="21845" customFormat="1" ht="14.25"/>
    <row r="21846" customFormat="1" ht="14.25"/>
    <row r="21847" customFormat="1" ht="14.25"/>
    <row r="21848" customFormat="1" ht="14.25"/>
    <row r="21849" customFormat="1" ht="14.25"/>
    <row r="21850" customFormat="1" ht="14.25"/>
    <row r="21851" customFormat="1" ht="14.25"/>
    <row r="21852" customFormat="1" ht="14.25"/>
    <row r="21853" customFormat="1" ht="14.25"/>
    <row r="21854" customFormat="1" ht="14.25"/>
    <row r="21855" customFormat="1" ht="14.25"/>
    <row r="21856" customFormat="1" ht="14.25"/>
    <row r="21857" customFormat="1" ht="14.25"/>
    <row r="21858" customFormat="1" ht="14.25"/>
    <row r="21859" customFormat="1" ht="14.25"/>
    <row r="21860" customFormat="1" ht="14.25"/>
    <row r="21861" customFormat="1" ht="14.25"/>
    <row r="21862" customFormat="1" ht="14.25"/>
    <row r="21863" customFormat="1" ht="14.25"/>
    <row r="21864" customFormat="1" ht="14.25"/>
    <row r="21865" customFormat="1" ht="14.25"/>
    <row r="21866" customFormat="1" ht="14.25"/>
    <row r="21867" customFormat="1" ht="14.25"/>
    <row r="21868" customFormat="1" ht="14.25"/>
    <row r="21869" customFormat="1" ht="14.25"/>
    <row r="21870" customFormat="1" ht="14.25"/>
    <row r="21871" customFormat="1" ht="14.25"/>
    <row r="21872" customFormat="1" ht="14.25"/>
    <row r="21873" customFormat="1" ht="14.25"/>
    <row r="21874" customFormat="1" ht="14.25"/>
    <row r="21875" customFormat="1" ht="14.25"/>
    <row r="21876" customFormat="1" ht="14.25"/>
    <row r="21877" customFormat="1" ht="14.25"/>
    <row r="21878" customFormat="1" ht="14.25"/>
    <row r="21879" customFormat="1" ht="14.25"/>
    <row r="21880" customFormat="1" ht="14.25"/>
    <row r="21881" customFormat="1" ht="14.25"/>
    <row r="21882" customFormat="1" ht="14.25"/>
    <row r="21883" customFormat="1" ht="14.25"/>
    <row r="21884" customFormat="1" ht="14.25"/>
    <row r="21885" customFormat="1" ht="14.25"/>
    <row r="21886" customFormat="1" ht="14.25"/>
    <row r="21887" customFormat="1" ht="14.25"/>
    <row r="21888" customFormat="1" ht="14.25"/>
    <row r="21889" customFormat="1" ht="14.25"/>
    <row r="21890" customFormat="1" ht="14.25"/>
    <row r="21891" customFormat="1" ht="14.25"/>
    <row r="21892" customFormat="1" ht="14.25"/>
    <row r="21893" customFormat="1" ht="14.25"/>
    <row r="21894" customFormat="1" ht="14.25"/>
    <row r="21895" customFormat="1" ht="14.25"/>
    <row r="21896" customFormat="1" ht="14.25"/>
    <row r="21897" customFormat="1" ht="14.25"/>
    <row r="21898" customFormat="1" ht="14.25"/>
    <row r="21899" customFormat="1" ht="14.25"/>
    <row r="21900" customFormat="1" ht="14.25"/>
    <row r="21901" customFormat="1" ht="14.25"/>
    <row r="21902" customFormat="1" ht="14.25"/>
    <row r="21903" customFormat="1" ht="14.25"/>
    <row r="21904" customFormat="1" ht="14.25"/>
    <row r="21905" customFormat="1" ht="14.25"/>
    <row r="21906" customFormat="1" ht="14.25"/>
    <row r="21907" customFormat="1" ht="14.25"/>
    <row r="21908" customFormat="1" ht="14.25"/>
    <row r="21909" customFormat="1" ht="14.25"/>
    <row r="21910" customFormat="1" ht="14.25"/>
    <row r="21911" customFormat="1" ht="14.25"/>
    <row r="21912" customFormat="1" ht="14.25"/>
    <row r="21913" customFormat="1" ht="14.25"/>
    <row r="21914" customFormat="1" ht="14.25"/>
    <row r="21915" customFormat="1" ht="14.25"/>
    <row r="21916" customFormat="1" ht="14.25"/>
    <row r="21917" customFormat="1" ht="14.25"/>
    <row r="21918" customFormat="1" ht="14.25"/>
    <row r="21919" customFormat="1" ht="14.25"/>
    <row r="21920" customFormat="1" ht="14.25"/>
    <row r="21921" customFormat="1" ht="14.25"/>
    <row r="21922" customFormat="1" ht="14.25"/>
    <row r="21923" customFormat="1" ht="14.25"/>
    <row r="21924" customFormat="1" ht="14.25"/>
    <row r="21925" customFormat="1" ht="14.25"/>
    <row r="21926" customFormat="1" ht="14.25"/>
    <row r="21927" customFormat="1" ht="14.25"/>
    <row r="21928" customFormat="1" ht="14.25"/>
    <row r="21929" customFormat="1" ht="14.25"/>
    <row r="21930" customFormat="1" ht="14.25"/>
    <row r="21931" customFormat="1" ht="14.25"/>
    <row r="21932" customFormat="1" ht="14.25"/>
    <row r="21933" customFormat="1" ht="14.25"/>
    <row r="21934" customFormat="1" ht="14.25"/>
    <row r="21935" customFormat="1" ht="14.25"/>
    <row r="21936" customFormat="1" ht="14.25"/>
    <row r="21937" customFormat="1" ht="14.25"/>
    <row r="21938" customFormat="1" ht="14.25"/>
    <row r="21939" customFormat="1" ht="14.25"/>
    <row r="21940" customFormat="1" ht="14.25"/>
    <row r="21941" customFormat="1" ht="14.25"/>
    <row r="21942" customFormat="1" ht="14.25"/>
    <row r="21943" customFormat="1" ht="14.25"/>
    <row r="21944" customFormat="1" ht="14.25"/>
    <row r="21945" customFormat="1" ht="14.25"/>
    <row r="21946" customFormat="1" ht="14.25"/>
    <row r="21947" customFormat="1" ht="14.25"/>
    <row r="21948" customFormat="1" ht="14.25"/>
    <row r="21949" customFormat="1" ht="14.25"/>
    <row r="21950" customFormat="1" ht="14.25"/>
    <row r="21951" customFormat="1" ht="14.25"/>
    <row r="21952" customFormat="1" ht="14.25"/>
    <row r="21953" customFormat="1" ht="14.25"/>
    <row r="21954" customFormat="1" ht="14.25"/>
    <row r="21955" customFormat="1" ht="14.25"/>
    <row r="21956" customFormat="1" ht="14.25"/>
    <row r="21957" customFormat="1" ht="14.25"/>
    <row r="21958" customFormat="1" ht="14.25"/>
    <row r="21959" customFormat="1" ht="14.25"/>
    <row r="21960" customFormat="1" ht="14.25"/>
    <row r="21961" customFormat="1" ht="14.25"/>
    <row r="21962" customFormat="1" ht="14.25"/>
    <row r="21963" customFormat="1" ht="14.25"/>
    <row r="21964" customFormat="1" ht="14.25"/>
    <row r="21965" customFormat="1" ht="14.25"/>
    <row r="21966" customFormat="1" ht="14.25"/>
    <row r="21967" customFormat="1" ht="14.25"/>
    <row r="21968" customFormat="1" ht="14.25"/>
    <row r="21969" customFormat="1" ht="14.25"/>
    <row r="21970" customFormat="1" ht="14.25"/>
    <row r="21971" customFormat="1" ht="14.25"/>
    <row r="21972" customFormat="1" ht="14.25"/>
    <row r="21973" customFormat="1" ht="14.25"/>
    <row r="21974" customFormat="1" ht="14.25"/>
    <row r="21975" customFormat="1" ht="14.25"/>
    <row r="21976" customFormat="1" ht="14.25"/>
    <row r="21977" customFormat="1" ht="14.25"/>
    <row r="21978" customFormat="1" ht="14.25"/>
    <row r="21979" customFormat="1" ht="14.25"/>
    <row r="21980" customFormat="1" ht="14.25"/>
    <row r="21981" customFormat="1" ht="14.25"/>
    <row r="21982" customFormat="1" ht="14.25"/>
    <row r="21983" customFormat="1" ht="14.25"/>
    <row r="21984" customFormat="1" ht="14.25"/>
    <row r="21985" customFormat="1" ht="14.25"/>
    <row r="21986" customFormat="1" ht="14.25"/>
    <row r="21987" customFormat="1" ht="14.25"/>
    <row r="21988" customFormat="1" ht="14.25"/>
    <row r="21989" customFormat="1" ht="14.25"/>
    <row r="21990" customFormat="1" ht="14.25"/>
    <row r="21991" customFormat="1" ht="14.25"/>
    <row r="21992" customFormat="1" ht="14.25"/>
    <row r="21993" customFormat="1" ht="14.25"/>
    <row r="21994" customFormat="1" ht="14.25"/>
    <row r="21995" customFormat="1" ht="14.25"/>
    <row r="21996" customFormat="1" ht="14.25"/>
    <row r="21997" customFormat="1" ht="14.25"/>
    <row r="21998" customFormat="1" ht="14.25"/>
    <row r="21999" customFormat="1" ht="14.25"/>
    <row r="22000" customFormat="1" ht="14.25"/>
    <row r="22001" customFormat="1" ht="14.25"/>
    <row r="22002" customFormat="1" ht="14.25"/>
    <row r="22003" customFormat="1" ht="14.25"/>
    <row r="22004" customFormat="1" ht="14.25"/>
    <row r="22005" customFormat="1" ht="14.25"/>
    <row r="22006" customFormat="1" ht="14.25"/>
    <row r="22007" customFormat="1" ht="14.25"/>
    <row r="22008" customFormat="1" ht="14.25"/>
    <row r="22009" customFormat="1" ht="14.25"/>
    <row r="22010" customFormat="1" ht="14.25"/>
    <row r="22011" customFormat="1" ht="14.25"/>
    <row r="22012" customFormat="1" ht="14.25"/>
    <row r="22013" customFormat="1" ht="14.25"/>
    <row r="22014" customFormat="1" ht="14.25"/>
    <row r="22015" customFormat="1" ht="14.25"/>
    <row r="22016" customFormat="1" ht="14.25"/>
    <row r="22017" customFormat="1" ht="14.25"/>
    <row r="22018" customFormat="1" ht="14.25"/>
    <row r="22019" customFormat="1" ht="14.25"/>
    <row r="22020" customFormat="1" ht="14.25"/>
    <row r="22021" customFormat="1" ht="14.25"/>
    <row r="22022" customFormat="1" ht="14.25"/>
    <row r="22023" customFormat="1" ht="14.25"/>
    <row r="22024" customFormat="1" ht="14.25"/>
    <row r="22025" customFormat="1" ht="14.25"/>
    <row r="22026" customFormat="1" ht="14.25"/>
    <row r="22027" customFormat="1" ht="14.25"/>
    <row r="22028" customFormat="1" ht="14.25"/>
    <row r="22029" customFormat="1" ht="14.25"/>
    <row r="22030" customFormat="1" ht="14.25"/>
    <row r="22031" customFormat="1" ht="14.25"/>
    <row r="22032" customFormat="1" ht="14.25"/>
    <row r="22033" customFormat="1" ht="14.25"/>
    <row r="22034" customFormat="1" ht="14.25"/>
    <row r="22035" customFormat="1" ht="14.25"/>
    <row r="22036" customFormat="1" ht="14.25"/>
    <row r="22037" customFormat="1" ht="14.25"/>
    <row r="22038" customFormat="1" ht="14.25"/>
    <row r="22039" customFormat="1" ht="14.25"/>
    <row r="22040" customFormat="1" ht="14.25"/>
    <row r="22041" customFormat="1" ht="14.25"/>
    <row r="22042" customFormat="1" ht="14.25"/>
    <row r="22043" customFormat="1" ht="14.25"/>
    <row r="22044" customFormat="1" ht="14.25"/>
    <row r="22045" customFormat="1" ht="14.25"/>
    <row r="22046" customFormat="1" ht="14.25"/>
    <row r="22047" customFormat="1" ht="14.25"/>
    <row r="22048" customFormat="1" ht="14.25"/>
    <row r="22049" customFormat="1" ht="14.25"/>
    <row r="22050" customFormat="1" ht="14.25"/>
    <row r="22051" customFormat="1" ht="14.25"/>
    <row r="22052" customFormat="1" ht="14.25"/>
    <row r="22053" customFormat="1" ht="14.25"/>
    <row r="22054" customFormat="1" ht="14.25"/>
    <row r="22055" customFormat="1" ht="14.25"/>
    <row r="22056" customFormat="1" ht="14.25"/>
    <row r="22057" customFormat="1" ht="14.25"/>
    <row r="22058" customFormat="1" ht="14.25"/>
    <row r="22059" customFormat="1" ht="14.25"/>
    <row r="22060" customFormat="1" ht="14.25"/>
    <row r="22061" customFormat="1" ht="14.25"/>
    <row r="22062" customFormat="1" ht="14.25"/>
    <row r="22063" customFormat="1" ht="14.25"/>
    <row r="22064" customFormat="1" ht="14.25"/>
    <row r="22065" customFormat="1" ht="14.25"/>
    <row r="22066" customFormat="1" ht="14.25"/>
    <row r="22067" customFormat="1" ht="14.25"/>
    <row r="22068" customFormat="1" ht="14.25"/>
    <row r="22069" customFormat="1" ht="14.25"/>
    <row r="22070" customFormat="1" ht="14.25"/>
    <row r="22071" customFormat="1" ht="14.25"/>
    <row r="22072" customFormat="1" ht="14.25"/>
    <row r="22073" customFormat="1" ht="14.25"/>
    <row r="22074" customFormat="1" ht="14.25"/>
    <row r="22075" customFormat="1" ht="14.25"/>
    <row r="22076" customFormat="1" ht="14.25"/>
    <row r="22077" customFormat="1" ht="14.25"/>
    <row r="22078" customFormat="1" ht="14.25"/>
    <row r="22079" customFormat="1" ht="14.25"/>
    <row r="22080" customFormat="1" ht="14.25"/>
    <row r="22081" customFormat="1" ht="14.25"/>
    <row r="22082" customFormat="1" ht="14.25"/>
    <row r="22083" customFormat="1" ht="14.25"/>
    <row r="22084" customFormat="1" ht="14.25"/>
    <row r="22085" customFormat="1" ht="14.25"/>
    <row r="22086" customFormat="1" ht="14.25"/>
    <row r="22087" customFormat="1" ht="14.25"/>
    <row r="22088" customFormat="1" ht="14.25"/>
    <row r="22089" customFormat="1" ht="14.25"/>
    <row r="22090" customFormat="1" ht="14.25"/>
    <row r="22091" customFormat="1" ht="14.25"/>
    <row r="22092" customFormat="1" ht="14.25"/>
    <row r="22093" customFormat="1" ht="14.25"/>
    <row r="22094" customFormat="1" ht="14.25"/>
    <row r="22095" customFormat="1" ht="14.25"/>
    <row r="22096" customFormat="1" ht="14.25"/>
    <row r="22097" customFormat="1" ht="14.25"/>
    <row r="22098" customFormat="1" ht="14.25"/>
    <row r="22099" customFormat="1" ht="14.25"/>
    <row r="22100" customFormat="1" ht="14.25"/>
    <row r="22101" customFormat="1" ht="14.25"/>
    <row r="22102" customFormat="1" ht="14.25"/>
    <row r="22103" customFormat="1" ht="14.25"/>
    <row r="22104" customFormat="1" ht="14.25"/>
    <row r="22105" customFormat="1" ht="14.25"/>
    <row r="22106" customFormat="1" ht="14.25"/>
    <row r="22107" customFormat="1" ht="14.25"/>
    <row r="22108" customFormat="1" ht="14.25"/>
    <row r="22109" customFormat="1" ht="14.25"/>
    <row r="22110" customFormat="1" ht="14.25"/>
    <row r="22111" customFormat="1" ht="14.25"/>
    <row r="22112" customFormat="1" ht="14.25"/>
    <row r="22113" customFormat="1" ht="14.25"/>
    <row r="22114" customFormat="1" ht="14.25"/>
    <row r="22115" customFormat="1" ht="14.25"/>
    <row r="22116" customFormat="1" ht="14.25"/>
    <row r="22117" customFormat="1" ht="14.25"/>
    <row r="22118" customFormat="1" ht="14.25"/>
    <row r="22119" customFormat="1" ht="14.25"/>
    <row r="22120" customFormat="1" ht="14.25"/>
    <row r="22121" customFormat="1" ht="14.25"/>
    <row r="22122" customFormat="1" ht="14.25"/>
    <row r="22123" customFormat="1" ht="14.25"/>
    <row r="22124" customFormat="1" ht="14.25"/>
    <row r="22125" customFormat="1" ht="14.25"/>
    <row r="22126" customFormat="1" ht="14.25"/>
    <row r="22127" customFormat="1" ht="14.25"/>
    <row r="22128" customFormat="1" ht="14.25"/>
    <row r="22129" customFormat="1" ht="14.25"/>
    <row r="22130" customFormat="1" ht="14.25"/>
    <row r="22131" customFormat="1" ht="14.25"/>
    <row r="22132" customFormat="1" ht="14.25"/>
    <row r="22133" customFormat="1" ht="14.25"/>
    <row r="22134" customFormat="1" ht="14.25"/>
    <row r="22135" customFormat="1" ht="14.25"/>
    <row r="22136" customFormat="1" ht="14.25"/>
    <row r="22137" customFormat="1" ht="14.25"/>
    <row r="22138" customFormat="1" ht="14.25"/>
    <row r="22139" customFormat="1" ht="14.25"/>
    <row r="22140" customFormat="1" ht="14.25"/>
    <row r="22141" customFormat="1" ht="14.25"/>
    <row r="22142" customFormat="1" ht="14.25"/>
    <row r="22143" customFormat="1" ht="14.25"/>
    <row r="22144" customFormat="1" ht="14.25"/>
    <row r="22145" customFormat="1" ht="14.25"/>
    <row r="22146" customFormat="1" ht="14.25"/>
    <row r="22147" customFormat="1" ht="14.25"/>
    <row r="22148" customFormat="1" ht="14.25"/>
    <row r="22149" customFormat="1" ht="14.25"/>
    <row r="22150" customFormat="1" ht="14.25"/>
    <row r="22151" customFormat="1" ht="14.25"/>
    <row r="22152" customFormat="1" ht="14.25"/>
    <row r="22153" customFormat="1" ht="14.25"/>
    <row r="22154" customFormat="1" ht="14.25"/>
    <row r="22155" customFormat="1" ht="14.25"/>
    <row r="22156" customFormat="1" ht="14.25"/>
    <row r="22157" customFormat="1" ht="14.25"/>
    <row r="22158" customFormat="1" ht="14.25"/>
    <row r="22159" customFormat="1" ht="14.25"/>
    <row r="22160" customFormat="1" ht="14.25"/>
    <row r="22161" customFormat="1" ht="14.25"/>
    <row r="22162" customFormat="1" ht="14.25"/>
    <row r="22163" customFormat="1" ht="14.25"/>
    <row r="22164" customFormat="1" ht="14.25"/>
    <row r="22165" customFormat="1" ht="14.25"/>
    <row r="22166" customFormat="1" ht="14.25"/>
    <row r="22167" customFormat="1" ht="14.25"/>
    <row r="22168" customFormat="1" ht="14.25"/>
    <row r="22169" customFormat="1" ht="14.25"/>
    <row r="22170" customFormat="1" ht="14.25"/>
    <row r="22171" customFormat="1" ht="14.25"/>
    <row r="22172" customFormat="1" ht="14.25"/>
    <row r="22173" customFormat="1" ht="14.25"/>
    <row r="22174" customFormat="1" ht="14.25"/>
    <row r="22175" customFormat="1" ht="14.25"/>
    <row r="22176" customFormat="1" ht="14.25"/>
    <row r="22177" customFormat="1" ht="14.25"/>
    <row r="22178" customFormat="1" ht="14.25"/>
    <row r="22179" customFormat="1" ht="14.25"/>
    <row r="22180" customFormat="1" ht="14.25"/>
    <row r="22181" customFormat="1" ht="14.25"/>
    <row r="22182" customFormat="1" ht="14.25"/>
    <row r="22183" customFormat="1" ht="14.25"/>
    <row r="22184" customFormat="1" ht="14.25"/>
    <row r="22185" customFormat="1" ht="14.25"/>
    <row r="22186" customFormat="1" ht="14.25"/>
    <row r="22187" customFormat="1" ht="14.25"/>
    <row r="22188" customFormat="1" ht="14.25"/>
    <row r="22189" customFormat="1" ht="14.25"/>
    <row r="22190" customFormat="1" ht="14.25"/>
    <row r="22191" customFormat="1" ht="14.25"/>
    <row r="22192" customFormat="1" ht="14.25"/>
    <row r="22193" customFormat="1" ht="14.25"/>
    <row r="22194" customFormat="1" ht="14.25"/>
    <row r="22195" customFormat="1" ht="14.25"/>
    <row r="22196" customFormat="1" ht="14.25"/>
    <row r="22197" customFormat="1" ht="14.25"/>
    <row r="22198" customFormat="1" ht="14.25"/>
    <row r="22199" customFormat="1" ht="14.25"/>
    <row r="22200" customFormat="1" ht="14.25"/>
    <row r="22201" customFormat="1" ht="14.25"/>
    <row r="22202" customFormat="1" ht="14.25"/>
    <row r="22203" customFormat="1" ht="14.25"/>
    <row r="22204" customFormat="1" ht="14.25"/>
    <row r="22205" customFormat="1" ht="14.25"/>
    <row r="22206" customFormat="1" ht="14.25"/>
    <row r="22207" customFormat="1" ht="14.25"/>
    <row r="22208" customFormat="1" ht="14.25"/>
    <row r="22209" customFormat="1" ht="14.25"/>
    <row r="22210" customFormat="1" ht="14.25"/>
    <row r="22211" customFormat="1" ht="14.25"/>
    <row r="22212" customFormat="1" ht="14.25"/>
    <row r="22213" customFormat="1" ht="14.25"/>
    <row r="22214" customFormat="1" ht="14.25"/>
    <row r="22215" customFormat="1" ht="14.25"/>
    <row r="22216" customFormat="1" ht="14.25"/>
    <row r="22217" customFormat="1" ht="14.25"/>
    <row r="22218" customFormat="1" ht="14.25"/>
    <row r="22219" customFormat="1" ht="14.25"/>
    <row r="22220" customFormat="1" ht="14.25"/>
    <row r="22221" customFormat="1" ht="14.25"/>
    <row r="22222" customFormat="1" ht="14.25"/>
    <row r="22223" customFormat="1" ht="14.25"/>
    <row r="22224" customFormat="1" ht="14.25"/>
    <row r="22225" customFormat="1" ht="14.25"/>
    <row r="22226" customFormat="1" ht="14.25"/>
    <row r="22227" customFormat="1" ht="14.25"/>
    <row r="22228" customFormat="1" ht="14.25"/>
    <row r="22229" customFormat="1" ht="14.25"/>
    <row r="22230" customFormat="1" ht="14.25"/>
    <row r="22231" customFormat="1" ht="14.25"/>
    <row r="22232" customFormat="1" ht="14.25"/>
    <row r="22233" customFormat="1" ht="14.25"/>
    <row r="22234" customFormat="1" ht="14.25"/>
    <row r="22235" customFormat="1" ht="14.25"/>
    <row r="22236" customFormat="1" ht="14.25"/>
    <row r="22237" customFormat="1" ht="14.25"/>
    <row r="22238" customFormat="1" ht="14.25"/>
    <row r="22239" customFormat="1" ht="14.25"/>
    <row r="22240" customFormat="1" ht="14.25"/>
    <row r="22241" customFormat="1" ht="14.25"/>
    <row r="22242" customFormat="1" ht="14.25"/>
    <row r="22243" customFormat="1" ht="14.25"/>
    <row r="22244" customFormat="1" ht="14.25"/>
    <row r="22245" customFormat="1" ht="14.25"/>
    <row r="22246" customFormat="1" ht="14.25"/>
    <row r="22247" customFormat="1" ht="14.25"/>
    <row r="22248" customFormat="1" ht="14.25"/>
    <row r="22249" customFormat="1" ht="14.25"/>
    <row r="22250" customFormat="1" ht="14.25"/>
    <row r="22251" customFormat="1" ht="14.25"/>
    <row r="22252" customFormat="1" ht="14.25"/>
    <row r="22253" customFormat="1" ht="14.25"/>
    <row r="22254" customFormat="1" ht="14.25"/>
    <row r="22255" customFormat="1" ht="14.25"/>
    <row r="22256" customFormat="1" ht="14.25"/>
    <row r="22257" customFormat="1" ht="14.25"/>
    <row r="22258" customFormat="1" ht="14.25"/>
    <row r="22259" customFormat="1" ht="14.25"/>
    <row r="22260" customFormat="1" ht="14.25"/>
    <row r="22261" customFormat="1" ht="14.25"/>
    <row r="22262" customFormat="1" ht="14.25"/>
    <row r="22263" customFormat="1" ht="14.25"/>
    <row r="22264" customFormat="1" ht="14.25"/>
    <row r="22265" customFormat="1" ht="14.25"/>
    <row r="22266" customFormat="1" ht="14.25"/>
    <row r="22267" customFormat="1" ht="14.25"/>
    <row r="22268" customFormat="1" ht="14.25"/>
    <row r="22269" customFormat="1" ht="14.25"/>
    <row r="22270" customFormat="1" ht="14.25"/>
    <row r="22271" customFormat="1" ht="14.25"/>
    <row r="22272" customFormat="1" ht="14.25"/>
    <row r="22273" customFormat="1" ht="14.25"/>
    <row r="22274" customFormat="1" ht="14.25"/>
    <row r="22275" customFormat="1" ht="14.25"/>
    <row r="22276" customFormat="1" ht="14.25"/>
    <row r="22277" customFormat="1" ht="14.25"/>
    <row r="22278" customFormat="1" ht="14.25"/>
    <row r="22279" customFormat="1" ht="14.25"/>
    <row r="22280" customFormat="1" ht="14.25"/>
    <row r="22281" customFormat="1" ht="14.25"/>
    <row r="22282" customFormat="1" ht="14.25"/>
    <row r="22283" customFormat="1" ht="14.25"/>
    <row r="22284" customFormat="1" ht="14.25"/>
    <row r="22285" customFormat="1" ht="14.25"/>
    <row r="22286" customFormat="1" ht="14.25"/>
    <row r="22287" customFormat="1" ht="14.25"/>
    <row r="22288" customFormat="1" ht="14.25"/>
    <row r="22289" customFormat="1" ht="14.25"/>
    <row r="22290" customFormat="1" ht="14.25"/>
    <row r="22291" customFormat="1" ht="14.25"/>
    <row r="22292" customFormat="1" ht="14.25"/>
    <row r="22293" customFormat="1" ht="14.25"/>
    <row r="22294" customFormat="1" ht="14.25"/>
    <row r="22295" customFormat="1" ht="14.25"/>
    <row r="22296" customFormat="1" ht="14.25"/>
    <row r="22297" customFormat="1" ht="14.25"/>
    <row r="22298" customFormat="1" ht="14.25"/>
    <row r="22299" customFormat="1" ht="14.25"/>
    <row r="22300" customFormat="1" ht="14.25"/>
    <row r="22301" customFormat="1" ht="14.25"/>
    <row r="22302" customFormat="1" ht="14.25"/>
    <row r="22303" customFormat="1" ht="14.25"/>
    <row r="22304" customFormat="1" ht="14.25"/>
    <row r="22305" customFormat="1" ht="14.25"/>
    <row r="22306" customFormat="1" ht="14.25"/>
    <row r="22307" customFormat="1" ht="14.25"/>
    <row r="22308" customFormat="1" ht="14.25"/>
    <row r="22309" customFormat="1" ht="14.25"/>
    <row r="22310" customFormat="1" ht="14.25"/>
    <row r="22311" customFormat="1" ht="14.25"/>
    <row r="22312" customFormat="1" ht="14.25"/>
    <row r="22313" customFormat="1" ht="14.25"/>
    <row r="22314" customFormat="1" ht="14.25"/>
    <row r="22315" customFormat="1" ht="14.25"/>
    <row r="22316" customFormat="1" ht="14.25"/>
    <row r="22317" customFormat="1" ht="14.25"/>
    <row r="22318" customFormat="1" ht="14.25"/>
    <row r="22319" customFormat="1" ht="14.25"/>
    <row r="22320" customFormat="1" ht="14.25"/>
    <row r="22321" customFormat="1" ht="14.25"/>
    <row r="22322" customFormat="1" ht="14.25"/>
    <row r="22323" customFormat="1" ht="14.25"/>
    <row r="22324" customFormat="1" ht="14.25"/>
    <row r="22325" customFormat="1" ht="14.25"/>
    <row r="22326" customFormat="1" ht="14.25"/>
    <row r="22327" customFormat="1" ht="14.25"/>
    <row r="22328" customFormat="1" ht="14.25"/>
    <row r="22329" customFormat="1" ht="14.25"/>
    <row r="22330" customFormat="1" ht="14.25"/>
    <row r="22331" customFormat="1" ht="14.25"/>
    <row r="22332" customFormat="1" ht="14.25"/>
    <row r="22333" customFormat="1" ht="14.25"/>
    <row r="22334" customFormat="1" ht="14.25"/>
    <row r="22335" customFormat="1" ht="14.25"/>
    <row r="22336" customFormat="1" ht="14.25"/>
    <row r="22337" customFormat="1" ht="14.25"/>
    <row r="22338" customFormat="1" ht="14.25"/>
    <row r="22339" customFormat="1" ht="14.25"/>
    <row r="22340" customFormat="1" ht="14.25"/>
    <row r="22341" customFormat="1" ht="14.25"/>
    <row r="22342" customFormat="1" ht="14.25"/>
    <row r="22343" customFormat="1" ht="14.25"/>
    <row r="22344" customFormat="1" ht="14.25"/>
    <row r="22345" customFormat="1" ht="14.25"/>
    <row r="22346" customFormat="1" ht="14.25"/>
    <row r="22347" customFormat="1" ht="14.25"/>
    <row r="22348" customFormat="1" ht="14.25"/>
    <row r="22349" customFormat="1" ht="14.25"/>
    <row r="22350" customFormat="1" ht="14.25"/>
    <row r="22351" customFormat="1" ht="14.25"/>
    <row r="22352" customFormat="1" ht="14.25"/>
    <row r="22353" customFormat="1" ht="14.25"/>
    <row r="22354" customFormat="1" ht="14.25"/>
    <row r="22355" customFormat="1" ht="14.25"/>
    <row r="22356" customFormat="1" ht="14.25"/>
    <row r="22357" customFormat="1" ht="14.25"/>
    <row r="22358" customFormat="1" ht="14.25"/>
    <row r="22359" customFormat="1" ht="14.25"/>
    <row r="22360" customFormat="1" ht="14.25"/>
    <row r="22361" customFormat="1" ht="14.25"/>
    <row r="22362" customFormat="1" ht="14.25"/>
    <row r="22363" customFormat="1" ht="14.25"/>
    <row r="22364" customFormat="1" ht="14.25"/>
    <row r="22365" customFormat="1" ht="14.25"/>
    <row r="22366" customFormat="1" ht="14.25"/>
    <row r="22367" customFormat="1" ht="14.25"/>
    <row r="22368" customFormat="1" ht="14.25"/>
    <row r="22369" customFormat="1" ht="14.25"/>
    <row r="22370" customFormat="1" ht="14.25"/>
    <row r="22371" customFormat="1" ht="14.25"/>
    <row r="22372" customFormat="1" ht="14.25"/>
    <row r="22373" customFormat="1" ht="14.25"/>
    <row r="22374" customFormat="1" ht="14.25"/>
    <row r="22375" customFormat="1" ht="14.25"/>
    <row r="22376" customFormat="1" ht="14.25"/>
    <row r="22377" customFormat="1" ht="14.25"/>
    <row r="22378" customFormat="1" ht="14.25"/>
    <row r="22379" customFormat="1" ht="14.25"/>
    <row r="22380" customFormat="1" ht="14.25"/>
    <row r="22381" customFormat="1" ht="14.25"/>
    <row r="22382" customFormat="1" ht="14.25"/>
    <row r="22383" customFormat="1" ht="14.25"/>
    <row r="22384" customFormat="1" ht="14.25"/>
    <row r="22385" customFormat="1" ht="14.25"/>
    <row r="22386" customFormat="1" ht="14.25"/>
    <row r="22387" customFormat="1" ht="14.25"/>
    <row r="22388" customFormat="1" ht="14.25"/>
    <row r="22389" customFormat="1" ht="14.25"/>
    <row r="22390" customFormat="1" ht="14.25"/>
    <row r="22391" customFormat="1" ht="14.25"/>
    <row r="22392" customFormat="1" ht="14.25"/>
    <row r="22393" customFormat="1" ht="14.25"/>
    <row r="22394" customFormat="1" ht="14.25"/>
    <row r="22395" customFormat="1" ht="14.25"/>
    <row r="22396" customFormat="1" ht="14.25"/>
    <row r="22397" customFormat="1" ht="14.25"/>
    <row r="22398" customFormat="1" ht="14.25"/>
    <row r="22399" customFormat="1" ht="14.25"/>
    <row r="22400" customFormat="1" ht="14.25"/>
    <row r="22401" customFormat="1" ht="14.25"/>
    <row r="22402" customFormat="1" ht="14.25"/>
    <row r="22403" customFormat="1" ht="14.25"/>
    <row r="22404" customFormat="1" ht="14.25"/>
    <row r="22405" customFormat="1" ht="14.25"/>
    <row r="22406" customFormat="1" ht="14.25"/>
    <row r="22407" customFormat="1" ht="14.25"/>
    <row r="22408" customFormat="1" ht="14.25"/>
    <row r="22409" customFormat="1" ht="14.25"/>
    <row r="22410" customFormat="1" ht="14.25"/>
    <row r="22411" customFormat="1" ht="14.25"/>
    <row r="22412" customFormat="1" ht="14.25"/>
    <row r="22413" customFormat="1" ht="14.25"/>
    <row r="22414" customFormat="1" ht="14.25"/>
    <row r="22415" customFormat="1" ht="14.25"/>
    <row r="22416" customFormat="1" ht="14.25"/>
    <row r="22417" customFormat="1" ht="14.25"/>
    <row r="22418" customFormat="1" ht="14.25"/>
    <row r="22419" customFormat="1" ht="14.25"/>
    <row r="22420" customFormat="1" ht="14.25"/>
    <row r="22421" customFormat="1" ht="14.25"/>
    <row r="22422" customFormat="1" ht="14.25"/>
    <row r="22423" customFormat="1" ht="14.25"/>
    <row r="22424" customFormat="1" ht="14.25"/>
    <row r="22425" customFormat="1" ht="14.25"/>
    <row r="22426" customFormat="1" ht="14.25"/>
    <row r="22427" customFormat="1" ht="14.25"/>
    <row r="22428" customFormat="1" ht="14.25"/>
    <row r="22429" customFormat="1" ht="14.25"/>
    <row r="22430" customFormat="1" ht="14.25"/>
    <row r="22431" customFormat="1" ht="14.25"/>
    <row r="22432" customFormat="1" ht="14.25"/>
    <row r="22433" customFormat="1" ht="14.25"/>
    <row r="22434" customFormat="1" ht="14.25"/>
    <row r="22435" customFormat="1" ht="14.25"/>
    <row r="22436" customFormat="1" ht="14.25"/>
    <row r="22437" customFormat="1" ht="14.25"/>
    <row r="22438" customFormat="1" ht="14.25"/>
    <row r="22439" customFormat="1" ht="14.25"/>
    <row r="22440" customFormat="1" ht="14.25"/>
    <row r="22441" customFormat="1" ht="14.25"/>
    <row r="22442" customFormat="1" ht="14.25"/>
    <row r="22443" customFormat="1" ht="14.25"/>
    <row r="22444" customFormat="1" ht="14.25"/>
    <row r="22445" customFormat="1" ht="14.25"/>
    <row r="22446" customFormat="1" ht="14.25"/>
    <row r="22447" customFormat="1" ht="14.25"/>
    <row r="22448" customFormat="1" ht="14.25"/>
    <row r="22449" customFormat="1" ht="14.25"/>
    <row r="22450" customFormat="1" ht="14.25"/>
    <row r="22451" customFormat="1" ht="14.25"/>
    <row r="22452" customFormat="1" ht="14.25"/>
    <row r="22453" customFormat="1" ht="14.25"/>
    <row r="22454" customFormat="1" ht="14.25"/>
    <row r="22455" customFormat="1" ht="14.25"/>
    <row r="22456" customFormat="1" ht="14.25"/>
    <row r="22457" customFormat="1" ht="14.25"/>
    <row r="22458" customFormat="1" ht="14.25"/>
    <row r="22459" customFormat="1" ht="14.25"/>
    <row r="22460" customFormat="1" ht="14.25"/>
    <row r="22461" customFormat="1" ht="14.25"/>
    <row r="22462" customFormat="1" ht="14.25"/>
    <row r="22463" customFormat="1" ht="14.25"/>
    <row r="22464" customFormat="1" ht="14.25"/>
    <row r="22465" customFormat="1" ht="14.25"/>
    <row r="22466" customFormat="1" ht="14.25"/>
    <row r="22467" customFormat="1" ht="14.25"/>
    <row r="22468" customFormat="1" ht="14.25"/>
    <row r="22469" customFormat="1" ht="14.25"/>
    <row r="22470" customFormat="1" ht="14.25"/>
    <row r="22471" customFormat="1" ht="14.25"/>
    <row r="22472" customFormat="1" ht="14.25"/>
    <row r="22473" customFormat="1" ht="14.25"/>
    <row r="22474" customFormat="1" ht="14.25"/>
    <row r="22475" customFormat="1" ht="14.25"/>
    <row r="22476" customFormat="1" ht="14.25"/>
    <row r="22477" customFormat="1" ht="14.25"/>
    <row r="22478" customFormat="1" ht="14.25"/>
    <row r="22479" customFormat="1" ht="14.25"/>
    <row r="22480" customFormat="1" ht="14.25"/>
    <row r="22481" customFormat="1" ht="14.25"/>
    <row r="22482" customFormat="1" ht="14.25"/>
    <row r="22483" customFormat="1" ht="14.25"/>
    <row r="22484" customFormat="1" ht="14.25"/>
    <row r="22485" customFormat="1" ht="14.25"/>
    <row r="22486" customFormat="1" ht="14.25"/>
    <row r="22487" customFormat="1" ht="14.25"/>
    <row r="22488" customFormat="1" ht="14.25"/>
    <row r="22489" customFormat="1" ht="14.25"/>
    <row r="22490" customFormat="1" ht="14.25"/>
    <row r="22491" customFormat="1" ht="14.25"/>
    <row r="22492" customFormat="1" ht="14.25"/>
    <row r="22493" customFormat="1" ht="14.25"/>
    <row r="22494" customFormat="1" ht="14.25"/>
    <row r="22495" customFormat="1" ht="14.25"/>
    <row r="22496" customFormat="1" ht="14.25"/>
    <row r="22497" customFormat="1" ht="14.25"/>
    <row r="22498" customFormat="1" ht="14.25"/>
    <row r="22499" customFormat="1" ht="14.25"/>
    <row r="22500" customFormat="1" ht="14.25"/>
    <row r="22501" customFormat="1" ht="14.25"/>
    <row r="22502" customFormat="1" ht="14.25"/>
    <row r="22503" customFormat="1" ht="14.25"/>
    <row r="22504" customFormat="1" ht="14.25"/>
    <row r="22505" customFormat="1" ht="14.25"/>
    <row r="22506" customFormat="1" ht="14.25"/>
    <row r="22507" customFormat="1" ht="14.25"/>
    <row r="22508" customFormat="1" ht="14.25"/>
    <row r="22509" customFormat="1" ht="14.25"/>
    <row r="22510" customFormat="1" ht="14.25"/>
    <row r="22511" customFormat="1" ht="14.25"/>
    <row r="22512" customFormat="1" ht="14.25"/>
    <row r="22513" customFormat="1" ht="14.25"/>
    <row r="22514" customFormat="1" ht="14.25"/>
    <row r="22515" customFormat="1" ht="14.25"/>
    <row r="22516" customFormat="1" ht="14.25"/>
    <row r="22517" customFormat="1" ht="14.25"/>
    <row r="22518" customFormat="1" ht="14.25"/>
    <row r="22519" customFormat="1" ht="14.25"/>
    <row r="22520" customFormat="1" ht="14.25"/>
    <row r="22521" customFormat="1" ht="14.25"/>
    <row r="22522" customFormat="1" ht="14.25"/>
    <row r="22523" customFormat="1" ht="14.25"/>
    <row r="22524" customFormat="1" ht="14.25"/>
    <row r="22525" customFormat="1" ht="14.25"/>
    <row r="22526" customFormat="1" ht="14.25"/>
    <row r="22527" customFormat="1" ht="14.25"/>
    <row r="22528" customFormat="1" ht="14.25"/>
    <row r="22529" customFormat="1" ht="14.25"/>
    <row r="22530" customFormat="1" ht="14.25"/>
    <row r="22531" customFormat="1" ht="14.25"/>
    <row r="22532" customFormat="1" ht="14.25"/>
    <row r="22533" customFormat="1" ht="14.25"/>
    <row r="22534" customFormat="1" ht="14.25"/>
    <row r="22535" customFormat="1" ht="14.25"/>
    <row r="22536" customFormat="1" ht="14.25"/>
    <row r="22537" customFormat="1" ht="14.25"/>
    <row r="22538" customFormat="1" ht="14.25"/>
    <row r="22539" customFormat="1" ht="14.25"/>
    <row r="22540" customFormat="1" ht="14.25"/>
    <row r="22541" customFormat="1" ht="14.25"/>
    <row r="22542" customFormat="1" ht="14.25"/>
    <row r="22543" customFormat="1" ht="14.25"/>
    <row r="22544" customFormat="1" ht="14.25"/>
    <row r="22545" customFormat="1" ht="14.25"/>
    <row r="22546" customFormat="1" ht="14.25"/>
    <row r="22547" customFormat="1" ht="14.25"/>
    <row r="22548" customFormat="1" ht="14.25"/>
    <row r="22549" customFormat="1" ht="14.25"/>
    <row r="22550" customFormat="1" ht="14.25"/>
    <row r="22551" customFormat="1" ht="14.25"/>
    <row r="22552" customFormat="1" ht="14.25"/>
    <row r="22553" customFormat="1" ht="14.25"/>
    <row r="22554" customFormat="1" ht="14.25"/>
    <row r="22555" customFormat="1" ht="14.25"/>
    <row r="22556" customFormat="1" ht="14.25"/>
    <row r="22557" customFormat="1" ht="14.25"/>
    <row r="22558" customFormat="1" ht="14.25"/>
    <row r="22559" customFormat="1" ht="14.25"/>
    <row r="22560" customFormat="1" ht="14.25"/>
    <row r="22561" customFormat="1" ht="14.25"/>
    <row r="22562" customFormat="1" ht="14.25"/>
    <row r="22563" customFormat="1" ht="14.25"/>
    <row r="22564" customFormat="1" ht="14.25"/>
    <row r="22565" customFormat="1" ht="14.25"/>
    <row r="22566" customFormat="1" ht="14.25"/>
    <row r="22567" customFormat="1" ht="14.25"/>
    <row r="22568" customFormat="1" ht="14.25"/>
    <row r="22569" customFormat="1" ht="14.25"/>
    <row r="22570" customFormat="1" ht="14.25"/>
    <row r="22571" customFormat="1" ht="14.25"/>
    <row r="22572" customFormat="1" ht="14.25"/>
    <row r="22573" customFormat="1" ht="14.25"/>
    <row r="22574" customFormat="1" ht="14.25"/>
    <row r="22575" customFormat="1" ht="14.25"/>
    <row r="22576" customFormat="1" ht="14.25"/>
    <row r="22577" customFormat="1" ht="14.25"/>
    <row r="22578" customFormat="1" ht="14.25"/>
    <row r="22579" customFormat="1" ht="14.25"/>
    <row r="22580" customFormat="1" ht="14.25"/>
    <row r="22581" customFormat="1" ht="14.25"/>
    <row r="22582" customFormat="1" ht="14.25"/>
    <row r="22583" customFormat="1" ht="14.25"/>
    <row r="22584" customFormat="1" ht="14.25"/>
    <row r="22585" customFormat="1" ht="14.25"/>
    <row r="22586" customFormat="1" ht="14.25"/>
    <row r="22587" customFormat="1" ht="14.25"/>
    <row r="22588" customFormat="1" ht="14.25"/>
    <row r="22589" customFormat="1" ht="14.25"/>
    <row r="22590" customFormat="1" ht="14.25"/>
    <row r="22591" customFormat="1" ht="14.25"/>
    <row r="22592" customFormat="1" ht="14.25"/>
    <row r="22593" customFormat="1" ht="14.25"/>
    <row r="22594" customFormat="1" ht="14.25"/>
    <row r="22595" customFormat="1" ht="14.25"/>
    <row r="22596" customFormat="1" ht="14.25"/>
    <row r="22597" customFormat="1" ht="14.25"/>
    <row r="22598" customFormat="1" ht="14.25"/>
    <row r="22599" customFormat="1" ht="14.25"/>
    <row r="22600" customFormat="1" ht="14.25"/>
    <row r="22601" customFormat="1" ht="14.25"/>
    <row r="22602" customFormat="1" ht="14.25"/>
    <row r="22603" customFormat="1" ht="14.25"/>
    <row r="22604" customFormat="1" ht="14.25"/>
    <row r="22605" customFormat="1" ht="14.25"/>
    <row r="22606" customFormat="1" ht="14.25"/>
    <row r="22607" customFormat="1" ht="14.25"/>
    <row r="22608" customFormat="1" ht="14.25"/>
    <row r="22609" customFormat="1" ht="14.25"/>
    <row r="22610" customFormat="1" ht="14.25"/>
    <row r="22611" customFormat="1" ht="14.25"/>
    <row r="22612" customFormat="1" ht="14.25"/>
    <row r="22613" customFormat="1" ht="14.25"/>
    <row r="22614" customFormat="1" ht="14.25"/>
    <row r="22615" customFormat="1" ht="14.25"/>
    <row r="22616" customFormat="1" ht="14.25"/>
    <row r="22617" customFormat="1" ht="14.25"/>
    <row r="22618" customFormat="1" ht="14.25"/>
    <row r="22619" customFormat="1" ht="14.25"/>
    <row r="22620" customFormat="1" ht="14.25"/>
    <row r="22621" customFormat="1" ht="14.25"/>
    <row r="22622" customFormat="1" ht="14.25"/>
    <row r="22623" customFormat="1" ht="14.25"/>
    <row r="22624" customFormat="1" ht="14.25"/>
    <row r="22625" customFormat="1" ht="14.25"/>
    <row r="22626" customFormat="1" ht="14.25"/>
    <row r="22627" customFormat="1" ht="14.25"/>
    <row r="22628" customFormat="1" ht="14.25"/>
    <row r="22629" customFormat="1" ht="14.25"/>
    <row r="22630" customFormat="1" ht="14.25"/>
    <row r="22631" customFormat="1" ht="14.25"/>
    <row r="22632" customFormat="1" ht="14.25"/>
    <row r="22633" customFormat="1" ht="14.25"/>
    <row r="22634" customFormat="1" ht="14.25"/>
    <row r="22635" customFormat="1" ht="14.25"/>
    <row r="22636" customFormat="1" ht="14.25"/>
    <row r="22637" customFormat="1" ht="14.25"/>
    <row r="22638" customFormat="1" ht="14.25"/>
    <row r="22639" customFormat="1" ht="14.25"/>
    <row r="22640" customFormat="1" ht="14.25"/>
    <row r="22641" customFormat="1" ht="14.25"/>
    <row r="22642" customFormat="1" ht="14.25"/>
    <row r="22643" customFormat="1" ht="14.25"/>
    <row r="22644" customFormat="1" ht="14.25"/>
    <row r="22645" customFormat="1" ht="14.25"/>
    <row r="22646" customFormat="1" ht="14.25"/>
    <row r="22647" customFormat="1" ht="14.25"/>
    <row r="22648" customFormat="1" ht="14.25"/>
    <row r="22649" customFormat="1" ht="14.25"/>
    <row r="22650" customFormat="1" ht="14.25"/>
    <row r="22651" customFormat="1" ht="14.25"/>
    <row r="22652" customFormat="1" ht="14.25"/>
    <row r="22653" customFormat="1" ht="14.25"/>
    <row r="22654" customFormat="1" ht="14.25"/>
    <row r="22655" customFormat="1" ht="14.25"/>
    <row r="22656" customFormat="1" ht="14.25"/>
    <row r="22657" customFormat="1" ht="14.25"/>
    <row r="22658" customFormat="1" ht="14.25"/>
    <row r="22659" customFormat="1" ht="14.25"/>
    <row r="22660" customFormat="1" ht="14.25"/>
    <row r="22661" customFormat="1" ht="14.25"/>
    <row r="22662" customFormat="1" ht="14.25"/>
    <row r="22663" customFormat="1" ht="14.25"/>
    <row r="22664" customFormat="1" ht="14.25"/>
    <row r="22665" customFormat="1" ht="14.25"/>
    <row r="22666" customFormat="1" ht="14.25"/>
    <row r="22667" customFormat="1" ht="14.25"/>
    <row r="22668" customFormat="1" ht="14.25"/>
    <row r="22669" customFormat="1" ht="14.25"/>
    <row r="22670" customFormat="1" ht="14.25"/>
    <row r="22671" customFormat="1" ht="14.25"/>
    <row r="22672" customFormat="1" ht="14.25"/>
    <row r="22673" customFormat="1" ht="14.25"/>
    <row r="22674" customFormat="1" ht="14.25"/>
    <row r="22675" customFormat="1" ht="14.25"/>
    <row r="22676" customFormat="1" ht="14.25"/>
    <row r="22677" customFormat="1" ht="14.25"/>
    <row r="22678" customFormat="1" ht="14.25"/>
    <row r="22679" customFormat="1" ht="14.25"/>
    <row r="22680" customFormat="1" ht="14.25"/>
    <row r="22681" customFormat="1" ht="14.25"/>
    <row r="22682" customFormat="1" ht="14.25"/>
    <row r="22683" customFormat="1" ht="14.25"/>
    <row r="22684" customFormat="1" ht="14.25"/>
    <row r="22685" customFormat="1" ht="14.25"/>
    <row r="22686" customFormat="1" ht="14.25"/>
    <row r="22687" customFormat="1" ht="14.25"/>
    <row r="22688" customFormat="1" ht="14.25"/>
    <row r="22689" customFormat="1" ht="14.25"/>
    <row r="22690" customFormat="1" ht="14.25"/>
    <row r="22691" customFormat="1" ht="14.25"/>
    <row r="22692" customFormat="1" ht="14.25"/>
    <row r="22693" customFormat="1" ht="14.25"/>
    <row r="22694" customFormat="1" ht="14.25"/>
    <row r="22695" customFormat="1" ht="14.25"/>
    <row r="22696" customFormat="1" ht="14.25"/>
    <row r="22697" customFormat="1" ht="14.25"/>
    <row r="22698" customFormat="1" ht="14.25"/>
    <row r="22699" customFormat="1" ht="14.25"/>
    <row r="22700" customFormat="1" ht="14.25"/>
    <row r="22701" customFormat="1" ht="14.25"/>
    <row r="22702" customFormat="1" ht="14.25"/>
    <row r="22703" customFormat="1" ht="14.25"/>
    <row r="22704" customFormat="1" ht="14.25"/>
    <row r="22705" customFormat="1" ht="14.25"/>
    <row r="22706" customFormat="1" ht="14.25"/>
    <row r="22707" customFormat="1" ht="14.25"/>
    <row r="22708" customFormat="1" ht="14.25"/>
    <row r="22709" customFormat="1" ht="14.25"/>
    <row r="22710" customFormat="1" ht="14.25"/>
    <row r="22711" customFormat="1" ht="14.25"/>
    <row r="22712" customFormat="1" ht="14.25"/>
    <row r="22713" customFormat="1" ht="14.25"/>
    <row r="22714" customFormat="1" ht="14.25"/>
    <row r="22715" customFormat="1" ht="14.25"/>
    <row r="22716" customFormat="1" ht="14.25"/>
    <row r="22717" customFormat="1" ht="14.25"/>
    <row r="22718" customFormat="1" ht="14.25"/>
    <row r="22719" customFormat="1" ht="14.25"/>
    <row r="22720" customFormat="1" ht="14.25"/>
    <row r="22721" customFormat="1" ht="14.25"/>
    <row r="22722" customFormat="1" ht="14.25"/>
    <row r="22723" customFormat="1" ht="14.25"/>
    <row r="22724" customFormat="1" ht="14.25"/>
    <row r="22725" customFormat="1" ht="14.25"/>
    <row r="22726" customFormat="1" ht="14.25"/>
    <row r="22727" customFormat="1" ht="14.25"/>
    <row r="22728" customFormat="1" ht="14.25"/>
    <row r="22729" customFormat="1" ht="14.25"/>
    <row r="22730" customFormat="1" ht="14.25"/>
    <row r="22731" customFormat="1" ht="14.25"/>
    <row r="22732" customFormat="1" ht="14.25"/>
    <row r="22733" customFormat="1" ht="14.25"/>
    <row r="22734" customFormat="1" ht="14.25"/>
    <row r="22735" customFormat="1" ht="14.25"/>
    <row r="22736" customFormat="1" ht="14.25"/>
    <row r="22737" customFormat="1" ht="14.25"/>
    <row r="22738" customFormat="1" ht="14.25"/>
    <row r="22739" customFormat="1" ht="14.25"/>
    <row r="22740" customFormat="1" ht="14.25"/>
    <row r="22741" customFormat="1" ht="14.25"/>
    <row r="22742" customFormat="1" ht="14.25"/>
    <row r="22743" customFormat="1" ht="14.25"/>
    <row r="22744" customFormat="1" ht="14.25"/>
    <row r="22745" customFormat="1" ht="14.25"/>
    <row r="22746" customFormat="1" ht="14.25"/>
    <row r="22747" customFormat="1" ht="14.25"/>
    <row r="22748" customFormat="1" ht="14.25"/>
    <row r="22749" customFormat="1" ht="14.25"/>
    <row r="22750" customFormat="1" ht="14.25"/>
    <row r="22751" customFormat="1" ht="14.25"/>
    <row r="22752" customFormat="1" ht="14.25"/>
    <row r="22753" customFormat="1" ht="14.25"/>
    <row r="22754" customFormat="1" ht="14.25"/>
    <row r="22755" customFormat="1" ht="14.25"/>
    <row r="22756" customFormat="1" ht="14.25"/>
    <row r="22757" customFormat="1" ht="14.25"/>
    <row r="22758" customFormat="1" ht="14.25"/>
    <row r="22759" customFormat="1" ht="14.25"/>
    <row r="22760" customFormat="1" ht="14.25"/>
    <row r="22761" customFormat="1" ht="14.25"/>
    <row r="22762" customFormat="1" ht="14.25"/>
    <row r="22763" customFormat="1" ht="14.25"/>
    <row r="22764" customFormat="1" ht="14.25"/>
    <row r="22765" customFormat="1" ht="14.25"/>
    <row r="22766" customFormat="1" ht="14.25"/>
    <row r="22767" customFormat="1" ht="14.25"/>
    <row r="22768" customFormat="1" ht="14.25"/>
    <row r="22769" customFormat="1" ht="14.25"/>
    <row r="22770" customFormat="1" ht="14.25"/>
    <row r="22771" customFormat="1" ht="14.25"/>
    <row r="22772" customFormat="1" ht="14.25"/>
    <row r="22773" customFormat="1" ht="14.25"/>
    <row r="22774" customFormat="1" ht="14.25"/>
    <row r="22775" customFormat="1" ht="14.25"/>
    <row r="22776" customFormat="1" ht="14.25"/>
    <row r="22777" customFormat="1" ht="14.25"/>
    <row r="22778" customFormat="1" ht="14.25"/>
    <row r="22779" customFormat="1" ht="14.25"/>
    <row r="22780" customFormat="1" ht="14.25"/>
    <row r="22781" customFormat="1" ht="14.25"/>
    <row r="22782" customFormat="1" ht="14.25"/>
    <row r="22783" customFormat="1" ht="14.25"/>
    <row r="22784" customFormat="1" ht="14.25"/>
    <row r="22785" customFormat="1" ht="14.25"/>
    <row r="22786" customFormat="1" ht="14.25"/>
    <row r="22787" customFormat="1" ht="14.25"/>
    <row r="22788" customFormat="1" ht="14.25"/>
    <row r="22789" customFormat="1" ht="14.25"/>
    <row r="22790" customFormat="1" ht="14.25"/>
    <row r="22791" customFormat="1" ht="14.25"/>
    <row r="22792" customFormat="1" ht="14.25"/>
    <row r="22793" customFormat="1" ht="14.25"/>
    <row r="22794" customFormat="1" ht="14.25"/>
    <row r="22795" customFormat="1" ht="14.25"/>
    <row r="22796" customFormat="1" ht="14.25"/>
    <row r="22797" customFormat="1" ht="14.25"/>
    <row r="22798" customFormat="1" ht="14.25"/>
    <row r="22799" customFormat="1" ht="14.25"/>
    <row r="22800" customFormat="1" ht="14.25"/>
    <row r="22801" customFormat="1" ht="14.25"/>
    <row r="22802" customFormat="1" ht="14.25"/>
    <row r="22803" customFormat="1" ht="14.25"/>
    <row r="22804" customFormat="1" ht="14.25"/>
    <row r="22805" customFormat="1" ht="14.25"/>
    <row r="22806" customFormat="1" ht="14.25"/>
    <row r="22807" customFormat="1" ht="14.25"/>
    <row r="22808" customFormat="1" ht="14.25"/>
    <row r="22809" customFormat="1" ht="14.25"/>
    <row r="22810" customFormat="1" ht="14.25"/>
    <row r="22811" customFormat="1" ht="14.25"/>
    <row r="22812" customFormat="1" ht="14.25"/>
    <row r="22813" customFormat="1" ht="14.25"/>
    <row r="22814" customFormat="1" ht="14.25"/>
    <row r="22815" customFormat="1" ht="14.25"/>
    <row r="22816" customFormat="1" ht="14.25"/>
    <row r="22817" customFormat="1" ht="14.25"/>
    <row r="22818" customFormat="1" ht="14.25"/>
    <row r="22819" customFormat="1" ht="14.25"/>
    <row r="22820" customFormat="1" ht="14.25"/>
    <row r="22821" customFormat="1" ht="14.25"/>
    <row r="22822" customFormat="1" ht="14.25"/>
    <row r="22823" customFormat="1" ht="14.25"/>
    <row r="22824" customFormat="1" ht="14.25"/>
    <row r="22825" customFormat="1" ht="14.25"/>
    <row r="22826" customFormat="1" ht="14.25"/>
    <row r="22827" customFormat="1" ht="14.25"/>
    <row r="22828" customFormat="1" ht="14.25"/>
    <row r="22829" customFormat="1" ht="14.25"/>
    <row r="22830" customFormat="1" ht="14.25"/>
    <row r="22831" customFormat="1" ht="14.25"/>
    <row r="22832" customFormat="1" ht="14.25"/>
    <row r="22833" customFormat="1" ht="14.25"/>
    <row r="22834" customFormat="1" ht="14.25"/>
    <row r="22835" customFormat="1" ht="14.25"/>
    <row r="22836" customFormat="1" ht="14.25"/>
    <row r="22837" customFormat="1" ht="14.25"/>
    <row r="22838" customFormat="1" ht="14.25"/>
    <row r="22839" customFormat="1" ht="14.25"/>
    <row r="22840" customFormat="1" ht="14.25"/>
    <row r="22841" customFormat="1" ht="14.25"/>
    <row r="22842" customFormat="1" ht="14.25"/>
    <row r="22843" customFormat="1" ht="14.25"/>
    <row r="22844" customFormat="1" ht="14.25"/>
    <row r="22845" customFormat="1" ht="14.25"/>
    <row r="22846" customFormat="1" ht="14.25"/>
    <row r="22847" customFormat="1" ht="14.25"/>
    <row r="22848" customFormat="1" ht="14.25"/>
    <row r="22849" customFormat="1" ht="14.25"/>
    <row r="22850" customFormat="1" ht="14.25"/>
    <row r="22851" customFormat="1" ht="14.25"/>
    <row r="22852" customFormat="1" ht="14.25"/>
    <row r="22853" customFormat="1" ht="14.25"/>
    <row r="22854" customFormat="1" ht="14.25"/>
    <row r="22855" customFormat="1" ht="14.25"/>
    <row r="22856" customFormat="1" ht="14.25"/>
    <row r="22857" customFormat="1" ht="14.25"/>
    <row r="22858" customFormat="1" ht="14.25"/>
    <row r="22859" customFormat="1" ht="14.25"/>
    <row r="22860" customFormat="1" ht="14.25"/>
    <row r="22861" customFormat="1" ht="14.25"/>
    <row r="22862" customFormat="1" ht="14.25"/>
    <row r="22863" customFormat="1" ht="14.25"/>
    <row r="22864" customFormat="1" ht="14.25"/>
    <row r="22865" customFormat="1" ht="14.25"/>
    <row r="22866" customFormat="1" ht="14.25"/>
    <row r="22867" customFormat="1" ht="14.25"/>
    <row r="22868" customFormat="1" ht="14.25"/>
    <row r="22869" customFormat="1" ht="14.25"/>
    <row r="22870" customFormat="1" ht="14.25"/>
    <row r="22871" customFormat="1" ht="14.25"/>
    <row r="22872" customFormat="1" ht="14.25"/>
    <row r="22873" customFormat="1" ht="14.25"/>
    <row r="22874" customFormat="1" ht="14.25"/>
    <row r="22875" customFormat="1" ht="14.25"/>
    <row r="22876" customFormat="1" ht="14.25"/>
    <row r="22877" customFormat="1" ht="14.25"/>
    <row r="22878" customFormat="1" ht="14.25"/>
    <row r="22879" customFormat="1" ht="14.25"/>
    <row r="22880" customFormat="1" ht="14.25"/>
    <row r="22881" customFormat="1" ht="14.25"/>
    <row r="22882" customFormat="1" ht="14.25"/>
    <row r="22883" customFormat="1" ht="14.25"/>
    <row r="22884" customFormat="1" ht="14.25"/>
    <row r="22885" customFormat="1" ht="14.25"/>
    <row r="22886" customFormat="1" ht="14.25"/>
    <row r="22887" customFormat="1" ht="14.25"/>
    <row r="22888" customFormat="1" ht="14.25"/>
    <row r="22889" customFormat="1" ht="14.25"/>
    <row r="22890" customFormat="1" ht="14.25"/>
    <row r="22891" customFormat="1" ht="14.25"/>
    <row r="22892" customFormat="1" ht="14.25"/>
    <row r="22893" customFormat="1" ht="14.25"/>
    <row r="22894" customFormat="1" ht="14.25"/>
    <row r="22895" customFormat="1" ht="14.25"/>
    <row r="22896" customFormat="1" ht="14.25"/>
    <row r="22897" customFormat="1" ht="14.25"/>
    <row r="22898" customFormat="1" ht="14.25"/>
    <row r="22899" customFormat="1" ht="14.25"/>
    <row r="22900" customFormat="1" ht="14.25"/>
    <row r="22901" customFormat="1" ht="14.25"/>
    <row r="22902" customFormat="1" ht="14.25"/>
    <row r="22903" customFormat="1" ht="14.25"/>
    <row r="22904" customFormat="1" ht="14.25"/>
    <row r="22905" customFormat="1" ht="14.25"/>
    <row r="22906" customFormat="1" ht="14.25"/>
    <row r="22907" customFormat="1" ht="14.25"/>
    <row r="22908" customFormat="1" ht="14.25"/>
    <row r="22909" customFormat="1" ht="14.25"/>
    <row r="22910" customFormat="1" ht="14.25"/>
    <row r="22911" customFormat="1" ht="14.25"/>
    <row r="22912" customFormat="1" ht="14.25"/>
    <row r="22913" customFormat="1" ht="14.25"/>
    <row r="22914" customFormat="1" ht="14.25"/>
    <row r="22915" customFormat="1" ht="14.25"/>
    <row r="22916" customFormat="1" ht="14.25"/>
    <row r="22917" customFormat="1" ht="14.25"/>
    <row r="22918" customFormat="1" ht="14.25"/>
    <row r="22919" customFormat="1" ht="14.25"/>
    <row r="22920" customFormat="1" ht="14.25"/>
    <row r="22921" customFormat="1" ht="14.25"/>
    <row r="22922" customFormat="1" ht="14.25"/>
    <row r="22923" customFormat="1" ht="14.25"/>
    <row r="22924" customFormat="1" ht="14.25"/>
    <row r="22925" customFormat="1" ht="14.25"/>
    <row r="22926" customFormat="1" ht="14.25"/>
    <row r="22927" customFormat="1" ht="14.25"/>
    <row r="22928" customFormat="1" ht="14.25"/>
    <row r="22929" customFormat="1" ht="14.25"/>
    <row r="22930" customFormat="1" ht="14.25"/>
    <row r="22931" customFormat="1" ht="14.25"/>
    <row r="22932" customFormat="1" ht="14.25"/>
    <row r="22933" customFormat="1" ht="14.25"/>
    <row r="22934" customFormat="1" ht="14.25"/>
    <row r="22935" customFormat="1" ht="14.25"/>
    <row r="22936" customFormat="1" ht="14.25"/>
    <row r="22937" customFormat="1" ht="14.25"/>
    <row r="22938" customFormat="1" ht="14.25"/>
    <row r="22939" customFormat="1" ht="14.25"/>
    <row r="22940" customFormat="1" ht="14.25"/>
    <row r="22941" customFormat="1" ht="14.25"/>
    <row r="22942" customFormat="1" ht="14.25"/>
    <row r="22943" customFormat="1" ht="14.25"/>
    <row r="22944" customFormat="1" ht="14.25"/>
    <row r="22945" customFormat="1" ht="14.25"/>
    <row r="22946" customFormat="1" ht="14.25"/>
    <row r="22947" customFormat="1" ht="14.25"/>
    <row r="22948" customFormat="1" ht="14.25"/>
    <row r="22949" customFormat="1" ht="14.25"/>
    <row r="22950" customFormat="1" ht="14.25"/>
    <row r="22951" customFormat="1" ht="14.25"/>
    <row r="22952" customFormat="1" ht="14.25"/>
    <row r="22953" customFormat="1" ht="14.25"/>
    <row r="22954" customFormat="1" ht="14.25"/>
    <row r="22955" customFormat="1" ht="14.25"/>
    <row r="22956" customFormat="1" ht="14.25"/>
    <row r="22957" customFormat="1" ht="14.25"/>
    <row r="22958" customFormat="1" ht="14.25"/>
    <row r="22959" customFormat="1" ht="14.25"/>
    <row r="22960" customFormat="1" ht="14.25"/>
    <row r="22961" customFormat="1" ht="14.25"/>
    <row r="22962" customFormat="1" ht="14.25"/>
    <row r="22963" customFormat="1" ht="14.25"/>
    <row r="22964" customFormat="1" ht="14.25"/>
    <row r="22965" customFormat="1" ht="14.25"/>
    <row r="22966" customFormat="1" ht="14.25"/>
    <row r="22967" customFormat="1" ht="14.25"/>
    <row r="22968" customFormat="1" ht="14.25"/>
    <row r="22969" customFormat="1" ht="14.25"/>
    <row r="22970" customFormat="1" ht="14.25"/>
    <row r="22971" customFormat="1" ht="14.25"/>
    <row r="22972" customFormat="1" ht="14.25"/>
    <row r="22973" customFormat="1" ht="14.25"/>
    <row r="22974" customFormat="1" ht="14.25"/>
    <row r="22975" customFormat="1" ht="14.25"/>
    <row r="22976" customFormat="1" ht="14.25"/>
    <row r="22977" customFormat="1" ht="14.25"/>
    <row r="22978" customFormat="1" ht="14.25"/>
    <row r="22979" customFormat="1" ht="14.25"/>
    <row r="22980" customFormat="1" ht="14.25"/>
    <row r="22981" customFormat="1" ht="14.25"/>
    <row r="22982" customFormat="1" ht="14.25"/>
    <row r="22983" customFormat="1" ht="14.25"/>
    <row r="22984" customFormat="1" ht="14.25"/>
    <row r="22985" customFormat="1" ht="14.25"/>
    <row r="22986" customFormat="1" ht="14.25"/>
    <row r="22987" customFormat="1" ht="14.25"/>
    <row r="22988" customFormat="1" ht="14.25"/>
    <row r="22989" customFormat="1" ht="14.25"/>
    <row r="22990" customFormat="1" ht="14.25"/>
    <row r="22991" customFormat="1" ht="14.25"/>
    <row r="22992" customFormat="1" ht="14.25"/>
    <row r="22993" customFormat="1" ht="14.25"/>
    <row r="22994" customFormat="1" ht="14.25"/>
    <row r="22995" customFormat="1" ht="14.25"/>
    <row r="22996" customFormat="1" ht="14.25"/>
    <row r="22997" customFormat="1" ht="14.25"/>
    <row r="22998" customFormat="1" ht="14.25"/>
    <row r="22999" customFormat="1" ht="14.25"/>
    <row r="23000" customFormat="1" ht="14.25"/>
    <row r="23001" customFormat="1" ht="14.25"/>
    <row r="23002" customFormat="1" ht="14.25"/>
    <row r="23003" customFormat="1" ht="14.25"/>
    <row r="23004" customFormat="1" ht="14.25"/>
    <row r="23005" customFormat="1" ht="14.25"/>
    <row r="23006" customFormat="1" ht="14.25"/>
    <row r="23007" customFormat="1" ht="14.25"/>
    <row r="23008" customFormat="1" ht="14.25"/>
    <row r="23009" customFormat="1" ht="14.25"/>
    <row r="23010" customFormat="1" ht="14.25"/>
    <row r="23011" customFormat="1" ht="14.25"/>
    <row r="23012" customFormat="1" ht="14.25"/>
    <row r="23013" customFormat="1" ht="14.25"/>
    <row r="23014" customFormat="1" ht="14.25"/>
    <row r="23015" customFormat="1" ht="14.25"/>
    <row r="23016" customFormat="1" ht="14.25"/>
    <row r="23017" customFormat="1" ht="14.25"/>
    <row r="23018" customFormat="1" ht="14.25"/>
    <row r="23019" customFormat="1" ht="14.25"/>
    <row r="23020" customFormat="1" ht="14.25"/>
    <row r="23021" customFormat="1" ht="14.25"/>
    <row r="23022" customFormat="1" ht="14.25"/>
    <row r="23023" customFormat="1" ht="14.25"/>
    <row r="23024" customFormat="1" ht="14.25"/>
    <row r="23025" customFormat="1" ht="14.25"/>
    <row r="23026" customFormat="1" ht="14.25"/>
    <row r="23027" customFormat="1" ht="14.25"/>
    <row r="23028" customFormat="1" ht="14.25"/>
    <row r="23029" customFormat="1" ht="14.25"/>
    <row r="23030" customFormat="1" ht="14.25"/>
    <row r="23031" customFormat="1" ht="14.25"/>
    <row r="23032" customFormat="1" ht="14.25"/>
    <row r="23033" customFormat="1" ht="14.25"/>
    <row r="23034" customFormat="1" ht="14.25"/>
    <row r="23035" customFormat="1" ht="14.25"/>
    <row r="23036" customFormat="1" ht="14.25"/>
    <row r="23037" customFormat="1" ht="14.25"/>
    <row r="23038" customFormat="1" ht="14.25"/>
    <row r="23039" customFormat="1" ht="14.25"/>
    <row r="23040" customFormat="1" ht="14.25"/>
    <row r="23041" customFormat="1" ht="14.25"/>
    <row r="23042" customFormat="1" ht="14.25"/>
    <row r="23043" customFormat="1" ht="14.25"/>
    <row r="23044" customFormat="1" ht="14.25"/>
    <row r="23045" customFormat="1" ht="14.25"/>
    <row r="23046" customFormat="1" ht="14.25"/>
    <row r="23047" customFormat="1" ht="14.25"/>
    <row r="23048" customFormat="1" ht="14.25"/>
    <row r="23049" customFormat="1" ht="14.25"/>
    <row r="23050" customFormat="1" ht="14.25"/>
    <row r="23051" customFormat="1" ht="14.25"/>
    <row r="23052" customFormat="1" ht="14.25"/>
    <row r="23053" customFormat="1" ht="14.25"/>
    <row r="23054" customFormat="1" ht="14.25"/>
    <row r="23055" customFormat="1" ht="14.25"/>
    <row r="23056" customFormat="1" ht="14.25"/>
    <row r="23057" customFormat="1" ht="14.25"/>
    <row r="23058" customFormat="1" ht="14.25"/>
    <row r="23059" customFormat="1" ht="14.25"/>
    <row r="23060" customFormat="1" ht="14.25"/>
    <row r="23061" customFormat="1" ht="14.25"/>
    <row r="23062" customFormat="1" ht="14.25"/>
    <row r="23063" customFormat="1" ht="14.25"/>
    <row r="23064" customFormat="1" ht="14.25"/>
    <row r="23065" customFormat="1" ht="14.25"/>
    <row r="23066" customFormat="1" ht="14.25"/>
    <row r="23067" customFormat="1" ht="14.25"/>
    <row r="23068" customFormat="1" ht="14.25"/>
    <row r="23069" customFormat="1" ht="14.25"/>
    <row r="23070" customFormat="1" ht="14.25"/>
    <row r="23071" customFormat="1" ht="14.25"/>
    <row r="23072" customFormat="1" ht="14.25"/>
    <row r="23073" customFormat="1" ht="14.25"/>
    <row r="23074" customFormat="1" ht="14.25"/>
    <row r="23075" customFormat="1" ht="14.25"/>
    <row r="23076" customFormat="1" ht="14.25"/>
    <row r="23077" customFormat="1" ht="14.25"/>
    <row r="23078" customFormat="1" ht="14.25"/>
    <row r="23079" customFormat="1" ht="14.25"/>
    <row r="23080" customFormat="1" ht="14.25"/>
    <row r="23081" customFormat="1" ht="14.25"/>
    <row r="23082" customFormat="1" ht="14.25"/>
    <row r="23083" customFormat="1" ht="14.25"/>
    <row r="23084" customFormat="1" ht="14.25"/>
    <row r="23085" customFormat="1" ht="14.25"/>
    <row r="23086" customFormat="1" ht="14.25"/>
    <row r="23087" customFormat="1" ht="14.25"/>
    <row r="23088" customFormat="1" ht="14.25"/>
    <row r="23089" customFormat="1" ht="14.25"/>
    <row r="23090" customFormat="1" ht="14.25"/>
    <row r="23091" customFormat="1" ht="14.25"/>
    <row r="23092" customFormat="1" ht="14.25"/>
    <row r="23093" customFormat="1" ht="14.25"/>
    <row r="23094" customFormat="1" ht="14.25"/>
    <row r="23095" customFormat="1" ht="14.25"/>
    <row r="23096" customFormat="1" ht="14.25"/>
    <row r="23097" customFormat="1" ht="14.25"/>
    <row r="23098" customFormat="1" ht="14.25"/>
    <row r="23099" customFormat="1" ht="14.25"/>
    <row r="23100" customFormat="1" ht="14.25"/>
    <row r="23101" customFormat="1" ht="14.25"/>
    <row r="23102" customFormat="1" ht="14.25"/>
    <row r="23103" customFormat="1" ht="14.25"/>
    <row r="23104" customFormat="1" ht="14.25"/>
    <row r="23105" customFormat="1" ht="14.25"/>
    <row r="23106" customFormat="1" ht="14.25"/>
    <row r="23107" customFormat="1" ht="14.25"/>
    <row r="23108" customFormat="1" ht="14.25"/>
    <row r="23109" customFormat="1" ht="14.25"/>
    <row r="23110" customFormat="1" ht="14.25"/>
    <row r="23111" customFormat="1" ht="14.25"/>
    <row r="23112" customFormat="1" ht="14.25"/>
    <row r="23113" customFormat="1" ht="14.25"/>
    <row r="23114" customFormat="1" ht="14.25"/>
    <row r="23115" customFormat="1" ht="14.25"/>
    <row r="23116" customFormat="1" ht="14.25"/>
    <row r="23117" customFormat="1" ht="14.25"/>
    <row r="23118" customFormat="1" ht="14.25"/>
    <row r="23119" customFormat="1" ht="14.25"/>
    <row r="23120" customFormat="1" ht="14.25"/>
    <row r="23121" customFormat="1" ht="14.25"/>
    <row r="23122" customFormat="1" ht="14.25"/>
    <row r="23123" customFormat="1" ht="14.25"/>
    <row r="23124" customFormat="1" ht="14.25"/>
    <row r="23125" customFormat="1" ht="14.25"/>
    <row r="23126" customFormat="1" ht="14.25"/>
    <row r="23127" customFormat="1" ht="14.25"/>
    <row r="23128" customFormat="1" ht="14.25"/>
    <row r="23129" customFormat="1" ht="14.25"/>
    <row r="23130" customFormat="1" ht="14.25"/>
    <row r="23131" customFormat="1" ht="14.25"/>
    <row r="23132" customFormat="1" ht="14.25"/>
    <row r="23133" customFormat="1" ht="14.25"/>
    <row r="23134" customFormat="1" ht="14.25"/>
    <row r="23135" customFormat="1" ht="14.25"/>
    <row r="23136" customFormat="1" ht="14.25"/>
    <row r="23137" customFormat="1" ht="14.25"/>
    <row r="23138" customFormat="1" ht="14.25"/>
    <row r="23139" customFormat="1" ht="14.25"/>
    <row r="23140" customFormat="1" ht="14.25"/>
    <row r="23141" customFormat="1" ht="14.25"/>
    <row r="23142" customFormat="1" ht="14.25"/>
    <row r="23143" customFormat="1" ht="14.25"/>
    <row r="23144" customFormat="1" ht="14.25"/>
    <row r="23145" customFormat="1" ht="14.25"/>
    <row r="23146" customFormat="1" ht="14.25"/>
    <row r="23147" customFormat="1" ht="14.25"/>
    <row r="23148" customFormat="1" ht="14.25"/>
    <row r="23149" customFormat="1" ht="14.25"/>
    <row r="23150" customFormat="1" ht="14.25"/>
    <row r="23151" customFormat="1" ht="14.25"/>
    <row r="23152" customFormat="1" ht="14.25"/>
    <row r="23153" customFormat="1" ht="14.25"/>
    <row r="23154" customFormat="1" ht="14.25"/>
    <row r="23155" customFormat="1" ht="14.25"/>
    <row r="23156" customFormat="1" ht="14.25"/>
    <row r="23157" customFormat="1" ht="14.25"/>
    <row r="23158" customFormat="1" ht="14.25"/>
    <row r="23159" customFormat="1" ht="14.25"/>
    <row r="23160" customFormat="1" ht="14.25"/>
    <row r="23161" customFormat="1" ht="14.25"/>
    <row r="23162" customFormat="1" ht="14.25"/>
    <row r="23163" customFormat="1" ht="14.25"/>
    <row r="23164" customFormat="1" ht="14.25"/>
    <row r="23165" customFormat="1" ht="14.25"/>
    <row r="23166" customFormat="1" ht="14.25"/>
    <row r="23167" customFormat="1" ht="14.25"/>
    <row r="23168" customFormat="1" ht="14.25"/>
    <row r="23169" customFormat="1" ht="14.25"/>
    <row r="23170" customFormat="1" ht="14.25"/>
    <row r="23171" customFormat="1" ht="14.25"/>
    <row r="23172" customFormat="1" ht="14.25"/>
    <row r="23173" customFormat="1" ht="14.25"/>
    <row r="23174" customFormat="1" ht="14.25"/>
    <row r="23175" customFormat="1" ht="14.25"/>
    <row r="23176" customFormat="1" ht="14.25"/>
    <row r="23177" customFormat="1" ht="14.25"/>
    <row r="23178" customFormat="1" ht="14.25"/>
    <row r="23179" customFormat="1" ht="14.25"/>
    <row r="23180" customFormat="1" ht="14.25"/>
    <row r="23181" customFormat="1" ht="14.25"/>
    <row r="23182" customFormat="1" ht="14.25"/>
    <row r="23183" customFormat="1" ht="14.25"/>
    <row r="23184" customFormat="1" ht="14.25"/>
    <row r="23185" customFormat="1" ht="14.25"/>
    <row r="23186" customFormat="1" ht="14.25"/>
    <row r="23187" customFormat="1" ht="14.25"/>
    <row r="23188" customFormat="1" ht="14.25"/>
    <row r="23189" customFormat="1" ht="14.25"/>
    <row r="23190" customFormat="1" ht="14.25"/>
    <row r="23191" customFormat="1" ht="14.25"/>
    <row r="23192" customFormat="1" ht="14.25"/>
    <row r="23193" customFormat="1" ht="14.25"/>
    <row r="23194" customFormat="1" ht="14.25"/>
    <row r="23195" customFormat="1" ht="14.25"/>
    <row r="23196" customFormat="1" ht="14.25"/>
    <row r="23197" customFormat="1" ht="14.25"/>
    <row r="23198" customFormat="1" ht="14.25"/>
    <row r="23199" customFormat="1" ht="14.25"/>
    <row r="23200" customFormat="1" ht="14.25"/>
    <row r="23201" customFormat="1" ht="14.25"/>
    <row r="23202" customFormat="1" ht="14.25"/>
    <row r="23203" customFormat="1" ht="14.25"/>
    <row r="23204" customFormat="1" ht="14.25"/>
    <row r="23205" customFormat="1" ht="14.25"/>
    <row r="23206" customFormat="1" ht="14.25"/>
    <row r="23207" customFormat="1" ht="14.25"/>
    <row r="23208" customFormat="1" ht="14.25"/>
    <row r="23209" customFormat="1" ht="14.25"/>
    <row r="23210" customFormat="1" ht="14.25"/>
    <row r="23211" customFormat="1" ht="14.25"/>
    <row r="23212" customFormat="1" ht="14.25"/>
    <row r="23213" customFormat="1" ht="14.25"/>
    <row r="23214" customFormat="1" ht="14.25"/>
    <row r="23215" customFormat="1" ht="14.25"/>
    <row r="23216" customFormat="1" ht="14.25"/>
    <row r="23217" customFormat="1" ht="14.25"/>
    <row r="23218" customFormat="1" ht="14.25"/>
    <row r="23219" customFormat="1" ht="14.25"/>
    <row r="23220" customFormat="1" ht="14.25"/>
    <row r="23221" customFormat="1" ht="14.25"/>
    <row r="23222" customFormat="1" ht="14.25"/>
    <row r="23223" customFormat="1" ht="14.25"/>
    <row r="23224" customFormat="1" ht="14.25"/>
    <row r="23225" customFormat="1" ht="14.25"/>
    <row r="23226" customFormat="1" ht="14.25"/>
    <row r="23227" customFormat="1" ht="14.25"/>
    <row r="23228" customFormat="1" ht="14.25"/>
    <row r="23229" customFormat="1" ht="14.25"/>
    <row r="23230" customFormat="1" ht="14.25"/>
    <row r="23231" customFormat="1" ht="14.25"/>
    <row r="23232" customFormat="1" ht="14.25"/>
    <row r="23233" customFormat="1" ht="14.25"/>
    <row r="23234" customFormat="1" ht="14.25"/>
    <row r="23235" customFormat="1" ht="14.25"/>
    <row r="23236" customFormat="1" ht="14.25"/>
    <row r="23237" customFormat="1" ht="14.25"/>
    <row r="23238" customFormat="1" ht="14.25"/>
    <row r="23239" customFormat="1" ht="14.25"/>
    <row r="23240" customFormat="1" ht="14.25"/>
    <row r="23241" customFormat="1" ht="14.25"/>
    <row r="23242" customFormat="1" ht="14.25"/>
    <row r="23243" customFormat="1" ht="14.25"/>
    <row r="23244" customFormat="1" ht="14.25"/>
    <row r="23245" customFormat="1" ht="14.25"/>
    <row r="23246" customFormat="1" ht="14.25"/>
    <row r="23247" customFormat="1" ht="14.25"/>
    <row r="23248" customFormat="1" ht="14.25"/>
    <row r="23249" customFormat="1" ht="14.25"/>
    <row r="23250" customFormat="1" ht="14.25"/>
    <row r="23251" customFormat="1" ht="14.25"/>
    <row r="23252" customFormat="1" ht="14.25"/>
    <row r="23253" customFormat="1" ht="14.25"/>
    <row r="23254" customFormat="1" ht="14.25"/>
    <row r="23255" customFormat="1" ht="14.25"/>
    <row r="23256" customFormat="1" ht="14.25"/>
    <row r="23257" customFormat="1" ht="14.25"/>
    <row r="23258" customFormat="1" ht="14.25"/>
    <row r="23259" customFormat="1" ht="14.25"/>
    <row r="23260" customFormat="1" ht="14.25"/>
    <row r="23261" customFormat="1" ht="14.25"/>
    <row r="23262" customFormat="1" ht="14.25"/>
    <row r="23263" customFormat="1" ht="14.25"/>
    <row r="23264" customFormat="1" ht="14.25"/>
    <row r="23265" customFormat="1" ht="14.25"/>
    <row r="23266" customFormat="1" ht="14.25"/>
    <row r="23267" customFormat="1" ht="14.25"/>
    <row r="23268" customFormat="1" ht="14.25"/>
    <row r="23269" customFormat="1" ht="14.25"/>
    <row r="23270" customFormat="1" ht="14.25"/>
    <row r="23271" customFormat="1" ht="14.25"/>
    <row r="23272" customFormat="1" ht="14.25"/>
    <row r="23273" customFormat="1" ht="14.25"/>
    <row r="23274" customFormat="1" ht="14.25"/>
    <row r="23275" customFormat="1" ht="14.25"/>
    <row r="23276" customFormat="1" ht="14.25"/>
    <row r="23277" customFormat="1" ht="14.25"/>
    <row r="23278" customFormat="1" ht="14.25"/>
    <row r="23279" customFormat="1" ht="14.25"/>
    <row r="23280" customFormat="1" ht="14.25"/>
    <row r="23281" customFormat="1" ht="14.25"/>
    <row r="23282" customFormat="1" ht="14.25"/>
    <row r="23283" customFormat="1" ht="14.25"/>
    <row r="23284" customFormat="1" ht="14.25"/>
    <row r="23285" customFormat="1" ht="14.25"/>
    <row r="23286" customFormat="1" ht="14.25"/>
    <row r="23287" customFormat="1" ht="14.25"/>
    <row r="23288" customFormat="1" ht="14.25"/>
    <row r="23289" customFormat="1" ht="14.25"/>
    <row r="23290" customFormat="1" ht="14.25"/>
    <row r="23291" customFormat="1" ht="14.25"/>
    <row r="23292" customFormat="1" ht="14.25"/>
    <row r="23293" customFormat="1" ht="14.25"/>
    <row r="23294" customFormat="1" ht="14.25"/>
    <row r="23295" customFormat="1" ht="14.25"/>
    <row r="23296" customFormat="1" ht="14.25"/>
    <row r="23297" customFormat="1" ht="14.25"/>
    <row r="23298" customFormat="1" ht="14.25"/>
    <row r="23299" customFormat="1" ht="14.25"/>
    <row r="23300" customFormat="1" ht="14.25"/>
    <row r="23301" customFormat="1" ht="14.25"/>
    <row r="23302" customFormat="1" ht="14.25"/>
    <row r="23303" customFormat="1" ht="14.25"/>
    <row r="23304" customFormat="1" ht="14.25"/>
    <row r="23305" customFormat="1" ht="14.25"/>
    <row r="23306" customFormat="1" ht="14.25"/>
    <row r="23307" customFormat="1" ht="14.25"/>
    <row r="23308" customFormat="1" ht="14.25"/>
    <row r="23309" customFormat="1" ht="14.25"/>
    <row r="23310" customFormat="1" ht="14.25"/>
    <row r="23311" customFormat="1" ht="14.25"/>
    <row r="23312" customFormat="1" ht="14.25"/>
    <row r="23313" customFormat="1" ht="14.25"/>
    <row r="23314" customFormat="1" ht="14.25"/>
    <row r="23315" customFormat="1" ht="14.25"/>
    <row r="23316" customFormat="1" ht="14.25"/>
    <row r="23317" customFormat="1" ht="14.25"/>
    <row r="23318" customFormat="1" ht="14.25"/>
    <row r="23319" customFormat="1" ht="14.25"/>
    <row r="23320" customFormat="1" ht="14.25"/>
    <row r="23321" customFormat="1" ht="14.25"/>
    <row r="23322" customFormat="1" ht="14.25"/>
    <row r="23323" customFormat="1" ht="14.25"/>
    <row r="23324" customFormat="1" ht="14.25"/>
    <row r="23325" customFormat="1" ht="14.25"/>
    <row r="23326" customFormat="1" ht="14.25"/>
    <row r="23327" customFormat="1" ht="14.25"/>
    <row r="23328" customFormat="1" ht="14.25"/>
    <row r="23329" customFormat="1" ht="14.25"/>
    <row r="23330" customFormat="1" ht="14.25"/>
    <row r="23331" customFormat="1" ht="14.25"/>
    <row r="23332" customFormat="1" ht="14.25"/>
    <row r="23333" customFormat="1" ht="14.25"/>
    <row r="23334" customFormat="1" ht="14.25"/>
    <row r="23335" customFormat="1" ht="14.25"/>
    <row r="23336" customFormat="1" ht="14.25"/>
    <row r="23337" customFormat="1" ht="14.25"/>
    <row r="23338" customFormat="1" ht="14.25"/>
    <row r="23339" customFormat="1" ht="14.25"/>
    <row r="23340" customFormat="1" ht="14.25"/>
    <row r="23341" customFormat="1" ht="14.25"/>
    <row r="23342" customFormat="1" ht="14.25"/>
    <row r="23343" customFormat="1" ht="14.25"/>
    <row r="23344" customFormat="1" ht="14.25"/>
    <row r="23345" customFormat="1" ht="14.25"/>
    <row r="23346" customFormat="1" ht="14.25"/>
    <row r="23347" customFormat="1" ht="14.25"/>
    <row r="23348" customFormat="1" ht="14.25"/>
    <row r="23349" customFormat="1" ht="14.25"/>
    <row r="23350" customFormat="1" ht="14.25"/>
    <row r="23351" customFormat="1" ht="14.25"/>
    <row r="23352" customFormat="1" ht="14.25"/>
    <row r="23353" customFormat="1" ht="14.25"/>
    <row r="23354" customFormat="1" ht="14.25"/>
    <row r="23355" customFormat="1" ht="14.25"/>
    <row r="23356" customFormat="1" ht="14.25"/>
    <row r="23357" customFormat="1" ht="14.25"/>
    <row r="23358" customFormat="1" ht="14.25"/>
    <row r="23359" customFormat="1" ht="14.25"/>
    <row r="23360" customFormat="1" ht="14.25"/>
    <row r="23361" customFormat="1" ht="14.25"/>
    <row r="23362" customFormat="1" ht="14.25"/>
    <row r="23363" customFormat="1" ht="14.25"/>
    <row r="23364" customFormat="1" ht="14.25"/>
    <row r="23365" customFormat="1" ht="14.25"/>
    <row r="23366" customFormat="1" ht="14.25"/>
    <row r="23367" customFormat="1" ht="14.25"/>
    <row r="23368" customFormat="1" ht="14.25"/>
    <row r="23369" customFormat="1" ht="14.25"/>
    <row r="23370" customFormat="1" ht="14.25"/>
    <row r="23371" customFormat="1" ht="14.25"/>
    <row r="23372" customFormat="1" ht="14.25"/>
    <row r="23373" customFormat="1" ht="14.25"/>
    <row r="23374" customFormat="1" ht="14.25"/>
    <row r="23375" customFormat="1" ht="14.25"/>
    <row r="23376" customFormat="1" ht="14.25"/>
    <row r="23377" customFormat="1" ht="14.25"/>
    <row r="23378" customFormat="1" ht="14.25"/>
    <row r="23379" customFormat="1" ht="14.25"/>
    <row r="23380" customFormat="1" ht="14.25"/>
    <row r="23381" customFormat="1" ht="14.25"/>
    <row r="23382" customFormat="1" ht="14.25"/>
    <row r="23383" customFormat="1" ht="14.25"/>
    <row r="23384" customFormat="1" ht="14.25"/>
    <row r="23385" customFormat="1" ht="14.25"/>
    <row r="23386" customFormat="1" ht="14.25"/>
    <row r="23387" customFormat="1" ht="14.25"/>
    <row r="23388" customFormat="1" ht="14.25"/>
    <row r="23389" customFormat="1" ht="14.25"/>
    <row r="23390" customFormat="1" ht="14.25"/>
    <row r="23391" customFormat="1" ht="14.25"/>
    <row r="23392" customFormat="1" ht="14.25"/>
    <row r="23393" customFormat="1" ht="14.25"/>
    <row r="23394" customFormat="1" ht="14.25"/>
    <row r="23395" customFormat="1" ht="14.25"/>
    <row r="23396" customFormat="1" ht="14.25"/>
    <row r="23397" customFormat="1" ht="14.25"/>
    <row r="23398" customFormat="1" ht="14.25"/>
    <row r="23399" customFormat="1" ht="14.25"/>
    <row r="23400" customFormat="1" ht="14.25"/>
    <row r="23401" customFormat="1" ht="14.25"/>
    <row r="23402" customFormat="1" ht="14.25"/>
    <row r="23403" customFormat="1" ht="14.25"/>
    <row r="23404" customFormat="1" ht="14.25"/>
    <row r="23405" customFormat="1" ht="14.25"/>
    <row r="23406" customFormat="1" ht="14.25"/>
    <row r="23407" customFormat="1" ht="14.25"/>
    <row r="23408" customFormat="1" ht="14.25"/>
    <row r="23409" customFormat="1" ht="14.25"/>
    <row r="23410" customFormat="1" ht="14.25"/>
    <row r="23411" customFormat="1" ht="14.25"/>
    <row r="23412" customFormat="1" ht="14.25"/>
    <row r="23413" customFormat="1" ht="14.25"/>
    <row r="23414" customFormat="1" ht="14.25"/>
    <row r="23415" customFormat="1" ht="14.25"/>
    <row r="23416" customFormat="1" ht="14.25"/>
    <row r="23417" customFormat="1" ht="14.25"/>
    <row r="23418" customFormat="1" ht="14.25"/>
    <row r="23419" customFormat="1" ht="14.25"/>
    <row r="23420" customFormat="1" ht="14.25"/>
    <row r="23421" customFormat="1" ht="14.25"/>
    <row r="23422" customFormat="1" ht="14.25"/>
    <row r="23423" customFormat="1" ht="14.25"/>
    <row r="23424" customFormat="1" ht="14.25"/>
    <row r="23425" customFormat="1" ht="14.25"/>
    <row r="23426" customFormat="1" ht="14.25"/>
    <row r="23427" customFormat="1" ht="14.25"/>
    <row r="23428" customFormat="1" ht="14.25"/>
    <row r="23429" customFormat="1" ht="14.25"/>
    <row r="23430" customFormat="1" ht="14.25"/>
    <row r="23431" customFormat="1" ht="14.25"/>
    <row r="23432" customFormat="1" ht="14.25"/>
    <row r="23433" customFormat="1" ht="14.25"/>
    <row r="23434" customFormat="1" ht="14.25"/>
    <row r="23435" customFormat="1" ht="14.25"/>
    <row r="23436" customFormat="1" ht="14.25"/>
    <row r="23437" customFormat="1" ht="14.25"/>
    <row r="23438" customFormat="1" ht="14.25"/>
    <row r="23439" customFormat="1" ht="14.25"/>
    <row r="23440" customFormat="1" ht="14.25"/>
    <row r="23441" customFormat="1" ht="14.25"/>
    <row r="23442" customFormat="1" ht="14.25"/>
    <row r="23443" customFormat="1" ht="14.25"/>
    <row r="23444" customFormat="1" ht="14.25"/>
    <row r="23445" customFormat="1" ht="14.25"/>
    <row r="23446" customFormat="1" ht="14.25"/>
    <row r="23447" customFormat="1" ht="14.25"/>
    <row r="23448" customFormat="1" ht="14.25"/>
    <row r="23449" customFormat="1" ht="14.25"/>
    <row r="23450" customFormat="1" ht="14.25"/>
    <row r="23451" customFormat="1" ht="14.25"/>
    <row r="23452" customFormat="1" ht="14.25"/>
    <row r="23453" customFormat="1" ht="14.25"/>
    <row r="23454" customFormat="1" ht="14.25"/>
    <row r="23455" customFormat="1" ht="14.25"/>
    <row r="23456" customFormat="1" ht="14.25"/>
    <row r="23457" customFormat="1" ht="14.25"/>
    <row r="23458" customFormat="1" ht="14.25"/>
    <row r="23459" customFormat="1" ht="14.25"/>
    <row r="23460" customFormat="1" ht="14.25"/>
    <row r="23461" customFormat="1" ht="14.25"/>
    <row r="23462" customFormat="1" ht="14.25"/>
    <row r="23463" customFormat="1" ht="14.25"/>
    <row r="23464" customFormat="1" ht="14.25"/>
    <row r="23465" customFormat="1" ht="14.25"/>
    <row r="23466" customFormat="1" ht="14.25"/>
    <row r="23467" customFormat="1" ht="14.25"/>
    <row r="23468" customFormat="1" ht="14.25"/>
    <row r="23469" customFormat="1" ht="14.25"/>
    <row r="23470" customFormat="1" ht="14.25"/>
    <row r="23471" customFormat="1" ht="14.25"/>
    <row r="23472" customFormat="1" ht="14.25"/>
    <row r="23473" customFormat="1" ht="14.25"/>
    <row r="23474" customFormat="1" ht="14.25"/>
    <row r="23475" customFormat="1" ht="14.25"/>
    <row r="23476" customFormat="1" ht="14.25"/>
    <row r="23477" customFormat="1" ht="14.25"/>
    <row r="23478" customFormat="1" ht="14.25"/>
    <row r="23479" customFormat="1" ht="14.25"/>
    <row r="23480" customFormat="1" ht="14.25"/>
    <row r="23481" customFormat="1" ht="14.25"/>
    <row r="23482" customFormat="1" ht="14.25"/>
    <row r="23483" customFormat="1" ht="14.25"/>
    <row r="23484" customFormat="1" ht="14.25"/>
    <row r="23485" customFormat="1" ht="14.25"/>
    <row r="23486" customFormat="1" ht="14.25"/>
    <row r="23487" customFormat="1" ht="14.25"/>
    <row r="23488" customFormat="1" ht="14.25"/>
    <row r="23489" customFormat="1" ht="14.25"/>
    <row r="23490" customFormat="1" ht="14.25"/>
    <row r="23491" customFormat="1" ht="14.25"/>
    <row r="23492" customFormat="1" ht="14.25"/>
    <row r="23493" customFormat="1" ht="14.25"/>
    <row r="23494" customFormat="1" ht="14.25"/>
    <row r="23495" customFormat="1" ht="14.25"/>
    <row r="23496" customFormat="1" ht="14.25"/>
    <row r="23497" customFormat="1" ht="14.25"/>
    <row r="23498" customFormat="1" ht="14.25"/>
    <row r="23499" customFormat="1" ht="14.25"/>
    <row r="23500" customFormat="1" ht="14.25"/>
    <row r="23501" customFormat="1" ht="14.25"/>
    <row r="23502" customFormat="1" ht="14.25"/>
    <row r="23503" customFormat="1" ht="14.25"/>
    <row r="23504" customFormat="1" ht="14.25"/>
    <row r="23505" customFormat="1" ht="14.25"/>
    <row r="23506" customFormat="1" ht="14.25"/>
    <row r="23507" customFormat="1" ht="14.25"/>
    <row r="23508" customFormat="1" ht="14.25"/>
    <row r="23509" customFormat="1" ht="14.25"/>
    <row r="23510" customFormat="1" ht="14.25"/>
    <row r="23511" customFormat="1" ht="14.25"/>
    <row r="23512" customFormat="1" ht="14.25"/>
    <row r="23513" customFormat="1" ht="14.25"/>
    <row r="23514" customFormat="1" ht="14.25"/>
    <row r="23515" customFormat="1" ht="14.25"/>
    <row r="23516" customFormat="1" ht="14.25"/>
    <row r="23517" customFormat="1" ht="14.25"/>
    <row r="23518" customFormat="1" ht="14.25"/>
    <row r="23519" customFormat="1" ht="14.25"/>
    <row r="23520" customFormat="1" ht="14.25"/>
    <row r="23521" customFormat="1" ht="14.25"/>
    <row r="23522" customFormat="1" ht="14.25"/>
    <row r="23523" customFormat="1" ht="14.25"/>
    <row r="23524" customFormat="1" ht="14.25"/>
    <row r="23525" customFormat="1" ht="14.25"/>
    <row r="23526" customFormat="1" ht="14.25"/>
    <row r="23527" customFormat="1" ht="14.25"/>
    <row r="23528" customFormat="1" ht="14.25"/>
    <row r="23529" customFormat="1" ht="14.25"/>
    <row r="23530" customFormat="1" ht="14.25"/>
    <row r="23531" customFormat="1" ht="14.25"/>
    <row r="23532" customFormat="1" ht="14.25"/>
    <row r="23533" customFormat="1" ht="14.25"/>
    <row r="23534" customFormat="1" ht="14.25"/>
    <row r="23535" customFormat="1" ht="14.25"/>
    <row r="23536" customFormat="1" ht="14.25"/>
    <row r="23537" customFormat="1" ht="14.25"/>
    <row r="23538" customFormat="1" ht="14.25"/>
    <row r="23539" customFormat="1" ht="14.25"/>
    <row r="23540" customFormat="1" ht="14.25"/>
    <row r="23541" customFormat="1" ht="14.25"/>
    <row r="23542" customFormat="1" ht="14.25"/>
    <row r="23543" customFormat="1" ht="14.25"/>
    <row r="23544" customFormat="1" ht="14.25"/>
    <row r="23545" customFormat="1" ht="14.25"/>
    <row r="23546" customFormat="1" ht="14.25"/>
    <row r="23547" customFormat="1" ht="14.25"/>
    <row r="23548" customFormat="1" ht="14.25"/>
    <row r="23549" customFormat="1" ht="14.25"/>
    <row r="23550" customFormat="1" ht="14.25"/>
    <row r="23551" customFormat="1" ht="14.25"/>
    <row r="23552" customFormat="1" ht="14.25"/>
    <row r="23553" customFormat="1" ht="14.25"/>
    <row r="23554" customFormat="1" ht="14.25"/>
    <row r="23555" customFormat="1" ht="14.25"/>
    <row r="23556" customFormat="1" ht="14.25"/>
    <row r="23557" customFormat="1" ht="14.25"/>
    <row r="23558" customFormat="1" ht="14.25"/>
    <row r="23559" customFormat="1" ht="14.25"/>
    <row r="23560" customFormat="1" ht="14.25"/>
    <row r="23561" customFormat="1" ht="14.25"/>
    <row r="23562" customFormat="1" ht="14.25"/>
    <row r="23563" customFormat="1" ht="14.25"/>
    <row r="23564" customFormat="1" ht="14.25"/>
    <row r="23565" customFormat="1" ht="14.25"/>
    <row r="23566" customFormat="1" ht="14.25"/>
    <row r="23567" customFormat="1" ht="14.25"/>
    <row r="23568" customFormat="1" ht="14.25"/>
    <row r="23569" customFormat="1" ht="14.25"/>
    <row r="23570" customFormat="1" ht="14.25"/>
    <row r="23571" customFormat="1" ht="14.25"/>
    <row r="23572" customFormat="1" ht="14.25"/>
    <row r="23573" customFormat="1" ht="14.25"/>
    <row r="23574" customFormat="1" ht="14.25"/>
    <row r="23575" customFormat="1" ht="14.25"/>
    <row r="23576" customFormat="1" ht="14.25"/>
    <row r="23577" customFormat="1" ht="14.25"/>
    <row r="23578" customFormat="1" ht="14.25"/>
    <row r="23579" customFormat="1" ht="14.25"/>
    <row r="23580" customFormat="1" ht="14.25"/>
    <row r="23581" customFormat="1" ht="14.25"/>
    <row r="23582" customFormat="1" ht="14.25"/>
    <row r="23583" customFormat="1" ht="14.25"/>
    <row r="23584" customFormat="1" ht="14.25"/>
    <row r="23585" customFormat="1" ht="14.25"/>
    <row r="23586" customFormat="1" ht="14.25"/>
    <row r="23587" customFormat="1" ht="14.25"/>
    <row r="23588" customFormat="1" ht="14.25"/>
    <row r="23589" customFormat="1" ht="14.25"/>
    <row r="23590" customFormat="1" ht="14.25"/>
    <row r="23591" customFormat="1" ht="14.25"/>
    <row r="23592" customFormat="1" ht="14.25"/>
    <row r="23593" customFormat="1" ht="14.25"/>
    <row r="23594" customFormat="1" ht="14.25"/>
    <row r="23595" customFormat="1" ht="14.25"/>
    <row r="23596" customFormat="1" ht="14.25"/>
    <row r="23597" customFormat="1" ht="14.25"/>
    <row r="23598" customFormat="1" ht="14.25"/>
    <row r="23599" customFormat="1" ht="14.25"/>
    <row r="23600" customFormat="1" ht="14.25"/>
    <row r="23601" customFormat="1" ht="14.25"/>
    <row r="23602" customFormat="1" ht="14.25"/>
    <row r="23603" customFormat="1" ht="14.25"/>
    <row r="23604" customFormat="1" ht="14.25"/>
    <row r="23605" customFormat="1" ht="14.25"/>
    <row r="23606" customFormat="1" ht="14.25"/>
    <row r="23607" customFormat="1" ht="14.25"/>
    <row r="23608" customFormat="1" ht="14.25"/>
    <row r="23609" customFormat="1" ht="14.25"/>
    <row r="23610" customFormat="1" ht="14.25"/>
    <row r="23611" customFormat="1" ht="14.25"/>
    <row r="23612" customFormat="1" ht="14.25"/>
    <row r="23613" customFormat="1" ht="14.25"/>
    <row r="23614" customFormat="1" ht="14.25"/>
    <row r="23615" customFormat="1" ht="14.25"/>
    <row r="23616" customFormat="1" ht="14.25"/>
    <row r="23617" customFormat="1" ht="14.25"/>
    <row r="23618" customFormat="1" ht="14.25"/>
    <row r="23619" customFormat="1" ht="14.25"/>
    <row r="23620" customFormat="1" ht="14.25"/>
    <row r="23621" customFormat="1" ht="14.25"/>
    <row r="23622" customFormat="1" ht="14.25"/>
    <row r="23623" customFormat="1" ht="14.25"/>
    <row r="23624" customFormat="1" ht="14.25"/>
    <row r="23625" customFormat="1" ht="14.25"/>
    <row r="23626" customFormat="1" ht="14.25"/>
    <row r="23627" customFormat="1" ht="14.25"/>
    <row r="23628" customFormat="1" ht="14.25"/>
    <row r="23629" customFormat="1" ht="14.25"/>
    <row r="23630" customFormat="1" ht="14.25"/>
    <row r="23631" customFormat="1" ht="14.25"/>
    <row r="23632" customFormat="1" ht="14.25"/>
    <row r="23633" customFormat="1" ht="14.25"/>
    <row r="23634" customFormat="1" ht="14.25"/>
    <row r="23635" customFormat="1" ht="14.25"/>
    <row r="23636" customFormat="1" ht="14.25"/>
    <row r="23637" customFormat="1" ht="14.25"/>
    <row r="23638" customFormat="1" ht="14.25"/>
    <row r="23639" customFormat="1" ht="14.25"/>
    <row r="23640" customFormat="1" ht="14.25"/>
    <row r="23641" customFormat="1" ht="14.25"/>
    <row r="23642" customFormat="1" ht="14.25"/>
    <row r="23643" customFormat="1" ht="14.25"/>
    <row r="23644" customFormat="1" ht="14.25"/>
    <row r="23645" customFormat="1" ht="14.25"/>
    <row r="23646" customFormat="1" ht="14.25"/>
    <row r="23647" customFormat="1" ht="14.25"/>
    <row r="23648" customFormat="1" ht="14.25"/>
    <row r="23649" customFormat="1" ht="14.25"/>
    <row r="23650" customFormat="1" ht="14.25"/>
    <row r="23651" customFormat="1" ht="14.25"/>
    <row r="23652" customFormat="1" ht="14.25"/>
    <row r="23653" customFormat="1" ht="14.25"/>
    <row r="23654" customFormat="1" ht="14.25"/>
    <row r="23655" customFormat="1" ht="14.25"/>
    <row r="23656" customFormat="1" ht="14.25"/>
    <row r="23657" customFormat="1" ht="14.25"/>
    <row r="23658" customFormat="1" ht="14.25"/>
    <row r="23659" customFormat="1" ht="14.25"/>
    <row r="23660" customFormat="1" ht="14.25"/>
    <row r="23661" customFormat="1" ht="14.25"/>
    <row r="23662" customFormat="1" ht="14.25"/>
    <row r="23663" customFormat="1" ht="14.25"/>
    <row r="23664" customFormat="1" ht="14.25"/>
    <row r="23665" customFormat="1" ht="14.25"/>
    <row r="23666" customFormat="1" ht="14.25"/>
    <row r="23667" customFormat="1" ht="14.25"/>
    <row r="23668" customFormat="1" ht="14.25"/>
    <row r="23669" customFormat="1" ht="14.25"/>
    <row r="23670" customFormat="1" ht="14.25"/>
    <row r="23671" customFormat="1" ht="14.25"/>
    <row r="23672" customFormat="1" ht="14.25"/>
    <row r="23673" customFormat="1" ht="14.25"/>
    <row r="23674" customFormat="1" ht="14.25"/>
    <row r="23675" customFormat="1" ht="14.25"/>
    <row r="23676" customFormat="1" ht="14.25"/>
    <row r="23677" customFormat="1" ht="14.25"/>
    <row r="23678" customFormat="1" ht="14.25"/>
    <row r="23679" customFormat="1" ht="14.25"/>
    <row r="23680" customFormat="1" ht="14.25"/>
    <row r="23681" customFormat="1" ht="14.25"/>
    <row r="23682" customFormat="1" ht="14.25"/>
    <row r="23683" customFormat="1" ht="14.25"/>
    <row r="23684" customFormat="1" ht="14.25"/>
    <row r="23685" customFormat="1" ht="14.25"/>
    <row r="23686" customFormat="1" ht="14.25"/>
    <row r="23687" customFormat="1" ht="14.25"/>
    <row r="23688" customFormat="1" ht="14.25"/>
    <row r="23689" customFormat="1" ht="14.25"/>
    <row r="23690" customFormat="1" ht="14.25"/>
    <row r="23691" customFormat="1" ht="14.25"/>
    <row r="23692" customFormat="1" ht="14.25"/>
    <row r="23693" customFormat="1" ht="14.25"/>
    <row r="23694" customFormat="1" ht="14.25"/>
    <row r="23695" customFormat="1" ht="14.25"/>
    <row r="23696" customFormat="1" ht="14.25"/>
    <row r="23697" customFormat="1" ht="14.25"/>
    <row r="23698" customFormat="1" ht="14.25"/>
    <row r="23699" customFormat="1" ht="14.25"/>
    <row r="23700" customFormat="1" ht="14.25"/>
    <row r="23701" customFormat="1" ht="14.25"/>
    <row r="23702" customFormat="1" ht="14.25"/>
    <row r="23703" customFormat="1" ht="14.25"/>
    <row r="23704" customFormat="1" ht="14.25"/>
    <row r="23705" customFormat="1" ht="14.25"/>
    <row r="23706" customFormat="1" ht="14.25"/>
    <row r="23707" customFormat="1" ht="14.25"/>
    <row r="23708" customFormat="1" ht="14.25"/>
    <row r="23709" customFormat="1" ht="14.25"/>
    <row r="23710" customFormat="1" ht="14.25"/>
    <row r="23711" customFormat="1" ht="14.25"/>
    <row r="23712" customFormat="1" ht="14.25"/>
    <row r="23713" customFormat="1" ht="14.25"/>
    <row r="23714" customFormat="1" ht="14.25"/>
    <row r="23715" customFormat="1" ht="14.25"/>
    <row r="23716" customFormat="1" ht="14.25"/>
    <row r="23717" customFormat="1" ht="14.25"/>
    <row r="23718" customFormat="1" ht="14.25"/>
    <row r="23719" customFormat="1" ht="14.25"/>
    <row r="23720" customFormat="1" ht="14.25"/>
    <row r="23721" customFormat="1" ht="14.25"/>
    <row r="23722" customFormat="1" ht="14.25"/>
    <row r="23723" customFormat="1" ht="14.25"/>
    <row r="23724" customFormat="1" ht="14.25"/>
    <row r="23725" customFormat="1" ht="14.25"/>
    <row r="23726" customFormat="1" ht="14.25"/>
    <row r="23727" customFormat="1" ht="14.25"/>
    <row r="23728" customFormat="1" ht="14.25"/>
    <row r="23729" customFormat="1" ht="14.25"/>
    <row r="23730" customFormat="1" ht="14.25"/>
    <row r="23731" customFormat="1" ht="14.25"/>
    <row r="23732" customFormat="1" ht="14.25"/>
    <row r="23733" customFormat="1" ht="14.25"/>
    <row r="23734" customFormat="1" ht="14.25"/>
    <row r="23735" customFormat="1" ht="14.25"/>
    <row r="23736" customFormat="1" ht="14.25"/>
    <row r="23737" customFormat="1" ht="14.25"/>
    <row r="23738" customFormat="1" ht="14.25"/>
    <row r="23739" customFormat="1" ht="14.25"/>
    <row r="23740" customFormat="1" ht="14.25"/>
    <row r="23741" customFormat="1" ht="14.25"/>
    <row r="23742" customFormat="1" ht="14.25"/>
    <row r="23743" customFormat="1" ht="14.25"/>
    <row r="23744" customFormat="1" ht="14.25"/>
    <row r="23745" customFormat="1" ht="14.25"/>
    <row r="23746" customFormat="1" ht="14.25"/>
    <row r="23747" customFormat="1" ht="14.25"/>
    <row r="23748" customFormat="1" ht="14.25"/>
    <row r="23749" customFormat="1" ht="14.25"/>
    <row r="23750" customFormat="1" ht="14.25"/>
    <row r="23751" customFormat="1" ht="14.25"/>
    <row r="23752" customFormat="1" ht="14.25"/>
    <row r="23753" customFormat="1" ht="14.25"/>
    <row r="23754" customFormat="1" ht="14.25"/>
    <row r="23755" customFormat="1" ht="14.25"/>
    <row r="23756" customFormat="1" ht="14.25"/>
    <row r="23757" customFormat="1" ht="14.25"/>
    <row r="23758" customFormat="1" ht="14.25"/>
    <row r="23759" customFormat="1" ht="14.25"/>
    <row r="23760" customFormat="1" ht="14.25"/>
    <row r="23761" customFormat="1" ht="14.25"/>
    <row r="23762" customFormat="1" ht="14.25"/>
    <row r="23763" customFormat="1" ht="14.25"/>
    <row r="23764" customFormat="1" ht="14.25"/>
    <row r="23765" customFormat="1" ht="14.25"/>
    <row r="23766" customFormat="1" ht="14.25"/>
    <row r="23767" customFormat="1" ht="14.25"/>
    <row r="23768" customFormat="1" ht="14.25"/>
    <row r="23769" customFormat="1" ht="14.25"/>
    <row r="23770" customFormat="1" ht="14.25"/>
    <row r="23771" customFormat="1" ht="14.25"/>
    <row r="23772" customFormat="1" ht="14.25"/>
    <row r="23773" customFormat="1" ht="14.25"/>
    <row r="23774" customFormat="1" ht="14.25"/>
    <row r="23775" customFormat="1" ht="14.25"/>
    <row r="23776" customFormat="1" ht="14.25"/>
    <row r="23777" customFormat="1" ht="14.25"/>
    <row r="23778" customFormat="1" ht="14.25"/>
    <row r="23779" customFormat="1" ht="14.25"/>
    <row r="23780" customFormat="1" ht="14.25"/>
    <row r="23781" customFormat="1" ht="14.25"/>
    <row r="23782" customFormat="1" ht="14.25"/>
    <row r="23783" customFormat="1" ht="14.25"/>
    <row r="23784" customFormat="1" ht="14.25"/>
    <row r="23785" customFormat="1" ht="14.25"/>
    <row r="23786" customFormat="1" ht="14.25"/>
    <row r="23787" customFormat="1" ht="14.25"/>
    <row r="23788" customFormat="1" ht="14.25"/>
    <row r="23789" customFormat="1" ht="14.25"/>
    <row r="23790" customFormat="1" ht="14.25"/>
    <row r="23791" customFormat="1" ht="14.25"/>
    <row r="23792" customFormat="1" ht="14.25"/>
    <row r="23793" customFormat="1" ht="14.25"/>
    <row r="23794" customFormat="1" ht="14.25"/>
    <row r="23795" customFormat="1" ht="14.25"/>
    <row r="23796" customFormat="1" ht="14.25"/>
    <row r="23797" customFormat="1" ht="14.25"/>
    <row r="23798" customFormat="1" ht="14.25"/>
    <row r="23799" customFormat="1" ht="14.25"/>
    <row r="23800" customFormat="1" ht="14.25"/>
    <row r="23801" customFormat="1" ht="14.25"/>
    <row r="23802" customFormat="1" ht="14.25"/>
    <row r="23803" customFormat="1" ht="14.25"/>
    <row r="23804" customFormat="1" ht="14.25"/>
    <row r="23805" customFormat="1" ht="14.25"/>
    <row r="23806" customFormat="1" ht="14.25"/>
    <row r="23807" customFormat="1" ht="14.25"/>
    <row r="23808" customFormat="1" ht="14.25"/>
    <row r="23809" customFormat="1" ht="14.25"/>
    <row r="23810" customFormat="1" ht="14.25"/>
    <row r="23811" customFormat="1" ht="14.25"/>
    <row r="23812" customFormat="1" ht="14.25"/>
    <row r="23813" customFormat="1" ht="14.25"/>
    <row r="23814" customFormat="1" ht="14.25"/>
    <row r="23815" customFormat="1" ht="14.25"/>
    <row r="23816" customFormat="1" ht="14.25"/>
    <row r="23817" customFormat="1" ht="14.25"/>
    <row r="23818" customFormat="1" ht="14.25"/>
    <row r="23819" customFormat="1" ht="14.25"/>
    <row r="23820" customFormat="1" ht="14.25"/>
    <row r="23821" customFormat="1" ht="14.25"/>
    <row r="23822" customFormat="1" ht="14.25"/>
    <row r="23823" customFormat="1" ht="14.25"/>
    <row r="23824" customFormat="1" ht="14.25"/>
    <row r="23825" customFormat="1" ht="14.25"/>
    <row r="23826" customFormat="1" ht="14.25"/>
    <row r="23827" customFormat="1" ht="14.25"/>
    <row r="23828" customFormat="1" ht="14.25"/>
    <row r="23829" customFormat="1" ht="14.25"/>
    <row r="23830" customFormat="1" ht="14.25"/>
    <row r="23831" customFormat="1" ht="14.25"/>
    <row r="23832" customFormat="1" ht="14.25"/>
    <row r="23833" customFormat="1" ht="14.25"/>
    <row r="23834" customFormat="1" ht="14.25"/>
    <row r="23835" customFormat="1" ht="14.25"/>
    <row r="23836" customFormat="1" ht="14.25"/>
    <row r="23837" customFormat="1" ht="14.25"/>
    <row r="23838" customFormat="1" ht="14.25"/>
    <row r="23839" customFormat="1" ht="14.25"/>
    <row r="23840" customFormat="1" ht="14.25"/>
    <row r="23841" customFormat="1" ht="14.25"/>
    <row r="23842" customFormat="1" ht="14.25"/>
    <row r="23843" customFormat="1" ht="14.25"/>
    <row r="23844" customFormat="1" ht="14.25"/>
    <row r="23845" customFormat="1" ht="14.25"/>
    <row r="23846" customFormat="1" ht="14.25"/>
    <row r="23847" customFormat="1" ht="14.25"/>
    <row r="23848" customFormat="1" ht="14.25"/>
    <row r="23849" customFormat="1" ht="14.25"/>
    <row r="23850" customFormat="1" ht="14.25"/>
    <row r="23851" customFormat="1" ht="14.25"/>
    <row r="23852" customFormat="1" ht="14.25"/>
    <row r="23853" customFormat="1" ht="14.25"/>
    <row r="23854" customFormat="1" ht="14.25"/>
    <row r="23855" customFormat="1" ht="14.25"/>
    <row r="23856" customFormat="1" ht="14.25"/>
    <row r="23857" customFormat="1" ht="14.25"/>
    <row r="23858" customFormat="1" ht="14.25"/>
    <row r="23859" customFormat="1" ht="14.25"/>
    <row r="23860" customFormat="1" ht="14.25"/>
    <row r="23861" customFormat="1" ht="14.25"/>
    <row r="23862" customFormat="1" ht="14.25"/>
    <row r="23863" customFormat="1" ht="14.25"/>
    <row r="23864" customFormat="1" ht="14.25"/>
    <row r="23865" customFormat="1" ht="14.25"/>
    <row r="23866" customFormat="1" ht="14.25"/>
    <row r="23867" customFormat="1" ht="14.25"/>
    <row r="23868" customFormat="1" ht="14.25"/>
    <row r="23869" customFormat="1" ht="14.25"/>
    <row r="23870" customFormat="1" ht="14.25"/>
    <row r="23871" customFormat="1" ht="14.25"/>
    <row r="23872" customFormat="1" ht="14.25"/>
    <row r="23873" customFormat="1" ht="14.25"/>
    <row r="23874" customFormat="1" ht="14.25"/>
    <row r="23875" customFormat="1" ht="14.25"/>
    <row r="23876" customFormat="1" ht="14.25"/>
    <row r="23877" customFormat="1" ht="14.25"/>
    <row r="23878" customFormat="1" ht="14.25"/>
    <row r="23879" customFormat="1" ht="14.25"/>
    <row r="23880" customFormat="1" ht="14.25"/>
    <row r="23881" customFormat="1" ht="14.25"/>
    <row r="23882" customFormat="1" ht="14.25"/>
    <row r="23883" customFormat="1" ht="14.25"/>
    <row r="23884" customFormat="1" ht="14.25"/>
    <row r="23885" customFormat="1" ht="14.25"/>
    <row r="23886" customFormat="1" ht="14.25"/>
    <row r="23887" customFormat="1" ht="14.25"/>
    <row r="23888" customFormat="1" ht="14.25"/>
    <row r="23889" customFormat="1" ht="14.25"/>
    <row r="23890" customFormat="1" ht="14.25"/>
    <row r="23891" customFormat="1" ht="14.25"/>
    <row r="23892" customFormat="1" ht="14.25"/>
    <row r="23893" customFormat="1" ht="14.25"/>
    <row r="23894" customFormat="1" ht="14.25"/>
    <row r="23895" customFormat="1" ht="14.25"/>
    <row r="23896" customFormat="1" ht="14.25"/>
    <row r="23897" customFormat="1" ht="14.25"/>
    <row r="23898" customFormat="1" ht="14.25"/>
    <row r="23899" customFormat="1" ht="14.25"/>
    <row r="23900" customFormat="1" ht="14.25"/>
    <row r="23901" customFormat="1" ht="14.25"/>
    <row r="23902" customFormat="1" ht="14.25"/>
    <row r="23903" customFormat="1" ht="14.25"/>
    <row r="23904" customFormat="1" ht="14.25"/>
    <row r="23905" customFormat="1" ht="14.25"/>
    <row r="23906" customFormat="1" ht="14.25"/>
    <row r="23907" customFormat="1" ht="14.25"/>
    <row r="23908" customFormat="1" ht="14.25"/>
    <row r="23909" customFormat="1" ht="14.25"/>
    <row r="23910" customFormat="1" ht="14.25"/>
    <row r="23911" customFormat="1" ht="14.25"/>
    <row r="23912" customFormat="1" ht="14.25"/>
    <row r="23913" customFormat="1" ht="14.25"/>
    <row r="23914" customFormat="1" ht="14.25"/>
    <row r="23915" customFormat="1" ht="14.25"/>
    <row r="23916" customFormat="1" ht="14.25"/>
    <row r="23917" customFormat="1" ht="14.25"/>
    <row r="23918" customFormat="1" ht="14.25"/>
    <row r="23919" customFormat="1" ht="14.25"/>
    <row r="23920" customFormat="1" ht="14.25"/>
    <row r="23921" customFormat="1" ht="14.25"/>
    <row r="23922" customFormat="1" ht="14.25"/>
    <row r="23923" customFormat="1" ht="14.25"/>
    <row r="23924" customFormat="1" ht="14.25"/>
    <row r="23925" customFormat="1" ht="14.25"/>
    <row r="23926" customFormat="1" ht="14.25"/>
    <row r="23927" customFormat="1" ht="14.25"/>
    <row r="23928" customFormat="1" ht="14.25"/>
    <row r="23929" customFormat="1" ht="14.25"/>
    <row r="23930" customFormat="1" ht="14.25"/>
    <row r="23931" customFormat="1" ht="14.25"/>
    <row r="23932" customFormat="1" ht="14.25"/>
    <row r="23933" customFormat="1" ht="14.25"/>
    <row r="23934" customFormat="1" ht="14.25"/>
    <row r="23935" customFormat="1" ht="14.25"/>
    <row r="23936" customFormat="1" ht="14.25"/>
    <row r="23937" customFormat="1" ht="14.25"/>
    <row r="23938" customFormat="1" ht="14.25"/>
    <row r="23939" customFormat="1" ht="14.25"/>
    <row r="23940" customFormat="1" ht="14.25"/>
    <row r="23941" customFormat="1" ht="14.25"/>
    <row r="23942" customFormat="1" ht="14.25"/>
    <row r="23943" customFormat="1" ht="14.25"/>
    <row r="23944" customFormat="1" ht="14.25"/>
    <row r="23945" customFormat="1" ht="14.25"/>
    <row r="23946" customFormat="1" ht="14.25"/>
    <row r="23947" customFormat="1" ht="14.25"/>
    <row r="23948" customFormat="1" ht="14.25"/>
    <row r="23949" customFormat="1" ht="14.25"/>
    <row r="23950" customFormat="1" ht="14.25"/>
    <row r="23951" customFormat="1" ht="14.25"/>
    <row r="23952" customFormat="1" ht="14.25"/>
    <row r="23953" customFormat="1" ht="14.25"/>
    <row r="23954" customFormat="1" ht="14.25"/>
    <row r="23955" customFormat="1" ht="14.25"/>
    <row r="23956" customFormat="1" ht="14.25"/>
    <row r="23957" customFormat="1" ht="14.25"/>
    <row r="23958" customFormat="1" ht="14.25"/>
    <row r="23959" customFormat="1" ht="14.25"/>
    <row r="23960" customFormat="1" ht="14.25"/>
    <row r="23961" customFormat="1" ht="14.25"/>
    <row r="23962" customFormat="1" ht="14.25"/>
    <row r="23963" customFormat="1" ht="14.25"/>
    <row r="23964" customFormat="1" ht="14.25"/>
    <row r="23965" customFormat="1" ht="14.25"/>
    <row r="23966" customFormat="1" ht="14.25"/>
    <row r="23967" customFormat="1" ht="14.25"/>
    <row r="23968" customFormat="1" ht="14.25"/>
    <row r="23969" customFormat="1" ht="14.25"/>
    <row r="23970" customFormat="1" ht="14.25"/>
    <row r="23971" customFormat="1" ht="14.25"/>
    <row r="23972" customFormat="1" ht="14.25"/>
    <row r="23973" customFormat="1" ht="14.25"/>
    <row r="23974" customFormat="1" ht="14.25"/>
    <row r="23975" customFormat="1" ht="14.25"/>
    <row r="23976" customFormat="1" ht="14.25"/>
    <row r="23977" customFormat="1" ht="14.25"/>
    <row r="23978" customFormat="1" ht="14.25"/>
    <row r="23979" customFormat="1" ht="14.25"/>
    <row r="23980" customFormat="1" ht="14.25"/>
    <row r="23981" customFormat="1" ht="14.25"/>
    <row r="23982" customFormat="1" ht="14.25"/>
    <row r="23983" customFormat="1" ht="14.25"/>
    <row r="23984" customFormat="1" ht="14.25"/>
    <row r="23985" customFormat="1" ht="14.25"/>
    <row r="23986" customFormat="1" ht="14.25"/>
    <row r="23987" customFormat="1" ht="14.25"/>
    <row r="23988" customFormat="1" ht="14.25"/>
    <row r="23989" customFormat="1" ht="14.25"/>
    <row r="23990" customFormat="1" ht="14.25"/>
    <row r="23991" customFormat="1" ht="14.25"/>
    <row r="23992" customFormat="1" ht="14.25"/>
    <row r="23993" customFormat="1" ht="14.25"/>
    <row r="23994" customFormat="1" ht="14.25"/>
    <row r="23995" customFormat="1" ht="14.25"/>
    <row r="23996" customFormat="1" ht="14.25"/>
    <row r="23997" customFormat="1" ht="14.25"/>
    <row r="23998" customFormat="1" ht="14.25"/>
    <row r="23999" customFormat="1" ht="14.25"/>
    <row r="24000" customFormat="1" ht="14.25"/>
    <row r="24001" customFormat="1" ht="14.25"/>
    <row r="24002" customFormat="1" ht="14.25"/>
    <row r="24003" customFormat="1" ht="14.25"/>
    <row r="24004" customFormat="1" ht="14.25"/>
    <row r="24005" customFormat="1" ht="14.25"/>
    <row r="24006" customFormat="1" ht="14.25"/>
    <row r="24007" customFormat="1" ht="14.25"/>
    <row r="24008" customFormat="1" ht="14.25"/>
    <row r="24009" customFormat="1" ht="14.25"/>
    <row r="24010" customFormat="1" ht="14.25"/>
    <row r="24011" customFormat="1" ht="14.25"/>
    <row r="24012" customFormat="1" ht="14.25"/>
    <row r="24013" customFormat="1" ht="14.25"/>
    <row r="24014" customFormat="1" ht="14.25"/>
    <row r="24015" customFormat="1" ht="14.25"/>
    <row r="24016" customFormat="1" ht="14.25"/>
    <row r="24017" customFormat="1" ht="14.25"/>
    <row r="24018" customFormat="1" ht="14.25"/>
    <row r="24019" customFormat="1" ht="14.25"/>
    <row r="24020" customFormat="1" ht="14.25"/>
    <row r="24021" customFormat="1" ht="14.25"/>
    <row r="24022" customFormat="1" ht="14.25"/>
    <row r="24023" customFormat="1" ht="14.25"/>
    <row r="24024" customFormat="1" ht="14.25"/>
    <row r="24025" customFormat="1" ht="14.25"/>
    <row r="24026" customFormat="1" ht="14.25"/>
    <row r="24027" customFormat="1" ht="14.25"/>
    <row r="24028" customFormat="1" ht="14.25"/>
    <row r="24029" customFormat="1" ht="14.25"/>
    <row r="24030" customFormat="1" ht="14.25"/>
    <row r="24031" customFormat="1" ht="14.25"/>
    <row r="24032" customFormat="1" ht="14.25"/>
    <row r="24033" customFormat="1" ht="14.25"/>
    <row r="24034" customFormat="1" ht="14.25"/>
    <row r="24035" customFormat="1" ht="14.25"/>
    <row r="24036" customFormat="1" ht="14.25"/>
    <row r="24037" customFormat="1" ht="14.25"/>
    <row r="24038" customFormat="1" ht="14.25"/>
    <row r="24039" customFormat="1" ht="14.25"/>
    <row r="24040" customFormat="1" ht="14.25"/>
    <row r="24041" customFormat="1" ht="14.25"/>
    <row r="24042" customFormat="1" ht="14.25"/>
    <row r="24043" customFormat="1" ht="14.25"/>
    <row r="24044" customFormat="1" ht="14.25"/>
    <row r="24045" customFormat="1" ht="14.25"/>
    <row r="24046" customFormat="1" ht="14.25"/>
    <row r="24047" customFormat="1" ht="14.25"/>
    <row r="24048" customFormat="1" ht="14.25"/>
    <row r="24049" customFormat="1" ht="14.25"/>
    <row r="24050" customFormat="1" ht="14.25"/>
    <row r="24051" customFormat="1" ht="14.25"/>
    <row r="24052" customFormat="1" ht="14.25"/>
    <row r="24053" customFormat="1" ht="14.25"/>
    <row r="24054" customFormat="1" ht="14.25"/>
    <row r="24055" customFormat="1" ht="14.25"/>
    <row r="24056" customFormat="1" ht="14.25"/>
    <row r="24057" customFormat="1" ht="14.25"/>
    <row r="24058" customFormat="1" ht="14.25"/>
    <row r="24059" customFormat="1" ht="14.25"/>
    <row r="24060" customFormat="1" ht="14.25"/>
    <row r="24061" customFormat="1" ht="14.25"/>
    <row r="24062" customFormat="1" ht="14.25"/>
    <row r="24063" customFormat="1" ht="14.25"/>
    <row r="24064" customFormat="1" ht="14.25"/>
    <row r="24065" customFormat="1" ht="14.25"/>
    <row r="24066" customFormat="1" ht="14.25"/>
    <row r="24067" customFormat="1" ht="14.25"/>
    <row r="24068" customFormat="1" ht="14.25"/>
    <row r="24069" customFormat="1" ht="14.25"/>
    <row r="24070" customFormat="1" ht="14.25"/>
    <row r="24071" customFormat="1" ht="14.25"/>
    <row r="24072" customFormat="1" ht="14.25"/>
    <row r="24073" customFormat="1" ht="14.25"/>
    <row r="24074" customFormat="1" ht="14.25"/>
    <row r="24075" customFormat="1" ht="14.25"/>
    <row r="24076" customFormat="1" ht="14.25"/>
    <row r="24077" customFormat="1" ht="14.25"/>
    <row r="24078" customFormat="1" ht="14.25"/>
    <row r="24079" customFormat="1" ht="14.25"/>
    <row r="24080" customFormat="1" ht="14.25"/>
    <row r="24081" customFormat="1" ht="14.25"/>
    <row r="24082" customFormat="1" ht="14.25"/>
    <row r="24083" customFormat="1" ht="14.25"/>
    <row r="24084" customFormat="1" ht="14.25"/>
    <row r="24085" customFormat="1" ht="14.25"/>
    <row r="24086" customFormat="1" ht="14.25"/>
    <row r="24087" customFormat="1" ht="14.25"/>
    <row r="24088" customFormat="1" ht="14.25"/>
    <row r="24089" customFormat="1" ht="14.25"/>
    <row r="24090" customFormat="1" ht="14.25"/>
    <row r="24091" customFormat="1" ht="14.25"/>
    <row r="24092" customFormat="1" ht="14.25"/>
    <row r="24093" customFormat="1" ht="14.25"/>
    <row r="24094" customFormat="1" ht="14.25"/>
    <row r="24095" customFormat="1" ht="14.25"/>
    <row r="24096" customFormat="1" ht="14.25"/>
    <row r="24097" customFormat="1" ht="14.25"/>
    <row r="24098" customFormat="1" ht="14.25"/>
    <row r="24099" customFormat="1" ht="14.25"/>
    <row r="24100" customFormat="1" ht="14.25"/>
    <row r="24101" customFormat="1" ht="14.25"/>
    <row r="24102" customFormat="1" ht="14.25"/>
    <row r="24103" customFormat="1" ht="14.25"/>
    <row r="24104" customFormat="1" ht="14.25"/>
    <row r="24105" customFormat="1" ht="14.25"/>
    <row r="24106" customFormat="1" ht="14.25"/>
    <row r="24107" customFormat="1" ht="14.25"/>
    <row r="24108" customFormat="1" ht="14.25"/>
    <row r="24109" customFormat="1" ht="14.25"/>
    <row r="24110" customFormat="1" ht="14.25"/>
    <row r="24111" customFormat="1" ht="14.25"/>
    <row r="24112" customFormat="1" ht="14.25"/>
    <row r="24113" customFormat="1" ht="14.25"/>
    <row r="24114" customFormat="1" ht="14.25"/>
    <row r="24115" customFormat="1" ht="14.25"/>
    <row r="24116" customFormat="1" ht="14.25"/>
    <row r="24117" customFormat="1" ht="14.25"/>
    <row r="24118" customFormat="1" ht="14.25"/>
    <row r="24119" customFormat="1" ht="14.25"/>
    <row r="24120" customFormat="1" ht="14.25"/>
    <row r="24121" customFormat="1" ht="14.25"/>
    <row r="24122" customFormat="1" ht="14.25"/>
    <row r="24123" customFormat="1" ht="14.25"/>
    <row r="24124" customFormat="1" ht="14.25"/>
    <row r="24125" customFormat="1" ht="14.25"/>
    <row r="24126" customFormat="1" ht="14.25"/>
    <row r="24127" customFormat="1" ht="14.25"/>
    <row r="24128" customFormat="1" ht="14.25"/>
    <row r="24129" customFormat="1" ht="14.25"/>
    <row r="24130" customFormat="1" ht="14.25"/>
    <row r="24131" customFormat="1" ht="14.25"/>
    <row r="24132" customFormat="1" ht="14.25"/>
    <row r="24133" customFormat="1" ht="14.25"/>
    <row r="24134" customFormat="1" ht="14.25"/>
    <row r="24135" customFormat="1" ht="14.25"/>
    <row r="24136" customFormat="1" ht="14.25"/>
    <row r="24137" customFormat="1" ht="14.25"/>
    <row r="24138" customFormat="1" ht="14.25"/>
    <row r="24139" customFormat="1" ht="14.25"/>
    <row r="24140" customFormat="1" ht="14.25"/>
    <row r="24141" customFormat="1" ht="14.25"/>
    <row r="24142" customFormat="1" ht="14.25"/>
    <row r="24143" customFormat="1" ht="14.25"/>
    <row r="24144" customFormat="1" ht="14.25"/>
    <row r="24145" customFormat="1" ht="14.25"/>
    <row r="24146" customFormat="1" ht="14.25"/>
    <row r="24147" customFormat="1" ht="14.25"/>
    <row r="24148" customFormat="1" ht="14.25"/>
    <row r="24149" customFormat="1" ht="14.25"/>
    <row r="24150" customFormat="1" ht="14.25"/>
    <row r="24151" customFormat="1" ht="14.25"/>
    <row r="24152" customFormat="1" ht="14.25"/>
    <row r="24153" customFormat="1" ht="14.25"/>
    <row r="24154" customFormat="1" ht="14.25"/>
    <row r="24155" customFormat="1" ht="14.25"/>
    <row r="24156" customFormat="1" ht="14.25"/>
    <row r="24157" customFormat="1" ht="14.25"/>
    <row r="24158" customFormat="1" ht="14.25"/>
    <row r="24159" customFormat="1" ht="14.25"/>
    <row r="24160" customFormat="1" ht="14.25"/>
    <row r="24161" customFormat="1" ht="14.25"/>
    <row r="24162" customFormat="1" ht="14.25"/>
    <row r="24163" customFormat="1" ht="14.25"/>
    <row r="24164" customFormat="1" ht="14.25"/>
    <row r="24165" customFormat="1" ht="14.25"/>
    <row r="24166" customFormat="1" ht="14.25"/>
    <row r="24167" customFormat="1" ht="14.25"/>
    <row r="24168" customFormat="1" ht="14.25"/>
    <row r="24169" customFormat="1" ht="14.25"/>
    <row r="24170" customFormat="1" ht="14.25"/>
    <row r="24171" customFormat="1" ht="14.25"/>
    <row r="24172" customFormat="1" ht="14.25"/>
    <row r="24173" customFormat="1" ht="14.25"/>
    <row r="24174" customFormat="1" ht="14.25"/>
    <row r="24175" customFormat="1" ht="14.25"/>
    <row r="24176" customFormat="1" ht="14.25"/>
    <row r="24177" customFormat="1" ht="14.25"/>
    <row r="24178" customFormat="1" ht="14.25"/>
    <row r="24179" customFormat="1" ht="14.25"/>
    <row r="24180" customFormat="1" ht="14.25"/>
    <row r="24181" customFormat="1" ht="14.25"/>
    <row r="24182" customFormat="1" ht="14.25"/>
    <row r="24183" customFormat="1" ht="14.25"/>
    <row r="24184" customFormat="1" ht="14.25"/>
    <row r="24185" customFormat="1" ht="14.25"/>
    <row r="24186" customFormat="1" ht="14.25"/>
    <row r="24187" customFormat="1" ht="14.25"/>
    <row r="24188" customFormat="1" ht="14.25"/>
    <row r="24189" customFormat="1" ht="14.25"/>
    <row r="24190" customFormat="1" ht="14.25"/>
    <row r="24191" customFormat="1" ht="14.25"/>
    <row r="24192" customFormat="1" ht="14.25"/>
    <row r="24193" customFormat="1" ht="14.25"/>
    <row r="24194" customFormat="1" ht="14.25"/>
    <row r="24195" customFormat="1" ht="14.25"/>
    <row r="24196" customFormat="1" ht="14.25"/>
    <row r="24197" customFormat="1" ht="14.25"/>
    <row r="24198" customFormat="1" ht="14.25"/>
    <row r="24199" customFormat="1" ht="14.25"/>
    <row r="24200" customFormat="1" ht="14.25"/>
    <row r="24201" customFormat="1" ht="14.25"/>
    <row r="24202" customFormat="1" ht="14.25"/>
    <row r="24203" customFormat="1" ht="14.25"/>
    <row r="24204" customFormat="1" ht="14.25"/>
    <row r="24205" customFormat="1" ht="14.25"/>
    <row r="24206" customFormat="1" ht="14.25"/>
    <row r="24207" customFormat="1" ht="14.25"/>
    <row r="24208" customFormat="1" ht="14.25"/>
    <row r="24209" customFormat="1" ht="14.25"/>
    <row r="24210" customFormat="1" ht="14.25"/>
    <row r="24211" customFormat="1" ht="14.25"/>
    <row r="24212" customFormat="1" ht="14.25"/>
    <row r="24213" customFormat="1" ht="14.25"/>
    <row r="24214" customFormat="1" ht="14.25"/>
    <row r="24215" customFormat="1" ht="14.25"/>
    <row r="24216" customFormat="1" ht="14.25"/>
    <row r="24217" customFormat="1" ht="14.25"/>
    <row r="24218" customFormat="1" ht="14.25"/>
    <row r="24219" customFormat="1" ht="14.25"/>
    <row r="24220" customFormat="1" ht="14.25"/>
    <row r="24221" customFormat="1" ht="14.25"/>
    <row r="24222" customFormat="1" ht="14.25"/>
    <row r="24223" customFormat="1" ht="14.25"/>
    <row r="24224" customFormat="1" ht="14.25"/>
    <row r="24225" customFormat="1" ht="14.25"/>
    <row r="24226" customFormat="1" ht="14.25"/>
    <row r="24227" customFormat="1" ht="14.25"/>
    <row r="24228" customFormat="1" ht="14.25"/>
    <row r="24229" customFormat="1" ht="14.25"/>
    <row r="24230" customFormat="1" ht="14.25"/>
    <row r="24231" customFormat="1" ht="14.25"/>
    <row r="24232" customFormat="1" ht="14.25"/>
    <row r="24233" customFormat="1" ht="14.25"/>
    <row r="24234" customFormat="1" ht="14.25"/>
    <row r="24235" customFormat="1" ht="14.25"/>
    <row r="24236" customFormat="1" ht="14.25"/>
    <row r="24237" customFormat="1" ht="14.25"/>
    <row r="24238" customFormat="1" ht="14.25"/>
    <row r="24239" customFormat="1" ht="14.25"/>
    <row r="24240" customFormat="1" ht="14.25"/>
    <row r="24241" customFormat="1" ht="14.25"/>
    <row r="24242" customFormat="1" ht="14.25"/>
    <row r="24243" customFormat="1" ht="14.25"/>
    <row r="24244" customFormat="1" ht="14.25"/>
    <row r="24245" customFormat="1" ht="14.25"/>
    <row r="24246" customFormat="1" ht="14.25"/>
    <row r="24247" customFormat="1" ht="14.25"/>
    <row r="24248" customFormat="1" ht="14.25"/>
    <row r="24249" customFormat="1" ht="14.25"/>
    <row r="24250" customFormat="1" ht="14.25"/>
    <row r="24251" customFormat="1" ht="14.25"/>
    <row r="24252" customFormat="1" ht="14.25"/>
    <row r="24253" customFormat="1" ht="14.25"/>
    <row r="24254" customFormat="1" ht="14.25"/>
    <row r="24255" customFormat="1" ht="14.25"/>
    <row r="24256" customFormat="1" ht="14.25"/>
    <row r="24257" customFormat="1" ht="14.25"/>
    <row r="24258" customFormat="1" ht="14.25"/>
    <row r="24259" customFormat="1" ht="14.25"/>
    <row r="24260" customFormat="1" ht="14.25"/>
    <row r="24261" customFormat="1" ht="14.25"/>
    <row r="24262" customFormat="1" ht="14.25"/>
    <row r="24263" customFormat="1" ht="14.25"/>
    <row r="24264" customFormat="1" ht="14.25"/>
    <row r="24265" customFormat="1" ht="14.25"/>
    <row r="24266" customFormat="1" ht="14.25"/>
    <row r="24267" customFormat="1" ht="14.25"/>
    <row r="24268" customFormat="1" ht="14.25"/>
    <row r="24269" customFormat="1" ht="14.25"/>
    <row r="24270" customFormat="1" ht="14.25"/>
    <row r="24271" customFormat="1" ht="14.25"/>
    <row r="24272" customFormat="1" ht="14.25"/>
    <row r="24273" customFormat="1" ht="14.25"/>
    <row r="24274" customFormat="1" ht="14.25"/>
    <row r="24275" customFormat="1" ht="14.25"/>
    <row r="24276" customFormat="1" ht="14.25"/>
    <row r="24277" customFormat="1" ht="14.25"/>
    <row r="24278" customFormat="1" ht="14.25"/>
    <row r="24279" customFormat="1" ht="14.25"/>
    <row r="24280" customFormat="1" ht="14.25"/>
    <row r="24281" customFormat="1" ht="14.25"/>
    <row r="24282" customFormat="1" ht="14.25"/>
    <row r="24283" customFormat="1" ht="14.25"/>
    <row r="24284" customFormat="1" ht="14.25"/>
    <row r="24285" customFormat="1" ht="14.25"/>
    <row r="24286" customFormat="1" ht="14.25"/>
    <row r="24287" customFormat="1" ht="14.25"/>
    <row r="24288" customFormat="1" ht="14.25"/>
    <row r="24289" customFormat="1" ht="14.25"/>
    <row r="24290" customFormat="1" ht="14.25"/>
    <row r="24291" customFormat="1" ht="14.25"/>
    <row r="24292" customFormat="1" ht="14.25"/>
    <row r="24293" customFormat="1" ht="14.25"/>
    <row r="24294" customFormat="1" ht="14.25"/>
    <row r="24295" customFormat="1" ht="14.25"/>
    <row r="24296" customFormat="1" ht="14.25"/>
    <row r="24297" customFormat="1" ht="14.25"/>
    <row r="24298" customFormat="1" ht="14.25"/>
    <row r="24299" customFormat="1" ht="14.25"/>
    <row r="24300" customFormat="1" ht="14.25"/>
    <row r="24301" customFormat="1" ht="14.25"/>
    <row r="24302" customFormat="1" ht="14.25"/>
    <row r="24303" customFormat="1" ht="14.25"/>
    <row r="24304" customFormat="1" ht="14.25"/>
    <row r="24305" customFormat="1" ht="14.25"/>
    <row r="24306" customFormat="1" ht="14.25"/>
    <row r="24307" customFormat="1" ht="14.25"/>
    <row r="24308" customFormat="1" ht="14.25"/>
    <row r="24309" customFormat="1" ht="14.25"/>
    <row r="24310" customFormat="1" ht="14.25"/>
    <row r="24311" customFormat="1" ht="14.25"/>
    <row r="24312" customFormat="1" ht="14.25"/>
    <row r="24313" customFormat="1" ht="14.25"/>
    <row r="24314" customFormat="1" ht="14.25"/>
    <row r="24315" customFormat="1" ht="14.25"/>
    <row r="24316" customFormat="1" ht="14.25"/>
    <row r="24317" customFormat="1" ht="14.25"/>
    <row r="24318" customFormat="1" ht="14.25"/>
    <row r="24319" customFormat="1" ht="14.25"/>
    <row r="24320" customFormat="1" ht="14.25"/>
    <row r="24321" customFormat="1" ht="14.25"/>
    <row r="24322" customFormat="1" ht="14.25"/>
    <row r="24323" customFormat="1" ht="14.25"/>
    <row r="24324" customFormat="1" ht="14.25"/>
    <row r="24325" customFormat="1" ht="14.25"/>
    <row r="24326" customFormat="1" ht="14.25"/>
    <row r="24327" customFormat="1" ht="14.25"/>
    <row r="24328" customFormat="1" ht="14.25"/>
    <row r="24329" customFormat="1" ht="14.25"/>
    <row r="24330" customFormat="1" ht="14.25"/>
    <row r="24331" customFormat="1" ht="14.25"/>
    <row r="24332" customFormat="1" ht="14.25"/>
    <row r="24333" customFormat="1" ht="14.25"/>
    <row r="24334" customFormat="1" ht="14.25"/>
    <row r="24335" customFormat="1" ht="14.25"/>
    <row r="24336" customFormat="1" ht="14.25"/>
    <row r="24337" customFormat="1" ht="14.25"/>
    <row r="24338" customFormat="1" ht="14.25"/>
    <row r="24339" customFormat="1" ht="14.25"/>
    <row r="24340" customFormat="1" ht="14.25"/>
    <row r="24341" customFormat="1" ht="14.25"/>
    <row r="24342" customFormat="1" ht="14.25"/>
    <row r="24343" customFormat="1" ht="14.25"/>
    <row r="24344" customFormat="1" ht="14.25"/>
    <row r="24345" customFormat="1" ht="14.25"/>
    <row r="24346" customFormat="1" ht="14.25"/>
    <row r="24347" customFormat="1" ht="14.25"/>
    <row r="24348" customFormat="1" ht="14.25"/>
    <row r="24349" customFormat="1" ht="14.25"/>
    <row r="24350" customFormat="1" ht="14.25"/>
    <row r="24351" customFormat="1" ht="14.25"/>
    <row r="24352" customFormat="1" ht="14.25"/>
    <row r="24353" customFormat="1" ht="14.25"/>
    <row r="24354" customFormat="1" ht="14.25"/>
    <row r="24355" customFormat="1" ht="14.25"/>
    <row r="24356" customFormat="1" ht="14.25"/>
    <row r="24357" customFormat="1" ht="14.25"/>
    <row r="24358" customFormat="1" ht="14.25"/>
    <row r="24359" customFormat="1" ht="14.25"/>
    <row r="24360" customFormat="1" ht="14.25"/>
    <row r="24361" customFormat="1" ht="14.25"/>
    <row r="24362" customFormat="1" ht="14.25"/>
    <row r="24363" customFormat="1" ht="14.25"/>
    <row r="24364" customFormat="1" ht="14.25"/>
    <row r="24365" customFormat="1" ht="14.25"/>
    <row r="24366" customFormat="1" ht="14.25"/>
    <row r="24367" customFormat="1" ht="14.25"/>
    <row r="24368" customFormat="1" ht="14.25"/>
    <row r="24369" customFormat="1" ht="14.25"/>
    <row r="24370" customFormat="1" ht="14.25"/>
    <row r="24371" customFormat="1" ht="14.25"/>
    <row r="24372" customFormat="1" ht="14.25"/>
    <row r="24373" customFormat="1" ht="14.25"/>
    <row r="24374" customFormat="1" ht="14.25"/>
    <row r="24375" customFormat="1" ht="14.25"/>
    <row r="24376" customFormat="1" ht="14.25"/>
    <row r="24377" customFormat="1" ht="14.25"/>
    <row r="24378" customFormat="1" ht="14.25"/>
    <row r="24379" customFormat="1" ht="14.25"/>
    <row r="24380" customFormat="1" ht="14.25"/>
    <row r="24381" customFormat="1" ht="14.25"/>
    <row r="24382" customFormat="1" ht="14.25"/>
    <row r="24383" customFormat="1" ht="14.25"/>
    <row r="24384" customFormat="1" ht="14.25"/>
    <row r="24385" customFormat="1" ht="14.25"/>
    <row r="24386" customFormat="1" ht="14.25"/>
    <row r="24387" customFormat="1" ht="14.25"/>
    <row r="24388" customFormat="1" ht="14.25"/>
    <row r="24389" customFormat="1" ht="14.25"/>
    <row r="24390" customFormat="1" ht="14.25"/>
    <row r="24391" customFormat="1" ht="14.25"/>
    <row r="24392" customFormat="1" ht="14.25"/>
    <row r="24393" customFormat="1" ht="14.25"/>
    <row r="24394" customFormat="1" ht="14.25"/>
    <row r="24395" customFormat="1" ht="14.25"/>
    <row r="24396" customFormat="1" ht="14.25"/>
    <row r="24397" customFormat="1" ht="14.25"/>
    <row r="24398" customFormat="1" ht="14.25"/>
    <row r="24399" customFormat="1" ht="14.25"/>
    <row r="24400" customFormat="1" ht="14.25"/>
    <row r="24401" customFormat="1" ht="14.25"/>
    <row r="24402" customFormat="1" ht="14.25"/>
    <row r="24403" customFormat="1" ht="14.25"/>
    <row r="24404" customFormat="1" ht="14.25"/>
    <row r="24405" customFormat="1" ht="14.25"/>
    <row r="24406" customFormat="1" ht="14.25"/>
    <row r="24407" customFormat="1" ht="14.25"/>
    <row r="24408" customFormat="1" ht="14.25"/>
    <row r="24409" customFormat="1" ht="14.25"/>
    <row r="24410" customFormat="1" ht="14.25"/>
    <row r="24411" customFormat="1" ht="14.25"/>
    <row r="24412" customFormat="1" ht="14.25"/>
    <row r="24413" customFormat="1" ht="14.25"/>
    <row r="24414" customFormat="1" ht="14.25"/>
    <row r="24415" customFormat="1" ht="14.25"/>
    <row r="24416" customFormat="1" ht="14.25"/>
    <row r="24417" customFormat="1" ht="14.25"/>
    <row r="24418" customFormat="1" ht="14.25"/>
    <row r="24419" customFormat="1" ht="14.25"/>
    <row r="24420" customFormat="1" ht="14.25"/>
    <row r="24421" customFormat="1" ht="14.25"/>
    <row r="24422" customFormat="1" ht="14.25"/>
    <row r="24423" customFormat="1" ht="14.25"/>
    <row r="24424" customFormat="1" ht="14.25"/>
    <row r="24425" customFormat="1" ht="14.25"/>
    <row r="24426" customFormat="1" ht="14.25"/>
    <row r="24427" customFormat="1" ht="14.25"/>
    <row r="24428" customFormat="1" ht="14.25"/>
    <row r="24429" customFormat="1" ht="14.25"/>
    <row r="24430" customFormat="1" ht="14.25"/>
    <row r="24431" customFormat="1" ht="14.25"/>
    <row r="24432" customFormat="1" ht="14.25"/>
    <row r="24433" customFormat="1" ht="14.25"/>
    <row r="24434" customFormat="1" ht="14.25"/>
    <row r="24435" customFormat="1" ht="14.25"/>
    <row r="24436" customFormat="1" ht="14.25"/>
    <row r="24437" customFormat="1" ht="14.25"/>
    <row r="24438" customFormat="1" ht="14.25"/>
    <row r="24439" customFormat="1" ht="14.25"/>
    <row r="24440" customFormat="1" ht="14.25"/>
    <row r="24441" customFormat="1" ht="14.25"/>
    <row r="24442" customFormat="1" ht="14.25"/>
    <row r="24443" customFormat="1" ht="14.25"/>
    <row r="24444" customFormat="1" ht="14.25"/>
    <row r="24445" customFormat="1" ht="14.25"/>
    <row r="24446" customFormat="1" ht="14.25"/>
    <row r="24447" customFormat="1" ht="14.25"/>
    <row r="24448" customFormat="1" ht="14.25"/>
    <row r="24449" customFormat="1" ht="14.25"/>
    <row r="24450" customFormat="1" ht="14.25"/>
    <row r="24451" customFormat="1" ht="14.25"/>
    <row r="24452" customFormat="1" ht="14.25"/>
    <row r="24453" customFormat="1" ht="14.25"/>
    <row r="24454" customFormat="1" ht="14.25"/>
    <row r="24455" customFormat="1" ht="14.25"/>
    <row r="24456" customFormat="1" ht="14.25"/>
    <row r="24457" customFormat="1" ht="14.25"/>
    <row r="24458" customFormat="1" ht="14.25"/>
    <row r="24459" customFormat="1" ht="14.25"/>
    <row r="24460" customFormat="1" ht="14.25"/>
    <row r="24461" customFormat="1" ht="14.25"/>
    <row r="24462" customFormat="1" ht="14.25"/>
    <row r="24463" customFormat="1" ht="14.25"/>
    <row r="24464" customFormat="1" ht="14.25"/>
    <row r="24465" customFormat="1" ht="14.25"/>
    <row r="24466" customFormat="1" ht="14.25"/>
    <row r="24467" customFormat="1" ht="14.25"/>
    <row r="24468" customFormat="1" ht="14.25"/>
    <row r="24469" customFormat="1" ht="14.25"/>
    <row r="24470" customFormat="1" ht="14.25"/>
    <row r="24471" customFormat="1" ht="14.25"/>
    <row r="24472" customFormat="1" ht="14.25"/>
    <row r="24473" customFormat="1" ht="14.25"/>
    <row r="24474" customFormat="1" ht="14.25"/>
    <row r="24475" customFormat="1" ht="14.25"/>
    <row r="24476" customFormat="1" ht="14.25"/>
    <row r="24477" customFormat="1" ht="14.25"/>
    <row r="24478" customFormat="1" ht="14.25"/>
    <row r="24479" customFormat="1" ht="14.25"/>
    <row r="24480" customFormat="1" ht="14.25"/>
    <row r="24481" customFormat="1" ht="14.25"/>
    <row r="24482" customFormat="1" ht="14.25"/>
    <row r="24483" customFormat="1" ht="14.25"/>
    <row r="24484" customFormat="1" ht="14.25"/>
    <row r="24485" customFormat="1" ht="14.25"/>
    <row r="24486" customFormat="1" ht="14.25"/>
    <row r="24487" customFormat="1" ht="14.25"/>
    <row r="24488" customFormat="1" ht="14.25"/>
    <row r="24489" customFormat="1" ht="14.25"/>
    <row r="24490" customFormat="1" ht="14.25"/>
    <row r="24491" customFormat="1" ht="14.25"/>
    <row r="24492" customFormat="1" ht="14.25"/>
    <row r="24493" customFormat="1" ht="14.25"/>
    <row r="24494" customFormat="1" ht="14.25"/>
    <row r="24495" customFormat="1" ht="14.25"/>
    <row r="24496" customFormat="1" ht="14.25"/>
    <row r="24497" customFormat="1" ht="14.25"/>
    <row r="24498" customFormat="1" ht="14.25"/>
    <row r="24499" customFormat="1" ht="14.25"/>
    <row r="24500" customFormat="1" ht="14.25"/>
    <row r="24501" customFormat="1" ht="14.25"/>
    <row r="24502" customFormat="1" ht="14.25"/>
    <row r="24503" customFormat="1" ht="14.25"/>
    <row r="24504" customFormat="1" ht="14.25"/>
    <row r="24505" customFormat="1" ht="14.25"/>
    <row r="24506" customFormat="1" ht="14.25"/>
    <row r="24507" customFormat="1" ht="14.25"/>
    <row r="24508" customFormat="1" ht="14.25"/>
    <row r="24509" customFormat="1" ht="14.25"/>
    <row r="24510" customFormat="1" ht="14.25"/>
    <row r="24511" customFormat="1" ht="14.25"/>
    <row r="24512" customFormat="1" ht="14.25"/>
    <row r="24513" customFormat="1" ht="14.25"/>
    <row r="24514" customFormat="1" ht="14.25"/>
    <row r="24515" customFormat="1" ht="14.25"/>
    <row r="24516" customFormat="1" ht="14.25"/>
    <row r="24517" customFormat="1" ht="14.25"/>
    <row r="24518" customFormat="1" ht="14.25"/>
    <row r="24519" customFormat="1" ht="14.25"/>
    <row r="24520" customFormat="1" ht="14.25"/>
    <row r="24521" customFormat="1" ht="14.25"/>
    <row r="24522" customFormat="1" ht="14.25"/>
    <row r="24523" customFormat="1" ht="14.25"/>
    <row r="24524" customFormat="1" ht="14.25"/>
    <row r="24525" customFormat="1" ht="14.25"/>
    <row r="24526" customFormat="1" ht="14.25"/>
    <row r="24527" customFormat="1" ht="14.25"/>
    <row r="24528" customFormat="1" ht="14.25"/>
    <row r="24529" customFormat="1" ht="14.25"/>
    <row r="24530" customFormat="1" ht="14.25"/>
    <row r="24531" customFormat="1" ht="14.25"/>
    <row r="24532" customFormat="1" ht="14.25"/>
    <row r="24533" customFormat="1" ht="14.25"/>
    <row r="24534" customFormat="1" ht="14.25"/>
    <row r="24535" customFormat="1" ht="14.25"/>
    <row r="24536" customFormat="1" ht="14.25"/>
    <row r="24537" customFormat="1" ht="14.25"/>
    <row r="24538" customFormat="1" ht="14.25"/>
    <row r="24539" customFormat="1" ht="14.25"/>
    <row r="24540" customFormat="1" ht="14.25"/>
    <row r="24541" customFormat="1" ht="14.25"/>
    <row r="24542" customFormat="1" ht="14.25"/>
    <row r="24543" customFormat="1" ht="14.25"/>
    <row r="24544" customFormat="1" ht="14.25"/>
    <row r="24545" customFormat="1" ht="14.25"/>
    <row r="24546" customFormat="1" ht="14.25"/>
    <row r="24547" customFormat="1" ht="14.25"/>
    <row r="24548" customFormat="1" ht="14.25"/>
    <row r="24549" customFormat="1" ht="14.25"/>
    <row r="24550" customFormat="1" ht="14.25"/>
    <row r="24551" customFormat="1" ht="14.25"/>
    <row r="24552" customFormat="1" ht="14.25"/>
    <row r="24553" customFormat="1" ht="14.25"/>
    <row r="24554" customFormat="1" ht="14.25"/>
    <row r="24555" customFormat="1" ht="14.25"/>
    <row r="24556" customFormat="1" ht="14.25"/>
    <row r="24557" customFormat="1" ht="14.25"/>
    <row r="24558" customFormat="1" ht="14.25"/>
    <row r="24559" customFormat="1" ht="14.25"/>
    <row r="24560" customFormat="1" ht="14.25"/>
    <row r="24561" customFormat="1" ht="14.25"/>
    <row r="24562" customFormat="1" ht="14.25"/>
    <row r="24563" customFormat="1" ht="14.25"/>
    <row r="24564" customFormat="1" ht="14.25"/>
    <row r="24565" customFormat="1" ht="14.25"/>
    <row r="24566" customFormat="1" ht="14.25"/>
    <row r="24567" customFormat="1" ht="14.25"/>
    <row r="24568" customFormat="1" ht="14.25"/>
    <row r="24569" customFormat="1" ht="14.25"/>
    <row r="24570" customFormat="1" ht="14.25"/>
    <row r="24571" customFormat="1" ht="14.25"/>
    <row r="24572" customFormat="1" ht="14.25"/>
    <row r="24573" customFormat="1" ht="14.25"/>
    <row r="24574" customFormat="1" ht="14.25"/>
    <row r="24575" customFormat="1" ht="14.25"/>
    <row r="24576" customFormat="1" ht="14.25"/>
    <row r="24577" customFormat="1" ht="14.25"/>
    <row r="24578" customFormat="1" ht="14.25"/>
    <row r="24579" customFormat="1" ht="14.25"/>
    <row r="24580" customFormat="1" ht="14.25"/>
    <row r="24581" customFormat="1" ht="14.25"/>
    <row r="24582" customFormat="1" ht="14.25"/>
    <row r="24583" customFormat="1" ht="14.25"/>
    <row r="24584" customFormat="1" ht="14.25"/>
    <row r="24585" customFormat="1" ht="14.25"/>
    <row r="24586" customFormat="1" ht="14.25"/>
    <row r="24587" customFormat="1" ht="14.25"/>
    <row r="24588" customFormat="1" ht="14.25"/>
    <row r="24589" customFormat="1" ht="14.25"/>
    <row r="24590" customFormat="1" ht="14.25"/>
    <row r="24591" customFormat="1" ht="14.25"/>
    <row r="24592" customFormat="1" ht="14.25"/>
    <row r="24593" customFormat="1" ht="14.25"/>
    <row r="24594" customFormat="1" ht="14.25"/>
    <row r="24595" customFormat="1" ht="14.25"/>
    <row r="24596" customFormat="1" ht="14.25"/>
    <row r="24597" customFormat="1" ht="14.25"/>
    <row r="24598" customFormat="1" ht="14.25"/>
    <row r="24599" customFormat="1" ht="14.25"/>
    <row r="24600" customFormat="1" ht="14.25"/>
    <row r="24601" customFormat="1" ht="14.25"/>
    <row r="24602" customFormat="1" ht="14.25"/>
    <row r="24603" customFormat="1" ht="14.25"/>
    <row r="24604" customFormat="1" ht="14.25"/>
    <row r="24605" customFormat="1" ht="14.25"/>
    <row r="24606" customFormat="1" ht="14.25"/>
    <row r="24607" customFormat="1" ht="14.25"/>
    <row r="24608" customFormat="1" ht="14.25"/>
    <row r="24609" customFormat="1" ht="14.25"/>
    <row r="24610" customFormat="1" ht="14.25"/>
    <row r="24611" customFormat="1" ht="14.25"/>
    <row r="24612" customFormat="1" ht="14.25"/>
    <row r="24613" customFormat="1" ht="14.25"/>
    <row r="24614" customFormat="1" ht="14.25"/>
    <row r="24615" customFormat="1" ht="14.25"/>
    <row r="24616" customFormat="1" ht="14.25"/>
    <row r="24617" customFormat="1" ht="14.25"/>
    <row r="24618" customFormat="1" ht="14.25"/>
    <row r="24619" customFormat="1" ht="14.25"/>
    <row r="24620" customFormat="1" ht="14.25"/>
    <row r="24621" customFormat="1" ht="14.25"/>
    <row r="24622" customFormat="1" ht="14.25"/>
    <row r="24623" customFormat="1" ht="14.25"/>
    <row r="24624" customFormat="1" ht="14.25"/>
    <row r="24625" customFormat="1" ht="14.25"/>
    <row r="24626" customFormat="1" ht="14.25"/>
    <row r="24627" customFormat="1" ht="14.25"/>
    <row r="24628" customFormat="1" ht="14.25"/>
    <row r="24629" customFormat="1" ht="14.25"/>
    <row r="24630" customFormat="1" ht="14.25"/>
    <row r="24631" customFormat="1" ht="14.25"/>
    <row r="24632" customFormat="1" ht="14.25"/>
    <row r="24633" customFormat="1" ht="14.25"/>
    <row r="24634" customFormat="1" ht="14.25"/>
    <row r="24635" customFormat="1" ht="14.25"/>
    <row r="24636" customFormat="1" ht="14.25"/>
    <row r="24637" customFormat="1" ht="14.25"/>
    <row r="24638" customFormat="1" ht="14.25"/>
    <row r="24639" customFormat="1" ht="14.25"/>
    <row r="24640" customFormat="1" ht="14.25"/>
    <row r="24641" customFormat="1" ht="14.25"/>
    <row r="24642" customFormat="1" ht="14.25"/>
    <row r="24643" customFormat="1" ht="14.25"/>
    <row r="24644" customFormat="1" ht="14.25"/>
    <row r="24645" customFormat="1" ht="14.25"/>
    <row r="24646" customFormat="1" ht="14.25"/>
    <row r="24647" customFormat="1" ht="14.25"/>
    <row r="24648" customFormat="1" ht="14.25"/>
    <row r="24649" customFormat="1" ht="14.25"/>
    <row r="24650" customFormat="1" ht="14.25"/>
    <row r="24651" customFormat="1" ht="14.25"/>
    <row r="24652" customFormat="1" ht="14.25"/>
    <row r="24653" customFormat="1" ht="14.25"/>
    <row r="24654" customFormat="1" ht="14.25"/>
    <row r="24655" customFormat="1" ht="14.25"/>
    <row r="24656" customFormat="1" ht="14.25"/>
    <row r="24657" customFormat="1" ht="14.25"/>
    <row r="24658" customFormat="1" ht="14.25"/>
    <row r="24659" customFormat="1" ht="14.25"/>
    <row r="24660" customFormat="1" ht="14.25"/>
    <row r="24661" customFormat="1" ht="14.25"/>
    <row r="24662" customFormat="1" ht="14.25"/>
    <row r="24663" customFormat="1" ht="14.25"/>
    <row r="24664" customFormat="1" ht="14.25"/>
    <row r="24665" customFormat="1" ht="14.25"/>
    <row r="24666" customFormat="1" ht="14.25"/>
    <row r="24667" customFormat="1" ht="14.25"/>
    <row r="24668" customFormat="1" ht="14.25"/>
    <row r="24669" customFormat="1" ht="14.25"/>
    <row r="24670" customFormat="1" ht="14.25"/>
    <row r="24671" customFormat="1" ht="14.25"/>
    <row r="24672" customFormat="1" ht="14.25"/>
    <row r="24673" customFormat="1" ht="14.25"/>
    <row r="24674" customFormat="1" ht="14.25"/>
    <row r="24675" customFormat="1" ht="14.25"/>
    <row r="24676" customFormat="1" ht="14.25"/>
    <row r="24677" customFormat="1" ht="14.25"/>
    <row r="24678" customFormat="1" ht="14.25"/>
    <row r="24679" customFormat="1" ht="14.25"/>
    <row r="24680" customFormat="1" ht="14.25"/>
    <row r="24681" customFormat="1" ht="14.25"/>
    <row r="24682" customFormat="1" ht="14.25"/>
    <row r="24683" customFormat="1" ht="14.25"/>
    <row r="24684" customFormat="1" ht="14.25"/>
    <row r="24685" customFormat="1" ht="14.25"/>
    <row r="24686" customFormat="1" ht="14.25"/>
    <row r="24687" customFormat="1" ht="14.25"/>
    <row r="24688" customFormat="1" ht="14.25"/>
    <row r="24689" customFormat="1" ht="14.25"/>
    <row r="24690" customFormat="1" ht="14.25"/>
    <row r="24691" customFormat="1" ht="14.25"/>
    <row r="24692" customFormat="1" ht="14.25"/>
    <row r="24693" customFormat="1" ht="14.25"/>
    <row r="24694" customFormat="1" ht="14.25"/>
    <row r="24695" customFormat="1" ht="14.25"/>
    <row r="24696" customFormat="1" ht="14.25"/>
    <row r="24697" customFormat="1" ht="14.25"/>
    <row r="24698" customFormat="1" ht="14.25"/>
    <row r="24699" customFormat="1" ht="14.25"/>
    <row r="24700" customFormat="1" ht="14.25"/>
    <row r="24701" customFormat="1" ht="14.25"/>
    <row r="24702" customFormat="1" ht="14.25"/>
    <row r="24703" customFormat="1" ht="14.25"/>
    <row r="24704" customFormat="1" ht="14.25"/>
    <row r="24705" customFormat="1" ht="14.25"/>
    <row r="24706" customFormat="1" ht="14.25"/>
    <row r="24707" customFormat="1" ht="14.25"/>
    <row r="24708" customFormat="1" ht="14.25"/>
    <row r="24709" customFormat="1" ht="14.25"/>
    <row r="24710" customFormat="1" ht="14.25"/>
    <row r="24711" customFormat="1" ht="14.25"/>
    <row r="24712" customFormat="1" ht="14.25"/>
    <row r="24713" customFormat="1" ht="14.25"/>
    <row r="24714" customFormat="1" ht="14.25"/>
    <row r="24715" customFormat="1" ht="14.25"/>
    <row r="24716" customFormat="1" ht="14.25"/>
    <row r="24717" customFormat="1" ht="14.25"/>
    <row r="24718" customFormat="1" ht="14.25"/>
    <row r="24719" customFormat="1" ht="14.25"/>
    <row r="24720" customFormat="1" ht="14.25"/>
    <row r="24721" customFormat="1" ht="14.25"/>
    <row r="24722" customFormat="1" ht="14.25"/>
    <row r="24723" customFormat="1" ht="14.25"/>
    <row r="24724" customFormat="1" ht="14.25"/>
    <row r="24725" customFormat="1" ht="14.25"/>
    <row r="24726" customFormat="1" ht="14.25"/>
    <row r="24727" customFormat="1" ht="14.25"/>
    <row r="24728" customFormat="1" ht="14.25"/>
    <row r="24729" customFormat="1" ht="14.25"/>
    <row r="24730" customFormat="1" ht="14.25"/>
    <row r="24731" customFormat="1" ht="14.25"/>
    <row r="24732" customFormat="1" ht="14.25"/>
    <row r="24733" customFormat="1" ht="14.25"/>
    <row r="24734" customFormat="1" ht="14.25"/>
    <row r="24735" customFormat="1" ht="14.25"/>
    <row r="24736" customFormat="1" ht="14.25"/>
    <row r="24737" customFormat="1" ht="14.25"/>
    <row r="24738" customFormat="1" ht="14.25"/>
    <row r="24739" customFormat="1" ht="14.25"/>
    <row r="24740" customFormat="1" ht="14.25"/>
    <row r="24741" customFormat="1" ht="14.25"/>
    <row r="24742" customFormat="1" ht="14.25"/>
    <row r="24743" customFormat="1" ht="14.25"/>
    <row r="24744" customFormat="1" ht="14.25"/>
    <row r="24745" customFormat="1" ht="14.25"/>
    <row r="24746" customFormat="1" ht="14.25"/>
    <row r="24747" customFormat="1" ht="14.25"/>
    <row r="24748" customFormat="1" ht="14.25"/>
    <row r="24749" customFormat="1" ht="14.25"/>
    <row r="24750" customFormat="1" ht="14.25"/>
    <row r="24751" customFormat="1" ht="14.25"/>
    <row r="24752" customFormat="1" ht="14.25"/>
    <row r="24753" customFormat="1" ht="14.25"/>
    <row r="24754" customFormat="1" ht="14.25"/>
    <row r="24755" customFormat="1" ht="14.25"/>
    <row r="24756" customFormat="1" ht="14.25"/>
    <row r="24757" customFormat="1" ht="14.25"/>
    <row r="24758" customFormat="1" ht="14.25"/>
    <row r="24759" customFormat="1" ht="14.25"/>
    <row r="24760" customFormat="1" ht="14.25"/>
    <row r="24761" customFormat="1" ht="14.25"/>
    <row r="24762" customFormat="1" ht="14.25"/>
    <row r="24763" customFormat="1" ht="14.25"/>
    <row r="24764" customFormat="1" ht="14.25"/>
    <row r="24765" customFormat="1" ht="14.25"/>
    <row r="24766" customFormat="1" ht="14.25"/>
    <row r="24767" customFormat="1" ht="14.25"/>
    <row r="24768" customFormat="1" ht="14.25"/>
    <row r="24769" customFormat="1" ht="14.25"/>
    <row r="24770" customFormat="1" ht="14.25"/>
    <row r="24771" customFormat="1" ht="14.25"/>
    <row r="24772" customFormat="1" ht="14.25"/>
    <row r="24773" customFormat="1" ht="14.25"/>
    <row r="24774" customFormat="1" ht="14.25"/>
    <row r="24775" customFormat="1" ht="14.25"/>
    <row r="24776" customFormat="1" ht="14.25"/>
    <row r="24777" customFormat="1" ht="14.25"/>
    <row r="24778" customFormat="1" ht="14.25"/>
    <row r="24779" customFormat="1" ht="14.25"/>
    <row r="24780" customFormat="1" ht="14.25"/>
    <row r="24781" customFormat="1" ht="14.25"/>
    <row r="24782" customFormat="1" ht="14.25"/>
    <row r="24783" customFormat="1" ht="14.25"/>
    <row r="24784" customFormat="1" ht="14.25"/>
    <row r="24785" customFormat="1" ht="14.25"/>
    <row r="24786" customFormat="1" ht="14.25"/>
    <row r="24787" customFormat="1" ht="14.25"/>
    <row r="24788" customFormat="1" ht="14.25"/>
    <row r="24789" customFormat="1" ht="14.25"/>
    <row r="24790" customFormat="1" ht="14.25"/>
    <row r="24791" customFormat="1" ht="14.25"/>
    <row r="24792" customFormat="1" ht="14.25"/>
    <row r="24793" customFormat="1" ht="14.25"/>
    <row r="24794" customFormat="1" ht="14.25"/>
    <row r="24795" customFormat="1" ht="14.25"/>
    <row r="24796" customFormat="1" ht="14.25"/>
    <row r="24797" customFormat="1" ht="14.25"/>
    <row r="24798" customFormat="1" ht="14.25"/>
    <row r="24799" customFormat="1" ht="14.25"/>
    <row r="24800" customFormat="1" ht="14.25"/>
    <row r="24801" customFormat="1" ht="14.25"/>
    <row r="24802" customFormat="1" ht="14.25"/>
    <row r="24803" customFormat="1" ht="14.25"/>
    <row r="24804" customFormat="1" ht="14.25"/>
    <row r="24805" customFormat="1" ht="14.25"/>
    <row r="24806" customFormat="1" ht="14.25"/>
    <row r="24807" customFormat="1" ht="14.25"/>
    <row r="24808" customFormat="1" ht="14.25"/>
    <row r="24809" customFormat="1" ht="14.25"/>
    <row r="24810" customFormat="1" ht="14.25"/>
    <row r="24811" customFormat="1" ht="14.25"/>
    <row r="24812" customFormat="1" ht="14.25"/>
    <row r="24813" customFormat="1" ht="14.25"/>
    <row r="24814" customFormat="1" ht="14.25"/>
    <row r="24815" customFormat="1" ht="14.25"/>
    <row r="24816" customFormat="1" ht="14.25"/>
    <row r="24817" customFormat="1" ht="14.25"/>
    <row r="24818" customFormat="1" ht="14.25"/>
    <row r="24819" customFormat="1" ht="14.25"/>
    <row r="24820" customFormat="1" ht="14.25"/>
    <row r="24821" customFormat="1" ht="14.25"/>
    <row r="24822" customFormat="1" ht="14.25"/>
    <row r="24823" customFormat="1" ht="14.25"/>
    <row r="24824" customFormat="1" ht="14.25"/>
    <row r="24825" customFormat="1" ht="14.25"/>
    <row r="24826" customFormat="1" ht="14.25"/>
    <row r="24827" customFormat="1" ht="14.25"/>
    <row r="24828" customFormat="1" ht="14.25"/>
    <row r="24829" customFormat="1" ht="14.25"/>
    <row r="24830" customFormat="1" ht="14.25"/>
    <row r="24831" customFormat="1" ht="14.25"/>
    <row r="24832" customFormat="1" ht="14.25"/>
    <row r="24833" customFormat="1" ht="14.25"/>
    <row r="24834" customFormat="1" ht="14.25"/>
    <row r="24835" customFormat="1" ht="14.25"/>
    <row r="24836" customFormat="1" ht="14.25"/>
    <row r="24837" customFormat="1" ht="14.25"/>
    <row r="24838" customFormat="1" ht="14.25"/>
    <row r="24839" customFormat="1" ht="14.25"/>
    <row r="24840" customFormat="1" ht="14.25"/>
    <row r="24841" customFormat="1" ht="14.25"/>
    <row r="24842" customFormat="1" ht="14.25"/>
    <row r="24843" customFormat="1" ht="14.25"/>
    <row r="24844" customFormat="1" ht="14.25"/>
    <row r="24845" customFormat="1" ht="14.25"/>
    <row r="24846" customFormat="1" ht="14.25"/>
    <row r="24847" customFormat="1" ht="14.25"/>
    <row r="24848" customFormat="1" ht="14.25"/>
    <row r="24849" customFormat="1" ht="14.25"/>
    <row r="24850" customFormat="1" ht="14.25"/>
    <row r="24851" customFormat="1" ht="14.25"/>
    <row r="24852" customFormat="1" ht="14.25"/>
    <row r="24853" customFormat="1" ht="14.25"/>
    <row r="24854" customFormat="1" ht="14.25"/>
    <row r="24855" customFormat="1" ht="14.25"/>
    <row r="24856" customFormat="1" ht="14.25"/>
    <row r="24857" customFormat="1" ht="14.25"/>
    <row r="24858" customFormat="1" ht="14.25"/>
    <row r="24859" customFormat="1" ht="14.25"/>
    <row r="24860" customFormat="1" ht="14.25"/>
    <row r="24861" customFormat="1" ht="14.25"/>
    <row r="24862" customFormat="1" ht="14.25"/>
    <row r="24863" customFormat="1" ht="14.25"/>
    <row r="24864" customFormat="1" ht="14.25"/>
    <row r="24865" customFormat="1" ht="14.25"/>
    <row r="24866" customFormat="1" ht="14.25"/>
    <row r="24867" customFormat="1" ht="14.25"/>
    <row r="24868" customFormat="1" ht="14.25"/>
    <row r="24869" customFormat="1" ht="14.25"/>
    <row r="24870" customFormat="1" ht="14.25"/>
    <row r="24871" customFormat="1" ht="14.25"/>
    <row r="24872" customFormat="1" ht="14.25"/>
    <row r="24873" customFormat="1" ht="14.25"/>
    <row r="24874" customFormat="1" ht="14.25"/>
    <row r="24875" customFormat="1" ht="14.25"/>
    <row r="24876" customFormat="1" ht="14.25"/>
    <row r="24877" customFormat="1" ht="14.25"/>
    <row r="24878" customFormat="1" ht="14.25"/>
    <row r="24879" customFormat="1" ht="14.25"/>
    <row r="24880" customFormat="1" ht="14.25"/>
    <row r="24881" customFormat="1" ht="14.25"/>
    <row r="24882" customFormat="1" ht="14.25"/>
    <row r="24883" customFormat="1" ht="14.25"/>
    <row r="24884" customFormat="1" ht="14.25"/>
    <row r="24885" customFormat="1" ht="14.25"/>
    <row r="24886" customFormat="1" ht="14.25"/>
    <row r="24887" customFormat="1" ht="14.25"/>
    <row r="24888" customFormat="1" ht="14.25"/>
    <row r="24889" customFormat="1" ht="14.25"/>
    <row r="24890" customFormat="1" ht="14.25"/>
    <row r="24891" customFormat="1" ht="14.25"/>
    <row r="24892" customFormat="1" ht="14.25"/>
    <row r="24893" customFormat="1" ht="14.25"/>
    <row r="24894" customFormat="1" ht="14.25"/>
    <row r="24895" customFormat="1" ht="14.25"/>
    <row r="24896" customFormat="1" ht="14.25"/>
    <row r="24897" customFormat="1" ht="14.25"/>
    <row r="24898" customFormat="1" ht="14.25"/>
    <row r="24899" customFormat="1" ht="14.25"/>
    <row r="24900" customFormat="1" ht="14.25"/>
    <row r="24901" customFormat="1" ht="14.25"/>
    <row r="24902" customFormat="1" ht="14.25"/>
    <row r="24903" customFormat="1" ht="14.25"/>
    <row r="24904" customFormat="1" ht="14.25"/>
    <row r="24905" customFormat="1" ht="14.25"/>
    <row r="24906" customFormat="1" ht="14.25"/>
    <row r="24907" customFormat="1" ht="14.25"/>
    <row r="24908" customFormat="1" ht="14.25"/>
    <row r="24909" customFormat="1" ht="14.25"/>
    <row r="24910" customFormat="1" ht="14.25"/>
    <row r="24911" customFormat="1" ht="14.25"/>
    <row r="24912" customFormat="1" ht="14.25"/>
    <row r="24913" customFormat="1" ht="14.25"/>
    <row r="24914" customFormat="1" ht="14.25"/>
    <row r="24915" customFormat="1" ht="14.25"/>
    <row r="24916" customFormat="1" ht="14.25"/>
    <row r="24917" customFormat="1" ht="14.25"/>
    <row r="24918" customFormat="1" ht="14.25"/>
    <row r="24919" customFormat="1" ht="14.25"/>
    <row r="24920" customFormat="1" ht="14.25"/>
    <row r="24921" customFormat="1" ht="14.25"/>
    <row r="24922" customFormat="1" ht="14.25"/>
    <row r="24923" customFormat="1" ht="14.25"/>
    <row r="24924" customFormat="1" ht="14.25"/>
    <row r="24925" customFormat="1" ht="14.25"/>
    <row r="24926" customFormat="1" ht="14.25"/>
    <row r="24927" customFormat="1" ht="14.25"/>
    <row r="24928" customFormat="1" ht="14.25"/>
    <row r="24929" customFormat="1" ht="14.25"/>
    <row r="24930" customFormat="1" ht="14.25"/>
    <row r="24931" customFormat="1" ht="14.25"/>
    <row r="24932" customFormat="1" ht="14.25"/>
    <row r="24933" customFormat="1" ht="14.25"/>
    <row r="24934" customFormat="1" ht="14.25"/>
    <row r="24935" customFormat="1" ht="14.25"/>
    <row r="24936" customFormat="1" ht="14.25"/>
    <row r="24937" customFormat="1" ht="14.25"/>
    <row r="24938" customFormat="1" ht="14.25"/>
    <row r="24939" customFormat="1" ht="14.25"/>
    <row r="24940" customFormat="1" ht="14.25"/>
    <row r="24941" customFormat="1" ht="14.25"/>
    <row r="24942" customFormat="1" ht="14.25"/>
    <row r="24943" customFormat="1" ht="14.25"/>
    <row r="24944" customFormat="1" ht="14.25"/>
    <row r="24945" customFormat="1" ht="14.25"/>
    <row r="24946" customFormat="1" ht="14.25"/>
    <row r="24947" customFormat="1" ht="14.25"/>
    <row r="24948" customFormat="1" ht="14.25"/>
    <row r="24949" customFormat="1" ht="14.25"/>
    <row r="24950" customFormat="1" ht="14.25"/>
    <row r="24951" customFormat="1" ht="14.25"/>
    <row r="24952" customFormat="1" ht="14.25"/>
    <row r="24953" customFormat="1" ht="14.25"/>
    <row r="24954" customFormat="1" ht="14.25"/>
    <row r="24955" customFormat="1" ht="14.25"/>
    <row r="24956" customFormat="1" ht="14.25"/>
    <row r="24957" customFormat="1" ht="14.25"/>
    <row r="24958" customFormat="1" ht="14.25"/>
    <row r="24959" customFormat="1" ht="14.25"/>
    <row r="24960" customFormat="1" ht="14.25"/>
    <row r="24961" customFormat="1" ht="14.25"/>
    <row r="24962" customFormat="1" ht="14.25"/>
    <row r="24963" customFormat="1" ht="14.25"/>
    <row r="24964" customFormat="1" ht="14.25"/>
    <row r="24965" customFormat="1" ht="14.25"/>
    <row r="24966" customFormat="1" ht="14.25"/>
    <row r="24967" customFormat="1" ht="14.25"/>
    <row r="24968" customFormat="1" ht="14.25"/>
    <row r="24969" customFormat="1" ht="14.25"/>
    <row r="24970" customFormat="1" ht="14.25"/>
    <row r="24971" customFormat="1" ht="14.25"/>
    <row r="24972" customFormat="1" ht="14.25"/>
    <row r="24973" customFormat="1" ht="14.25"/>
    <row r="24974" customFormat="1" ht="14.25"/>
    <row r="24975" customFormat="1" ht="14.25"/>
    <row r="24976" customFormat="1" ht="14.25"/>
    <row r="24977" customFormat="1" ht="14.25"/>
    <row r="24978" customFormat="1" ht="14.25"/>
    <row r="24979" customFormat="1" ht="14.25"/>
    <row r="24980" customFormat="1" ht="14.25"/>
    <row r="24981" customFormat="1" ht="14.25"/>
    <row r="24982" customFormat="1" ht="14.25"/>
    <row r="24983" customFormat="1" ht="14.25"/>
    <row r="24984" customFormat="1" ht="14.25"/>
    <row r="24985" customFormat="1" ht="14.25"/>
    <row r="24986" customFormat="1" ht="14.25"/>
    <row r="24987" customFormat="1" ht="14.25"/>
    <row r="24988" customFormat="1" ht="14.25"/>
    <row r="24989" customFormat="1" ht="14.25"/>
    <row r="24990" customFormat="1" ht="14.25"/>
    <row r="24991" customFormat="1" ht="14.25"/>
    <row r="24992" customFormat="1" ht="14.25"/>
    <row r="24993" customFormat="1" ht="14.25"/>
    <row r="24994" customFormat="1" ht="14.25"/>
    <row r="24995" customFormat="1" ht="14.25"/>
    <row r="24996" customFormat="1" ht="14.25"/>
    <row r="24997" customFormat="1" ht="14.25"/>
    <row r="24998" customFormat="1" ht="14.25"/>
    <row r="24999" customFormat="1" ht="14.25"/>
    <row r="25000" customFormat="1" ht="14.25"/>
    <row r="25001" customFormat="1" ht="14.25"/>
    <row r="25002" customFormat="1" ht="14.25"/>
    <row r="25003" customFormat="1" ht="14.25"/>
    <row r="25004" customFormat="1" ht="14.25"/>
    <row r="25005" customFormat="1" ht="14.25"/>
    <row r="25006" customFormat="1" ht="14.25"/>
    <row r="25007" customFormat="1" ht="14.25"/>
    <row r="25008" customFormat="1" ht="14.25"/>
    <row r="25009" customFormat="1" ht="14.25"/>
    <row r="25010" customFormat="1" ht="14.25"/>
    <row r="25011" customFormat="1" ht="14.25"/>
    <row r="25012" customFormat="1" ht="14.25"/>
    <row r="25013" customFormat="1" ht="14.25"/>
    <row r="25014" customFormat="1" ht="14.25"/>
    <row r="25015" customFormat="1" ht="14.25"/>
    <row r="25016" customFormat="1" ht="14.25"/>
    <row r="25017" customFormat="1" ht="14.25"/>
    <row r="25018" customFormat="1" ht="14.25"/>
    <row r="25019" customFormat="1" ht="14.25"/>
    <row r="25020" customFormat="1" ht="14.25"/>
    <row r="25021" customFormat="1" ht="14.25"/>
    <row r="25022" customFormat="1" ht="14.25"/>
    <row r="25023" customFormat="1" ht="14.25"/>
    <row r="25024" customFormat="1" ht="14.25"/>
    <row r="25025" customFormat="1" ht="14.25"/>
    <row r="25026" customFormat="1" ht="14.25"/>
    <row r="25027" customFormat="1" ht="14.25"/>
    <row r="25028" customFormat="1" ht="14.25"/>
    <row r="25029" customFormat="1" ht="14.25"/>
    <row r="25030" customFormat="1" ht="14.25"/>
    <row r="25031" customFormat="1" ht="14.25"/>
    <row r="25032" customFormat="1" ht="14.25"/>
    <row r="25033" customFormat="1" ht="14.25"/>
    <row r="25034" customFormat="1" ht="14.25"/>
    <row r="25035" customFormat="1" ht="14.25"/>
    <row r="25036" customFormat="1" ht="14.25"/>
    <row r="25037" customFormat="1" ht="14.25"/>
    <row r="25038" customFormat="1" ht="14.25"/>
    <row r="25039" customFormat="1" ht="14.25"/>
    <row r="25040" customFormat="1" ht="14.25"/>
    <row r="25041" customFormat="1" ht="14.25"/>
    <row r="25042" customFormat="1" ht="14.25"/>
    <row r="25043" customFormat="1" ht="14.25"/>
    <row r="25044" customFormat="1" ht="14.25"/>
    <row r="25045" customFormat="1" ht="14.25"/>
    <row r="25046" customFormat="1" ht="14.25"/>
    <row r="25047" customFormat="1" ht="14.25"/>
    <row r="25048" customFormat="1" ht="14.25"/>
    <row r="25049" customFormat="1" ht="14.25"/>
    <row r="25050" customFormat="1" ht="14.25"/>
    <row r="25051" customFormat="1" ht="14.25"/>
    <row r="25052" customFormat="1" ht="14.25"/>
    <row r="25053" customFormat="1" ht="14.25"/>
    <row r="25054" customFormat="1" ht="14.25"/>
    <row r="25055" customFormat="1" ht="14.25"/>
    <row r="25056" customFormat="1" ht="14.25"/>
    <row r="25057" customFormat="1" ht="14.25"/>
    <row r="25058" customFormat="1" ht="14.25"/>
    <row r="25059" customFormat="1" ht="14.25"/>
    <row r="25060" customFormat="1" ht="14.25"/>
    <row r="25061" customFormat="1" ht="14.25"/>
    <row r="25062" customFormat="1" ht="14.25"/>
    <row r="25063" customFormat="1" ht="14.25"/>
    <row r="25064" customFormat="1" ht="14.25"/>
    <row r="25065" customFormat="1" ht="14.25"/>
    <row r="25066" customFormat="1" ht="14.25"/>
    <row r="25067" customFormat="1" ht="14.25"/>
    <row r="25068" customFormat="1" ht="14.25"/>
    <row r="25069" customFormat="1" ht="14.25"/>
    <row r="25070" customFormat="1" ht="14.25"/>
    <row r="25071" customFormat="1" ht="14.25"/>
    <row r="25072" customFormat="1" ht="14.25"/>
    <row r="25073" customFormat="1" ht="14.25"/>
    <row r="25074" customFormat="1" ht="14.25"/>
    <row r="25075" customFormat="1" ht="14.25"/>
    <row r="25076" customFormat="1" ht="14.25"/>
    <row r="25077" customFormat="1" ht="14.25"/>
    <row r="25078" customFormat="1" ht="14.25"/>
    <row r="25079" customFormat="1" ht="14.25"/>
    <row r="25080" customFormat="1" ht="14.25"/>
    <row r="25081" customFormat="1" ht="14.25"/>
    <row r="25082" customFormat="1" ht="14.25"/>
    <row r="25083" customFormat="1" ht="14.25"/>
    <row r="25084" customFormat="1" ht="14.25"/>
    <row r="25085" customFormat="1" ht="14.25"/>
    <row r="25086" customFormat="1" ht="14.25"/>
    <row r="25087" customFormat="1" ht="14.25"/>
    <row r="25088" customFormat="1" ht="14.25"/>
    <row r="25089" customFormat="1" ht="14.25"/>
    <row r="25090" customFormat="1" ht="14.25"/>
    <row r="25091" customFormat="1" ht="14.25"/>
    <row r="25092" customFormat="1" ht="14.25"/>
    <row r="25093" customFormat="1" ht="14.25"/>
    <row r="25094" customFormat="1" ht="14.25"/>
    <row r="25095" customFormat="1" ht="14.25"/>
    <row r="25096" customFormat="1" ht="14.25"/>
    <row r="25097" customFormat="1" ht="14.25"/>
    <row r="25098" customFormat="1" ht="14.25"/>
    <row r="25099" customFormat="1" ht="14.25"/>
    <row r="25100" customFormat="1" ht="14.25"/>
    <row r="25101" customFormat="1" ht="14.25"/>
    <row r="25102" customFormat="1" ht="14.25"/>
    <row r="25103" customFormat="1" ht="14.25"/>
    <row r="25104" customFormat="1" ht="14.25"/>
    <row r="25105" customFormat="1" ht="14.25"/>
    <row r="25106" customFormat="1" ht="14.25"/>
    <row r="25107" customFormat="1" ht="14.25"/>
    <row r="25108" customFormat="1" ht="14.25"/>
    <row r="25109" customFormat="1" ht="14.25"/>
    <row r="25110" customFormat="1" ht="14.25"/>
    <row r="25111" customFormat="1" ht="14.25"/>
    <row r="25112" customFormat="1" ht="14.25"/>
    <row r="25113" customFormat="1" ht="14.25"/>
    <row r="25114" customFormat="1" ht="14.25"/>
    <row r="25115" customFormat="1" ht="14.25"/>
    <row r="25116" customFormat="1" ht="14.25"/>
    <row r="25117" customFormat="1" ht="14.25"/>
    <row r="25118" customFormat="1" ht="14.25"/>
    <row r="25119" customFormat="1" ht="14.25"/>
    <row r="25120" customFormat="1" ht="14.25"/>
    <row r="25121" customFormat="1" ht="14.25"/>
    <row r="25122" customFormat="1" ht="14.25"/>
    <row r="25123" customFormat="1" ht="14.25"/>
    <row r="25124" customFormat="1" ht="14.25"/>
    <row r="25125" customFormat="1" ht="14.25"/>
    <row r="25126" customFormat="1" ht="14.25"/>
    <row r="25127" customFormat="1" ht="14.25"/>
    <row r="25128" customFormat="1" ht="14.25"/>
    <row r="25129" customFormat="1" ht="14.25"/>
    <row r="25130" customFormat="1" ht="14.25"/>
    <row r="25131" customFormat="1" ht="14.25"/>
    <row r="25132" customFormat="1" ht="14.25"/>
    <row r="25133" customFormat="1" ht="14.25"/>
    <row r="25134" customFormat="1" ht="14.25"/>
    <row r="25135" customFormat="1" ht="14.25"/>
    <row r="25136" customFormat="1" ht="14.25"/>
    <row r="25137" customFormat="1" ht="14.25"/>
    <row r="25138" customFormat="1" ht="14.25"/>
    <row r="25139" customFormat="1" ht="14.25"/>
    <row r="25140" customFormat="1" ht="14.25"/>
    <row r="25141" customFormat="1" ht="14.25"/>
    <row r="25142" customFormat="1" ht="14.25"/>
    <row r="25143" customFormat="1" ht="14.25"/>
    <row r="25144" customFormat="1" ht="14.25"/>
    <row r="25145" customFormat="1" ht="14.25"/>
    <row r="25146" customFormat="1" ht="14.25"/>
    <row r="25147" customFormat="1" ht="14.25"/>
    <row r="25148" customFormat="1" ht="14.25"/>
    <row r="25149" customFormat="1" ht="14.25"/>
    <row r="25150" customFormat="1" ht="14.25"/>
    <row r="25151" customFormat="1" ht="14.25"/>
    <row r="25152" customFormat="1" ht="14.25"/>
    <row r="25153" customFormat="1" ht="14.25"/>
    <row r="25154" customFormat="1" ht="14.25"/>
    <row r="25155" customFormat="1" ht="14.25"/>
    <row r="25156" customFormat="1" ht="14.25"/>
    <row r="25157" customFormat="1" ht="14.25"/>
    <row r="25158" customFormat="1" ht="14.25"/>
    <row r="25159" customFormat="1" ht="14.25"/>
    <row r="25160" customFormat="1" ht="14.25"/>
    <row r="25161" customFormat="1" ht="14.25"/>
    <row r="25162" customFormat="1" ht="14.25"/>
    <row r="25163" customFormat="1" ht="14.25"/>
    <row r="25164" customFormat="1" ht="14.25"/>
    <row r="25165" customFormat="1" ht="14.25"/>
    <row r="25166" customFormat="1" ht="14.25"/>
    <row r="25167" customFormat="1" ht="14.25"/>
    <row r="25168" customFormat="1" ht="14.25"/>
    <row r="25169" customFormat="1" ht="14.25"/>
    <row r="25170" customFormat="1" ht="14.25"/>
    <row r="25171" customFormat="1" ht="14.25"/>
    <row r="25172" customFormat="1" ht="14.25"/>
    <row r="25173" customFormat="1" ht="14.25"/>
    <row r="25174" customFormat="1" ht="14.25"/>
    <row r="25175" customFormat="1" ht="14.25"/>
    <row r="25176" customFormat="1" ht="14.25"/>
    <row r="25177" customFormat="1" ht="14.25"/>
    <row r="25178" customFormat="1" ht="14.25"/>
    <row r="25179" customFormat="1" ht="14.25"/>
    <row r="25180" customFormat="1" ht="14.25"/>
    <row r="25181" customFormat="1" ht="14.25"/>
    <row r="25182" customFormat="1" ht="14.25"/>
    <row r="25183" customFormat="1" ht="14.25"/>
    <row r="25184" customFormat="1" ht="14.25"/>
    <row r="25185" customFormat="1" ht="14.25"/>
    <row r="25186" customFormat="1" ht="14.25"/>
    <row r="25187" customFormat="1" ht="14.25"/>
    <row r="25188" customFormat="1" ht="14.25"/>
    <row r="25189" customFormat="1" ht="14.25"/>
    <row r="25190" customFormat="1" ht="14.25"/>
    <row r="25191" customFormat="1" ht="14.25"/>
    <row r="25192" customFormat="1" ht="14.25"/>
    <row r="25193" customFormat="1" ht="14.25"/>
    <row r="25194" customFormat="1" ht="14.25"/>
    <row r="25195" customFormat="1" ht="14.25"/>
    <row r="25196" customFormat="1" ht="14.25"/>
    <row r="25197" customFormat="1" ht="14.25"/>
    <row r="25198" customFormat="1" ht="14.25"/>
    <row r="25199" customFormat="1" ht="14.25"/>
    <row r="25200" customFormat="1" ht="14.25"/>
    <row r="25201" customFormat="1" ht="14.25"/>
    <row r="25202" customFormat="1" ht="14.25"/>
    <row r="25203" customFormat="1" ht="14.25"/>
    <row r="25204" customFormat="1" ht="14.25"/>
    <row r="25205" customFormat="1" ht="14.25"/>
    <row r="25206" customFormat="1" ht="14.25"/>
    <row r="25207" customFormat="1" ht="14.25"/>
    <row r="25208" customFormat="1" ht="14.25"/>
    <row r="25209" customFormat="1" ht="14.25"/>
    <row r="25210" customFormat="1" ht="14.25"/>
    <row r="25211" customFormat="1" ht="14.25"/>
    <row r="25212" customFormat="1" ht="14.25"/>
    <row r="25213" customFormat="1" ht="14.25"/>
    <row r="25214" customFormat="1" ht="14.25"/>
    <row r="25215" customFormat="1" ht="14.25"/>
    <row r="25216" customFormat="1" ht="14.25"/>
    <row r="25217" customFormat="1" ht="14.25"/>
    <row r="25218" customFormat="1" ht="14.25"/>
    <row r="25219" customFormat="1" ht="14.25"/>
    <row r="25220" customFormat="1" ht="14.25"/>
    <row r="25221" customFormat="1" ht="14.25"/>
    <row r="25222" customFormat="1" ht="14.25"/>
    <row r="25223" customFormat="1" ht="14.25"/>
    <row r="25224" customFormat="1" ht="14.25"/>
    <row r="25225" customFormat="1" ht="14.25"/>
    <row r="25226" customFormat="1" ht="14.25"/>
    <row r="25227" customFormat="1" ht="14.25"/>
    <row r="25228" customFormat="1" ht="14.25"/>
    <row r="25229" customFormat="1" ht="14.25"/>
    <row r="25230" customFormat="1" ht="14.25"/>
    <row r="25231" customFormat="1" ht="14.25"/>
    <row r="25232" customFormat="1" ht="14.25"/>
    <row r="25233" customFormat="1" ht="14.25"/>
    <row r="25234" customFormat="1" ht="14.25"/>
    <row r="25235" customFormat="1" ht="14.25"/>
    <row r="25236" customFormat="1" ht="14.25"/>
    <row r="25237" customFormat="1" ht="14.25"/>
    <row r="25238" customFormat="1" ht="14.25"/>
    <row r="25239" customFormat="1" ht="14.25"/>
    <row r="25240" customFormat="1" ht="14.25"/>
    <row r="25241" customFormat="1" ht="14.25"/>
    <row r="25242" customFormat="1" ht="14.25"/>
    <row r="25243" customFormat="1" ht="14.25"/>
    <row r="25244" customFormat="1" ht="14.25"/>
    <row r="25245" customFormat="1" ht="14.25"/>
    <row r="25246" customFormat="1" ht="14.25"/>
    <row r="25247" customFormat="1" ht="14.25"/>
    <row r="25248" customFormat="1" ht="14.25"/>
    <row r="25249" customFormat="1" ht="14.25"/>
    <row r="25250" customFormat="1" ht="14.25"/>
    <row r="25251" customFormat="1" ht="14.25"/>
    <row r="25252" customFormat="1" ht="14.25"/>
    <row r="25253" customFormat="1" ht="14.25"/>
    <row r="25254" customFormat="1" ht="14.25"/>
    <row r="25255" customFormat="1" ht="14.25"/>
    <row r="25256" customFormat="1" ht="14.25"/>
    <row r="25257" customFormat="1" ht="14.25"/>
    <row r="25258" customFormat="1" ht="14.25"/>
    <row r="25259" customFormat="1" ht="14.25"/>
    <row r="25260" customFormat="1" ht="14.25"/>
    <row r="25261" customFormat="1" ht="14.25"/>
    <row r="25262" customFormat="1" ht="14.25"/>
    <row r="25263" customFormat="1" ht="14.25"/>
    <row r="25264" customFormat="1" ht="14.25"/>
    <row r="25265" customFormat="1" ht="14.25"/>
    <row r="25266" customFormat="1" ht="14.25"/>
    <row r="25267" customFormat="1" ht="14.25"/>
    <row r="25268" customFormat="1" ht="14.25"/>
    <row r="25269" customFormat="1" ht="14.25"/>
    <row r="25270" customFormat="1" ht="14.25"/>
    <row r="25271" customFormat="1" ht="14.25"/>
    <row r="25272" customFormat="1" ht="14.25"/>
    <row r="25273" customFormat="1" ht="14.25"/>
    <row r="25274" customFormat="1" ht="14.25"/>
    <row r="25275" customFormat="1" ht="14.25"/>
    <row r="25276" customFormat="1" ht="14.25"/>
    <row r="25277" customFormat="1" ht="14.25"/>
    <row r="25278" customFormat="1" ht="14.25"/>
    <row r="25279" customFormat="1" ht="14.25"/>
    <row r="25280" customFormat="1" ht="14.25"/>
    <row r="25281" customFormat="1" ht="14.25"/>
    <row r="25282" customFormat="1" ht="14.25"/>
    <row r="25283" customFormat="1" ht="14.25"/>
    <row r="25284" customFormat="1" ht="14.25"/>
    <row r="25285" customFormat="1" ht="14.25"/>
    <row r="25286" customFormat="1" ht="14.25"/>
    <row r="25287" customFormat="1" ht="14.25"/>
    <row r="25288" customFormat="1" ht="14.25"/>
    <row r="25289" customFormat="1" ht="14.25"/>
    <row r="25290" customFormat="1" ht="14.25"/>
    <row r="25291" customFormat="1" ht="14.25"/>
    <row r="25292" customFormat="1" ht="14.25"/>
    <row r="25293" customFormat="1" ht="14.25"/>
    <row r="25294" customFormat="1" ht="14.25"/>
    <row r="25295" customFormat="1" ht="14.25"/>
    <row r="25296" customFormat="1" ht="14.25"/>
    <row r="25297" customFormat="1" ht="14.25"/>
    <row r="25298" customFormat="1" ht="14.25"/>
    <row r="25299" customFormat="1" ht="14.25"/>
    <row r="25300" customFormat="1" ht="14.25"/>
    <row r="25301" customFormat="1" ht="14.25"/>
    <row r="25302" customFormat="1" ht="14.25"/>
    <row r="25303" customFormat="1" ht="14.25"/>
    <row r="25304" customFormat="1" ht="14.25"/>
    <row r="25305" customFormat="1" ht="14.25"/>
    <row r="25306" customFormat="1" ht="14.25"/>
    <row r="25307" customFormat="1" ht="14.25"/>
    <row r="25308" customFormat="1" ht="14.25"/>
    <row r="25309" customFormat="1" ht="14.25"/>
    <row r="25310" customFormat="1" ht="14.25"/>
    <row r="25311" customFormat="1" ht="14.25"/>
    <row r="25312" customFormat="1" ht="14.25"/>
    <row r="25313" customFormat="1" ht="14.25"/>
    <row r="25314" customFormat="1" ht="14.25"/>
    <row r="25315" customFormat="1" ht="14.25"/>
    <row r="25316" customFormat="1" ht="14.25"/>
    <row r="25317" customFormat="1" ht="14.25"/>
    <row r="25318" customFormat="1" ht="14.25"/>
    <row r="25319" customFormat="1" ht="14.25"/>
    <row r="25320" customFormat="1" ht="14.25"/>
    <row r="25321" customFormat="1" ht="14.25"/>
    <row r="25322" customFormat="1" ht="14.25"/>
    <row r="25323" customFormat="1" ht="14.25"/>
    <row r="25324" customFormat="1" ht="14.25"/>
    <row r="25325" customFormat="1" ht="14.25"/>
    <row r="25326" customFormat="1" ht="14.25"/>
    <row r="25327" customFormat="1" ht="14.25"/>
    <row r="25328" customFormat="1" ht="14.25"/>
    <row r="25329" customFormat="1" ht="14.25"/>
    <row r="25330" customFormat="1" ht="14.25"/>
    <row r="25331" customFormat="1" ht="14.25"/>
    <row r="25332" customFormat="1" ht="14.25"/>
    <row r="25333" customFormat="1" ht="14.25"/>
    <row r="25334" customFormat="1" ht="14.25"/>
    <row r="25335" customFormat="1" ht="14.25"/>
    <row r="25336" customFormat="1" ht="14.25"/>
    <row r="25337" customFormat="1" ht="14.25"/>
    <row r="25338" customFormat="1" ht="14.25"/>
    <row r="25339" customFormat="1" ht="14.25"/>
    <row r="25340" customFormat="1" ht="14.25"/>
    <row r="25341" customFormat="1" ht="14.25"/>
    <row r="25342" customFormat="1" ht="14.25"/>
    <row r="25343" customFormat="1" ht="14.25"/>
    <row r="25344" customFormat="1" ht="14.25"/>
    <row r="25345" customFormat="1" ht="14.25"/>
    <row r="25346" customFormat="1" ht="14.25"/>
    <row r="25347" customFormat="1" ht="14.25"/>
    <row r="25348" customFormat="1" ht="14.25"/>
    <row r="25349" customFormat="1" ht="14.25"/>
    <row r="25350" customFormat="1" ht="14.25"/>
    <row r="25351" customFormat="1" ht="14.25"/>
    <row r="25352" customFormat="1" ht="14.25"/>
    <row r="25353" customFormat="1" ht="14.25"/>
    <row r="25354" customFormat="1" ht="14.25"/>
    <row r="25355" customFormat="1" ht="14.25"/>
    <row r="25356" customFormat="1" ht="14.25"/>
    <row r="25357" customFormat="1" ht="14.25"/>
    <row r="25358" customFormat="1" ht="14.25"/>
    <row r="25359" customFormat="1" ht="14.25"/>
    <row r="25360" customFormat="1" ht="14.25"/>
    <row r="25361" customFormat="1" ht="14.25"/>
    <row r="25362" customFormat="1" ht="14.25"/>
    <row r="25363" customFormat="1" ht="14.25"/>
    <row r="25364" customFormat="1" ht="14.25"/>
    <row r="25365" customFormat="1" ht="14.25"/>
    <row r="25366" customFormat="1" ht="14.25"/>
    <row r="25367" customFormat="1" ht="14.25"/>
    <row r="25368" customFormat="1" ht="14.25"/>
    <row r="25369" customFormat="1" ht="14.25"/>
    <row r="25370" customFormat="1" ht="14.25"/>
    <row r="25371" customFormat="1" ht="14.25"/>
    <row r="25372" customFormat="1" ht="14.25"/>
    <row r="25373" customFormat="1" ht="14.25"/>
    <row r="25374" customFormat="1" ht="14.25"/>
    <row r="25375" customFormat="1" ht="14.25"/>
    <row r="25376" customFormat="1" ht="14.25"/>
    <row r="25377" customFormat="1" ht="14.25"/>
    <row r="25378" customFormat="1" ht="14.25"/>
    <row r="25379" customFormat="1" ht="14.25"/>
    <row r="25380" customFormat="1" ht="14.25"/>
    <row r="25381" customFormat="1" ht="14.25"/>
    <row r="25382" customFormat="1" ht="14.25"/>
    <row r="25383" customFormat="1" ht="14.25"/>
    <row r="25384" customFormat="1" ht="14.25"/>
    <row r="25385" customFormat="1" ht="14.25"/>
    <row r="25386" customFormat="1" ht="14.25"/>
    <row r="25387" customFormat="1" ht="14.25"/>
    <row r="25388" customFormat="1" ht="14.25"/>
    <row r="25389" customFormat="1" ht="14.25"/>
    <row r="25390" customFormat="1" ht="14.25"/>
    <row r="25391" customFormat="1" ht="14.25"/>
    <row r="25392" customFormat="1" ht="14.25"/>
    <row r="25393" customFormat="1" ht="14.25"/>
    <row r="25394" customFormat="1" ht="14.25"/>
    <row r="25395" customFormat="1" ht="14.25"/>
    <row r="25396" customFormat="1" ht="14.25"/>
    <row r="25397" customFormat="1" ht="14.25"/>
    <row r="25398" customFormat="1" ht="14.25"/>
    <row r="25399" customFormat="1" ht="14.25"/>
    <row r="25400" customFormat="1" ht="14.25"/>
    <row r="25401" customFormat="1" ht="14.25"/>
    <row r="25402" customFormat="1" ht="14.25"/>
    <row r="25403" customFormat="1" ht="14.25"/>
    <row r="25404" customFormat="1" ht="14.25"/>
    <row r="25405" customFormat="1" ht="14.25"/>
    <row r="25406" customFormat="1" ht="14.25"/>
    <row r="25407" customFormat="1" ht="14.25"/>
    <row r="25408" customFormat="1" ht="14.25"/>
    <row r="25409" customFormat="1" ht="14.25"/>
    <row r="25410" customFormat="1" ht="14.25"/>
    <row r="25411" customFormat="1" ht="14.25"/>
    <row r="25412" customFormat="1" ht="14.25"/>
    <row r="25413" customFormat="1" ht="14.25"/>
    <row r="25414" customFormat="1" ht="14.25"/>
    <row r="25415" customFormat="1" ht="14.25"/>
    <row r="25416" customFormat="1" ht="14.25"/>
    <row r="25417" customFormat="1" ht="14.25"/>
    <row r="25418" customFormat="1" ht="14.25"/>
    <row r="25419" customFormat="1" ht="14.25"/>
    <row r="25420" customFormat="1" ht="14.25"/>
    <row r="25421" customFormat="1" ht="14.25"/>
    <row r="25422" customFormat="1" ht="14.25"/>
    <row r="25423" customFormat="1" ht="14.25"/>
    <row r="25424" customFormat="1" ht="14.25"/>
    <row r="25425" customFormat="1" ht="14.25"/>
    <row r="25426" customFormat="1" ht="14.25"/>
    <row r="25427" customFormat="1" ht="14.25"/>
    <row r="25428" customFormat="1" ht="14.25"/>
    <row r="25429" customFormat="1" ht="14.25"/>
    <row r="25430" customFormat="1" ht="14.25"/>
    <row r="25431" customFormat="1" ht="14.25"/>
    <row r="25432" customFormat="1" ht="14.25"/>
    <row r="25433" customFormat="1" ht="14.25"/>
    <row r="25434" customFormat="1" ht="14.25"/>
    <row r="25435" customFormat="1" ht="14.25"/>
    <row r="25436" customFormat="1" ht="14.25"/>
    <row r="25437" customFormat="1" ht="14.25"/>
    <row r="25438" customFormat="1" ht="14.25"/>
    <row r="25439" customFormat="1" ht="14.25"/>
    <row r="25440" customFormat="1" ht="14.25"/>
    <row r="25441" customFormat="1" ht="14.25"/>
    <row r="25442" customFormat="1" ht="14.25"/>
    <row r="25443" customFormat="1" ht="14.25"/>
    <row r="25444" customFormat="1" ht="14.25"/>
    <row r="25445" customFormat="1" ht="14.25"/>
    <row r="25446" customFormat="1" ht="14.25"/>
    <row r="25447" customFormat="1" ht="14.25"/>
    <row r="25448" customFormat="1" ht="14.25"/>
    <row r="25449" customFormat="1" ht="14.25"/>
    <row r="25450" customFormat="1" ht="14.25"/>
    <row r="25451" customFormat="1" ht="14.25"/>
    <row r="25452" customFormat="1" ht="14.25"/>
    <row r="25453" customFormat="1" ht="14.25"/>
    <row r="25454" customFormat="1" ht="14.25"/>
    <row r="25455" customFormat="1" ht="14.25"/>
    <row r="25456" customFormat="1" ht="14.25"/>
    <row r="25457" customFormat="1" ht="14.25"/>
    <row r="25458" customFormat="1" ht="14.25"/>
    <row r="25459" customFormat="1" ht="14.25"/>
    <row r="25460" customFormat="1" ht="14.25"/>
    <row r="25461" customFormat="1" ht="14.25"/>
    <row r="25462" customFormat="1" ht="14.25"/>
    <row r="25463" customFormat="1" ht="14.25"/>
    <row r="25464" customFormat="1" ht="14.25"/>
    <row r="25465" customFormat="1" ht="14.25"/>
    <row r="25466" customFormat="1" ht="14.25"/>
    <row r="25467" customFormat="1" ht="14.25"/>
    <row r="25468" customFormat="1" ht="14.25"/>
    <row r="25469" customFormat="1" ht="14.25"/>
    <row r="25470" customFormat="1" ht="14.25"/>
    <row r="25471" customFormat="1" ht="14.25"/>
    <row r="25472" customFormat="1" ht="14.25"/>
    <row r="25473" customFormat="1" ht="14.25"/>
    <row r="25474" customFormat="1" ht="14.25"/>
    <row r="25475" customFormat="1" ht="14.25"/>
    <row r="25476" customFormat="1" ht="14.25"/>
    <row r="25477" customFormat="1" ht="14.25"/>
    <row r="25478" customFormat="1" ht="14.25"/>
    <row r="25479" customFormat="1" ht="14.25"/>
    <row r="25480" customFormat="1" ht="14.25"/>
    <row r="25481" customFormat="1" ht="14.25"/>
    <row r="25482" customFormat="1" ht="14.25"/>
    <row r="25483" customFormat="1" ht="14.25"/>
    <row r="25484" customFormat="1" ht="14.25"/>
    <row r="25485" customFormat="1" ht="14.25"/>
    <row r="25486" customFormat="1" ht="14.25"/>
    <row r="25487" customFormat="1" ht="14.25"/>
    <row r="25488" customFormat="1" ht="14.25"/>
    <row r="25489" customFormat="1" ht="14.25"/>
    <row r="25490" customFormat="1" ht="14.25"/>
    <row r="25491" customFormat="1" ht="14.25"/>
    <row r="25492" customFormat="1" ht="14.25"/>
    <row r="25493" customFormat="1" ht="14.25"/>
    <row r="25494" customFormat="1" ht="14.25"/>
    <row r="25495" customFormat="1" ht="14.25"/>
    <row r="25496" customFormat="1" ht="14.25"/>
    <row r="25497" customFormat="1" ht="14.25"/>
    <row r="25498" customFormat="1" ht="14.25"/>
    <row r="25499" customFormat="1" ht="14.25"/>
    <row r="25500" customFormat="1" ht="14.25"/>
    <row r="25501" customFormat="1" ht="14.25"/>
    <row r="25502" customFormat="1" ht="14.25"/>
    <row r="25503" customFormat="1" ht="14.25"/>
    <row r="25504" customFormat="1" ht="14.25"/>
    <row r="25505" customFormat="1" ht="14.25"/>
    <row r="25506" customFormat="1" ht="14.25"/>
    <row r="25507" customFormat="1" ht="14.25"/>
    <row r="25508" customFormat="1" ht="14.25"/>
    <row r="25509" customFormat="1" ht="14.25"/>
    <row r="25510" customFormat="1" ht="14.25"/>
    <row r="25511" customFormat="1" ht="14.25"/>
    <row r="25512" customFormat="1" ht="14.25"/>
    <row r="25513" customFormat="1" ht="14.25"/>
    <row r="25514" customFormat="1" ht="14.25"/>
    <row r="25515" customFormat="1" ht="14.25"/>
    <row r="25516" customFormat="1" ht="14.25"/>
    <row r="25517" customFormat="1" ht="14.25"/>
    <row r="25518" customFormat="1" ht="14.25"/>
    <row r="25519" customFormat="1" ht="14.25"/>
    <row r="25520" customFormat="1" ht="14.25"/>
    <row r="25521" customFormat="1" ht="14.25"/>
    <row r="25522" customFormat="1" ht="14.25"/>
    <row r="25523" customFormat="1" ht="14.25"/>
    <row r="25524" customFormat="1" ht="14.25"/>
    <row r="25525" customFormat="1" ht="14.25"/>
    <row r="25526" customFormat="1" ht="14.25"/>
    <row r="25527" customFormat="1" ht="14.25"/>
    <row r="25528" customFormat="1" ht="14.25"/>
    <row r="25529" customFormat="1" ht="14.25"/>
    <row r="25530" customFormat="1" ht="14.25"/>
    <row r="25531" customFormat="1" ht="14.25"/>
    <row r="25532" customFormat="1" ht="14.25"/>
    <row r="25533" customFormat="1" ht="14.25"/>
    <row r="25534" customFormat="1" ht="14.25"/>
    <row r="25535" customFormat="1" ht="14.25"/>
    <row r="25536" customFormat="1" ht="14.25"/>
    <row r="25537" customFormat="1" ht="14.25"/>
    <row r="25538" customFormat="1" ht="14.25"/>
    <row r="25539" customFormat="1" ht="14.25"/>
    <row r="25540" customFormat="1" ht="14.25"/>
    <row r="25541" customFormat="1" ht="14.25"/>
    <row r="25542" customFormat="1" ht="14.25"/>
    <row r="25543" customFormat="1" ht="14.25"/>
    <row r="25544" customFormat="1" ht="14.25"/>
    <row r="25545" customFormat="1" ht="14.25"/>
    <row r="25546" customFormat="1" ht="14.25"/>
    <row r="25547" customFormat="1" ht="14.25"/>
    <row r="25548" customFormat="1" ht="14.25"/>
    <row r="25549" customFormat="1" ht="14.25"/>
    <row r="25550" customFormat="1" ht="14.25"/>
    <row r="25551" customFormat="1" ht="14.25"/>
    <row r="25552" customFormat="1" ht="14.25"/>
    <row r="25553" customFormat="1" ht="14.25"/>
    <row r="25554" customFormat="1" ht="14.25"/>
    <row r="25555" customFormat="1" ht="14.25"/>
    <row r="25556" customFormat="1" ht="14.25"/>
    <row r="25557" customFormat="1" ht="14.25"/>
    <row r="25558" customFormat="1" ht="14.25"/>
    <row r="25559" customFormat="1" ht="14.25"/>
    <row r="25560" customFormat="1" ht="14.25"/>
    <row r="25561" customFormat="1" ht="14.25"/>
    <row r="25562" customFormat="1" ht="14.25"/>
    <row r="25563" customFormat="1" ht="14.25"/>
    <row r="25564" customFormat="1" ht="14.25"/>
    <row r="25565" customFormat="1" ht="14.25"/>
    <row r="25566" customFormat="1" ht="14.25"/>
    <row r="25567" customFormat="1" ht="14.25"/>
    <row r="25568" customFormat="1" ht="14.25"/>
    <row r="25569" customFormat="1" ht="14.25"/>
    <row r="25570" customFormat="1" ht="14.25"/>
    <row r="25571" customFormat="1" ht="14.25"/>
    <row r="25572" customFormat="1" ht="14.25"/>
    <row r="25573" customFormat="1" ht="14.25"/>
    <row r="25574" customFormat="1" ht="14.25"/>
    <row r="25575" customFormat="1" ht="14.25"/>
    <row r="25576" customFormat="1" ht="14.25"/>
    <row r="25577" customFormat="1" ht="14.25"/>
    <row r="25578" customFormat="1" ht="14.25"/>
    <row r="25579" customFormat="1" ht="14.25"/>
    <row r="25580" customFormat="1" ht="14.25"/>
    <row r="25581" customFormat="1" ht="14.25"/>
    <row r="25582" customFormat="1" ht="14.25"/>
    <row r="25583" customFormat="1" ht="14.25"/>
    <row r="25584" customFormat="1" ht="14.25"/>
    <row r="25585" customFormat="1" ht="14.25"/>
    <row r="25586" customFormat="1" ht="14.25"/>
    <row r="25587" customFormat="1" ht="14.25"/>
    <row r="25588" customFormat="1" ht="14.25"/>
    <row r="25589" customFormat="1" ht="14.25"/>
    <row r="25590" customFormat="1" ht="14.25"/>
    <row r="25591" customFormat="1" ht="14.25"/>
    <row r="25592" customFormat="1" ht="14.25"/>
    <row r="25593" customFormat="1" ht="14.25"/>
    <row r="25594" customFormat="1" ht="14.25"/>
    <row r="25595" customFormat="1" ht="14.25"/>
    <row r="25596" customFormat="1" ht="14.25"/>
    <row r="25597" customFormat="1" ht="14.25"/>
    <row r="25598" customFormat="1" ht="14.25"/>
    <row r="25599" customFormat="1" ht="14.25"/>
    <row r="25600" customFormat="1" ht="14.25"/>
    <row r="25601" customFormat="1" ht="14.25"/>
    <row r="25602" customFormat="1" ht="14.25"/>
    <row r="25603" customFormat="1" ht="14.25"/>
    <row r="25604" customFormat="1" ht="14.25"/>
    <row r="25605" customFormat="1" ht="14.25"/>
    <row r="25606" customFormat="1" ht="14.25"/>
    <row r="25607" customFormat="1" ht="14.25"/>
    <row r="25608" customFormat="1" ht="14.25"/>
    <row r="25609" customFormat="1" ht="14.25"/>
    <row r="25610" customFormat="1" ht="14.25"/>
    <row r="25611" customFormat="1" ht="14.25"/>
    <row r="25612" customFormat="1" ht="14.25"/>
    <row r="25613" customFormat="1" ht="14.25"/>
    <row r="25614" customFormat="1" ht="14.25"/>
    <row r="25615" customFormat="1" ht="14.25"/>
    <row r="25616" customFormat="1" ht="14.25"/>
    <row r="25617" customFormat="1" ht="14.25"/>
    <row r="25618" customFormat="1" ht="14.25"/>
    <row r="25619" customFormat="1" ht="14.25"/>
    <row r="25620" customFormat="1" ht="14.25"/>
    <row r="25621" customFormat="1" ht="14.25"/>
    <row r="25622" customFormat="1" ht="14.25"/>
    <row r="25623" customFormat="1" ht="14.25"/>
    <row r="25624" customFormat="1" ht="14.25"/>
    <row r="25625" customFormat="1" ht="14.25"/>
    <row r="25626" customFormat="1" ht="14.25"/>
    <row r="25627" customFormat="1" ht="14.25"/>
    <row r="25628" customFormat="1" ht="14.25"/>
    <row r="25629" customFormat="1" ht="14.25"/>
    <row r="25630" customFormat="1" ht="14.25"/>
    <row r="25631" customFormat="1" ht="14.25"/>
    <row r="25632" customFormat="1" ht="14.25"/>
    <row r="25633" customFormat="1" ht="14.25"/>
    <row r="25634" customFormat="1" ht="14.25"/>
    <row r="25635" customFormat="1" ht="14.25"/>
    <row r="25636" customFormat="1" ht="14.25"/>
    <row r="25637" customFormat="1" ht="14.25"/>
    <row r="25638" customFormat="1" ht="14.25"/>
    <row r="25639" customFormat="1" ht="14.25"/>
    <row r="25640" customFormat="1" ht="14.25"/>
    <row r="25641" customFormat="1" ht="14.25"/>
    <row r="25642" customFormat="1" ht="14.25"/>
    <row r="25643" customFormat="1" ht="14.25"/>
    <row r="25644" customFormat="1" ht="14.25"/>
    <row r="25645" customFormat="1" ht="14.25"/>
    <row r="25646" customFormat="1" ht="14.25"/>
    <row r="25647" customFormat="1" ht="14.25"/>
    <row r="25648" customFormat="1" ht="14.25"/>
    <row r="25649" customFormat="1" ht="14.25"/>
    <row r="25650" customFormat="1" ht="14.25"/>
    <row r="25651" customFormat="1" ht="14.25"/>
    <row r="25652" customFormat="1" ht="14.25"/>
    <row r="25653" customFormat="1" ht="14.25"/>
    <row r="25654" customFormat="1" ht="14.25"/>
    <row r="25655" customFormat="1" ht="14.25"/>
    <row r="25656" customFormat="1" ht="14.25"/>
    <row r="25657" customFormat="1" ht="14.25"/>
    <row r="25658" customFormat="1" ht="14.25"/>
    <row r="25659" customFormat="1" ht="14.25"/>
    <row r="25660" customFormat="1" ht="14.25"/>
    <row r="25661" customFormat="1" ht="14.25"/>
    <row r="25662" customFormat="1" ht="14.25"/>
    <row r="25663" customFormat="1" ht="14.25"/>
    <row r="25664" customFormat="1" ht="14.25"/>
    <row r="25665" customFormat="1" ht="14.25"/>
    <row r="25666" customFormat="1" ht="14.25"/>
    <row r="25667" customFormat="1" ht="14.25"/>
    <row r="25668" customFormat="1" ht="14.25"/>
    <row r="25669" customFormat="1" ht="14.25"/>
    <row r="25670" customFormat="1" ht="14.25"/>
    <row r="25671" customFormat="1" ht="14.25"/>
    <row r="25672" customFormat="1" ht="14.25"/>
    <row r="25673" customFormat="1" ht="14.25"/>
    <row r="25674" customFormat="1" ht="14.25"/>
    <row r="25675" customFormat="1" ht="14.25"/>
    <row r="25676" customFormat="1" ht="14.25"/>
    <row r="25677" customFormat="1" ht="14.25"/>
    <row r="25678" customFormat="1" ht="14.25"/>
    <row r="25679" customFormat="1" ht="14.25"/>
    <row r="25680" customFormat="1" ht="14.25"/>
    <row r="25681" customFormat="1" ht="14.25"/>
    <row r="25682" customFormat="1" ht="14.25"/>
    <row r="25683" customFormat="1" ht="14.25"/>
    <row r="25684" customFormat="1" ht="14.25"/>
    <row r="25685" customFormat="1" ht="14.25"/>
    <row r="25686" customFormat="1" ht="14.25"/>
    <row r="25687" customFormat="1" ht="14.25"/>
    <row r="25688" customFormat="1" ht="14.25"/>
    <row r="25689" customFormat="1" ht="14.25"/>
    <row r="25690" customFormat="1" ht="14.25"/>
    <row r="25691" customFormat="1" ht="14.25"/>
    <row r="25692" customFormat="1" ht="14.25"/>
    <row r="25693" customFormat="1" ht="14.25"/>
    <row r="25694" customFormat="1" ht="14.25"/>
    <row r="25695" customFormat="1" ht="14.25"/>
    <row r="25696" customFormat="1" ht="14.25"/>
    <row r="25697" customFormat="1" ht="14.25"/>
    <row r="25698" customFormat="1" ht="14.25"/>
    <row r="25699" customFormat="1" ht="14.25"/>
    <row r="25700" customFormat="1" ht="14.25"/>
    <row r="25701" customFormat="1" ht="14.25"/>
    <row r="25702" customFormat="1" ht="14.25"/>
    <row r="25703" customFormat="1" ht="14.25"/>
    <row r="25704" customFormat="1" ht="14.25"/>
    <row r="25705" customFormat="1" ht="14.25"/>
    <row r="25706" customFormat="1" ht="14.25"/>
    <row r="25707" customFormat="1" ht="14.25"/>
    <row r="25708" customFormat="1" ht="14.25"/>
    <row r="25709" customFormat="1" ht="14.25"/>
    <row r="25710" customFormat="1" ht="14.25"/>
    <row r="25711" customFormat="1" ht="14.25"/>
    <row r="25712" customFormat="1" ht="14.25"/>
    <row r="25713" customFormat="1" ht="14.25"/>
    <row r="25714" customFormat="1" ht="14.25"/>
    <row r="25715" customFormat="1" ht="14.25"/>
    <row r="25716" customFormat="1" ht="14.25"/>
    <row r="25717" customFormat="1" ht="14.25"/>
    <row r="25718" customFormat="1" ht="14.25"/>
    <row r="25719" customFormat="1" ht="14.25"/>
    <row r="25720" customFormat="1" ht="14.25"/>
    <row r="25721" customFormat="1" ht="14.25"/>
    <row r="25722" customFormat="1" ht="14.25"/>
    <row r="25723" customFormat="1" ht="14.25"/>
    <row r="25724" customFormat="1" ht="14.25"/>
    <row r="25725" customFormat="1" ht="14.25"/>
    <row r="25726" customFormat="1" ht="14.25"/>
    <row r="25727" customFormat="1" ht="14.25"/>
    <row r="25728" customFormat="1" ht="14.25"/>
    <row r="25729" customFormat="1" ht="14.25"/>
    <row r="25730" customFormat="1" ht="14.25"/>
    <row r="25731" customFormat="1" ht="14.25"/>
    <row r="25732" customFormat="1" ht="14.25"/>
    <row r="25733" customFormat="1" ht="14.25"/>
    <row r="25734" customFormat="1" ht="14.25"/>
    <row r="25735" customFormat="1" ht="14.25"/>
    <row r="25736" customFormat="1" ht="14.25"/>
    <row r="25737" customFormat="1" ht="14.25"/>
    <row r="25738" customFormat="1" ht="14.25"/>
    <row r="25739" customFormat="1" ht="14.25"/>
    <row r="25740" customFormat="1" ht="14.25"/>
    <row r="25741" customFormat="1" ht="14.25"/>
    <row r="25742" customFormat="1" ht="14.25"/>
    <row r="25743" customFormat="1" ht="14.25"/>
    <row r="25744" customFormat="1" ht="14.25"/>
    <row r="25745" customFormat="1" ht="14.25"/>
    <row r="25746" customFormat="1" ht="14.25"/>
    <row r="25747" customFormat="1" ht="14.25"/>
    <row r="25748" customFormat="1" ht="14.25"/>
    <row r="25749" customFormat="1" ht="14.25"/>
    <row r="25750" customFormat="1" ht="14.25"/>
    <row r="25751" customFormat="1" ht="14.25"/>
    <row r="25752" customFormat="1" ht="14.25"/>
    <row r="25753" customFormat="1" ht="14.25"/>
    <row r="25754" customFormat="1" ht="14.25"/>
    <row r="25755" customFormat="1" ht="14.25"/>
    <row r="25756" customFormat="1" ht="14.25"/>
    <row r="25757" customFormat="1" ht="14.25"/>
    <row r="25758" customFormat="1" ht="14.25"/>
    <row r="25759" customFormat="1" ht="14.25"/>
    <row r="25760" customFormat="1" ht="14.25"/>
    <row r="25761" customFormat="1" ht="14.25"/>
    <row r="25762" customFormat="1" ht="14.25"/>
    <row r="25763" customFormat="1" ht="14.25"/>
    <row r="25764" customFormat="1" ht="14.25"/>
    <row r="25765" customFormat="1" ht="14.25"/>
    <row r="25766" customFormat="1" ht="14.25"/>
    <row r="25767" customFormat="1" ht="14.25"/>
    <row r="25768" customFormat="1" ht="14.25"/>
    <row r="25769" customFormat="1" ht="14.25"/>
    <row r="25770" customFormat="1" ht="14.25"/>
    <row r="25771" customFormat="1" ht="14.25"/>
    <row r="25772" customFormat="1" ht="14.25"/>
    <row r="25773" customFormat="1" ht="14.25"/>
    <row r="25774" customFormat="1" ht="14.25"/>
    <row r="25775" customFormat="1" ht="14.25"/>
    <row r="25776" customFormat="1" ht="14.25"/>
    <row r="25777" customFormat="1" ht="14.25"/>
    <row r="25778" customFormat="1" ht="14.25"/>
    <row r="25779" customFormat="1" ht="14.25"/>
    <row r="25780" customFormat="1" ht="14.25"/>
    <row r="25781" customFormat="1" ht="14.25"/>
    <row r="25782" customFormat="1" ht="14.25"/>
    <row r="25783" customFormat="1" ht="14.25"/>
    <row r="25784" customFormat="1" ht="14.25"/>
    <row r="25785" customFormat="1" ht="14.25"/>
    <row r="25786" customFormat="1" ht="14.25"/>
    <row r="25787" customFormat="1" ht="14.25"/>
    <row r="25788" customFormat="1" ht="14.25"/>
    <row r="25789" customFormat="1" ht="14.25"/>
    <row r="25790" customFormat="1" ht="14.25"/>
    <row r="25791" customFormat="1" ht="14.25"/>
    <row r="25792" customFormat="1" ht="14.25"/>
    <row r="25793" customFormat="1" ht="14.25"/>
    <row r="25794" customFormat="1" ht="14.25"/>
    <row r="25795" customFormat="1" ht="14.25"/>
    <row r="25796" customFormat="1" ht="14.25"/>
    <row r="25797" customFormat="1" ht="14.25"/>
    <row r="25798" customFormat="1" ht="14.25"/>
    <row r="25799" customFormat="1" ht="14.25"/>
    <row r="25800" customFormat="1" ht="14.25"/>
    <row r="25801" customFormat="1" ht="14.25"/>
    <row r="25802" customFormat="1" ht="14.25"/>
    <row r="25803" customFormat="1" ht="14.25"/>
    <row r="25804" customFormat="1" ht="14.25"/>
    <row r="25805" customFormat="1" ht="14.25"/>
    <row r="25806" customFormat="1" ht="14.25"/>
    <row r="25807" customFormat="1" ht="14.25"/>
    <row r="25808" customFormat="1" ht="14.25"/>
    <row r="25809" customFormat="1" ht="14.25"/>
    <row r="25810" customFormat="1" ht="14.25"/>
    <row r="25811" customFormat="1" ht="14.25"/>
    <row r="25812" customFormat="1" ht="14.25"/>
    <row r="25813" customFormat="1" ht="14.25"/>
    <row r="25814" customFormat="1" ht="14.25"/>
    <row r="25815" customFormat="1" ht="14.25"/>
    <row r="25816" customFormat="1" ht="14.25"/>
    <row r="25817" customFormat="1" ht="14.25"/>
    <row r="25818" customFormat="1" ht="14.25"/>
    <row r="25819" customFormat="1" ht="14.25"/>
    <row r="25820" customFormat="1" ht="14.25"/>
    <row r="25821" customFormat="1" ht="14.25"/>
    <row r="25822" customFormat="1" ht="14.25"/>
    <row r="25823" customFormat="1" ht="14.25"/>
    <row r="25824" customFormat="1" ht="14.25"/>
    <row r="25825" customFormat="1" ht="14.25"/>
    <row r="25826" customFormat="1" ht="14.25"/>
    <row r="25827" customFormat="1" ht="14.25"/>
    <row r="25828" customFormat="1" ht="14.25"/>
    <row r="25829" customFormat="1" ht="14.25"/>
    <row r="25830" customFormat="1" ht="14.25"/>
    <row r="25831" customFormat="1" ht="14.25"/>
    <row r="25832" customFormat="1" ht="14.25"/>
    <row r="25833" customFormat="1" ht="14.25"/>
    <row r="25834" customFormat="1" ht="14.25"/>
    <row r="25835" customFormat="1" ht="14.25"/>
    <row r="25836" customFormat="1" ht="14.25"/>
    <row r="25837" customFormat="1" ht="14.25"/>
    <row r="25838" customFormat="1" ht="14.25"/>
    <row r="25839" customFormat="1" ht="14.25"/>
    <row r="25840" customFormat="1" ht="14.25"/>
    <row r="25841" customFormat="1" ht="14.25"/>
    <row r="25842" customFormat="1" ht="14.25"/>
    <row r="25843" customFormat="1" ht="14.25"/>
    <row r="25844" customFormat="1" ht="14.25"/>
    <row r="25845" customFormat="1" ht="14.25"/>
    <row r="25846" customFormat="1" ht="14.25"/>
    <row r="25847" customFormat="1" ht="14.25"/>
    <row r="25848" customFormat="1" ht="14.25"/>
    <row r="25849" customFormat="1" ht="14.25"/>
    <row r="25850" customFormat="1" ht="14.25"/>
    <row r="25851" customFormat="1" ht="14.25"/>
    <row r="25852" customFormat="1" ht="14.25"/>
    <row r="25853" customFormat="1" ht="14.25"/>
    <row r="25854" customFormat="1" ht="14.25"/>
    <row r="25855" customFormat="1" ht="14.25"/>
    <row r="25856" customFormat="1" ht="14.25"/>
    <row r="25857" customFormat="1" ht="14.25"/>
    <row r="25858" customFormat="1" ht="14.25"/>
    <row r="25859" customFormat="1" ht="14.25"/>
    <row r="25860" customFormat="1" ht="14.25"/>
    <row r="25861" customFormat="1" ht="14.25"/>
    <row r="25862" customFormat="1" ht="14.25"/>
    <row r="25863" customFormat="1" ht="14.25"/>
    <row r="25864" customFormat="1" ht="14.25"/>
    <row r="25865" customFormat="1" ht="14.25"/>
    <row r="25866" customFormat="1" ht="14.25"/>
    <row r="25867" customFormat="1" ht="14.25"/>
    <row r="25868" customFormat="1" ht="14.25"/>
    <row r="25869" customFormat="1" ht="14.25"/>
    <row r="25870" customFormat="1" ht="14.25"/>
    <row r="25871" customFormat="1" ht="14.25"/>
    <row r="25872" customFormat="1" ht="14.25"/>
    <row r="25873" customFormat="1" ht="14.25"/>
    <row r="25874" customFormat="1" ht="14.25"/>
    <row r="25875" customFormat="1" ht="14.25"/>
    <row r="25876" customFormat="1" ht="14.25"/>
    <row r="25877" customFormat="1" ht="14.25"/>
    <row r="25878" customFormat="1" ht="14.25"/>
    <row r="25879" customFormat="1" ht="14.25"/>
    <row r="25880" customFormat="1" ht="14.25"/>
    <row r="25881" customFormat="1" ht="14.25"/>
    <row r="25882" customFormat="1" ht="14.25"/>
    <row r="25883" customFormat="1" ht="14.25"/>
    <row r="25884" customFormat="1" ht="14.25"/>
    <row r="25885" customFormat="1" ht="14.25"/>
    <row r="25886" customFormat="1" ht="14.25"/>
    <row r="25887" customFormat="1" ht="14.25"/>
    <row r="25888" customFormat="1" ht="14.25"/>
    <row r="25889" customFormat="1" ht="14.25"/>
    <row r="25890" customFormat="1" ht="14.25"/>
    <row r="25891" customFormat="1" ht="14.25"/>
    <row r="25892" customFormat="1" ht="14.25"/>
    <row r="25893" customFormat="1" ht="14.25"/>
    <row r="25894" customFormat="1" ht="14.25"/>
    <row r="25895" customFormat="1" ht="14.25"/>
    <row r="25896" customFormat="1" ht="14.25"/>
    <row r="25897" customFormat="1" ht="14.25"/>
    <row r="25898" customFormat="1" ht="14.25"/>
    <row r="25899" customFormat="1" ht="14.25"/>
    <row r="25900" customFormat="1" ht="14.25"/>
    <row r="25901" customFormat="1" ht="14.25"/>
    <row r="25902" customFormat="1" ht="14.25"/>
    <row r="25903" customFormat="1" ht="14.25"/>
    <row r="25904" customFormat="1" ht="14.25"/>
    <row r="25905" customFormat="1" ht="14.25"/>
    <row r="25906" customFormat="1" ht="14.25"/>
    <row r="25907" customFormat="1" ht="14.25"/>
    <row r="25908" customFormat="1" ht="14.25"/>
    <row r="25909" customFormat="1" ht="14.25"/>
    <row r="25910" customFormat="1" ht="14.25"/>
    <row r="25911" customFormat="1" ht="14.25"/>
    <row r="25912" customFormat="1" ht="14.25"/>
    <row r="25913" customFormat="1" ht="14.25"/>
    <row r="25914" customFormat="1" ht="14.25"/>
    <row r="25915" customFormat="1" ht="14.25"/>
    <row r="25916" customFormat="1" ht="14.25"/>
    <row r="25917" customFormat="1" ht="14.25"/>
    <row r="25918" customFormat="1" ht="14.25"/>
    <row r="25919" customFormat="1" ht="14.25"/>
    <row r="25920" customFormat="1" ht="14.25"/>
    <row r="25921" customFormat="1" ht="14.25"/>
    <row r="25922" customFormat="1" ht="14.25"/>
    <row r="25923" customFormat="1" ht="14.25"/>
    <row r="25924" customFormat="1" ht="14.25"/>
    <row r="25925" customFormat="1" ht="14.25"/>
    <row r="25926" customFormat="1" ht="14.25"/>
    <row r="25927" customFormat="1" ht="14.25"/>
    <row r="25928" customFormat="1" ht="14.25"/>
    <row r="25929" customFormat="1" ht="14.25"/>
    <row r="25930" customFormat="1" ht="14.25"/>
    <row r="25931" customFormat="1" ht="14.25"/>
    <row r="25932" customFormat="1" ht="14.25"/>
    <row r="25933" customFormat="1" ht="14.25"/>
    <row r="25934" customFormat="1" ht="14.25"/>
    <row r="25935" customFormat="1" ht="14.25"/>
    <row r="25936" customFormat="1" ht="14.25"/>
    <row r="25937" customFormat="1" ht="14.25"/>
    <row r="25938" customFormat="1" ht="14.25"/>
    <row r="25939" customFormat="1" ht="14.25"/>
    <row r="25940" customFormat="1" ht="14.25"/>
    <row r="25941" customFormat="1" ht="14.25"/>
    <row r="25942" customFormat="1" ht="14.25"/>
    <row r="25943" customFormat="1" ht="14.25"/>
    <row r="25944" customFormat="1" ht="14.25"/>
    <row r="25945" customFormat="1" ht="14.25"/>
    <row r="25946" customFormat="1" ht="14.25"/>
    <row r="25947" customFormat="1" ht="14.25"/>
    <row r="25948" customFormat="1" ht="14.25"/>
    <row r="25949" customFormat="1" ht="14.25"/>
    <row r="25950" customFormat="1" ht="14.25"/>
    <row r="25951" customFormat="1" ht="14.25"/>
    <row r="25952" customFormat="1" ht="14.25"/>
    <row r="25953" customFormat="1" ht="14.25"/>
    <row r="25954" customFormat="1" ht="14.25"/>
    <row r="25955" customFormat="1" ht="14.25"/>
    <row r="25956" customFormat="1" ht="14.25"/>
    <row r="25957" customFormat="1" ht="14.25"/>
    <row r="25958" customFormat="1" ht="14.25"/>
    <row r="25959" customFormat="1" ht="14.25"/>
    <row r="25960" customFormat="1" ht="14.25"/>
    <row r="25961" customFormat="1" ht="14.25"/>
    <row r="25962" customFormat="1" ht="14.25"/>
    <row r="25963" customFormat="1" ht="14.25"/>
    <row r="25964" customFormat="1" ht="14.25"/>
    <row r="25965" customFormat="1" ht="14.25"/>
    <row r="25966" customFormat="1" ht="14.25"/>
    <row r="25967" customFormat="1" ht="14.25"/>
    <row r="25968" customFormat="1" ht="14.25"/>
    <row r="25969" customFormat="1" ht="14.25"/>
    <row r="25970" customFormat="1" ht="14.25"/>
    <row r="25971" customFormat="1" ht="14.25"/>
    <row r="25972" customFormat="1" ht="14.25"/>
    <row r="25973" customFormat="1" ht="14.25"/>
    <row r="25974" customFormat="1" ht="14.25"/>
    <row r="25975" customFormat="1" ht="14.25"/>
    <row r="25976" customFormat="1" ht="14.25"/>
    <row r="25977" customFormat="1" ht="14.25"/>
    <row r="25978" customFormat="1" ht="14.25"/>
    <row r="25979" customFormat="1" ht="14.25"/>
    <row r="25980" customFormat="1" ht="14.25"/>
    <row r="25981" customFormat="1" ht="14.25"/>
    <row r="25982" customFormat="1" ht="14.25"/>
    <row r="25983" customFormat="1" ht="14.25"/>
    <row r="25984" customFormat="1" ht="14.25"/>
    <row r="25985" customFormat="1" ht="14.25"/>
    <row r="25986" customFormat="1" ht="14.25"/>
    <row r="25987" customFormat="1" ht="14.25"/>
    <row r="25988" customFormat="1" ht="14.25"/>
    <row r="25989" customFormat="1" ht="14.25"/>
    <row r="25990" customFormat="1" ht="14.25"/>
    <row r="25991" customFormat="1" ht="14.25"/>
    <row r="25992" customFormat="1" ht="14.25"/>
    <row r="25993" customFormat="1" ht="14.25"/>
    <row r="25994" customFormat="1" ht="14.25"/>
    <row r="25995" customFormat="1" ht="14.25"/>
    <row r="25996" customFormat="1" ht="14.25"/>
    <row r="25997" customFormat="1" ht="14.25"/>
    <row r="25998" customFormat="1" ht="14.25"/>
    <row r="25999" customFormat="1" ht="14.25"/>
    <row r="26000" customFormat="1" ht="14.25"/>
    <row r="26001" customFormat="1" ht="14.25"/>
    <row r="26002" customFormat="1" ht="14.25"/>
    <row r="26003" customFormat="1" ht="14.25"/>
    <row r="26004" customFormat="1" ht="14.25"/>
    <row r="26005" customFormat="1" ht="14.25"/>
    <row r="26006" customFormat="1" ht="14.25"/>
    <row r="26007" customFormat="1" ht="14.25"/>
    <row r="26008" customFormat="1" ht="14.25"/>
    <row r="26009" customFormat="1" ht="14.25"/>
    <row r="26010" customFormat="1" ht="14.25"/>
    <row r="26011" customFormat="1" ht="14.25"/>
    <row r="26012" customFormat="1" ht="14.25"/>
    <row r="26013" customFormat="1" ht="14.25"/>
    <row r="26014" customFormat="1" ht="14.25"/>
    <row r="26015" customFormat="1" ht="14.25"/>
    <row r="26016" customFormat="1" ht="14.25"/>
    <row r="26017" customFormat="1" ht="14.25"/>
    <row r="26018" customFormat="1" ht="14.25"/>
    <row r="26019" customFormat="1" ht="14.25"/>
    <row r="26020" customFormat="1" ht="14.25"/>
    <row r="26021" customFormat="1" ht="14.25"/>
    <row r="26022" customFormat="1" ht="14.25"/>
    <row r="26023" customFormat="1" ht="14.25"/>
    <row r="26024" customFormat="1" ht="14.25"/>
    <row r="26025" customFormat="1" ht="14.25"/>
    <row r="26026" customFormat="1" ht="14.25"/>
    <row r="26027" customFormat="1" ht="14.25"/>
    <row r="26028" customFormat="1" ht="14.25"/>
    <row r="26029" customFormat="1" ht="14.25"/>
    <row r="26030" customFormat="1" ht="14.25"/>
    <row r="26031" customFormat="1" ht="14.25"/>
    <row r="26032" customFormat="1" ht="14.25"/>
    <row r="26033" customFormat="1" ht="14.25"/>
    <row r="26034" customFormat="1" ht="14.25"/>
    <row r="26035" customFormat="1" ht="14.25"/>
    <row r="26036" customFormat="1" ht="14.25"/>
    <row r="26037" customFormat="1" ht="14.25"/>
    <row r="26038" customFormat="1" ht="14.25"/>
    <row r="26039" customFormat="1" ht="14.25"/>
    <row r="26040" customFormat="1" ht="14.25"/>
    <row r="26041" customFormat="1" ht="14.25"/>
    <row r="26042" customFormat="1" ht="14.25"/>
    <row r="26043" customFormat="1" ht="14.25"/>
    <row r="26044" customFormat="1" ht="14.25"/>
    <row r="26045" customFormat="1" ht="14.25"/>
    <row r="26046" customFormat="1" ht="14.25"/>
    <row r="26047" customFormat="1" ht="14.25"/>
    <row r="26048" customFormat="1" ht="14.25"/>
    <row r="26049" customFormat="1" ht="14.25"/>
    <row r="26050" customFormat="1" ht="14.25"/>
    <row r="26051" customFormat="1" ht="14.25"/>
    <row r="26052" customFormat="1" ht="14.25"/>
    <row r="26053" customFormat="1" ht="14.25"/>
    <row r="26054" customFormat="1" ht="14.25"/>
    <row r="26055" customFormat="1" ht="14.25"/>
    <row r="26056" customFormat="1" ht="14.25"/>
    <row r="26057" customFormat="1" ht="14.25"/>
    <row r="26058" customFormat="1" ht="14.25"/>
    <row r="26059" customFormat="1" ht="14.25"/>
    <row r="26060" customFormat="1" ht="14.25"/>
    <row r="26061" customFormat="1" ht="14.25"/>
    <row r="26062" customFormat="1" ht="14.25"/>
    <row r="26063" customFormat="1" ht="14.25"/>
    <row r="26064" customFormat="1" ht="14.25"/>
    <row r="26065" customFormat="1" ht="14.25"/>
    <row r="26066" customFormat="1" ht="14.25"/>
    <row r="26067" customFormat="1" ht="14.25"/>
    <row r="26068" customFormat="1" ht="14.25"/>
    <row r="26069" customFormat="1" ht="14.25"/>
    <row r="26070" customFormat="1" ht="14.25"/>
    <row r="26071" customFormat="1" ht="14.25"/>
    <row r="26072" customFormat="1" ht="14.25"/>
    <row r="26073" customFormat="1" ht="14.25"/>
    <row r="26074" customFormat="1" ht="14.25"/>
    <row r="26075" customFormat="1" ht="14.25"/>
    <row r="26076" customFormat="1" ht="14.25"/>
    <row r="26077" customFormat="1" ht="14.25"/>
    <row r="26078" customFormat="1" ht="14.25"/>
    <row r="26079" customFormat="1" ht="14.25"/>
    <row r="26080" customFormat="1" ht="14.25"/>
    <row r="26081" customFormat="1" ht="14.25"/>
    <row r="26082" customFormat="1" ht="14.25"/>
    <row r="26083" customFormat="1" ht="14.25"/>
    <row r="26084" customFormat="1" ht="14.25"/>
    <row r="26085" customFormat="1" ht="14.25"/>
    <row r="26086" customFormat="1" ht="14.25"/>
    <row r="26087" customFormat="1" ht="14.25"/>
    <row r="26088" customFormat="1" ht="14.25"/>
    <row r="26089" customFormat="1" ht="14.25"/>
    <row r="26090" customFormat="1" ht="14.25"/>
    <row r="26091" customFormat="1" ht="14.25"/>
    <row r="26092" customFormat="1" ht="14.25"/>
    <row r="26093" customFormat="1" ht="14.25"/>
    <row r="26094" customFormat="1" ht="14.25"/>
    <row r="26095" customFormat="1" ht="14.25"/>
    <row r="26096" customFormat="1" ht="14.25"/>
    <row r="26097" customFormat="1" ht="14.25"/>
    <row r="26098" customFormat="1" ht="14.25"/>
    <row r="26099" customFormat="1" ht="14.25"/>
    <row r="26100" customFormat="1" ht="14.25"/>
    <row r="26101" customFormat="1" ht="14.25"/>
    <row r="26102" customFormat="1" ht="14.25"/>
    <row r="26103" customFormat="1" ht="14.25"/>
    <row r="26104" customFormat="1" ht="14.25"/>
    <row r="26105" customFormat="1" ht="14.25"/>
    <row r="26106" customFormat="1" ht="14.25"/>
    <row r="26107" customFormat="1" ht="14.25"/>
    <row r="26108" customFormat="1" ht="14.25"/>
    <row r="26109" customFormat="1" ht="14.25"/>
    <row r="26110" customFormat="1" ht="14.25"/>
    <row r="26111" customFormat="1" ht="14.25"/>
    <row r="26112" customFormat="1" ht="14.25"/>
    <row r="26113" customFormat="1" ht="14.25"/>
    <row r="26114" customFormat="1" ht="14.25"/>
    <row r="26115" customFormat="1" ht="14.25"/>
    <row r="26116" customFormat="1" ht="14.25"/>
    <row r="26117" customFormat="1" ht="14.25"/>
    <row r="26118" customFormat="1" ht="14.25"/>
    <row r="26119" customFormat="1" ht="14.25"/>
    <row r="26120" customFormat="1" ht="14.25"/>
    <row r="26121" customFormat="1" ht="14.25"/>
    <row r="26122" customFormat="1" ht="14.25"/>
    <row r="26123" customFormat="1" ht="14.25"/>
    <row r="26124" customFormat="1" ht="14.25"/>
    <row r="26125" customFormat="1" ht="14.25"/>
    <row r="26126" customFormat="1" ht="14.25"/>
    <row r="26127" customFormat="1" ht="14.25"/>
    <row r="26128" customFormat="1" ht="14.25"/>
    <row r="26129" customFormat="1" ht="14.25"/>
    <row r="26130" customFormat="1" ht="14.25"/>
    <row r="26131" customFormat="1" ht="14.25"/>
    <row r="26132" customFormat="1" ht="14.25"/>
    <row r="26133" customFormat="1" ht="14.25"/>
    <row r="26134" customFormat="1" ht="14.25"/>
    <row r="26135" customFormat="1" ht="14.25"/>
    <row r="26136" customFormat="1" ht="14.25"/>
    <row r="26137" customFormat="1" ht="14.25"/>
    <row r="26138" customFormat="1" ht="14.25"/>
    <row r="26139" customFormat="1" ht="14.25"/>
    <row r="26140" customFormat="1" ht="14.25"/>
    <row r="26141" customFormat="1" ht="14.25"/>
    <row r="26142" customFormat="1" ht="14.25"/>
    <row r="26143" customFormat="1" ht="14.25"/>
    <row r="26144" customFormat="1" ht="14.25"/>
    <row r="26145" customFormat="1" ht="14.25"/>
    <row r="26146" customFormat="1" ht="14.25"/>
    <row r="26147" customFormat="1" ht="14.25"/>
    <row r="26148" customFormat="1" ht="14.25"/>
    <row r="26149" customFormat="1" ht="14.25"/>
    <row r="26150" customFormat="1" ht="14.25"/>
    <row r="26151" customFormat="1" ht="14.25"/>
    <row r="26152" customFormat="1" ht="14.25"/>
    <row r="26153" customFormat="1" ht="14.25"/>
    <row r="26154" customFormat="1" ht="14.25"/>
    <row r="26155" customFormat="1" ht="14.25"/>
    <row r="26156" customFormat="1" ht="14.25"/>
    <row r="26157" customFormat="1" ht="14.25"/>
    <row r="26158" customFormat="1" ht="14.25"/>
    <row r="26159" customFormat="1" ht="14.25"/>
    <row r="26160" customFormat="1" ht="14.25"/>
    <row r="26161" customFormat="1" ht="14.25"/>
    <row r="26162" customFormat="1" ht="14.25"/>
    <row r="26163" customFormat="1" ht="14.25"/>
    <row r="26164" customFormat="1" ht="14.25"/>
    <row r="26165" customFormat="1" ht="14.25"/>
    <row r="26166" customFormat="1" ht="14.25"/>
    <row r="26167" customFormat="1" ht="14.25"/>
    <row r="26168" customFormat="1" ht="14.25"/>
    <row r="26169" customFormat="1" ht="14.25"/>
    <row r="26170" customFormat="1" ht="14.25"/>
    <row r="26171" customFormat="1" ht="14.25"/>
    <row r="26172" customFormat="1" ht="14.25"/>
    <row r="26173" customFormat="1" ht="14.25"/>
    <row r="26174" customFormat="1" ht="14.25"/>
    <row r="26175" customFormat="1" ht="14.25"/>
    <row r="26176" customFormat="1" ht="14.25"/>
    <row r="26177" customFormat="1" ht="14.25"/>
    <row r="26178" customFormat="1" ht="14.25"/>
    <row r="26179" customFormat="1" ht="14.25"/>
    <row r="26180" customFormat="1" ht="14.25"/>
    <row r="26181" customFormat="1" ht="14.25"/>
    <row r="26182" customFormat="1" ht="14.25"/>
    <row r="26183" customFormat="1" ht="14.25"/>
    <row r="26184" customFormat="1" ht="14.25"/>
    <row r="26185" customFormat="1" ht="14.25"/>
    <row r="26186" customFormat="1" ht="14.25"/>
    <row r="26187" customFormat="1" ht="14.25"/>
    <row r="26188" customFormat="1" ht="14.25"/>
    <row r="26189" customFormat="1" ht="14.25"/>
    <row r="26190" customFormat="1" ht="14.25"/>
    <row r="26191" customFormat="1" ht="14.25"/>
    <row r="26192" customFormat="1" ht="14.25"/>
    <row r="26193" customFormat="1" ht="14.25"/>
    <row r="26194" customFormat="1" ht="14.25"/>
    <row r="26195" customFormat="1" ht="14.25"/>
    <row r="26196" customFormat="1" ht="14.25"/>
    <row r="26197" customFormat="1" ht="14.25"/>
    <row r="26198" customFormat="1" ht="14.25"/>
    <row r="26199" customFormat="1" ht="14.25"/>
    <row r="26200" customFormat="1" ht="14.25"/>
    <row r="26201" customFormat="1" ht="14.25"/>
    <row r="26202" customFormat="1" ht="14.25"/>
    <row r="26203" customFormat="1" ht="14.25"/>
    <row r="26204" customFormat="1" ht="14.25"/>
    <row r="26205" customFormat="1" ht="14.25"/>
    <row r="26206" customFormat="1" ht="14.25"/>
    <row r="26207" customFormat="1" ht="14.25"/>
    <row r="26208" customFormat="1" ht="14.25"/>
    <row r="26209" customFormat="1" ht="14.25"/>
    <row r="26210" customFormat="1" ht="14.25"/>
    <row r="26211" customFormat="1" ht="14.25"/>
    <row r="26212" customFormat="1" ht="14.25"/>
    <row r="26213" customFormat="1" ht="14.25"/>
    <row r="26214" customFormat="1" ht="14.25"/>
    <row r="26215" customFormat="1" ht="14.25"/>
    <row r="26216" customFormat="1" ht="14.25"/>
    <row r="26217" customFormat="1" ht="14.25"/>
    <row r="26218" customFormat="1" ht="14.25"/>
    <row r="26219" customFormat="1" ht="14.25"/>
    <row r="26220" customFormat="1" ht="14.25"/>
    <row r="26221" customFormat="1" ht="14.25"/>
    <row r="26222" customFormat="1" ht="14.25"/>
    <row r="26223" customFormat="1" ht="14.25"/>
    <row r="26224" customFormat="1" ht="14.25"/>
    <row r="26225" customFormat="1" ht="14.25"/>
    <row r="26226" customFormat="1" ht="14.25"/>
    <row r="26227" customFormat="1" ht="14.25"/>
    <row r="26228" customFormat="1" ht="14.25"/>
    <row r="26229" customFormat="1" ht="14.25"/>
    <row r="26230" customFormat="1" ht="14.25"/>
    <row r="26231" customFormat="1" ht="14.25"/>
    <row r="26232" customFormat="1" ht="14.25"/>
    <row r="26233" customFormat="1" ht="14.25"/>
    <row r="26234" customFormat="1" ht="14.25"/>
    <row r="26235" customFormat="1" ht="14.25"/>
    <row r="26236" customFormat="1" ht="14.25"/>
    <row r="26237" customFormat="1" ht="14.25"/>
    <row r="26238" customFormat="1" ht="14.25"/>
    <row r="26239" customFormat="1" ht="14.25"/>
    <row r="26240" customFormat="1" ht="14.25"/>
    <row r="26241" customFormat="1" ht="14.25"/>
    <row r="26242" customFormat="1" ht="14.25"/>
    <row r="26243" customFormat="1" ht="14.25"/>
    <row r="26244" customFormat="1" ht="14.25"/>
    <row r="26245" customFormat="1" ht="14.25"/>
    <row r="26246" customFormat="1" ht="14.25"/>
    <row r="26247" customFormat="1" ht="14.25"/>
    <row r="26248" customFormat="1" ht="14.25"/>
    <row r="26249" customFormat="1" ht="14.25"/>
    <row r="26250" customFormat="1" ht="14.25"/>
    <row r="26251" customFormat="1" ht="14.25"/>
    <row r="26252" customFormat="1" ht="14.25"/>
    <row r="26253" customFormat="1" ht="14.25"/>
    <row r="26254" customFormat="1" ht="14.25"/>
    <row r="26255" customFormat="1" ht="14.25"/>
    <row r="26256" customFormat="1" ht="14.25"/>
    <row r="26257" customFormat="1" ht="14.25"/>
    <row r="26258" customFormat="1" ht="14.25"/>
    <row r="26259" customFormat="1" ht="14.25"/>
    <row r="26260" customFormat="1" ht="14.25"/>
    <row r="26261" customFormat="1" ht="14.25"/>
    <row r="26262" customFormat="1" ht="14.25"/>
    <row r="26263" customFormat="1" ht="14.25"/>
    <row r="26264" customFormat="1" ht="14.25"/>
    <row r="26265" customFormat="1" ht="14.25"/>
    <row r="26266" customFormat="1" ht="14.25"/>
    <row r="26267" customFormat="1" ht="14.25"/>
    <row r="26268" customFormat="1" ht="14.25"/>
    <row r="26269" customFormat="1" ht="14.25"/>
    <row r="26270" customFormat="1" ht="14.25"/>
    <row r="26271" customFormat="1" ht="14.25"/>
    <row r="26272" customFormat="1" ht="14.25"/>
    <row r="26273" customFormat="1" ht="14.25"/>
    <row r="26274" customFormat="1" ht="14.25"/>
    <row r="26275" customFormat="1" ht="14.25"/>
    <row r="26276" customFormat="1" ht="14.25"/>
    <row r="26277" customFormat="1" ht="14.25"/>
    <row r="26278" customFormat="1" ht="14.25"/>
    <row r="26279" customFormat="1" ht="14.25"/>
    <row r="26280" customFormat="1" ht="14.25"/>
    <row r="26281" customFormat="1" ht="14.25"/>
    <row r="26282" customFormat="1" ht="14.25"/>
    <row r="26283" customFormat="1" ht="14.25"/>
    <row r="26284" customFormat="1" ht="14.25"/>
    <row r="26285" customFormat="1" ht="14.25"/>
    <row r="26286" customFormat="1" ht="14.25"/>
    <row r="26287" customFormat="1" ht="14.25"/>
    <row r="26288" customFormat="1" ht="14.25"/>
    <row r="26289" customFormat="1" ht="14.25"/>
    <row r="26290" customFormat="1" ht="14.25"/>
    <row r="26291" customFormat="1" ht="14.25"/>
    <row r="26292" customFormat="1" ht="14.25"/>
    <row r="26293" customFormat="1" ht="14.25"/>
    <row r="26294" customFormat="1" ht="14.25"/>
    <row r="26295" customFormat="1" ht="14.25"/>
    <row r="26296" customFormat="1" ht="14.25"/>
    <row r="26297" customFormat="1" ht="14.25"/>
    <row r="26298" customFormat="1" ht="14.25"/>
    <row r="26299" customFormat="1" ht="14.25"/>
    <row r="26300" customFormat="1" ht="14.25"/>
    <row r="26301" customFormat="1" ht="14.25"/>
    <row r="26302" customFormat="1" ht="33" customHeight="1"/>
    <row r="26303" customFormat="1" ht="25.5" customHeight="1"/>
    <row r="26304" customFormat="1" ht="14.25"/>
    <row r="26305" customFormat="1" ht="14.25"/>
    <row r="26306" customFormat="1" ht="14.25"/>
    <row r="26307" customFormat="1" ht="14.25"/>
    <row r="26308" customFormat="1" ht="14.25"/>
    <row r="26309" customFormat="1" ht="14.25"/>
    <row r="26310" customFormat="1" ht="14.25"/>
    <row r="26311" customFormat="1" ht="14.25"/>
    <row r="26312" customFormat="1" ht="14.25"/>
    <row r="26313" customFormat="1" ht="14.25"/>
    <row r="26314" customFormat="1" ht="14.25"/>
    <row r="26315" customFormat="1" ht="14.25"/>
    <row r="26316" customFormat="1" ht="14.25"/>
    <row r="26317" customFormat="1" ht="14.25"/>
    <row r="26318" customFormat="1" ht="14.25"/>
    <row r="26319" customFormat="1" ht="14.25"/>
    <row r="26320" customFormat="1" ht="14.25"/>
    <row r="26321" customFormat="1" ht="14.25"/>
    <row r="26322" customFormat="1" ht="14.25"/>
    <row r="26323" customFormat="1" ht="14.25"/>
    <row r="26324" customFormat="1" ht="14.25"/>
    <row r="26325" customFormat="1" ht="14.25"/>
    <row r="26326" customFormat="1" ht="14.25"/>
    <row r="26327" customFormat="1" ht="14.25"/>
    <row r="26328" customFormat="1" ht="14.25"/>
    <row r="26329" customFormat="1" ht="14.25"/>
    <row r="26330" customFormat="1" ht="14.25"/>
    <row r="26331" customFormat="1" ht="14.25"/>
    <row r="26332" customFormat="1" ht="14.25"/>
    <row r="26333" customFormat="1" ht="14.25"/>
    <row r="26334" customFormat="1" ht="14.25"/>
    <row r="26335" customFormat="1" ht="14.25"/>
    <row r="26336" customFormat="1" ht="14.25"/>
    <row r="26337" customFormat="1" ht="14.25"/>
    <row r="26338" customFormat="1" ht="14.25"/>
    <row r="26339" customFormat="1" ht="14.25"/>
    <row r="26340" customFormat="1" ht="14.25"/>
    <row r="26341" customFormat="1" ht="14.25"/>
    <row r="26342" customFormat="1" ht="14.25"/>
    <row r="26343" customFormat="1" ht="14.25"/>
    <row r="26344" customFormat="1" ht="14.25"/>
    <row r="26345" customFormat="1" ht="14.25"/>
    <row r="26346" customFormat="1" ht="14.25"/>
    <row r="26347" customFormat="1" ht="14.25"/>
    <row r="26348" customFormat="1" ht="14.25"/>
    <row r="26349" customFormat="1" ht="14.25"/>
    <row r="26350" customFormat="1" ht="14.25"/>
    <row r="26351" customFormat="1" ht="14.25"/>
    <row r="26352" customFormat="1" ht="14.25"/>
    <row r="26353" customFormat="1" ht="14.25"/>
    <row r="26354" customFormat="1" ht="14.25"/>
    <row r="26355" customFormat="1" ht="14.25"/>
    <row r="26356" customFormat="1" ht="14.25"/>
    <row r="26357" customFormat="1" ht="14.25"/>
    <row r="26358" customFormat="1" ht="14.25"/>
    <row r="26359" customFormat="1" ht="14.25"/>
    <row r="26360" customFormat="1" ht="14.25"/>
    <row r="26361" customFormat="1" ht="14.25"/>
    <row r="26362" customFormat="1" ht="14.25"/>
    <row r="26363" customFormat="1" ht="14.25"/>
    <row r="26364" customFormat="1" ht="14.25"/>
    <row r="26365" customFormat="1" ht="14.25"/>
    <row r="26366" customFormat="1" ht="14.25"/>
    <row r="26367" customFormat="1" ht="14.25"/>
    <row r="26368" customFormat="1" ht="14.25"/>
    <row r="26369" customFormat="1" ht="14.25"/>
    <row r="26370" customFormat="1" ht="14.25"/>
    <row r="26371" customFormat="1" ht="14.25"/>
    <row r="26372" customFormat="1" ht="14.25"/>
    <row r="26373" customFormat="1" ht="14.25"/>
    <row r="26374" customFormat="1" ht="14.25"/>
    <row r="26375" customFormat="1" ht="14.25"/>
    <row r="26376" customFormat="1" ht="14.25"/>
    <row r="26377" customFormat="1" ht="14.25"/>
    <row r="26378" customFormat="1" ht="14.25"/>
    <row r="26379" customFormat="1" ht="14.25"/>
    <row r="26380" customFormat="1" ht="14.25"/>
    <row r="26381" customFormat="1" ht="14.25"/>
    <row r="26382" customFormat="1" ht="14.25"/>
    <row r="26383" customFormat="1" ht="14.25"/>
    <row r="26384" customFormat="1" ht="14.25"/>
    <row r="26385" customFormat="1" ht="14.25"/>
    <row r="26386" customFormat="1" ht="14.25"/>
    <row r="26387" customFormat="1" ht="14.25"/>
    <row r="26388" customFormat="1" ht="14.25"/>
    <row r="26389" customFormat="1" ht="14.25"/>
    <row r="26390" customFormat="1" ht="14.25"/>
    <row r="26391" customFormat="1" ht="14.25"/>
    <row r="26392" customFormat="1" ht="14.25"/>
    <row r="26393" customFormat="1" ht="14.25"/>
    <row r="26394" customFormat="1" ht="14.25"/>
    <row r="26395" customFormat="1" ht="14.25"/>
    <row r="26396" customFormat="1" ht="14.25"/>
    <row r="26397" customFormat="1" ht="14.25"/>
    <row r="26398" customFormat="1" ht="14.25"/>
    <row r="26399" customFormat="1" ht="14.25"/>
    <row r="26400" customFormat="1" ht="14.25"/>
    <row r="26401" customFormat="1" ht="14.25"/>
    <row r="26402" customFormat="1" ht="14.25"/>
    <row r="26403" customFormat="1" ht="14.25"/>
    <row r="26404" customFormat="1" ht="14.25"/>
    <row r="26405" customFormat="1" ht="14.25"/>
    <row r="26406" customFormat="1" ht="14.25"/>
    <row r="26407" customFormat="1" ht="14.25"/>
    <row r="26408" customFormat="1" ht="14.25"/>
    <row r="26409" customFormat="1" ht="14.25"/>
    <row r="26410" customFormat="1" ht="14.25"/>
    <row r="26411" customFormat="1" ht="14.25"/>
    <row r="26412" customFormat="1" ht="14.25"/>
    <row r="26413" customFormat="1" ht="14.25"/>
    <row r="26414" customFormat="1" ht="14.25"/>
    <row r="26415" customFormat="1" ht="14.25"/>
    <row r="26416" customFormat="1" ht="14.25"/>
    <row r="26417" customFormat="1" ht="14.25"/>
    <row r="26418" customFormat="1" ht="14.25"/>
    <row r="26419" customFormat="1" ht="14.25"/>
    <row r="26420" customFormat="1" ht="14.25"/>
    <row r="26421" customFormat="1" ht="14.25"/>
    <row r="26422" customFormat="1" ht="14.25"/>
    <row r="26423" customFormat="1" ht="14.25"/>
    <row r="26424" customFormat="1" ht="14.25"/>
    <row r="26425" customFormat="1" ht="14.25"/>
    <row r="26426" customFormat="1" ht="14.25"/>
    <row r="26427" customFormat="1" ht="14.25"/>
    <row r="26428" customFormat="1" ht="14.25"/>
    <row r="26429" customFormat="1" ht="14.25"/>
    <row r="26430" customFormat="1" ht="14.25"/>
    <row r="26431" customFormat="1" ht="14.25"/>
    <row r="26432" customFormat="1" ht="14.25"/>
    <row r="26433" customFormat="1" ht="14.25"/>
    <row r="26434" customFormat="1" ht="14.25"/>
    <row r="26435" customFormat="1" ht="14.25"/>
    <row r="26436" customFormat="1" ht="14.25"/>
    <row r="26437" customFormat="1" ht="14.25"/>
    <row r="26438" customFormat="1" ht="14.25"/>
    <row r="26439" customFormat="1" ht="14.25"/>
    <row r="26440" customFormat="1" ht="14.25"/>
    <row r="26441" customFormat="1" ht="14.25"/>
    <row r="26442" customFormat="1" ht="14.25"/>
    <row r="26443" customFormat="1" ht="14.25"/>
    <row r="26444" customFormat="1" ht="14.25"/>
    <row r="26445" customFormat="1" ht="14.25"/>
    <row r="26446" customFormat="1" ht="14.25"/>
    <row r="26447" customFormat="1" ht="14.25"/>
    <row r="26448" customFormat="1" ht="14.25"/>
    <row r="26449" customFormat="1" ht="14.25"/>
    <row r="26450" customFormat="1" ht="14.25"/>
    <row r="26451" customFormat="1" ht="14.25"/>
    <row r="26452" customFormat="1" ht="14.25"/>
    <row r="26453" customFormat="1" ht="14.25"/>
    <row r="26454" customFormat="1" ht="14.25"/>
    <row r="26455" customFormat="1" ht="14.25"/>
    <row r="26456" customFormat="1" ht="14.25"/>
    <row r="26457" customFormat="1" ht="14.25"/>
    <row r="26458" customFormat="1" ht="14.25"/>
    <row r="26459" customFormat="1" ht="14.25"/>
    <row r="26460" customFormat="1" ht="14.25"/>
    <row r="26461" customFormat="1" ht="14.25"/>
    <row r="26462" customFormat="1" ht="14.25"/>
    <row r="26463" customFormat="1" ht="14.25"/>
    <row r="26464" customFormat="1" ht="14.25"/>
    <row r="26465" customFormat="1" ht="14.25"/>
    <row r="26466" customFormat="1" ht="14.25"/>
    <row r="26467" customFormat="1" ht="14.25"/>
    <row r="26468" customFormat="1" ht="14.25"/>
    <row r="26469" customFormat="1" ht="14.25"/>
    <row r="26470" customFormat="1" ht="14.25"/>
    <row r="26471" customFormat="1" ht="14.25"/>
    <row r="26472" customFormat="1" ht="14.25"/>
    <row r="26473" customFormat="1" ht="14.25"/>
    <row r="26474" customFormat="1" ht="14.25"/>
    <row r="26475" customFormat="1" ht="14.25"/>
    <row r="26476" customFormat="1" ht="14.25"/>
    <row r="26477" customFormat="1" ht="14.25"/>
    <row r="26478" customFormat="1" ht="14.25"/>
    <row r="26479" customFormat="1" ht="14.25"/>
    <row r="26480" customFormat="1" ht="14.25"/>
    <row r="26481" customFormat="1" ht="14.25"/>
    <row r="26482" customFormat="1" ht="14.25"/>
    <row r="26483" customFormat="1" ht="14.25"/>
    <row r="26484" customFormat="1" ht="14.25"/>
    <row r="26485" customFormat="1" ht="14.25"/>
    <row r="26486" customFormat="1" ht="14.25"/>
    <row r="26487" customFormat="1" ht="14.25"/>
    <row r="26488" customFormat="1" ht="14.25"/>
    <row r="26489" customFormat="1" ht="14.25"/>
    <row r="26490" customFormat="1" ht="14.25"/>
    <row r="26491" customFormat="1" ht="14.25"/>
    <row r="26492" customFormat="1" ht="14.25"/>
    <row r="26493" customFormat="1" ht="14.25"/>
    <row r="26494" customFormat="1" ht="14.25"/>
    <row r="26495" customFormat="1" ht="14.25"/>
    <row r="26496" customFormat="1" ht="14.25"/>
    <row r="26497" customFormat="1" ht="14.25"/>
    <row r="26498" customFormat="1" ht="14.25"/>
    <row r="26499" customFormat="1" ht="14.25"/>
    <row r="26500" customFormat="1" ht="14.25"/>
    <row r="26501" customFormat="1" ht="14.25"/>
    <row r="26502" customFormat="1" ht="14.25"/>
    <row r="26503" customFormat="1" ht="14.25"/>
    <row r="26504" customFormat="1" ht="14.25"/>
    <row r="26505" customFormat="1" ht="14.25"/>
    <row r="26506" customFormat="1" ht="14.25"/>
    <row r="26507" customFormat="1" ht="14.25"/>
    <row r="26508" customFormat="1" ht="14.25"/>
    <row r="26509" customFormat="1" ht="14.25"/>
    <row r="26510" customFormat="1" ht="14.25"/>
    <row r="26511" customFormat="1" ht="14.25"/>
    <row r="26512" customFormat="1" ht="14.25"/>
    <row r="26513" customFormat="1" ht="14.25"/>
    <row r="26514" customFormat="1" ht="14.25"/>
    <row r="26515" customFormat="1" ht="14.25"/>
    <row r="26516" customFormat="1" ht="14.25"/>
    <row r="26517" customFormat="1" ht="14.25"/>
    <row r="26518" customFormat="1" ht="14.25"/>
    <row r="26519" customFormat="1" ht="14.25"/>
    <row r="26520" customFormat="1" ht="14.25"/>
    <row r="26521" customFormat="1" ht="14.25"/>
    <row r="26522" customFormat="1" ht="14.25"/>
    <row r="26523" customFormat="1" ht="14.25"/>
    <row r="26524" customFormat="1" ht="14.25"/>
    <row r="26525" customFormat="1" ht="14.25"/>
    <row r="26526" customFormat="1" ht="14.25"/>
    <row r="26527" customFormat="1" ht="14.25"/>
    <row r="26528" customFormat="1" ht="14.25"/>
    <row r="26529" customFormat="1" ht="14.25"/>
    <row r="26530" customFormat="1" ht="14.25"/>
    <row r="26531" customFormat="1" ht="14.25"/>
    <row r="26532" customFormat="1" ht="14.25"/>
    <row r="26533" customFormat="1" ht="14.25"/>
    <row r="26534" customFormat="1" ht="14.25"/>
    <row r="26535" customFormat="1" ht="14.25"/>
    <row r="26536" customFormat="1" ht="14.25"/>
    <row r="26537" customFormat="1" ht="14.25"/>
    <row r="26538" customFormat="1" ht="14.25"/>
    <row r="26539" customFormat="1" ht="14.25"/>
    <row r="26540" customFormat="1" ht="14.25"/>
    <row r="26541" customFormat="1" ht="14.25"/>
    <row r="26542" customFormat="1" ht="14.25"/>
    <row r="26543" customFormat="1" ht="14.25"/>
    <row r="26544" customFormat="1" ht="14.25"/>
    <row r="26545" customFormat="1" ht="14.25"/>
    <row r="26546" customFormat="1" ht="14.25"/>
    <row r="26547" customFormat="1" ht="14.25"/>
    <row r="26548" customFormat="1" ht="14.25"/>
    <row r="26549" customFormat="1" ht="14.25"/>
    <row r="26550" customFormat="1" ht="14.25"/>
    <row r="26551" customFormat="1" ht="14.25"/>
    <row r="26552" customFormat="1" ht="14.25"/>
    <row r="26553" customFormat="1" ht="14.25"/>
    <row r="26554" customFormat="1" ht="14.25"/>
    <row r="26555" customFormat="1" ht="14.25"/>
    <row r="26556" customFormat="1" ht="14.25"/>
    <row r="26557" customFormat="1" ht="14.25"/>
    <row r="26558" customFormat="1" ht="14.25"/>
    <row r="26559" customFormat="1" ht="14.25"/>
    <row r="26560" customFormat="1" ht="14.25"/>
    <row r="26561" customFormat="1" ht="14.25"/>
    <row r="26562" customFormat="1" ht="14.25"/>
    <row r="26563" customFormat="1" ht="14.25"/>
    <row r="26564" customFormat="1" ht="14.25"/>
    <row r="26565" customFormat="1" ht="14.25"/>
    <row r="26566" customFormat="1" ht="14.25"/>
    <row r="26567" customFormat="1" ht="14.25"/>
    <row r="26568" customFormat="1" ht="14.25"/>
    <row r="26569" customFormat="1" ht="14.25"/>
    <row r="26570" customFormat="1" ht="14.25"/>
    <row r="26571" customFormat="1" ht="14.25"/>
    <row r="26572" customFormat="1" ht="14.25"/>
    <row r="26573" customFormat="1" ht="14.25"/>
    <row r="26574" customFormat="1" ht="14.25"/>
    <row r="26575" customFormat="1" ht="14.25"/>
    <row r="26576" customFormat="1" ht="14.25"/>
    <row r="26577" customFormat="1" ht="14.25"/>
    <row r="26578" customFormat="1" ht="14.25"/>
    <row r="26579" customFormat="1" ht="14.25"/>
    <row r="26580" customFormat="1" ht="14.25"/>
    <row r="26581" customFormat="1" ht="14.25"/>
    <row r="26582" customFormat="1" ht="14.25"/>
    <row r="26583" customFormat="1" ht="14.25"/>
    <row r="26584" customFormat="1" ht="14.25"/>
    <row r="26585" customFormat="1" ht="14.25"/>
    <row r="26586" customFormat="1" ht="14.25"/>
    <row r="26587" customFormat="1" ht="14.25"/>
    <row r="26588" customFormat="1" ht="14.25"/>
    <row r="26589" customFormat="1" ht="14.25"/>
    <row r="26590" customFormat="1" ht="14.25"/>
    <row r="26591" customFormat="1" ht="14.25"/>
    <row r="26592" customFormat="1" ht="14.25"/>
    <row r="26593" customFormat="1" ht="14.25"/>
    <row r="26594" customFormat="1" ht="14.25"/>
    <row r="26595" customFormat="1" ht="14.25"/>
    <row r="26596" customFormat="1" ht="14.25"/>
    <row r="26597" customFormat="1" ht="14.25"/>
    <row r="26598" customFormat="1" ht="14.25"/>
    <row r="26599" customFormat="1" ht="14.25"/>
    <row r="26600" customFormat="1" ht="14.25"/>
    <row r="26601" customFormat="1" ht="14.25"/>
    <row r="26602" customFormat="1" ht="14.25"/>
    <row r="26603" customFormat="1" ht="14.25"/>
    <row r="26604" customFormat="1" ht="14.25"/>
    <row r="26605" customFormat="1" ht="14.25"/>
    <row r="26606" customFormat="1" ht="14.25"/>
    <row r="26607" customFormat="1" ht="14.25"/>
    <row r="26608" customFormat="1" ht="14.25"/>
    <row r="26609" customFormat="1" ht="14.25"/>
    <row r="26610" customFormat="1" ht="14.25"/>
    <row r="26611" customFormat="1" ht="14.25"/>
    <row r="26612" customFormat="1" ht="14.25"/>
    <row r="26613" customFormat="1" ht="14.25"/>
    <row r="26614" customFormat="1" ht="14.25"/>
    <row r="26615" customFormat="1" ht="14.25"/>
    <row r="26616" customFormat="1" ht="14.25"/>
    <row r="26617" customFormat="1" ht="14.25"/>
    <row r="26618" customFormat="1" ht="14.25"/>
    <row r="26619" customFormat="1" ht="14.25"/>
    <row r="26620" customFormat="1" ht="14.25"/>
    <row r="26621" customFormat="1" ht="14.25"/>
    <row r="26622" customFormat="1" ht="14.25"/>
    <row r="26623" customFormat="1" ht="14.25"/>
    <row r="26624" customFormat="1" ht="14.25"/>
    <row r="26625" customFormat="1" ht="14.25"/>
    <row r="26626" customFormat="1" ht="14.25"/>
    <row r="26627" customFormat="1" ht="14.25"/>
    <row r="26628" customFormat="1" ht="14.25"/>
    <row r="26629" customFormat="1" ht="14.25"/>
    <row r="26630" customFormat="1" ht="14.25"/>
    <row r="26631" customFormat="1" ht="14.25"/>
    <row r="26632" customFormat="1" ht="14.25"/>
    <row r="26633" customFormat="1" ht="14.25"/>
    <row r="26634" customFormat="1" ht="14.25"/>
    <row r="26635" customFormat="1" ht="14.25"/>
    <row r="26636" customFormat="1" ht="14.25"/>
    <row r="26637" customFormat="1" ht="14.25"/>
    <row r="26638" customFormat="1" ht="14.25"/>
    <row r="26639" customFormat="1" ht="14.25"/>
    <row r="26640" customFormat="1" ht="14.25"/>
    <row r="26641" customFormat="1" ht="14.25"/>
    <row r="26642" customFormat="1" ht="14.25"/>
    <row r="26643" customFormat="1" ht="14.25"/>
    <row r="26644" customFormat="1" ht="14.25"/>
    <row r="26645" customFormat="1" ht="14.25"/>
    <row r="26646" customFormat="1" ht="14.25"/>
    <row r="26647" customFormat="1" ht="14.25"/>
    <row r="26648" customFormat="1" ht="14.25"/>
    <row r="26649" customFormat="1" ht="14.25"/>
    <row r="26650" customFormat="1" ht="14.25"/>
    <row r="26651" customFormat="1" ht="14.25"/>
    <row r="26652" customFormat="1" ht="14.25"/>
    <row r="26653" customFormat="1" ht="14.25"/>
    <row r="26654" customFormat="1" ht="14.25"/>
    <row r="26655" customFormat="1" ht="14.25"/>
    <row r="26656" customFormat="1" ht="14.25"/>
    <row r="26657" customFormat="1" ht="14.25"/>
    <row r="26658" customFormat="1" ht="14.25"/>
    <row r="26659" customFormat="1" ht="14.25"/>
    <row r="26660" customFormat="1" ht="14.25"/>
    <row r="26661" customFormat="1" ht="14.25"/>
    <row r="26662" customFormat="1" ht="14.25"/>
    <row r="26663" customFormat="1" ht="14.25"/>
    <row r="26664" customFormat="1" ht="14.25"/>
    <row r="26665" customFormat="1" ht="14.25"/>
    <row r="26666" customFormat="1" ht="14.25"/>
    <row r="26667" customFormat="1" ht="14.25"/>
    <row r="26668" customFormat="1" ht="14.25"/>
    <row r="26669" customFormat="1" ht="14.25"/>
    <row r="26670" customFormat="1" ht="14.25"/>
    <row r="26671" customFormat="1" ht="14.25"/>
    <row r="26672" customFormat="1" ht="14.25"/>
    <row r="26673" customFormat="1" ht="14.25"/>
    <row r="26674" customFormat="1" ht="14.25"/>
    <row r="26675" customFormat="1" ht="14.25"/>
    <row r="26676" customFormat="1" ht="14.25"/>
    <row r="26677" customFormat="1" ht="14.25"/>
    <row r="26678" customFormat="1" ht="14.25"/>
    <row r="26679" customFormat="1" ht="14.25"/>
    <row r="26680" customFormat="1" ht="14.25"/>
    <row r="26681" customFormat="1" ht="14.25"/>
    <row r="26682" customFormat="1" ht="14.25"/>
    <row r="26683" customFormat="1" ht="14.25"/>
    <row r="26684" customFormat="1" ht="14.25"/>
    <row r="26685" customFormat="1" ht="14.25"/>
    <row r="26686" customFormat="1" ht="14.25"/>
    <row r="26687" customFormat="1" ht="14.25"/>
    <row r="26688" customFormat="1" ht="14.25"/>
    <row r="26689" customFormat="1" ht="14.25"/>
    <row r="26690" customFormat="1" ht="14.25"/>
    <row r="26691" customFormat="1" ht="14.25"/>
    <row r="26692" customFormat="1" ht="14.25"/>
    <row r="26693" customFormat="1" ht="14.25"/>
    <row r="26694" customFormat="1" ht="14.25"/>
    <row r="26695" customFormat="1" ht="14.25"/>
    <row r="26696" customFormat="1" ht="14.25"/>
    <row r="26697" customFormat="1" ht="14.25"/>
    <row r="26698" customFormat="1" ht="14.25"/>
    <row r="26699" customFormat="1" ht="14.25"/>
    <row r="26700" customFormat="1" ht="14.25"/>
    <row r="26701" customFormat="1" ht="14.25"/>
    <row r="26702" customFormat="1" ht="14.25"/>
    <row r="26703" customFormat="1" ht="14.25"/>
    <row r="26704" customFormat="1" ht="14.25"/>
    <row r="26705" customFormat="1" ht="14.25"/>
    <row r="26706" customFormat="1" ht="14.25"/>
    <row r="26707" customFormat="1" ht="14.25"/>
    <row r="26708" customFormat="1" ht="14.25"/>
    <row r="26709" customFormat="1" ht="14.25"/>
    <row r="26710" customFormat="1" ht="14.25"/>
    <row r="26711" customFormat="1" ht="14.25"/>
    <row r="26712" customFormat="1" ht="14.25"/>
    <row r="26713" customFormat="1" ht="14.25"/>
    <row r="26714" customFormat="1" ht="14.25"/>
    <row r="26715" customFormat="1" ht="14.25"/>
    <row r="26716" customFormat="1" ht="14.25"/>
    <row r="26717" customFormat="1" ht="14.25"/>
    <row r="26718" customFormat="1" ht="14.25"/>
    <row r="26719" customFormat="1" ht="14.25"/>
    <row r="26720" customFormat="1" ht="14.25"/>
    <row r="26721" customFormat="1" ht="14.25"/>
    <row r="26722" customFormat="1" ht="14.25"/>
    <row r="26723" customFormat="1" ht="14.25"/>
    <row r="26724" customFormat="1" ht="14.25"/>
    <row r="26725" customFormat="1" ht="14.25"/>
    <row r="26726" customFormat="1" ht="14.25"/>
    <row r="26727" customFormat="1" ht="14.25"/>
    <row r="26728" customFormat="1" ht="14.25"/>
    <row r="26729" customFormat="1" ht="14.25"/>
    <row r="26730" customFormat="1" ht="14.25"/>
    <row r="26731" customFormat="1" ht="14.25"/>
    <row r="26732" customFormat="1" ht="14.25"/>
    <row r="26733" customFormat="1" ht="14.25"/>
    <row r="26734" customFormat="1" ht="14.25"/>
    <row r="26735" customFormat="1" ht="14.25"/>
    <row r="26736" customFormat="1" ht="14.25"/>
    <row r="26737" customFormat="1" ht="14.25"/>
    <row r="26738" customFormat="1" ht="14.25"/>
    <row r="26739" customFormat="1" ht="14.25"/>
    <row r="26740" customFormat="1" ht="14.25"/>
    <row r="26741" customFormat="1" ht="14.25"/>
    <row r="26742" customFormat="1" ht="14.25"/>
    <row r="26743" customFormat="1" ht="14.25"/>
    <row r="26744" customFormat="1" ht="14.25"/>
    <row r="26745" customFormat="1" ht="14.25"/>
    <row r="26746" customFormat="1" ht="14.25"/>
    <row r="26747" customFormat="1" ht="14.25"/>
    <row r="26748" customFormat="1" ht="14.25"/>
    <row r="26749" customFormat="1" ht="14.25"/>
    <row r="26750" customFormat="1" ht="14.25"/>
    <row r="26751" customFormat="1" ht="14.25"/>
    <row r="26752" customFormat="1" ht="14.25"/>
    <row r="26753" customFormat="1" ht="14.25"/>
    <row r="26754" customFormat="1" ht="14.25"/>
    <row r="26755" customFormat="1" ht="14.25"/>
    <row r="26756" customFormat="1" ht="14.25"/>
    <row r="26757" customFormat="1" ht="14.25"/>
    <row r="26758" customFormat="1" ht="14.25"/>
    <row r="26759" customFormat="1" ht="14.25"/>
    <row r="26760" customFormat="1" ht="14.25"/>
    <row r="26761" customFormat="1" ht="14.25"/>
    <row r="26762" customFormat="1" ht="14.25"/>
    <row r="26763" customFormat="1" ht="14.25"/>
    <row r="26764" customFormat="1" ht="14.25"/>
    <row r="26765" customFormat="1" ht="14.25"/>
    <row r="26766" customFormat="1" ht="14.25"/>
    <row r="26767" customFormat="1" ht="14.25"/>
    <row r="26768" customFormat="1" ht="14.25"/>
    <row r="26769" customFormat="1" ht="14.25"/>
    <row r="26770" customFormat="1" ht="14.25"/>
    <row r="26771" customFormat="1" ht="14.25"/>
    <row r="26772" customFormat="1" ht="14.25"/>
    <row r="26773" customFormat="1" ht="14.25"/>
    <row r="26774" customFormat="1" ht="14.25"/>
    <row r="26775" customFormat="1" ht="14.25"/>
    <row r="26776" customFormat="1" ht="14.25"/>
    <row r="26777" customFormat="1" ht="14.25"/>
    <row r="26778" customFormat="1" ht="14.25"/>
    <row r="26779" customFormat="1" ht="14.25"/>
    <row r="26780" customFormat="1" ht="14.25"/>
    <row r="26781" customFormat="1" ht="14.25"/>
    <row r="26782" customFormat="1" ht="14.25"/>
    <row r="26783" customFormat="1" ht="14.25"/>
    <row r="26784" customFormat="1" ht="14.25"/>
    <row r="26785" customFormat="1" ht="14.25"/>
    <row r="26786" customFormat="1" ht="14.25"/>
    <row r="26787" customFormat="1" ht="14.25"/>
    <row r="26788" customFormat="1" ht="14.25"/>
    <row r="26789" customFormat="1" ht="14.25"/>
    <row r="26790" customFormat="1" ht="14.25"/>
    <row r="26791" customFormat="1" ht="14.25"/>
    <row r="26792" customFormat="1" ht="14.25"/>
    <row r="26793" customFormat="1" ht="14.25"/>
    <row r="26794" customFormat="1" ht="14.25"/>
    <row r="26795" customFormat="1" ht="14.25"/>
    <row r="26796" customFormat="1" ht="14.25"/>
    <row r="26797" customFormat="1" ht="14.25"/>
    <row r="26798" customFormat="1" ht="14.25"/>
    <row r="26799" customFormat="1" ht="14.25"/>
    <row r="26800" customFormat="1" ht="14.25"/>
    <row r="26801" customFormat="1" ht="14.25"/>
    <row r="26802" customFormat="1" ht="14.25"/>
    <row r="26803" customFormat="1" ht="14.25"/>
    <row r="26804" customFormat="1" ht="14.25"/>
    <row r="26805" customFormat="1" ht="14.25"/>
    <row r="26806" customFormat="1" ht="14.25"/>
    <row r="26807" customFormat="1" ht="14.25"/>
    <row r="26808" customFormat="1" ht="14.25"/>
    <row r="26809" customFormat="1" ht="14.25"/>
    <row r="26810" customFormat="1" ht="14.25"/>
    <row r="26811" customFormat="1" ht="14.25"/>
    <row r="26812" customFormat="1" ht="14.25"/>
    <row r="26813" customFormat="1" ht="14.25"/>
    <row r="26814" customFormat="1" ht="14.25"/>
    <row r="26815" customFormat="1" ht="14.25"/>
    <row r="26816" customFormat="1" ht="14.25"/>
    <row r="26817" customFormat="1" ht="14.25"/>
    <row r="26818" customFormat="1" ht="14.25"/>
    <row r="26819" customFormat="1" ht="14.25"/>
    <row r="26820" customFormat="1" ht="14.25"/>
    <row r="26821" customFormat="1" ht="14.25"/>
    <row r="26822" customFormat="1" ht="14.25"/>
    <row r="26823" customFormat="1" ht="14.25"/>
    <row r="26824" customFormat="1" ht="14.25"/>
    <row r="26825" customFormat="1" ht="14.25"/>
    <row r="26826" customFormat="1" ht="14.25"/>
    <row r="26827" customFormat="1" ht="14.25"/>
    <row r="26828" customFormat="1" ht="14.25"/>
    <row r="26829" customFormat="1" ht="14.25"/>
    <row r="26830" customFormat="1" ht="14.25"/>
    <row r="26831" customFormat="1" ht="14.25"/>
    <row r="26832" customFormat="1" ht="14.25"/>
    <row r="26833" customFormat="1" ht="14.25"/>
    <row r="26834" customFormat="1" ht="14.25"/>
    <row r="26835" customFormat="1" ht="14.25"/>
    <row r="26836" customFormat="1" ht="14.25"/>
    <row r="26837" customFormat="1" ht="14.25"/>
    <row r="26838" customFormat="1" ht="14.25"/>
    <row r="26839" customFormat="1" ht="14.25"/>
    <row r="26840" customFormat="1" ht="14.25"/>
    <row r="26841" customFormat="1" ht="14.25"/>
    <row r="26842" customFormat="1" ht="14.25"/>
    <row r="26843" customFormat="1" ht="14.25"/>
    <row r="26844" customFormat="1" ht="14.25"/>
    <row r="26845" customFormat="1" ht="14.25"/>
    <row r="26846" customFormat="1" ht="14.25"/>
    <row r="26847" customFormat="1" ht="14.25"/>
    <row r="26848" customFormat="1" ht="14.25"/>
    <row r="26849" customFormat="1" ht="14.25"/>
    <row r="26850" customFormat="1" ht="14.25"/>
    <row r="26851" customFormat="1" ht="14.25"/>
    <row r="26852" customFormat="1" ht="14.25"/>
    <row r="26853" customFormat="1" ht="14.25"/>
    <row r="26854" customFormat="1" ht="14.25"/>
    <row r="26855" customFormat="1" ht="14.25"/>
    <row r="26856" customFormat="1" ht="14.25"/>
    <row r="26857" customFormat="1" ht="14.25"/>
    <row r="26858" customFormat="1" ht="14.25"/>
    <row r="26859" customFormat="1" ht="14.25"/>
    <row r="26860" customFormat="1" ht="14.25"/>
    <row r="26861" customFormat="1" ht="14.25"/>
    <row r="26862" customFormat="1" ht="14.25"/>
    <row r="26863" customFormat="1" ht="14.25"/>
    <row r="26864" customFormat="1" ht="14.25"/>
    <row r="26865" customFormat="1" ht="14.25"/>
    <row r="26866" customFormat="1" ht="14.25"/>
    <row r="26867" customFormat="1" ht="14.25"/>
    <row r="26868" customFormat="1" ht="14.25"/>
    <row r="26869" customFormat="1" ht="14.25"/>
    <row r="26870" customFormat="1" ht="14.25"/>
    <row r="26871" customFormat="1" ht="14.25"/>
    <row r="26872" customFormat="1" ht="14.25"/>
    <row r="26873" customFormat="1" ht="14.25"/>
    <row r="26874" customFormat="1" ht="14.25"/>
    <row r="26875" customFormat="1" ht="14.25"/>
    <row r="26876" customFormat="1" ht="14.25"/>
    <row r="26877" customFormat="1" ht="14.25"/>
    <row r="26878" customFormat="1" ht="14.25"/>
    <row r="26879" customFormat="1" ht="14.25"/>
    <row r="26880" customFormat="1" ht="14.25"/>
    <row r="26881" customFormat="1" ht="14.25"/>
    <row r="26882" customFormat="1" ht="14.25"/>
    <row r="26883" customFormat="1" ht="14.25"/>
    <row r="26884" customFormat="1" ht="14.25"/>
    <row r="26885" customFormat="1" ht="14.25"/>
    <row r="26886" customFormat="1" ht="14.25"/>
    <row r="26887" customFormat="1" ht="14.25"/>
    <row r="26888" customFormat="1" ht="14.25"/>
    <row r="26889" customFormat="1" ht="14.25"/>
    <row r="26890" customFormat="1" ht="14.25"/>
    <row r="26891" customFormat="1" ht="14.25"/>
    <row r="26892" customFormat="1" ht="14.25"/>
    <row r="26893" customFormat="1" ht="14.25"/>
    <row r="26894" customFormat="1" ht="14.25"/>
    <row r="26895" customFormat="1" ht="14.25"/>
    <row r="26896" customFormat="1" ht="14.25"/>
    <row r="26897" customFormat="1" ht="14.25"/>
    <row r="26898" customFormat="1" ht="14.25"/>
    <row r="26899" customFormat="1" ht="14.25"/>
    <row r="26900" customFormat="1" ht="14.25"/>
    <row r="26901" customFormat="1" ht="14.25"/>
    <row r="26902" customFormat="1" ht="14.25"/>
    <row r="26903" customFormat="1" ht="14.25"/>
    <row r="26904" customFormat="1" ht="14.25"/>
    <row r="26905" customFormat="1" ht="14.25"/>
    <row r="26906" customFormat="1" ht="14.25"/>
    <row r="26907" customFormat="1" ht="14.25"/>
    <row r="26908" customFormat="1" ht="14.25"/>
    <row r="26909" customFormat="1" ht="14.25"/>
    <row r="26910" customFormat="1" ht="14.25"/>
    <row r="26911" customFormat="1" ht="14.25"/>
    <row r="26912" customFormat="1" ht="14.25"/>
    <row r="26913" customFormat="1" ht="14.25"/>
    <row r="26914" customFormat="1" ht="14.25"/>
    <row r="26915" customFormat="1" ht="14.25"/>
    <row r="26916" customFormat="1" ht="14.25"/>
    <row r="26917" customFormat="1" ht="14.25"/>
    <row r="26918" customFormat="1" ht="14.25"/>
    <row r="26919" customFormat="1" ht="14.25"/>
    <row r="26920" customFormat="1" ht="14.25"/>
    <row r="26921" customFormat="1" ht="14.25"/>
    <row r="26922" customFormat="1" ht="14.25"/>
    <row r="26923" customFormat="1" ht="14.25"/>
    <row r="26924" customFormat="1" ht="14.25"/>
    <row r="26925" customFormat="1" ht="14.25"/>
    <row r="26926" customFormat="1" ht="14.25"/>
    <row r="26927" customFormat="1" ht="14.25"/>
    <row r="26928" customFormat="1" ht="14.25"/>
    <row r="26929" customFormat="1" ht="14.25"/>
    <row r="26930" customFormat="1" ht="14.25"/>
    <row r="26931" customFormat="1" ht="14.25"/>
    <row r="26932" customFormat="1" ht="14.25"/>
    <row r="26933" customFormat="1" ht="14.25"/>
    <row r="26934" customFormat="1" ht="14.25"/>
    <row r="26935" customFormat="1" ht="14.25"/>
    <row r="26936" customFormat="1" ht="14.25"/>
    <row r="26937" customFormat="1" ht="14.25"/>
    <row r="26938" customFormat="1" ht="14.25"/>
    <row r="26939" customFormat="1" ht="14.25"/>
    <row r="26940" customFormat="1" ht="14.25"/>
    <row r="26941" customFormat="1" ht="14.25"/>
    <row r="26942" customFormat="1" ht="14.25"/>
    <row r="26943" customFormat="1" ht="14.25"/>
    <row r="26944" customFormat="1" ht="14.25"/>
    <row r="26945" customFormat="1" ht="14.25"/>
    <row r="26946" customFormat="1" ht="14.25"/>
    <row r="26947" customFormat="1" ht="14.25"/>
    <row r="26948" customFormat="1" ht="14.25"/>
    <row r="26949" customFormat="1" ht="14.25"/>
    <row r="26950" customFormat="1" ht="14.25"/>
    <row r="26951" customFormat="1" ht="14.25"/>
    <row r="26952" customFormat="1" ht="14.25"/>
    <row r="26953" customFormat="1" ht="14.25"/>
    <row r="26954" customFormat="1" ht="14.25"/>
    <row r="26955" customFormat="1" ht="14.25"/>
    <row r="26956" customFormat="1" ht="14.25"/>
    <row r="26957" customFormat="1" ht="14.25"/>
    <row r="26958" customFormat="1" ht="14.25"/>
    <row r="26959" customFormat="1" ht="14.25"/>
    <row r="26960" customFormat="1" ht="14.25"/>
    <row r="26961" customFormat="1" ht="14.25"/>
    <row r="26962" customFormat="1" ht="14.25"/>
    <row r="26963" customFormat="1" ht="14.25"/>
    <row r="26964" customFormat="1" ht="14.25"/>
    <row r="26965" customFormat="1" ht="14.25"/>
    <row r="26966" customFormat="1" ht="14.25"/>
    <row r="26967" customFormat="1" ht="14.25"/>
    <row r="26968" customFormat="1" ht="14.25"/>
    <row r="26969" customFormat="1" ht="27" customHeight="1"/>
    <row r="26970" customFormat="1" ht="14.25"/>
    <row r="26971" customFormat="1" ht="14.25"/>
    <row r="26972" customFormat="1" ht="14.25"/>
    <row r="26973" customFormat="1" ht="14.25"/>
    <row r="26974" customFormat="1" ht="14.25"/>
    <row r="26975" customFormat="1" ht="14.25"/>
    <row r="26976" customFormat="1" ht="14.25"/>
    <row r="26977" customFormat="1" ht="14.25"/>
    <row r="26978" customFormat="1" ht="14.25"/>
    <row r="26979" customFormat="1" ht="14.25"/>
    <row r="26980" customFormat="1" ht="14.25"/>
    <row r="26981" customFormat="1" ht="14.25"/>
    <row r="26982" customFormat="1" ht="14.25"/>
    <row r="26983" customFormat="1" ht="14.25"/>
    <row r="26984" customFormat="1" ht="14.25"/>
    <row r="26985" customFormat="1" ht="14.25"/>
    <row r="26986" customFormat="1" ht="14.25"/>
    <row r="26987" customFormat="1" ht="14.25"/>
    <row r="26988" customFormat="1" ht="14.25"/>
    <row r="26989" customFormat="1" ht="14.25"/>
    <row r="26990" customFormat="1" ht="14.25"/>
    <row r="26991" customFormat="1" ht="14.25"/>
    <row r="26992" customFormat="1" ht="14.25"/>
    <row r="26993" customFormat="1" ht="14.25"/>
    <row r="26994" customFormat="1" ht="14.25"/>
    <row r="26995" customFormat="1" ht="14.25"/>
    <row r="26996" customFormat="1" ht="14.25"/>
    <row r="26997" customFormat="1" ht="14.25"/>
    <row r="26998" customFormat="1" ht="14.25"/>
    <row r="26999" customFormat="1" ht="14.25"/>
    <row r="27000" customFormat="1" ht="14.25"/>
    <row r="27001" customFormat="1" ht="14.25"/>
    <row r="27002" customFormat="1" ht="14.25"/>
    <row r="27003" customFormat="1" ht="14.25"/>
    <row r="27004" customFormat="1" ht="14.25"/>
    <row r="27005" customFormat="1" ht="14.25"/>
    <row r="27006" customFormat="1" ht="14.25"/>
    <row r="27007" customFormat="1" ht="14.25"/>
    <row r="27008" customFormat="1" ht="14.25"/>
    <row r="27009" customFormat="1" ht="14.25"/>
    <row r="27010" customFormat="1" ht="14.25"/>
    <row r="27011" customFormat="1" ht="14.25"/>
    <row r="27012" customFormat="1" ht="14.25"/>
    <row r="27013" customFormat="1" ht="14.25"/>
    <row r="27014" customFormat="1" ht="14.25"/>
    <row r="27015" customFormat="1" ht="14.25"/>
    <row r="27016" customFormat="1" ht="14.25"/>
    <row r="27017" customFormat="1" ht="14.25"/>
    <row r="27018" customFormat="1" ht="14.25"/>
    <row r="27019" customFormat="1" ht="14.25"/>
    <row r="27020" customFormat="1" ht="14.25"/>
    <row r="27021" customFormat="1" ht="14.25"/>
    <row r="27022" customFormat="1" ht="14.25"/>
    <row r="27023" customFormat="1" ht="14.25"/>
    <row r="27024" customFormat="1" ht="14.25"/>
    <row r="27025" customFormat="1" ht="14.25"/>
    <row r="27026" customFormat="1" ht="14.25"/>
    <row r="27027" customFormat="1" ht="14.25"/>
    <row r="27028" customFormat="1" ht="14.25"/>
    <row r="27029" customFormat="1" ht="14.25"/>
    <row r="27030" customFormat="1" ht="14.25"/>
    <row r="27031" customFormat="1" ht="14.25"/>
    <row r="27032" customFormat="1" ht="14.25"/>
    <row r="27033" customFormat="1" ht="14.25"/>
    <row r="27034" customFormat="1" ht="14.25"/>
    <row r="27035" customFormat="1" ht="14.25"/>
    <row r="27036" customFormat="1" ht="14.25"/>
    <row r="27037" customFormat="1" ht="14.25"/>
    <row r="27038" customFormat="1" ht="14.25"/>
    <row r="27039" customFormat="1" ht="14.25"/>
    <row r="27040" customFormat="1" ht="14.25"/>
    <row r="27041" customFormat="1" ht="14.25"/>
    <row r="27042" customFormat="1" ht="14.25"/>
    <row r="27043" customFormat="1" ht="14.25"/>
    <row r="27044" customFormat="1" ht="14.25"/>
    <row r="27045" customFormat="1" ht="14.25"/>
    <row r="27046" customFormat="1" ht="14.25"/>
    <row r="27047" customFormat="1" ht="14.25"/>
    <row r="27048" customFormat="1" ht="14.25"/>
    <row r="27049" customFormat="1" ht="14.25"/>
    <row r="27050" customFormat="1" ht="14.25"/>
    <row r="27051" customFormat="1" ht="14.25"/>
    <row r="27052" customFormat="1" ht="14.25"/>
    <row r="27053" customFormat="1" ht="14.25"/>
    <row r="27054" customFormat="1" ht="14.25"/>
    <row r="27055" customFormat="1" ht="14.25"/>
    <row r="27056" customFormat="1" ht="14.25"/>
    <row r="27057" customFormat="1" ht="14.25"/>
    <row r="27058" customFormat="1" ht="14.25"/>
    <row r="27059" customFormat="1" ht="14.25"/>
    <row r="27060" customFormat="1" ht="14.25"/>
    <row r="27061" customFormat="1" ht="14.25"/>
    <row r="27062" customFormat="1" ht="14.25"/>
    <row r="27063" customFormat="1" ht="14.25"/>
    <row r="27064" customFormat="1" ht="14.25"/>
    <row r="27065" customFormat="1" ht="14.25"/>
    <row r="27066" customFormat="1" ht="14.25"/>
    <row r="27067" customFormat="1" ht="14.25"/>
    <row r="27068" customFormat="1" ht="14.25"/>
    <row r="27069" customFormat="1" ht="14.25"/>
    <row r="27070" customFormat="1" ht="14.25"/>
    <row r="27071" customFormat="1" ht="14.25"/>
    <row r="27072" customFormat="1" ht="14.25"/>
    <row r="27073" customFormat="1" ht="14.25"/>
    <row r="27074" customFormat="1" ht="14.25"/>
    <row r="27075" customFormat="1" ht="14.25"/>
    <row r="27076" customFormat="1" ht="14.25"/>
    <row r="27077" customFormat="1" ht="14.25"/>
    <row r="27078" customFormat="1" ht="14.25"/>
    <row r="27079" customFormat="1" ht="14.25"/>
    <row r="27080" customFormat="1" ht="14.25"/>
    <row r="27081" customFormat="1" ht="14.25"/>
    <row r="27082" customFormat="1" ht="14.25"/>
    <row r="27083" customFormat="1" ht="14.25"/>
    <row r="27084" customFormat="1" ht="14.25"/>
    <row r="27085" customFormat="1" ht="14.25"/>
    <row r="27086" customFormat="1" ht="14.25"/>
    <row r="27087" customFormat="1" ht="14.25"/>
    <row r="27088" customFormat="1" ht="14.25"/>
    <row r="27089" customFormat="1" ht="14.25"/>
    <row r="27090" customFormat="1" ht="14.25"/>
    <row r="27091" customFormat="1" ht="14.25"/>
    <row r="27092" customFormat="1" ht="14.25"/>
    <row r="27093" customFormat="1" ht="14.25"/>
    <row r="27094" customFormat="1" ht="14.25"/>
    <row r="27095" customFormat="1" ht="14.25"/>
    <row r="27096" customFormat="1" ht="14.25"/>
    <row r="27097" customFormat="1" ht="14.25"/>
    <row r="27098" customFormat="1" ht="14.25"/>
    <row r="27099" customFormat="1" ht="14.25"/>
    <row r="27100" customFormat="1" ht="14.25"/>
    <row r="27101" customFormat="1" ht="14.25"/>
    <row r="27102" customFormat="1" ht="14.25"/>
    <row r="27103" customFormat="1" ht="14.25"/>
    <row r="27104" customFormat="1" ht="14.25"/>
    <row r="27105" customFormat="1" ht="14.25"/>
    <row r="27106" customFormat="1" ht="14.25"/>
    <row r="27107" customFormat="1" ht="14.25"/>
    <row r="27108" customFormat="1" ht="14.25"/>
    <row r="27109" customFormat="1" ht="14.25"/>
    <row r="27110" customFormat="1" ht="14.25"/>
    <row r="27111" customFormat="1" ht="14.25"/>
    <row r="27112" customFormat="1" ht="14.25"/>
    <row r="27113" customFormat="1" ht="14.25"/>
    <row r="27114" customFormat="1" ht="14.25"/>
    <row r="27115" customFormat="1" ht="14.25"/>
    <row r="27116" customFormat="1" ht="14.25"/>
    <row r="27117" customFormat="1" ht="14.25"/>
    <row r="27118" customFormat="1" ht="14.25"/>
    <row r="27119" customFormat="1" ht="14.25"/>
    <row r="27120" customFormat="1" ht="14.25"/>
    <row r="27121" customFormat="1" ht="14.25"/>
    <row r="27122" customFormat="1" ht="14.25"/>
    <row r="27123" customFormat="1" ht="14.25"/>
    <row r="27124" customFormat="1" ht="14.25"/>
    <row r="27125" customFormat="1" ht="14.25"/>
    <row r="27126" customFormat="1" ht="14.25"/>
    <row r="27127" customFormat="1" ht="14.25"/>
    <row r="27128" customFormat="1" ht="14.25"/>
    <row r="27129" customFormat="1" ht="14.25"/>
    <row r="27130" customFormat="1" ht="14.25"/>
    <row r="27131" customFormat="1" ht="14.25"/>
    <row r="27132" customFormat="1" ht="14.25"/>
    <row r="27133" customFormat="1" ht="14.25"/>
    <row r="27134" customFormat="1" ht="14.25"/>
    <row r="27135" customFormat="1" ht="14.25"/>
    <row r="27136" customFormat="1" ht="14.25"/>
    <row r="27137" customFormat="1" ht="14.25"/>
    <row r="27138" customFormat="1" ht="14.25"/>
    <row r="27139" customFormat="1" ht="14.25"/>
    <row r="27140" customFormat="1" ht="14.25"/>
    <row r="27141" customFormat="1" ht="14.25"/>
    <row r="27142" customFormat="1" ht="14.25"/>
    <row r="27143" customFormat="1" ht="14.25"/>
    <row r="27144" customFormat="1" ht="14.25"/>
    <row r="27145" customFormat="1" ht="14.25"/>
    <row r="27146" customFormat="1" ht="14.25"/>
    <row r="27147" customFormat="1" ht="14.25"/>
    <row r="27148" customFormat="1" ht="14.25"/>
    <row r="27149" customFormat="1" ht="14.25"/>
    <row r="27150" customFormat="1" ht="14.25"/>
    <row r="27151" customFormat="1" ht="14.25"/>
    <row r="27152" customFormat="1" ht="14.25"/>
    <row r="27153" customFormat="1" ht="14.25"/>
    <row r="27154" customFormat="1" ht="14.25"/>
    <row r="27155" customFormat="1" ht="14.25"/>
    <row r="27156" customFormat="1" ht="14.25"/>
    <row r="27157" customFormat="1" ht="14.25"/>
    <row r="27158" customFormat="1" ht="14.25"/>
    <row r="27159" customFormat="1" ht="14.25"/>
    <row r="27160" customFormat="1" ht="14.25"/>
    <row r="27161" customFormat="1" ht="14.25"/>
    <row r="27162" customFormat="1" ht="14.25"/>
    <row r="27163" customFormat="1" ht="14.25"/>
    <row r="27164" customFormat="1" ht="14.25"/>
    <row r="27165" customFormat="1" ht="14.25"/>
    <row r="27166" customFormat="1" ht="14.25"/>
    <row r="27167" customFormat="1" ht="14.25"/>
    <row r="27168" customFormat="1" ht="14.25"/>
    <row r="27169" customFormat="1" ht="14.25"/>
    <row r="27170" customFormat="1" ht="14.25"/>
    <row r="27171" customFormat="1" ht="14.25"/>
    <row r="27172" customFormat="1" ht="14.25"/>
    <row r="27173" customFormat="1" ht="14.25"/>
    <row r="27174" customFormat="1" ht="14.25"/>
    <row r="27175" customFormat="1" ht="14.25"/>
    <row r="27176" customFormat="1" ht="14.25"/>
    <row r="27177" customFormat="1" ht="14.25"/>
    <row r="27178" customFormat="1" ht="14.25"/>
    <row r="27179" customFormat="1" ht="14.25"/>
    <row r="27180" customFormat="1" ht="14.25"/>
    <row r="27181" customFormat="1" ht="14.25"/>
    <row r="27182" customFormat="1" ht="14.25"/>
    <row r="27183" customFormat="1" ht="14.25"/>
    <row r="27184" customFormat="1" ht="14.25"/>
    <row r="27185" customFormat="1" ht="14.25"/>
    <row r="27186" customFormat="1" ht="14.25"/>
    <row r="27187" customFormat="1" ht="14.25"/>
    <row r="27188" customFormat="1" ht="14.25"/>
    <row r="27189" customFormat="1" ht="14.25"/>
    <row r="27190" customFormat="1" ht="14.25"/>
    <row r="27191" customFormat="1" ht="14.25"/>
    <row r="27192" customFormat="1" ht="14.25"/>
    <row r="27193" customFormat="1" ht="14.25"/>
    <row r="27194" customFormat="1" ht="14.25"/>
    <row r="27195" customFormat="1" ht="14.25"/>
    <row r="27196" customFormat="1" ht="14.25"/>
    <row r="27197" customFormat="1" ht="14.25"/>
    <row r="27198" customFormat="1" ht="14.25"/>
    <row r="27199" customFormat="1" ht="14.25"/>
    <row r="27200" customFormat="1" ht="14.25"/>
    <row r="27201" customFormat="1" ht="14.25"/>
    <row r="27202" customFormat="1" ht="14.25"/>
    <row r="27203" customFormat="1" ht="14.25"/>
    <row r="27204" customFormat="1" ht="14.25"/>
    <row r="27205" customFormat="1" ht="14.25"/>
    <row r="27206" customFormat="1" ht="14.25"/>
    <row r="27207" customFormat="1" ht="14.25"/>
    <row r="27208" customFormat="1" ht="14.25"/>
    <row r="27209" customFormat="1" ht="14.25"/>
    <row r="27210" customFormat="1" ht="14.25"/>
    <row r="27211" customFormat="1" ht="14.25"/>
    <row r="27212" customFormat="1" ht="14.25"/>
    <row r="27213" customFormat="1" ht="14.25"/>
    <row r="27214" customFormat="1" ht="14.25"/>
    <row r="27215" customFormat="1" ht="14.25"/>
    <row r="27216" customFormat="1" ht="14.25"/>
    <row r="27217" customFormat="1" ht="14.25"/>
    <row r="27218" customFormat="1" ht="14.25"/>
    <row r="27219" customFormat="1" ht="14.25"/>
    <row r="27220" customFormat="1" ht="14.25"/>
    <row r="27221" customFormat="1" ht="14.25"/>
    <row r="27222" customFormat="1" ht="14.25"/>
    <row r="27223" customFormat="1" ht="14.25"/>
    <row r="27224" customFormat="1" ht="14.25"/>
    <row r="27225" customFormat="1" ht="14.25"/>
    <row r="27226" customFormat="1" ht="14.25"/>
    <row r="27227" customFormat="1" ht="14.25"/>
    <row r="27228" customFormat="1" ht="14.25"/>
    <row r="27229" customFormat="1" ht="14.25"/>
    <row r="27230" customFormat="1" ht="14.25"/>
    <row r="27231" customFormat="1" ht="14.25"/>
    <row r="27232" customFormat="1" ht="14.25"/>
    <row r="27233" customFormat="1" ht="14.25"/>
    <row r="27234" customFormat="1" ht="14.25"/>
    <row r="27235" customFormat="1" ht="14.25"/>
    <row r="27236" customFormat="1" ht="14.25"/>
    <row r="27237" customFormat="1" ht="14.25"/>
    <row r="27238" customFormat="1" ht="14.25"/>
    <row r="27239" customFormat="1" ht="14.25"/>
    <row r="27240" customFormat="1" ht="14.25"/>
    <row r="27241" customFormat="1" ht="14.25"/>
    <row r="27242" customFormat="1" ht="14.25"/>
    <row r="27243" customFormat="1" ht="14.25"/>
    <row r="27244" customFormat="1" ht="14.25"/>
    <row r="27245" customFormat="1" ht="14.25"/>
    <row r="27246" customFormat="1" ht="14.25"/>
    <row r="27247" customFormat="1" ht="14.25"/>
    <row r="27248" customFormat="1" ht="14.25"/>
    <row r="27249" customFormat="1" ht="14.25"/>
    <row r="27250" customFormat="1" ht="14.25"/>
    <row r="27251" customFormat="1" ht="14.25"/>
    <row r="27252" customFormat="1" ht="14.25"/>
    <row r="27253" customFormat="1" ht="14.25"/>
    <row r="27254" customFormat="1" ht="14.25"/>
    <row r="27255" customFormat="1" ht="14.25"/>
    <row r="27256" customFormat="1" ht="14.25"/>
    <row r="27257" customFormat="1" ht="14.25"/>
    <row r="27258" customFormat="1" ht="14.25"/>
    <row r="27259" customFormat="1" ht="14.25"/>
    <row r="27260" customFormat="1" ht="14.25"/>
    <row r="27261" customFormat="1" ht="14.25"/>
    <row r="27262" customFormat="1" ht="14.25"/>
    <row r="27263" customFormat="1" ht="14.25"/>
    <row r="27264" customFormat="1" ht="14.25"/>
    <row r="27265" customFormat="1" ht="14.25"/>
    <row r="27266" customFormat="1" ht="14.25"/>
    <row r="27267" customFormat="1" ht="14.25"/>
    <row r="27268" customFormat="1" ht="14.25"/>
    <row r="27269" customFormat="1" ht="14.25"/>
    <row r="27270" customFormat="1" ht="14.25"/>
    <row r="27271" customFormat="1" ht="14.25"/>
    <row r="27272" customFormat="1" ht="14.25"/>
    <row r="27273" customFormat="1" ht="14.25"/>
    <row r="27274" customFormat="1" ht="14.25"/>
    <row r="27275" customFormat="1" ht="14.25"/>
    <row r="27276" customFormat="1" ht="14.25"/>
    <row r="27277" customFormat="1" ht="14.25"/>
    <row r="27278" customFormat="1" ht="14.25"/>
    <row r="27279" customFormat="1" ht="14.25"/>
    <row r="27280" customFormat="1" ht="14.25"/>
    <row r="27281" customFormat="1" ht="14.25"/>
    <row r="27282" customFormat="1" ht="14.25"/>
    <row r="27283" customFormat="1" ht="14.25"/>
    <row r="27284" customFormat="1" ht="14.25"/>
    <row r="27285" customFormat="1" ht="14.25"/>
    <row r="27286" customFormat="1" ht="14.25"/>
    <row r="27287" customFormat="1" ht="14.25"/>
    <row r="27288" customFormat="1" ht="14.25"/>
    <row r="27289" customFormat="1" ht="14.25"/>
    <row r="27290" customFormat="1" ht="14.25"/>
    <row r="27291" customFormat="1" ht="14.25"/>
    <row r="27292" customFormat="1" ht="14.25"/>
    <row r="27293" customFormat="1" ht="14.25"/>
    <row r="27294" customFormat="1" ht="14.25"/>
    <row r="27295" customFormat="1" ht="14.25"/>
    <row r="27296" customFormat="1" ht="14.25"/>
    <row r="27297" customFormat="1" ht="14.25"/>
    <row r="27298" customFormat="1" ht="14.25"/>
    <row r="27299" customFormat="1" ht="14.25"/>
    <row r="27300" customFormat="1" ht="14.25"/>
    <row r="27301" customFormat="1" ht="14.25"/>
    <row r="27302" customFormat="1" ht="14.25"/>
    <row r="27303" customFormat="1" ht="14.25"/>
    <row r="27304" customFormat="1" ht="14.25"/>
    <row r="27305" customFormat="1" ht="14.25"/>
    <row r="27306" customFormat="1" ht="14.25"/>
    <row r="27307" customFormat="1" ht="14.25"/>
    <row r="27308" customFormat="1" ht="14.25"/>
    <row r="27309" customFormat="1" ht="14.25"/>
    <row r="27310" customFormat="1" ht="14.25"/>
    <row r="27311" customFormat="1" ht="14.25"/>
    <row r="27312" customFormat="1" ht="14.25"/>
    <row r="27313" customFormat="1" ht="14.25"/>
    <row r="27314" customFormat="1" ht="14.25"/>
    <row r="27315" customFormat="1" ht="14.25"/>
    <row r="27316" customFormat="1" ht="14.25"/>
    <row r="27317" customFormat="1" ht="14.25"/>
    <row r="27318" customFormat="1" ht="14.25"/>
    <row r="27319" customFormat="1" ht="14.25"/>
    <row r="27320" customFormat="1" ht="14.25"/>
    <row r="27321" customFormat="1" ht="14.25"/>
    <row r="27322" customFormat="1" ht="14.25"/>
    <row r="27323" customFormat="1" ht="14.25"/>
    <row r="27324" customFormat="1" ht="14.25"/>
    <row r="27325" customFormat="1" ht="14.25"/>
    <row r="27326" customFormat="1" ht="14.25"/>
    <row r="27327" customFormat="1" ht="14.25"/>
    <row r="27328" customFormat="1" ht="14.25"/>
    <row r="27329" customFormat="1" ht="14.25"/>
    <row r="27330" customFormat="1" ht="14.25"/>
    <row r="27331" customFormat="1" ht="14.25"/>
    <row r="27332" customFormat="1" ht="14.25"/>
    <row r="27333" customFormat="1" ht="14.25"/>
    <row r="27334" customFormat="1" ht="14.25"/>
    <row r="27335" customFormat="1" ht="14.25"/>
    <row r="27336" customFormat="1" ht="14.25"/>
    <row r="27337" customFormat="1" ht="14.25"/>
    <row r="27338" customFormat="1" ht="14.25"/>
    <row r="27339" customFormat="1" ht="14.25"/>
    <row r="27340" customFormat="1" ht="14.25"/>
    <row r="27341" customFormat="1" ht="14.25"/>
    <row r="27342" customFormat="1" ht="14.25"/>
    <row r="27343" customFormat="1" ht="14.25"/>
    <row r="27344" customFormat="1" ht="14.25"/>
    <row r="27345" customFormat="1" ht="14.25"/>
    <row r="27346" customFormat="1" ht="14.25"/>
    <row r="27347" customFormat="1" ht="14.25"/>
    <row r="27348" customFormat="1" ht="14.25"/>
    <row r="27349" customFormat="1" ht="14.25"/>
    <row r="27350" customFormat="1" ht="14.25"/>
    <row r="27351" customFormat="1" ht="14.25"/>
    <row r="27352" customFormat="1" ht="14.25"/>
    <row r="27353" customFormat="1" ht="14.25"/>
    <row r="27354" customFormat="1" ht="14.25"/>
    <row r="27355" customFormat="1" ht="14.25"/>
    <row r="27356" customFormat="1" ht="14.25"/>
    <row r="27357" customFormat="1" ht="14.25"/>
    <row r="27358" customFormat="1" ht="14.25"/>
    <row r="27359" customFormat="1" ht="14.25"/>
    <row r="27360" customFormat="1" ht="14.25"/>
    <row r="27361" customFormat="1" ht="14.25"/>
    <row r="27362" customFormat="1" ht="14.25"/>
    <row r="27363" customFormat="1" ht="14.25"/>
    <row r="27364" customFormat="1" ht="14.25"/>
    <row r="27365" customFormat="1" ht="14.25"/>
    <row r="27366" customFormat="1" ht="14.25"/>
    <row r="27367" customFormat="1" ht="14.25"/>
    <row r="27368" customFormat="1" ht="14.25"/>
    <row r="27369" customFormat="1" ht="14.25"/>
    <row r="27370" customFormat="1" ht="14.25"/>
    <row r="27371" customFormat="1" ht="14.25"/>
    <row r="27372" customFormat="1" ht="14.25"/>
    <row r="27373" customFormat="1" ht="14.25"/>
    <row r="27374" customFormat="1" ht="14.25"/>
    <row r="27375" customFormat="1" ht="14.25"/>
    <row r="27376" customFormat="1" ht="14.25"/>
    <row r="27377" customFormat="1" ht="14.25"/>
    <row r="27378" customFormat="1" ht="14.25"/>
    <row r="27379" customFormat="1" ht="14.25"/>
    <row r="27380" customFormat="1" ht="14.25"/>
    <row r="27381" customFormat="1" ht="14.25"/>
    <row r="27382" customFormat="1" ht="14.25"/>
    <row r="27383" customFormat="1" ht="14.25"/>
    <row r="27384" customFormat="1" ht="14.25"/>
    <row r="27385" customFormat="1" ht="14.25"/>
    <row r="27386" customFormat="1" ht="14.25"/>
    <row r="27387" customFormat="1" ht="14.25"/>
    <row r="27388" customFormat="1" ht="14.25"/>
    <row r="27389" customFormat="1" ht="14.25"/>
    <row r="27390" customFormat="1" ht="14.25"/>
    <row r="27391" customFormat="1" ht="14.25"/>
    <row r="27392" customFormat="1" ht="14.25"/>
    <row r="27393" customFormat="1" ht="14.25"/>
    <row r="27394" customFormat="1" ht="14.25"/>
    <row r="27395" customFormat="1" ht="14.25"/>
    <row r="27396" customFormat="1" ht="14.25"/>
    <row r="27397" customFormat="1" ht="14.25"/>
    <row r="27398" customFormat="1" ht="14.25"/>
    <row r="27399" customFormat="1" ht="14.25"/>
    <row r="27400" customFormat="1" ht="14.25"/>
    <row r="27401" customFormat="1" ht="14.25"/>
    <row r="27402" customFormat="1" ht="14.25"/>
    <row r="27403" customFormat="1" ht="14.25"/>
    <row r="27404" customFormat="1" ht="14.25"/>
    <row r="27405" customFormat="1" ht="14.25"/>
    <row r="27406" customFormat="1" ht="14.25"/>
    <row r="27407" customFormat="1" ht="14.25"/>
    <row r="27408" customFormat="1" ht="14.25"/>
    <row r="27409" customFormat="1" ht="14.25"/>
    <row r="27410" customFormat="1" ht="14.25"/>
    <row r="27411" customFormat="1" ht="14.25"/>
    <row r="27412" customFormat="1" ht="14.25"/>
    <row r="27413" customFormat="1" ht="14.25"/>
    <row r="27414" customFormat="1" ht="14.25"/>
    <row r="27415" customFormat="1" ht="14.25"/>
    <row r="27416" customFormat="1" ht="14.25"/>
    <row r="27417" customFormat="1" ht="14.25"/>
    <row r="27418" customFormat="1" ht="14.25"/>
    <row r="27419" customFormat="1" ht="14.25"/>
    <row r="27420" customFormat="1" ht="14.25"/>
    <row r="27421" customFormat="1" ht="14.25"/>
    <row r="27422" customFormat="1" ht="14.25"/>
    <row r="27423" customFormat="1" ht="14.25"/>
    <row r="27424" customFormat="1" ht="14.25"/>
    <row r="27425" customFormat="1" ht="14.25"/>
    <row r="27426" customFormat="1" ht="14.25"/>
    <row r="27427" customFormat="1" ht="14.25"/>
    <row r="27428" customFormat="1" ht="14.25"/>
    <row r="27429" customFormat="1" ht="14.25"/>
    <row r="27430" customFormat="1" ht="14.25"/>
    <row r="27431" customFormat="1" ht="14.25"/>
    <row r="27432" customFormat="1" ht="14.25"/>
    <row r="27433" customFormat="1" ht="14.25"/>
    <row r="27434" customFormat="1" ht="14.25"/>
    <row r="27435" customFormat="1" ht="14.25"/>
    <row r="27436" customFormat="1" ht="14.25"/>
    <row r="27437" customFormat="1" ht="14.25"/>
    <row r="27438" customFormat="1" ht="14.25"/>
    <row r="27439" customFormat="1" ht="14.25"/>
    <row r="27440" customFormat="1" ht="14.25"/>
    <row r="27441" customFormat="1" ht="14.25"/>
    <row r="27442" customFormat="1" ht="14.25"/>
    <row r="27443" customFormat="1" ht="14.25"/>
    <row r="27444" customFormat="1" ht="14.25"/>
    <row r="27445" customFormat="1" ht="14.25"/>
    <row r="27446" customFormat="1" ht="14.25"/>
    <row r="27447" customFormat="1" ht="14.25"/>
    <row r="27448" customFormat="1" ht="14.25"/>
    <row r="27449" customFormat="1" ht="14.25"/>
    <row r="27450" customFormat="1" ht="14.25"/>
    <row r="27451" customFormat="1" ht="14.25"/>
    <row r="27452" customFormat="1" ht="14.25"/>
    <row r="27453" customFormat="1" ht="14.25"/>
    <row r="27454" customFormat="1" ht="14.25"/>
    <row r="27455" customFormat="1" ht="14.25"/>
    <row r="27456" customFormat="1" ht="14.25"/>
    <row r="27457" customFormat="1" ht="14.25"/>
    <row r="27458" customFormat="1" ht="14.25"/>
    <row r="27459" customFormat="1" ht="14.25"/>
    <row r="27460" customFormat="1" ht="14.25"/>
    <row r="27461" customFormat="1" ht="14.25"/>
    <row r="27462" customFormat="1" ht="14.25"/>
    <row r="27463" customFormat="1" ht="14.25"/>
    <row r="27464" customFormat="1" ht="14.25"/>
    <row r="27465" customFormat="1" ht="14.25"/>
    <row r="27466" customFormat="1" ht="14.25"/>
    <row r="27467" customFormat="1" ht="14.25"/>
    <row r="27468" customFormat="1" ht="14.25"/>
    <row r="27469" customFormat="1" ht="14.25"/>
    <row r="27470" customFormat="1" ht="14.25"/>
    <row r="27471" customFormat="1" ht="14.25"/>
    <row r="27472" customFormat="1" ht="14.25"/>
    <row r="27473" customFormat="1" ht="14.25"/>
    <row r="27474" customFormat="1" ht="14.25"/>
    <row r="27475" customFormat="1" ht="14.25"/>
    <row r="27476" customFormat="1" ht="14.25"/>
    <row r="27477" customFormat="1" ht="14.25"/>
    <row r="27478" customFormat="1" ht="14.25"/>
    <row r="27479" customFormat="1" ht="14.25"/>
    <row r="27480" customFormat="1" ht="14.25"/>
    <row r="27481" customFormat="1" ht="14.25"/>
    <row r="27482" customFormat="1" ht="14.25"/>
    <row r="27483" customFormat="1" ht="14.25"/>
    <row r="27484" customFormat="1" ht="14.25"/>
    <row r="27485" customFormat="1" ht="14.25"/>
    <row r="27486" customFormat="1" ht="14.25"/>
    <row r="27487" customFormat="1" ht="14.25"/>
    <row r="27488" customFormat="1" ht="14.25"/>
    <row r="27489" customFormat="1" ht="14.25"/>
    <row r="27490" customFormat="1" ht="14.25"/>
    <row r="27491" customFormat="1" ht="14.25"/>
    <row r="27492" customFormat="1" ht="14.25"/>
    <row r="27493" customFormat="1" ht="14.25"/>
    <row r="27494" customFormat="1" ht="14.25"/>
    <row r="27495" customFormat="1" ht="14.25"/>
    <row r="27496" customFormat="1" ht="14.25"/>
    <row r="27497" customFormat="1" ht="14.25"/>
    <row r="27498" customFormat="1" ht="14.25"/>
    <row r="27499" customFormat="1" ht="14.25"/>
    <row r="27500" customFormat="1" ht="14.25"/>
    <row r="27501" customFormat="1" ht="14.25"/>
    <row r="27502" customFormat="1" ht="14.25"/>
    <row r="27503" customFormat="1" ht="14.25"/>
    <row r="27504" customFormat="1" ht="14.25"/>
    <row r="27505" customFormat="1" ht="14.25"/>
    <row r="27506" customFormat="1" ht="14.25"/>
    <row r="27507" customFormat="1" ht="14.25"/>
    <row r="27508" customFormat="1" ht="14.25"/>
    <row r="27509" customFormat="1" ht="14.25"/>
    <row r="27510" customFormat="1" ht="14.25"/>
    <row r="27511" customFormat="1" ht="14.25"/>
    <row r="27512" customFormat="1" ht="14.25"/>
    <row r="27513" customFormat="1" ht="14.25"/>
    <row r="27514" customFormat="1" ht="14.25"/>
    <row r="27515" customFormat="1" ht="14.25"/>
    <row r="27516" customFormat="1" ht="14.25"/>
    <row r="27517" customFormat="1" ht="14.25"/>
    <row r="27518" customFormat="1" ht="14.25"/>
    <row r="27519" customFormat="1" ht="14.25"/>
    <row r="27520" customFormat="1" ht="14.25"/>
    <row r="27521" customFormat="1" ht="14.25"/>
    <row r="27522" customFormat="1" ht="14.25"/>
    <row r="27523" customFormat="1" ht="14.25"/>
    <row r="27524" customFormat="1" ht="14.25"/>
    <row r="27525" customFormat="1" ht="14.25"/>
    <row r="27526" customFormat="1" ht="14.25"/>
    <row r="27527" customFormat="1" ht="14.25"/>
    <row r="27528" customFormat="1" ht="14.25"/>
    <row r="27529" customFormat="1" ht="14.25"/>
    <row r="27530" customFormat="1" ht="14.25"/>
    <row r="27531" customFormat="1" ht="14.25"/>
    <row r="27532" customFormat="1" ht="14.25"/>
    <row r="27533" customFormat="1" ht="14.25"/>
    <row r="27534" customFormat="1" ht="14.25"/>
    <row r="27535" customFormat="1" ht="14.25"/>
    <row r="27536" customFormat="1" ht="14.25"/>
    <row r="27537" customFormat="1" ht="14.25"/>
    <row r="27538" customFormat="1" ht="14.25"/>
    <row r="27539" customFormat="1" ht="14.25"/>
    <row r="27540" customFormat="1" ht="14.25"/>
    <row r="27541" customFormat="1" ht="14.25"/>
    <row r="27542" customFormat="1" ht="14.25"/>
    <row r="27543" customFormat="1" ht="14.25"/>
    <row r="27544" customFormat="1" ht="14.25"/>
    <row r="27545" customFormat="1" ht="14.25"/>
    <row r="27546" customFormat="1" ht="14.25"/>
    <row r="27547" customFormat="1" ht="14.25"/>
    <row r="27548" customFormat="1" ht="14.25"/>
    <row r="27549" customFormat="1" ht="14.25"/>
    <row r="27550" customFormat="1" ht="14.25"/>
    <row r="27551" customFormat="1" ht="14.25"/>
    <row r="27552" customFormat="1" ht="14.25"/>
    <row r="27553" customFormat="1" ht="14.25"/>
    <row r="27554" customFormat="1" ht="14.25"/>
    <row r="27555" customFormat="1" ht="14.25"/>
    <row r="27556" customFormat="1" ht="14.25"/>
    <row r="27557" customFormat="1" ht="14.25"/>
    <row r="27558" customFormat="1" ht="14.25"/>
    <row r="27559" customFormat="1" ht="14.25"/>
    <row r="27560" customFormat="1" ht="14.25"/>
    <row r="27561" customFormat="1" ht="14.25"/>
    <row r="27562" customFormat="1" ht="14.25"/>
    <row r="27563" customFormat="1" ht="14.25"/>
    <row r="27564" customFormat="1" ht="14.25"/>
    <row r="27565" customFormat="1" ht="14.25"/>
    <row r="27566" customFormat="1" ht="14.25"/>
    <row r="27567" customFormat="1" ht="14.25"/>
    <row r="27568" customFormat="1" ht="14.25"/>
    <row r="27569" customFormat="1" ht="14.25"/>
    <row r="27570" customFormat="1" ht="14.25"/>
    <row r="27571" customFormat="1" ht="14.25"/>
    <row r="27572" customFormat="1" ht="14.25"/>
    <row r="27573" customFormat="1" ht="14.25"/>
    <row r="27574" customFormat="1" ht="14.25"/>
    <row r="27575" customFormat="1" ht="14.25"/>
    <row r="27576" customFormat="1" ht="14.25"/>
    <row r="27577" customFormat="1" ht="14.25"/>
    <row r="27578" customFormat="1" ht="14.25"/>
    <row r="27579" customFormat="1" ht="14.25"/>
    <row r="27580" customFormat="1" ht="14.25"/>
    <row r="27581" customFormat="1" ht="14.25"/>
    <row r="27582" customFormat="1" ht="14.25"/>
    <row r="27583" customFormat="1" ht="14.25"/>
    <row r="27584" customFormat="1" ht="14.25"/>
    <row r="27585" customFormat="1" ht="14.25"/>
    <row r="27586" customFormat="1" ht="14.25"/>
    <row r="27587" customFormat="1" ht="14.25"/>
    <row r="27588" customFormat="1" ht="14.25"/>
    <row r="27589" customFormat="1" ht="14.25"/>
    <row r="27590" customFormat="1" ht="14.25"/>
    <row r="27591" customFormat="1" ht="14.25"/>
    <row r="27592" customFormat="1" ht="14.25"/>
    <row r="27593" customFormat="1" ht="14.25"/>
    <row r="27594" customFormat="1" ht="14.25"/>
    <row r="27595" customFormat="1" ht="14.25"/>
    <row r="27596" customFormat="1" ht="14.25"/>
    <row r="27597" customFormat="1" ht="14.25"/>
    <row r="27598" customFormat="1" ht="14.25"/>
    <row r="27599" customFormat="1" ht="14.25"/>
    <row r="27600" customFormat="1" ht="14.25"/>
    <row r="27601" customFormat="1" ht="14.25"/>
    <row r="27602" customFormat="1" ht="14.25"/>
    <row r="27603" customFormat="1" ht="14.25"/>
    <row r="27604" customFormat="1" ht="14.25"/>
    <row r="27605" customFormat="1" ht="14.25"/>
    <row r="27606" customFormat="1" ht="14.25"/>
    <row r="27607" customFormat="1" ht="14.25"/>
    <row r="27608" customFormat="1" ht="14.25"/>
    <row r="27609" customFormat="1" ht="14.25"/>
    <row r="27610" customFormat="1" ht="14.25"/>
    <row r="27611" customFormat="1" ht="14.25"/>
    <row r="27612" customFormat="1" ht="14.25"/>
    <row r="27613" customFormat="1" ht="14.25"/>
    <row r="27614" customFormat="1" ht="14.25"/>
    <row r="27615" customFormat="1" ht="14.25"/>
    <row r="27616" customFormat="1" ht="14.25"/>
    <row r="27617" customFormat="1" ht="14.25"/>
    <row r="27618" customFormat="1" ht="14.25"/>
    <row r="27619" customFormat="1" ht="14.25"/>
    <row r="27620" customFormat="1" ht="14.25"/>
    <row r="27621" customFormat="1" ht="14.25"/>
    <row r="27622" customFormat="1" ht="14.25"/>
    <row r="27623" customFormat="1" ht="14.25"/>
    <row r="27624" customFormat="1" ht="14.25"/>
    <row r="27625" customFormat="1" ht="14.25"/>
    <row r="27626" customFormat="1" ht="14.25"/>
    <row r="27627" customFormat="1" ht="14.25"/>
    <row r="27628" customFormat="1" ht="14.25"/>
    <row r="27629" customFormat="1" ht="14.25"/>
    <row r="27630" customFormat="1" ht="14.25"/>
    <row r="27631" customFormat="1" ht="14.25"/>
    <row r="27632" customFormat="1" ht="14.25"/>
    <row r="27633" customFormat="1" ht="14.25"/>
    <row r="27634" customFormat="1" ht="14.25"/>
    <row r="27635" customFormat="1" ht="14.25"/>
    <row r="27636" customFormat="1" ht="14.25"/>
    <row r="27637" customFormat="1" ht="14.25"/>
    <row r="27638" customFormat="1" ht="14.25"/>
    <row r="27639" customFormat="1" ht="14.25"/>
    <row r="27640" customFormat="1" ht="14.25"/>
    <row r="27641" customFormat="1" ht="14.25"/>
    <row r="27642" customFormat="1" ht="14.25"/>
    <row r="27643" customFormat="1" ht="14.25"/>
    <row r="27644" customFormat="1" ht="14.25"/>
    <row r="27645" customFormat="1" ht="14.25"/>
    <row r="27646" customFormat="1" ht="14.25"/>
    <row r="27647" customFormat="1" ht="14.25"/>
    <row r="27648" customFormat="1" ht="14.25"/>
    <row r="27649" customFormat="1" ht="14.25"/>
    <row r="27650" customFormat="1" ht="14.25"/>
    <row r="27651" customFormat="1" ht="14.25"/>
    <row r="27652" customFormat="1" ht="14.25"/>
    <row r="27653" customFormat="1" ht="14.25"/>
    <row r="27654" customFormat="1" ht="14.25"/>
    <row r="27655" customFormat="1" ht="14.25"/>
    <row r="27656" customFormat="1" ht="14.25"/>
    <row r="27657" customFormat="1" ht="14.25"/>
    <row r="27658" customFormat="1" ht="14.25"/>
    <row r="27659" customFormat="1" ht="14.25"/>
    <row r="27660" customFormat="1" ht="14.25"/>
    <row r="27661" customFormat="1" ht="14.25"/>
    <row r="27662" customFormat="1" ht="14.25"/>
    <row r="27663" customFormat="1" ht="14.25"/>
    <row r="27664" customFormat="1" ht="14.25"/>
    <row r="27665" customFormat="1" ht="14.25"/>
    <row r="27666" customFormat="1" ht="14.25"/>
    <row r="27667" customFormat="1" ht="14.25"/>
    <row r="27668" customFormat="1" ht="14.25"/>
    <row r="27669" customFormat="1" ht="14.25"/>
    <row r="27670" customFormat="1" ht="14.25"/>
    <row r="27671" customFormat="1" ht="14.25"/>
    <row r="27672" customFormat="1" ht="14.25"/>
    <row r="27673" customFormat="1" ht="14.25"/>
    <row r="27674" customFormat="1" ht="14.25"/>
    <row r="27675" customFormat="1" ht="14.25"/>
    <row r="27676" customFormat="1" ht="14.25"/>
    <row r="27677" customFormat="1" ht="14.25"/>
    <row r="27678" customFormat="1" ht="14.25"/>
    <row r="27679" customFormat="1" ht="14.25"/>
    <row r="27680" customFormat="1" ht="14.25"/>
    <row r="27681" customFormat="1" ht="14.25"/>
    <row r="27682" customFormat="1" ht="14.25"/>
    <row r="27683" customFormat="1" ht="14.25"/>
    <row r="27684" customFormat="1" ht="14.25"/>
    <row r="27685" customFormat="1" ht="14.25"/>
    <row r="27686" customFormat="1" ht="14.25"/>
    <row r="27687" customFormat="1" ht="14.25"/>
    <row r="27688" customFormat="1" ht="14.25"/>
    <row r="27689" customFormat="1" ht="14.25"/>
    <row r="27690" customFormat="1" ht="14.25"/>
    <row r="27691" customFormat="1" ht="14.25"/>
    <row r="27692" customFormat="1" ht="14.25"/>
    <row r="27693" customFormat="1" ht="14.25"/>
    <row r="27694" customFormat="1" ht="14.25"/>
    <row r="27695" customFormat="1" ht="14.25"/>
    <row r="27696" customFormat="1" ht="14.25"/>
    <row r="27697" customFormat="1" ht="14.25"/>
    <row r="27698" customFormat="1" ht="14.25"/>
    <row r="27699" customFormat="1" ht="14.25"/>
    <row r="27700" customFormat="1" ht="14.25"/>
    <row r="27701" customFormat="1" ht="14.25"/>
    <row r="27702" customFormat="1" ht="14.25"/>
    <row r="27703" customFormat="1" ht="14.25"/>
    <row r="27704" customFormat="1" ht="14.25"/>
    <row r="27705" customFormat="1" ht="14.25"/>
    <row r="27706" customFormat="1" ht="14.25"/>
    <row r="27707" customFormat="1" ht="14.25"/>
    <row r="27708" customFormat="1" ht="14.25"/>
    <row r="27709" customFormat="1" ht="14.25"/>
    <row r="27710" customFormat="1" ht="14.25"/>
    <row r="27711" customFormat="1" ht="14.25"/>
    <row r="27712" customFormat="1" ht="14.25"/>
    <row r="27713" customFormat="1" ht="14.25"/>
    <row r="27714" customFormat="1" ht="14.25"/>
    <row r="27715" customFormat="1" ht="14.25"/>
    <row r="27716" customFormat="1" ht="14.25"/>
    <row r="27717" customFormat="1" ht="14.25"/>
    <row r="27718" customFormat="1" ht="14.25"/>
    <row r="27719" customFormat="1" ht="14.25"/>
    <row r="27720" customFormat="1" ht="14.25"/>
    <row r="27721" customFormat="1" ht="14.25"/>
    <row r="27722" customFormat="1" ht="14.25"/>
    <row r="27723" customFormat="1" ht="14.25"/>
    <row r="27724" customFormat="1" ht="14.25"/>
    <row r="27725" customFormat="1" ht="14.25"/>
    <row r="27726" customFormat="1" ht="14.25"/>
    <row r="27727" customFormat="1" ht="14.25"/>
    <row r="27728" customFormat="1" ht="14.25"/>
    <row r="27729" customFormat="1" ht="14.25"/>
    <row r="27730" customFormat="1" ht="14.25"/>
    <row r="27731" customFormat="1" ht="14.25"/>
    <row r="27732" customFormat="1" ht="14.25"/>
    <row r="27733" customFormat="1" ht="14.25"/>
    <row r="27734" customFormat="1" ht="14.25"/>
    <row r="27735" customFormat="1" ht="14.25"/>
    <row r="27736" customFormat="1" ht="14.25"/>
    <row r="27737" customFormat="1" ht="14.25"/>
    <row r="27738" customFormat="1" ht="14.25"/>
    <row r="27739" customFormat="1" ht="14.25"/>
    <row r="27740" customFormat="1" ht="14.25"/>
    <row r="27741" customFormat="1" ht="14.25"/>
    <row r="27742" customFormat="1" ht="14.25"/>
    <row r="27743" customFormat="1" ht="14.25"/>
    <row r="27744" customFormat="1" ht="14.25"/>
    <row r="27745" customFormat="1" ht="14.25"/>
    <row r="27746" customFormat="1" ht="14.25"/>
    <row r="27747" customFormat="1" ht="14.25"/>
    <row r="27748" customFormat="1" ht="14.25"/>
    <row r="27749" customFormat="1" ht="14.25"/>
    <row r="27750" customFormat="1" ht="14.25"/>
    <row r="27751" customFormat="1" ht="14.25"/>
    <row r="27752" customFormat="1" ht="14.25"/>
    <row r="27753" customFormat="1" ht="14.25"/>
    <row r="27754" customFormat="1" ht="14.25"/>
    <row r="27755" customFormat="1" ht="14.25"/>
    <row r="27756" customFormat="1" ht="14.25"/>
    <row r="27757" customFormat="1" ht="14.25"/>
    <row r="27758" customFormat="1" ht="14.25"/>
    <row r="27759" customFormat="1" ht="14.25"/>
    <row r="27760" customFormat="1" ht="14.25"/>
    <row r="27761" customFormat="1" ht="14.25"/>
    <row r="27762" customFormat="1" ht="14.25"/>
    <row r="27763" customFormat="1" ht="14.25"/>
    <row r="27764" customFormat="1" ht="14.25"/>
    <row r="27765" customFormat="1" ht="14.25"/>
    <row r="27766" customFormat="1" ht="14.25"/>
    <row r="27767" customFormat="1" ht="14.25"/>
    <row r="27768" customFormat="1" ht="14.25"/>
    <row r="27769" customFormat="1" ht="14.25"/>
    <row r="27770" customFormat="1" ht="14.25"/>
    <row r="27771" customFormat="1" ht="14.25"/>
    <row r="27772" customFormat="1" ht="14.25"/>
    <row r="27773" customFormat="1" ht="14.25"/>
    <row r="27774" customFormat="1" ht="14.25"/>
    <row r="27775" customFormat="1" ht="14.25"/>
    <row r="27776" customFormat="1" ht="14.25"/>
    <row r="27777" customFormat="1" ht="14.25"/>
    <row r="27778" customFormat="1" ht="14.25"/>
    <row r="27779" customFormat="1" ht="14.25"/>
    <row r="27780" customFormat="1" ht="14.25"/>
    <row r="27781" customFormat="1" ht="14.25"/>
    <row r="27782" customFormat="1" ht="14.25"/>
    <row r="27783" customFormat="1" ht="14.25"/>
    <row r="27784" customFormat="1" ht="14.25"/>
    <row r="27785" customFormat="1" ht="14.25"/>
    <row r="27786" customFormat="1" ht="14.25"/>
    <row r="27787" customFormat="1" ht="14.25"/>
    <row r="27788" customFormat="1" ht="14.25"/>
    <row r="27789" customFormat="1" ht="14.25"/>
    <row r="27790" customFormat="1" ht="14.25"/>
    <row r="27791" customFormat="1" ht="14.25"/>
    <row r="27792" customFormat="1" ht="14.25"/>
    <row r="27793" customFormat="1" ht="14.25"/>
    <row r="27794" customFormat="1" ht="14.25"/>
    <row r="27795" customFormat="1" ht="14.25"/>
    <row r="27796" customFormat="1" ht="14.25"/>
    <row r="27797" customFormat="1" ht="14.25"/>
    <row r="27798" customFormat="1" ht="14.25"/>
    <row r="27799" customFormat="1" ht="14.25"/>
    <row r="27800" customFormat="1" ht="14.25"/>
    <row r="27801" customFormat="1" ht="14.25"/>
    <row r="27802" customFormat="1" ht="14.25"/>
    <row r="27803" customFormat="1" ht="14.25"/>
    <row r="27804" customFormat="1" ht="14.25"/>
    <row r="27805" customFormat="1" ht="14.25"/>
    <row r="27806" customFormat="1" ht="14.25"/>
    <row r="27807" customFormat="1" ht="14.25"/>
    <row r="27808" customFormat="1" ht="14.25"/>
    <row r="27809" customFormat="1" ht="14.25"/>
    <row r="27810" customFormat="1" ht="14.25"/>
    <row r="27811" customFormat="1" ht="14.25"/>
    <row r="27812" customFormat="1" ht="14.25"/>
    <row r="27813" customFormat="1" ht="14.25"/>
    <row r="27814" customFormat="1" ht="14.25"/>
    <row r="27815" customFormat="1" ht="14.25"/>
    <row r="27816" customFormat="1" ht="14.25"/>
    <row r="27817" customFormat="1" ht="14.25"/>
    <row r="27818" customFormat="1" ht="14.25"/>
    <row r="27819" customFormat="1" ht="14.25"/>
    <row r="27820" customFormat="1" ht="14.25"/>
    <row r="27821" customFormat="1" ht="14.25"/>
    <row r="27822" customFormat="1" ht="14.25"/>
    <row r="27823" customFormat="1" ht="14.25"/>
    <row r="27824" customFormat="1" ht="14.25"/>
    <row r="27825" customFormat="1" ht="14.25"/>
    <row r="27826" customFormat="1" ht="14.25"/>
    <row r="27827" customFormat="1" ht="14.25"/>
    <row r="27828" customFormat="1" ht="14.25"/>
    <row r="27829" customFormat="1" ht="14.25"/>
    <row r="27830" customFormat="1" ht="14.25"/>
    <row r="27831" customFormat="1" ht="14.25"/>
    <row r="27832" customFormat="1" ht="14.25"/>
    <row r="27833" customFormat="1" ht="14.25"/>
    <row r="27834" customFormat="1" ht="14.25"/>
    <row r="27835" customFormat="1" ht="14.25"/>
    <row r="27836" customFormat="1" ht="14.25"/>
    <row r="27837" customFormat="1" ht="14.25"/>
    <row r="27838" customFormat="1" ht="14.25"/>
    <row r="27839" customFormat="1" ht="14.25"/>
    <row r="27840" customFormat="1" ht="14.25"/>
    <row r="27841" customFormat="1" ht="14.25"/>
    <row r="27842" customFormat="1" ht="14.25"/>
    <row r="27843" customFormat="1" ht="14.25"/>
    <row r="27844" customFormat="1" ht="14.25"/>
    <row r="27845" customFormat="1" ht="14.25"/>
    <row r="27846" customFormat="1" ht="14.25"/>
    <row r="27847" customFormat="1" ht="14.25"/>
    <row r="27848" customFormat="1" ht="14.25"/>
    <row r="27849" customFormat="1" ht="14.25"/>
    <row r="27850" customFormat="1" ht="14.25"/>
    <row r="27851" customFormat="1" ht="14.25"/>
    <row r="27852" customFormat="1" ht="14.25"/>
    <row r="27853" customFormat="1" ht="14.25"/>
    <row r="27854" customFormat="1" ht="14.25"/>
    <row r="27855" customFormat="1" ht="14.25"/>
    <row r="27856" customFormat="1" ht="14.25"/>
    <row r="27857" customFormat="1" ht="14.25"/>
    <row r="27858" customFormat="1" ht="14.25"/>
    <row r="27859" customFormat="1" ht="14.25"/>
    <row r="27860" customFormat="1" ht="14.25"/>
    <row r="27861" customFormat="1" ht="14.25"/>
    <row r="27862" customFormat="1" ht="14.25"/>
    <row r="27863" customFormat="1" ht="14.25"/>
    <row r="27864" customFormat="1" ht="14.25"/>
    <row r="27865" customFormat="1" ht="14.25"/>
    <row r="27866" customFormat="1" ht="14.25"/>
    <row r="27867" customFormat="1" ht="14.25"/>
    <row r="27868" customFormat="1" ht="14.25"/>
    <row r="27869" customFormat="1" ht="14.25"/>
    <row r="27870" customFormat="1" ht="14.25"/>
    <row r="27871" customFormat="1" ht="14.25"/>
    <row r="27872" customFormat="1" ht="14.25"/>
    <row r="27873" customFormat="1" ht="14.25"/>
    <row r="27874" customFormat="1" ht="14.25"/>
    <row r="27875" customFormat="1" ht="14.25"/>
    <row r="27876" customFormat="1" ht="14.25"/>
    <row r="27877" customFormat="1" ht="14.25"/>
    <row r="27878" customFormat="1" ht="14.25"/>
    <row r="27879" customFormat="1" ht="14.25"/>
    <row r="27880" customFormat="1" ht="14.25"/>
    <row r="27881" customFormat="1" ht="14.25"/>
    <row r="27882" customFormat="1" ht="14.25"/>
    <row r="27883" customFormat="1" ht="14.25"/>
    <row r="27884" customFormat="1" ht="14.25"/>
    <row r="27885" customFormat="1" ht="14.25"/>
    <row r="27886" customFormat="1" ht="14.25"/>
    <row r="27887" customFormat="1" ht="14.25"/>
    <row r="27888" customFormat="1" ht="14.25"/>
    <row r="27889" customFormat="1" ht="14.25"/>
    <row r="27890" customFormat="1" ht="14.25"/>
    <row r="27891" customFormat="1" ht="14.25"/>
    <row r="27892" customFormat="1" ht="14.25"/>
    <row r="27893" customFormat="1" ht="14.25"/>
    <row r="27894" customFormat="1" ht="14.25"/>
    <row r="27895" customFormat="1" ht="14.25"/>
    <row r="27896" customFormat="1" ht="14.25"/>
    <row r="27897" customFormat="1" ht="14.25"/>
    <row r="27898" customFormat="1" ht="14.25"/>
    <row r="27899" customFormat="1" ht="14.25"/>
    <row r="27900" customFormat="1" ht="14.25"/>
    <row r="27901" customFormat="1" ht="14.25"/>
    <row r="27902" customFormat="1" ht="14.25"/>
    <row r="27903" customFormat="1" ht="14.25"/>
    <row r="27904" customFormat="1" ht="14.25"/>
    <row r="27905" customFormat="1" ht="14.25"/>
    <row r="27906" customFormat="1" ht="14.25"/>
    <row r="27907" customFormat="1" ht="14.25"/>
    <row r="27908" customFormat="1" ht="14.25"/>
    <row r="27909" customFormat="1" ht="14.25"/>
    <row r="27910" customFormat="1" ht="14.25"/>
    <row r="27911" customFormat="1" ht="14.25"/>
    <row r="27912" customFormat="1" ht="14.25"/>
    <row r="27913" customFormat="1" ht="14.25"/>
    <row r="27914" customFormat="1" ht="14.25"/>
    <row r="27915" customFormat="1" ht="14.25"/>
    <row r="27916" customFormat="1" ht="14.25"/>
    <row r="27917" customFormat="1" ht="14.25"/>
    <row r="27918" customFormat="1" ht="14.25"/>
    <row r="27919" customFormat="1" ht="14.25"/>
    <row r="27920" customFormat="1" ht="14.25"/>
    <row r="27921" customFormat="1" ht="14.25"/>
    <row r="27922" customFormat="1" ht="14.25"/>
    <row r="27923" customFormat="1" ht="14.25"/>
    <row r="27924" customFormat="1" ht="14.25"/>
    <row r="27925" customFormat="1" ht="14.25"/>
    <row r="27926" customFormat="1" ht="14.25"/>
    <row r="27927" customFormat="1" ht="14.25"/>
    <row r="27928" customFormat="1" ht="14.25"/>
    <row r="27929" customFormat="1" ht="14.25"/>
    <row r="27930" customFormat="1" ht="14.25"/>
    <row r="27931" customFormat="1" ht="14.25"/>
    <row r="27932" customFormat="1" ht="14.25"/>
    <row r="27933" customFormat="1" ht="14.25"/>
    <row r="27934" customFormat="1" ht="14.25"/>
    <row r="27935" customFormat="1" ht="14.25"/>
    <row r="27936" customFormat="1" ht="14.25"/>
    <row r="27937" customFormat="1" ht="14.25"/>
    <row r="27938" customFormat="1" ht="14.25"/>
    <row r="27939" customFormat="1" ht="14.25"/>
    <row r="27940" customFormat="1" ht="14.25"/>
    <row r="27941" customFormat="1" ht="14.25"/>
    <row r="27942" customFormat="1" ht="14.25"/>
    <row r="27943" customFormat="1" ht="14.25"/>
    <row r="27944" customFormat="1" ht="14.25"/>
    <row r="27945" customFormat="1" ht="14.25"/>
    <row r="27946" customFormat="1" ht="14.25"/>
    <row r="27947" customFormat="1" ht="14.25"/>
    <row r="27948" customFormat="1" ht="14.25"/>
    <row r="27949" customFormat="1" ht="14.25"/>
    <row r="27950" customFormat="1" ht="14.25"/>
    <row r="27951" customFormat="1" ht="14.25"/>
    <row r="27952" customFormat="1" ht="14.25"/>
    <row r="27953" customFormat="1" ht="14.25"/>
    <row r="27954" customFormat="1" ht="14.25"/>
    <row r="27955" customFormat="1" ht="14.25"/>
    <row r="27956" customFormat="1" ht="14.25"/>
    <row r="27957" customFormat="1" ht="14.25"/>
    <row r="27958" customFormat="1" ht="14.25"/>
    <row r="27959" customFormat="1" ht="14.25"/>
    <row r="27960" customFormat="1" ht="14.25"/>
    <row r="27961" customFormat="1" ht="14.25"/>
    <row r="27962" customFormat="1" ht="14.25"/>
    <row r="27963" customFormat="1" ht="14.25"/>
    <row r="27964" customFormat="1" ht="14.25"/>
    <row r="27965" customFormat="1" ht="14.25"/>
    <row r="27966" customFormat="1" ht="14.25"/>
    <row r="27967" customFormat="1" ht="14.25"/>
    <row r="27968" customFormat="1" ht="14.25"/>
    <row r="27969" customFormat="1" ht="14.25"/>
    <row r="27970" customFormat="1" ht="14.25"/>
    <row r="27971" customFormat="1" ht="14.25"/>
    <row r="27972" customFormat="1" ht="14.25"/>
    <row r="27973" customFormat="1" ht="14.25"/>
    <row r="27974" customFormat="1" ht="14.25"/>
    <row r="27975" customFormat="1" ht="14.25"/>
    <row r="27976" customFormat="1" ht="14.25"/>
    <row r="27977" customFormat="1" ht="14.25"/>
    <row r="27978" customFormat="1" ht="14.25"/>
    <row r="27979" customFormat="1" ht="14.25"/>
    <row r="27980" customFormat="1" ht="14.25"/>
    <row r="27981" customFormat="1" ht="14.25"/>
    <row r="27982" customFormat="1" ht="14.25"/>
    <row r="27983" customFormat="1" ht="14.25"/>
    <row r="27984" customFormat="1" ht="14.25"/>
    <row r="27985" customFormat="1" ht="14.25"/>
    <row r="27986" customFormat="1" ht="14.25"/>
    <row r="27987" customFormat="1" ht="14.25"/>
    <row r="27988" customFormat="1" ht="14.25"/>
    <row r="27989" customFormat="1" ht="14.25"/>
    <row r="27990" customFormat="1" ht="14.25"/>
    <row r="27991" customFormat="1" ht="14.25"/>
    <row r="27992" customFormat="1" ht="14.25"/>
    <row r="27993" customFormat="1" ht="14.25"/>
    <row r="27994" customFormat="1" ht="14.25"/>
    <row r="27995" customFormat="1" ht="14.25"/>
    <row r="27996" customFormat="1" ht="14.25"/>
    <row r="27997" customFormat="1" ht="14.25"/>
    <row r="27998" customFormat="1" ht="14.25"/>
    <row r="27999" customFormat="1" ht="14.25"/>
    <row r="28000" customFormat="1" ht="14.25"/>
    <row r="28001" customFormat="1" ht="14.25"/>
    <row r="28002" customFormat="1" ht="14.25"/>
    <row r="28003" customFormat="1" ht="14.25"/>
    <row r="28004" customFormat="1" ht="14.25"/>
    <row r="28005" customFormat="1" ht="14.25"/>
    <row r="28006" customFormat="1" ht="14.25"/>
    <row r="28007" customFormat="1" ht="14.25"/>
    <row r="28008" customFormat="1" ht="14.25"/>
    <row r="28009" customFormat="1" ht="14.25"/>
    <row r="28010" customFormat="1" ht="14.25"/>
    <row r="28011" customFormat="1" ht="14.25"/>
    <row r="28012" customFormat="1" ht="14.25"/>
    <row r="28013" customFormat="1" ht="14.25"/>
    <row r="28014" customFormat="1" ht="14.25"/>
    <row r="28015" customFormat="1" ht="14.25"/>
    <row r="28016" customFormat="1" ht="14.25"/>
    <row r="28017" customFormat="1" ht="14.25"/>
    <row r="28018" customFormat="1" ht="14.25"/>
    <row r="28019" customFormat="1" ht="14.25"/>
    <row r="28020" customFormat="1" ht="14.25"/>
    <row r="28021" customFormat="1" ht="14.25"/>
    <row r="28022" customFormat="1" ht="14.25"/>
    <row r="28023" customFormat="1" ht="14.25"/>
    <row r="28024" customFormat="1" ht="14.25"/>
    <row r="28025" customFormat="1" ht="14.25"/>
    <row r="28026" customFormat="1" ht="14.25"/>
    <row r="28027" customFormat="1" ht="14.25"/>
    <row r="28028" customFormat="1" ht="14.25"/>
    <row r="28029" customFormat="1" ht="14.25"/>
    <row r="28030" customFormat="1" ht="14.25"/>
    <row r="28031" customFormat="1" ht="14.25"/>
    <row r="28032" customFormat="1" ht="14.25"/>
    <row r="28033" customFormat="1" ht="14.25"/>
    <row r="28034" customFormat="1" ht="14.25"/>
    <row r="28035" customFormat="1" ht="14.25"/>
    <row r="28036" customFormat="1" ht="14.25"/>
    <row r="28037" customFormat="1" ht="14.25"/>
    <row r="28038" customFormat="1" ht="14.25"/>
    <row r="28039" customFormat="1" ht="14.25"/>
    <row r="28040" customFormat="1" ht="14.25"/>
    <row r="28041" customFormat="1" ht="14.25"/>
    <row r="28042" customFormat="1" ht="14.25"/>
    <row r="28043" customFormat="1" ht="14.25"/>
    <row r="28044" customFormat="1" ht="14.25"/>
    <row r="28045" customFormat="1" ht="14.25"/>
    <row r="28046" customFormat="1" ht="14.25"/>
    <row r="28047" customFormat="1" ht="14.25"/>
    <row r="28048" customFormat="1" ht="14.25"/>
    <row r="28049" customFormat="1" ht="14.25"/>
    <row r="28050" customFormat="1" ht="14.25"/>
    <row r="28051" customFormat="1" ht="14.25"/>
    <row r="28052" customFormat="1" ht="14.25"/>
    <row r="28053" customFormat="1" ht="14.25"/>
    <row r="28054" customFormat="1" ht="14.25"/>
    <row r="28055" customFormat="1" ht="14.25"/>
    <row r="28056" customFormat="1" ht="14.25"/>
    <row r="28057" customFormat="1" ht="14.25"/>
    <row r="28058" customFormat="1" ht="14.25"/>
    <row r="28059" customFormat="1" ht="14.25"/>
    <row r="28060" customFormat="1" ht="14.25"/>
    <row r="28061" customFormat="1" ht="14.25"/>
    <row r="28062" customFormat="1" ht="14.25"/>
    <row r="28063" customFormat="1" ht="14.25"/>
    <row r="28064" customFormat="1" ht="14.25"/>
    <row r="28065" customFormat="1" ht="14.25"/>
    <row r="28066" customFormat="1" ht="14.25"/>
    <row r="28067" customFormat="1" ht="14.25"/>
    <row r="28068" customFormat="1" ht="14.25"/>
    <row r="28069" customFormat="1" ht="14.25"/>
    <row r="28070" customFormat="1" ht="14.25"/>
    <row r="28071" customFormat="1" ht="14.25"/>
    <row r="28072" customFormat="1" ht="14.25"/>
    <row r="28073" customFormat="1" ht="14.25"/>
    <row r="28074" customFormat="1" ht="14.25"/>
    <row r="28075" customFormat="1" ht="14.25"/>
    <row r="28076" customFormat="1" ht="14.25"/>
    <row r="28077" customFormat="1" ht="14.25"/>
    <row r="28078" customFormat="1" ht="14.25"/>
    <row r="28079" customFormat="1" ht="14.25"/>
    <row r="28080" customFormat="1" ht="14.25"/>
    <row r="28081" customFormat="1" ht="14.25"/>
    <row r="28082" customFormat="1" ht="14.25"/>
    <row r="28083" customFormat="1" ht="14.25"/>
    <row r="28084" customFormat="1" ht="14.25"/>
    <row r="28085" customFormat="1" ht="14.25"/>
    <row r="28086" customFormat="1" ht="14.25"/>
    <row r="28087" customFormat="1" ht="14.25"/>
    <row r="28088" customFormat="1" ht="14.25"/>
    <row r="28089" customFormat="1" ht="14.25"/>
    <row r="28090" customFormat="1" ht="14.25"/>
    <row r="28091" customFormat="1" ht="14.25"/>
    <row r="28092" customFormat="1" ht="14.25"/>
    <row r="28093" customFormat="1" ht="14.25"/>
    <row r="28094" customFormat="1" ht="14.25"/>
    <row r="28095" customFormat="1" ht="14.25"/>
    <row r="28096" customFormat="1" ht="14.25"/>
    <row r="28097" customFormat="1" ht="14.25"/>
    <row r="28098" customFormat="1" ht="14.25"/>
    <row r="28099" customFormat="1" ht="14.25"/>
    <row r="28100" customFormat="1" ht="14.25"/>
    <row r="28101" customFormat="1" ht="14.25"/>
    <row r="28102" customFormat="1" ht="14.25"/>
    <row r="28103" customFormat="1" ht="14.25"/>
    <row r="28104" customFormat="1" ht="14.25"/>
    <row r="28105" customFormat="1" ht="14.25"/>
    <row r="28106" customFormat="1" ht="14.25"/>
    <row r="28107" customFormat="1" ht="14.25"/>
    <row r="28108" customFormat="1" ht="14.25"/>
    <row r="28109" customFormat="1" ht="14.25"/>
    <row r="28110" customFormat="1" ht="14.25"/>
    <row r="28111" customFormat="1" ht="14.25"/>
    <row r="28112" customFormat="1" ht="14.25"/>
    <row r="28113" customFormat="1" ht="14.25"/>
    <row r="28114" customFormat="1" ht="14.25"/>
    <row r="28115" customFormat="1" ht="14.25"/>
    <row r="28116" customFormat="1" ht="14.25"/>
    <row r="28117" customFormat="1" ht="14.25"/>
    <row r="28118" customFormat="1" ht="14.25"/>
    <row r="28119" customFormat="1" ht="14.25"/>
    <row r="28120" customFormat="1" ht="14.25"/>
    <row r="28121" customFormat="1" ht="14.25"/>
    <row r="28122" customFormat="1" ht="14.25"/>
    <row r="28123" customFormat="1" ht="14.25"/>
    <row r="28124" customFormat="1" ht="14.25"/>
    <row r="28125" customFormat="1" ht="14.25"/>
    <row r="28126" customFormat="1" ht="14.25"/>
    <row r="28127" customFormat="1" ht="14.25"/>
    <row r="28128" customFormat="1" ht="14.25"/>
    <row r="28129" customFormat="1" ht="14.25"/>
    <row r="28130" customFormat="1" ht="14.25"/>
    <row r="28131" customFormat="1" ht="14.25"/>
    <row r="28132" customFormat="1" ht="14.25"/>
    <row r="28133" customFormat="1" ht="14.25"/>
    <row r="28134" customFormat="1" ht="14.25"/>
    <row r="28135" customFormat="1" ht="14.25"/>
    <row r="28136" customFormat="1" ht="14.25"/>
    <row r="28137" customFormat="1" ht="14.25"/>
    <row r="28138" customFormat="1" ht="14.25"/>
    <row r="28139" customFormat="1" ht="14.25"/>
    <row r="28140" customFormat="1" ht="14.25"/>
    <row r="28141" customFormat="1" ht="14.25"/>
    <row r="28142" customFormat="1" ht="14.25"/>
    <row r="28143" customFormat="1" ht="14.25"/>
    <row r="28144" customFormat="1" ht="14.25"/>
    <row r="28145" customFormat="1" ht="14.25"/>
    <row r="28146" customFormat="1" ht="14.25"/>
    <row r="28147" customFormat="1" ht="14.25"/>
    <row r="28148" customFormat="1" ht="14.25"/>
    <row r="28149" customFormat="1" ht="14.25"/>
    <row r="28150" customFormat="1" ht="14.25"/>
    <row r="28151" customFormat="1" ht="14.25"/>
    <row r="28152" customFormat="1" ht="14.25"/>
    <row r="28153" customFormat="1" ht="14.25"/>
    <row r="28154" customFormat="1" ht="14.25"/>
    <row r="28155" customFormat="1" ht="14.25"/>
    <row r="28156" customFormat="1" ht="14.25"/>
    <row r="28157" customFormat="1" ht="14.25"/>
    <row r="28158" customFormat="1" ht="14.25"/>
    <row r="28159" customFormat="1" ht="14.25"/>
    <row r="28160" customFormat="1" ht="14.25"/>
    <row r="28161" customFormat="1" ht="14.25"/>
    <row r="28162" customFormat="1" ht="14.25"/>
    <row r="28163" customFormat="1" ht="14.25"/>
    <row r="28164" customFormat="1" ht="14.25"/>
    <row r="28165" customFormat="1" ht="14.25"/>
    <row r="28166" customFormat="1" ht="14.25"/>
    <row r="28167" customFormat="1" ht="14.25"/>
    <row r="28168" customFormat="1" ht="14.25"/>
    <row r="28169" customFormat="1" ht="14.25"/>
    <row r="28170" customFormat="1" ht="14.25"/>
    <row r="28171" customFormat="1" ht="14.25"/>
    <row r="28172" customFormat="1" ht="14.25"/>
    <row r="28173" customFormat="1" ht="14.25"/>
    <row r="28174" customFormat="1" ht="14.25"/>
    <row r="28175" customFormat="1" ht="14.25"/>
    <row r="28176" customFormat="1" ht="14.25"/>
    <row r="28177" customFormat="1" ht="14.25"/>
    <row r="28178" customFormat="1" ht="14.25"/>
    <row r="28179" customFormat="1" ht="14.25"/>
    <row r="28180" customFormat="1" ht="14.25"/>
    <row r="28181" customFormat="1" ht="14.25"/>
    <row r="28182" customFormat="1" ht="14.25"/>
    <row r="28183" customFormat="1" ht="14.25"/>
    <row r="28184" customFormat="1" ht="14.25"/>
    <row r="28185" customFormat="1" ht="14.25"/>
    <row r="28186" customFormat="1" ht="14.25"/>
    <row r="28187" customFormat="1" ht="14.25"/>
    <row r="28188" customFormat="1" ht="14.25"/>
    <row r="28189" customFormat="1" ht="14.25"/>
    <row r="28190" customFormat="1" ht="14.25"/>
    <row r="28191" customFormat="1" ht="14.25"/>
    <row r="28192" customFormat="1" ht="14.25"/>
    <row r="28193" customFormat="1" ht="14.25"/>
    <row r="28194" customFormat="1" ht="14.25"/>
    <row r="28195" customFormat="1" ht="14.25"/>
    <row r="28196" customFormat="1" ht="14.25"/>
    <row r="28197" customFormat="1" ht="14.25"/>
    <row r="28198" customFormat="1" ht="14.25"/>
    <row r="28199" customFormat="1" ht="14.25"/>
    <row r="28200" customFormat="1" ht="14.25"/>
    <row r="28201" customFormat="1" ht="14.25"/>
    <row r="28202" customFormat="1" ht="14.25"/>
    <row r="28203" customFormat="1" ht="14.25"/>
    <row r="28204" customFormat="1" ht="14.25"/>
    <row r="28205" customFormat="1" ht="14.25"/>
    <row r="28206" customFormat="1" ht="14.25"/>
    <row r="28207" customFormat="1" ht="14.25"/>
    <row r="28208" customFormat="1" ht="14.25"/>
    <row r="28209" customFormat="1" ht="14.25"/>
    <row r="28210" customFormat="1" ht="14.25"/>
    <row r="28211" customFormat="1" ht="14.25"/>
    <row r="28212" customFormat="1" ht="14.25"/>
    <row r="28213" customFormat="1" ht="14.25"/>
    <row r="28214" customFormat="1" ht="14.25"/>
    <row r="28215" customFormat="1" ht="14.25"/>
    <row r="28216" customFormat="1" ht="14.25"/>
    <row r="28217" customFormat="1" ht="14.25"/>
    <row r="28218" customFormat="1" ht="14.25"/>
    <row r="28219" customFormat="1" ht="14.25"/>
    <row r="28220" customFormat="1" ht="14.25"/>
    <row r="28221" customFormat="1" ht="14.25"/>
    <row r="28222" customFormat="1" ht="14.25"/>
    <row r="28223" customFormat="1" ht="14.25"/>
    <row r="28224" customFormat="1" ht="14.25"/>
    <row r="28225" customFormat="1" ht="14.25"/>
    <row r="28226" customFormat="1" ht="14.25"/>
    <row r="28227" customFormat="1" ht="14.25"/>
    <row r="28228" customFormat="1" ht="14.25"/>
    <row r="28229" customFormat="1" ht="14.25"/>
    <row r="28230" customFormat="1" ht="14.25"/>
    <row r="28231" customFormat="1" ht="14.25"/>
    <row r="28232" customFormat="1" ht="14.25"/>
    <row r="28233" customFormat="1" ht="14.25"/>
    <row r="28234" customFormat="1" ht="14.25"/>
    <row r="28235" customFormat="1" ht="14.25"/>
    <row r="28236" customFormat="1" ht="14.25"/>
    <row r="28237" customFormat="1" ht="14.25"/>
    <row r="28238" customFormat="1" ht="14.25"/>
    <row r="28239" customFormat="1" ht="14.25"/>
    <row r="28240" customFormat="1" ht="14.25"/>
    <row r="28241" customFormat="1" ht="14.25"/>
    <row r="28242" customFormat="1" ht="14.25"/>
    <row r="28243" customFormat="1" ht="14.25"/>
    <row r="28244" customFormat="1" ht="14.25"/>
    <row r="28245" customFormat="1" ht="14.25"/>
    <row r="28246" customFormat="1" ht="14.25"/>
    <row r="28247" customFormat="1" ht="14.25"/>
    <row r="28248" customFormat="1" ht="14.25"/>
    <row r="28249" customFormat="1" ht="14.25"/>
    <row r="28250" customFormat="1" ht="14.25"/>
    <row r="28251" customFormat="1" ht="14.25"/>
    <row r="28252" customFormat="1" ht="14.25"/>
    <row r="28253" customFormat="1" ht="14.25"/>
    <row r="28254" customFormat="1" ht="14.25"/>
    <row r="28255" customFormat="1" ht="14.25"/>
    <row r="28256" customFormat="1" ht="14.25"/>
    <row r="28257" customFormat="1" ht="14.25"/>
    <row r="28258" customFormat="1" ht="14.25"/>
    <row r="28259" customFormat="1" ht="14.25"/>
    <row r="28260" customFormat="1" ht="14.25"/>
    <row r="28261" customFormat="1" ht="14.25"/>
    <row r="28262" customFormat="1" ht="14.25"/>
    <row r="28263" customFormat="1" ht="14.25"/>
    <row r="28264" customFormat="1" ht="14.25"/>
    <row r="28265" customFormat="1" ht="14.25"/>
    <row r="28266" customFormat="1" ht="14.25"/>
    <row r="28267" customFormat="1" ht="14.25"/>
    <row r="28268" customFormat="1" ht="14.25"/>
    <row r="28269" customFormat="1" ht="14.25"/>
    <row r="28270" customFormat="1" ht="14.25"/>
    <row r="28271" customFormat="1" ht="14.25"/>
    <row r="28272" customFormat="1" ht="14.25"/>
    <row r="28273" customFormat="1" ht="14.25"/>
    <row r="28274" customFormat="1" ht="14.25"/>
    <row r="28275" customFormat="1" ht="14.25"/>
    <row r="28276" customFormat="1" ht="14.25"/>
    <row r="28277" customFormat="1" ht="14.25"/>
    <row r="28278" customFormat="1" ht="14.25"/>
    <row r="28279" customFormat="1" ht="14.25"/>
    <row r="28280" customFormat="1" ht="14.25"/>
    <row r="28281" customFormat="1" ht="14.25"/>
    <row r="28282" customFormat="1" ht="14.25"/>
    <row r="28283" customFormat="1" ht="14.25"/>
    <row r="28284" customFormat="1" ht="14.25"/>
    <row r="28285" customFormat="1" ht="14.25"/>
    <row r="28286" customFormat="1" ht="14.25"/>
    <row r="28287" customFormat="1" ht="14.25"/>
    <row r="28288" customFormat="1" ht="14.25"/>
    <row r="28289" customFormat="1" ht="14.25"/>
    <row r="28290" customFormat="1" ht="14.25"/>
    <row r="28291" customFormat="1" ht="14.25"/>
    <row r="28292" customFormat="1" ht="14.25"/>
    <row r="28293" customFormat="1" ht="14.25"/>
    <row r="28294" customFormat="1" ht="14.25"/>
    <row r="28295" customFormat="1" ht="14.25"/>
    <row r="28296" customFormat="1" ht="14.25"/>
    <row r="28297" customFormat="1" ht="14.25"/>
    <row r="28298" customFormat="1" ht="14.25"/>
    <row r="28299" customFormat="1" ht="14.25"/>
    <row r="28300" customFormat="1" ht="14.25"/>
    <row r="28301" customFormat="1" ht="14.25"/>
    <row r="28302" customFormat="1" ht="14.25"/>
    <row r="28303" customFormat="1" ht="14.25"/>
    <row r="28304" customFormat="1" ht="14.25"/>
    <row r="28305" customFormat="1" ht="14.25"/>
    <row r="28306" customFormat="1" ht="14.25"/>
    <row r="28307" customFormat="1" ht="14.25"/>
    <row r="28308" customFormat="1" ht="14.25"/>
    <row r="28309" customFormat="1" ht="14.25"/>
    <row r="28310" customFormat="1" ht="14.25"/>
    <row r="28311" customFormat="1" ht="14.25"/>
    <row r="28312" customFormat="1" ht="14.25"/>
    <row r="28313" customFormat="1" ht="14.25"/>
    <row r="28314" customFormat="1" ht="14.25"/>
    <row r="28315" customFormat="1" ht="14.25"/>
    <row r="28316" customFormat="1" ht="14.25"/>
    <row r="28317" customFormat="1" ht="14.25"/>
    <row r="28318" customFormat="1" ht="14.25"/>
    <row r="28319" customFormat="1" ht="14.25"/>
    <row r="28320" customFormat="1" ht="14.25"/>
    <row r="28321" customFormat="1" ht="14.25"/>
    <row r="28322" customFormat="1" ht="14.25"/>
    <row r="28323" customFormat="1" ht="14.25"/>
    <row r="28324" customFormat="1" ht="14.25"/>
    <row r="28325" customFormat="1" ht="14.25"/>
    <row r="28326" customFormat="1" ht="14.25"/>
    <row r="28327" customFormat="1" ht="14.25"/>
    <row r="28328" customFormat="1" ht="14.25"/>
    <row r="28329" customFormat="1" ht="14.25"/>
    <row r="28330" customFormat="1" ht="14.25"/>
    <row r="28331" customFormat="1" ht="14.25"/>
    <row r="28332" customFormat="1" ht="14.25"/>
    <row r="28333" customFormat="1" ht="14.25"/>
    <row r="28334" customFormat="1" ht="14.25"/>
    <row r="28335" customFormat="1" ht="14.25"/>
    <row r="28336" customFormat="1" ht="14.25"/>
    <row r="28337" customFormat="1" ht="14.25"/>
    <row r="28338" customFormat="1" ht="14.25"/>
    <row r="28339" customFormat="1" ht="14.25"/>
    <row r="28340" customFormat="1" ht="14.25"/>
    <row r="28341" customFormat="1" ht="14.25"/>
    <row r="28342" customFormat="1" ht="14.25"/>
    <row r="28343" customFormat="1" ht="14.25"/>
    <row r="28344" customFormat="1" ht="14.25"/>
    <row r="28345" customFormat="1" ht="14.25"/>
    <row r="28346" customFormat="1" ht="14.25"/>
    <row r="28347" customFormat="1" ht="14.25"/>
    <row r="28348" customFormat="1" ht="14.25"/>
    <row r="28349" customFormat="1" ht="14.25"/>
    <row r="28350" customFormat="1" ht="14.25"/>
    <row r="28351" customFormat="1" ht="14.25"/>
    <row r="28352" customFormat="1" ht="14.25"/>
    <row r="28353" customFormat="1" ht="14.25"/>
    <row r="28354" customFormat="1" ht="14.25"/>
    <row r="28355" customFormat="1" ht="14.25"/>
    <row r="28356" customFormat="1" ht="14.25"/>
    <row r="28357" customFormat="1" ht="14.25"/>
    <row r="28358" customFormat="1" ht="14.25"/>
    <row r="28359" customFormat="1" ht="14.25"/>
    <row r="28360" customFormat="1" ht="14.25"/>
    <row r="28361" customFormat="1" ht="14.25"/>
    <row r="28362" customFormat="1" ht="14.25"/>
    <row r="28363" customFormat="1" ht="14.25"/>
    <row r="28364" customFormat="1" ht="14.25"/>
    <row r="28365" customFormat="1" ht="14.25"/>
    <row r="28366" customFormat="1" ht="14.25"/>
    <row r="28367" customFormat="1" ht="14.25"/>
    <row r="28368" customFormat="1" ht="14.25"/>
    <row r="28369" customFormat="1" ht="14.25"/>
    <row r="28370" customFormat="1" ht="14.25"/>
    <row r="28371" customFormat="1" ht="14.25"/>
    <row r="28372" customFormat="1" ht="14.25"/>
    <row r="28373" customFormat="1" ht="14.25"/>
    <row r="28374" customFormat="1" ht="14.25"/>
    <row r="28375" customFormat="1" ht="14.25"/>
    <row r="28376" customFormat="1" ht="14.25"/>
    <row r="28377" customFormat="1" ht="14.25"/>
    <row r="28378" customFormat="1" ht="14.25"/>
    <row r="28379" customFormat="1" ht="14.25"/>
    <row r="28380" customFormat="1" ht="14.25"/>
    <row r="28381" customFormat="1" ht="14.25"/>
    <row r="28382" customFormat="1" ht="14.25"/>
    <row r="28383" customFormat="1" ht="14.25"/>
    <row r="28384" customFormat="1" ht="14.25"/>
    <row r="28385" customFormat="1" ht="14.25"/>
    <row r="28386" customFormat="1" ht="14.25"/>
    <row r="28387" customFormat="1" ht="14.25"/>
    <row r="28388" customFormat="1" ht="14.25"/>
    <row r="28389" customFormat="1" ht="14.25"/>
    <row r="28390" customFormat="1" ht="14.25"/>
    <row r="28391" customFormat="1" ht="14.25"/>
    <row r="28392" customFormat="1" ht="14.25"/>
    <row r="28393" customFormat="1" ht="14.25"/>
    <row r="28394" customFormat="1" ht="14.25"/>
    <row r="28395" customFormat="1" ht="14.25"/>
    <row r="28396" customFormat="1" ht="14.25"/>
    <row r="28397" customFormat="1" ht="14.25"/>
    <row r="28398" customFormat="1" ht="14.25"/>
    <row r="28399" customFormat="1" ht="14.25"/>
    <row r="28400" customFormat="1" ht="14.25"/>
    <row r="28401" customFormat="1" ht="14.25"/>
    <row r="28402" customFormat="1" ht="14.25"/>
    <row r="28403" customFormat="1" ht="14.25"/>
    <row r="28404" customFormat="1" ht="14.25"/>
    <row r="28405" customFormat="1" ht="14.25"/>
    <row r="28406" customFormat="1" ht="14.25"/>
    <row r="28407" customFormat="1" ht="14.25"/>
    <row r="28408" customFormat="1" ht="14.25"/>
    <row r="28409" customFormat="1" ht="14.25"/>
    <row r="28410" customFormat="1" ht="14.25"/>
    <row r="28411" customFormat="1" ht="14.25"/>
    <row r="28412" customFormat="1" ht="14.25"/>
    <row r="28413" customFormat="1" ht="14.25"/>
    <row r="28414" customFormat="1" ht="14.25"/>
    <row r="28415" customFormat="1" ht="14.25"/>
    <row r="28416" customFormat="1" ht="14.25"/>
    <row r="28417" customFormat="1" ht="14.25"/>
    <row r="28418" customFormat="1" ht="14.25"/>
    <row r="28419" customFormat="1" ht="14.25"/>
    <row r="28420" customFormat="1" ht="14.25"/>
    <row r="28421" customFormat="1" ht="14.25"/>
    <row r="28422" customFormat="1" ht="14.25"/>
    <row r="28423" customFormat="1" ht="14.25"/>
    <row r="28424" customFormat="1" ht="14.25"/>
    <row r="28425" customFormat="1" ht="14.25"/>
    <row r="28426" customFormat="1" ht="14.25"/>
    <row r="28427" customFormat="1" ht="14.25"/>
    <row r="28428" customFormat="1" ht="14.25"/>
    <row r="28429" customFormat="1" ht="14.25"/>
    <row r="28430" customFormat="1" ht="14.25"/>
    <row r="28431" customFormat="1" ht="14.25"/>
    <row r="28432" customFormat="1" ht="14.25"/>
    <row r="28433" customFormat="1" ht="14.25"/>
    <row r="28434" customFormat="1" ht="14.25"/>
    <row r="28435" customFormat="1" ht="14.25"/>
    <row r="28436" customFormat="1" ht="14.25"/>
    <row r="28437" customFormat="1" ht="14.25"/>
    <row r="28438" customFormat="1" ht="14.25"/>
    <row r="28439" customFormat="1" ht="14.25"/>
    <row r="28440" customFormat="1" ht="14.25"/>
    <row r="28441" customFormat="1" ht="14.25"/>
    <row r="28442" customFormat="1" ht="14.25"/>
    <row r="28443" customFormat="1" ht="14.25"/>
    <row r="28444" customFormat="1" ht="14.25"/>
    <row r="28445" customFormat="1" ht="14.25"/>
    <row r="28446" customFormat="1" ht="14.25"/>
    <row r="28447" customFormat="1" ht="14.25"/>
    <row r="28448" customFormat="1" ht="14.25"/>
    <row r="28449" customFormat="1" ht="14.25"/>
    <row r="28450" customFormat="1" ht="14.25"/>
    <row r="28451" customFormat="1" ht="14.25"/>
    <row r="28452" customFormat="1" ht="14.25"/>
    <row r="28453" customFormat="1" ht="14.25"/>
    <row r="28454" customFormat="1" ht="14.25"/>
    <row r="28455" customFormat="1" ht="14.25"/>
    <row r="28456" customFormat="1" ht="14.25"/>
    <row r="28457" customFormat="1" ht="14.25"/>
    <row r="28458" customFormat="1" ht="14.25"/>
    <row r="28459" customFormat="1" ht="14.25"/>
    <row r="28460" customFormat="1" ht="14.25"/>
    <row r="28461" customFormat="1" ht="14.25"/>
    <row r="28462" customFormat="1" ht="14.25"/>
    <row r="28463" customFormat="1" ht="14.25"/>
    <row r="28464" customFormat="1" ht="14.25"/>
    <row r="28465" customFormat="1" ht="14.25"/>
    <row r="28466" customFormat="1" ht="14.25"/>
    <row r="28467" customFormat="1" ht="14.25"/>
    <row r="28468" customFormat="1" ht="14.25"/>
    <row r="28469" customFormat="1" ht="14.25"/>
    <row r="28470" customFormat="1" ht="14.25"/>
    <row r="28471" customFormat="1" ht="14.25"/>
    <row r="28472" customFormat="1" ht="14.25"/>
    <row r="28473" customFormat="1" ht="14.25"/>
    <row r="28474" customFormat="1" ht="14.25"/>
    <row r="28475" customFormat="1" ht="14.25"/>
    <row r="28476" customFormat="1" ht="14.25"/>
    <row r="28477" customFormat="1" ht="14.25"/>
    <row r="28478" customFormat="1" ht="14.25"/>
    <row r="28479" customFormat="1" ht="14.25"/>
    <row r="28480" customFormat="1" ht="14.25"/>
    <row r="28481" customFormat="1" ht="14.25"/>
    <row r="28482" customFormat="1" ht="14.25"/>
    <row r="28483" customFormat="1" ht="14.25"/>
    <row r="28484" customFormat="1" ht="14.25"/>
    <row r="28485" customFormat="1" ht="14.25"/>
    <row r="28486" customFormat="1" ht="14.25"/>
    <row r="28487" customFormat="1" ht="14.25"/>
    <row r="28488" customFormat="1" ht="14.25"/>
    <row r="28489" customFormat="1" ht="14.25"/>
    <row r="28490" customFormat="1" ht="14.25"/>
    <row r="28491" customFormat="1" ht="14.25"/>
    <row r="28492" customFormat="1" ht="14.25"/>
    <row r="28493" customFormat="1" ht="14.25"/>
    <row r="28494" customFormat="1" ht="14.25"/>
    <row r="28495" customFormat="1" ht="14.25"/>
    <row r="28496" customFormat="1" ht="14.25"/>
    <row r="28497" customFormat="1" ht="14.25"/>
    <row r="28498" customFormat="1" ht="14.25"/>
    <row r="28499" customFormat="1" ht="14.25"/>
    <row r="28500" customFormat="1" ht="14.25"/>
    <row r="28501" customFormat="1" ht="14.25"/>
    <row r="28502" customFormat="1" ht="14.25"/>
    <row r="28503" customFormat="1" ht="14.25"/>
    <row r="28504" customFormat="1" ht="14.25"/>
    <row r="28505" customFormat="1" ht="14.25"/>
    <row r="28506" customFormat="1" ht="14.25"/>
    <row r="28507" customFormat="1" ht="14.25"/>
    <row r="28508" customFormat="1" ht="14.25"/>
    <row r="28509" customFormat="1" ht="14.25"/>
    <row r="28510" customFormat="1" ht="14.25"/>
    <row r="28511" customFormat="1" ht="14.25"/>
    <row r="28512" customFormat="1" ht="14.25"/>
    <row r="28513" customFormat="1" ht="14.25"/>
    <row r="28514" customFormat="1" ht="14.25"/>
    <row r="28515" customFormat="1" ht="14.25"/>
    <row r="28516" customFormat="1" ht="14.25"/>
    <row r="28517" customFormat="1" ht="14.25"/>
    <row r="28518" customFormat="1" ht="14.25"/>
    <row r="28519" customFormat="1" ht="14.25"/>
    <row r="28520" customFormat="1" ht="14.25"/>
    <row r="28521" customFormat="1" ht="14.25"/>
    <row r="28522" customFormat="1" ht="14.25"/>
    <row r="28523" customFormat="1" ht="14.25"/>
    <row r="28524" customFormat="1" ht="14.25"/>
    <row r="28525" customFormat="1" ht="14.25"/>
    <row r="28526" customFormat="1" ht="14.25"/>
    <row r="28527" customFormat="1" ht="14.25"/>
    <row r="28528" customFormat="1" ht="14.25"/>
    <row r="28529" customFormat="1" ht="14.25"/>
    <row r="28530" customFormat="1" ht="14.25"/>
    <row r="28531" customFormat="1" ht="14.25"/>
    <row r="28532" customFormat="1" ht="14.25"/>
    <row r="28533" customFormat="1" ht="14.25"/>
    <row r="28534" customFormat="1" ht="14.25"/>
    <row r="28535" customFormat="1" ht="14.25"/>
    <row r="28536" customFormat="1" ht="14.25"/>
    <row r="28537" customFormat="1" ht="14.25"/>
    <row r="28538" customFormat="1" ht="14.25"/>
    <row r="28539" customFormat="1" ht="14.25"/>
    <row r="28540" customFormat="1" ht="14.25"/>
    <row r="28541" customFormat="1" ht="14.25"/>
    <row r="28542" customFormat="1" ht="14.25"/>
    <row r="28543" customFormat="1" ht="14.25"/>
    <row r="28544" customFormat="1" ht="14.25"/>
    <row r="28545" customFormat="1" ht="14.25"/>
    <row r="28546" customFormat="1" ht="14.25"/>
    <row r="28547" customFormat="1" ht="14.25"/>
    <row r="28548" customFormat="1" ht="14.25"/>
    <row r="28549" customFormat="1" ht="14.25"/>
    <row r="28550" customFormat="1" ht="14.25"/>
    <row r="28551" customFormat="1" ht="14.25"/>
    <row r="28552" customFormat="1" ht="14.25"/>
    <row r="28553" customFormat="1" ht="14.25"/>
    <row r="28554" customFormat="1" ht="14.25"/>
    <row r="28555" customFormat="1" ht="14.25"/>
    <row r="28556" customFormat="1" ht="14.25"/>
    <row r="28557" customFormat="1" ht="14.25"/>
    <row r="28558" customFormat="1" ht="14.25"/>
    <row r="28559" customFormat="1" ht="14.25"/>
    <row r="28560" customFormat="1" ht="14.25"/>
    <row r="28561" customFormat="1" ht="14.25"/>
    <row r="28562" customFormat="1" ht="14.25"/>
    <row r="28563" customFormat="1" ht="14.25"/>
    <row r="28564" customFormat="1" ht="14.25"/>
    <row r="28565" customFormat="1" ht="14.25"/>
    <row r="28566" customFormat="1" ht="14.25"/>
    <row r="28567" customFormat="1" ht="14.25"/>
    <row r="28568" customFormat="1" ht="14.25"/>
    <row r="28569" customFormat="1" ht="14.25"/>
    <row r="28570" customFormat="1" ht="14.25"/>
    <row r="28571" customFormat="1" ht="14.25"/>
    <row r="28572" customFormat="1" ht="14.25"/>
    <row r="28573" customFormat="1" ht="14.25"/>
    <row r="28574" customFormat="1" ht="14.25"/>
    <row r="28575" customFormat="1" ht="14.25"/>
    <row r="28576" customFormat="1" ht="14.25"/>
    <row r="28577" customFormat="1" ht="14.25"/>
    <row r="28578" customFormat="1" ht="14.25"/>
    <row r="28579" customFormat="1" ht="14.25"/>
    <row r="28580" customFormat="1" ht="14.25"/>
    <row r="28581" customFormat="1" ht="14.25"/>
    <row r="28582" customFormat="1" ht="14.25"/>
    <row r="28583" customFormat="1" ht="14.25"/>
    <row r="28584" customFormat="1" ht="14.25"/>
    <row r="28585" customFormat="1" ht="14.25"/>
    <row r="28586" customFormat="1" ht="14.25"/>
    <row r="28587" customFormat="1" ht="14.25"/>
    <row r="28588" customFormat="1" ht="14.25"/>
    <row r="28589" customFormat="1" ht="14.25"/>
    <row r="28590" customFormat="1" ht="14.25"/>
    <row r="28591" customFormat="1" ht="14.25"/>
    <row r="28592" customFormat="1" ht="14.25"/>
    <row r="28593" customFormat="1" ht="14.25"/>
    <row r="28594" customFormat="1" ht="14.25"/>
    <row r="28595" customFormat="1" ht="14.25"/>
    <row r="28596" customFormat="1" ht="14.25"/>
    <row r="28597" customFormat="1" ht="14.25"/>
    <row r="28598" customFormat="1" ht="14.25"/>
    <row r="28599" customFormat="1" ht="14.25"/>
    <row r="28600" customFormat="1" ht="14.25"/>
    <row r="28601" customFormat="1" ht="14.25"/>
    <row r="28602" customFormat="1" ht="14.25"/>
    <row r="28603" customFormat="1" ht="14.25"/>
    <row r="28604" customFormat="1" ht="14.25"/>
    <row r="28605" customFormat="1" ht="14.25"/>
    <row r="28606" customFormat="1" ht="14.25"/>
    <row r="28607" customFormat="1" ht="14.25"/>
    <row r="28608" customFormat="1" ht="14.25"/>
    <row r="28609" customFormat="1" ht="14.25"/>
    <row r="28610" customFormat="1" ht="14.25"/>
    <row r="28611" customFormat="1" ht="14.25"/>
    <row r="28612" customFormat="1" ht="14.25"/>
    <row r="28613" customFormat="1" ht="14.25"/>
    <row r="28614" customFormat="1" ht="14.25"/>
    <row r="28615" customFormat="1" ht="14.25"/>
    <row r="28616" customFormat="1" ht="14.25"/>
    <row r="28617" customFormat="1" ht="14.25"/>
    <row r="28618" customFormat="1" ht="14.25"/>
    <row r="28619" customFormat="1" ht="14.25"/>
    <row r="28620" customFormat="1" ht="14.25"/>
    <row r="28621" customFormat="1" ht="14.25"/>
    <row r="28622" customFormat="1" ht="14.25"/>
    <row r="28623" customFormat="1" ht="14.25"/>
    <row r="28624" customFormat="1" ht="14.25"/>
    <row r="28625" customFormat="1" ht="14.25"/>
    <row r="28626" customFormat="1" ht="14.25"/>
    <row r="28627" customFormat="1" ht="14.25"/>
    <row r="28628" customFormat="1" ht="14.25"/>
    <row r="28629" customFormat="1" ht="14.25"/>
    <row r="28630" customFormat="1" ht="14.25"/>
    <row r="28631" customFormat="1" ht="14.25"/>
    <row r="28632" customFormat="1" ht="14.25"/>
    <row r="28633" customFormat="1" ht="14.25"/>
    <row r="28634" customFormat="1" ht="14.25"/>
    <row r="28635" customFormat="1" ht="14.25"/>
    <row r="28636" customFormat="1" ht="14.25"/>
    <row r="28637" customFormat="1" ht="14.25"/>
    <row r="28638" customFormat="1" ht="14.25"/>
    <row r="28639" customFormat="1" ht="14.25"/>
    <row r="28640" customFormat="1" ht="14.25"/>
    <row r="28641" customFormat="1" ht="14.25"/>
    <row r="28642" customFormat="1" ht="14.25"/>
    <row r="28643" customFormat="1" ht="14.25"/>
    <row r="28644" customFormat="1" ht="14.25"/>
    <row r="28645" customFormat="1" ht="14.25"/>
    <row r="28646" customFormat="1" ht="14.25"/>
    <row r="28647" customFormat="1" ht="14.25"/>
    <row r="28648" customFormat="1" ht="14.25"/>
    <row r="28649" customFormat="1" ht="14.25"/>
    <row r="28650" customFormat="1" ht="14.25"/>
    <row r="28651" customFormat="1" ht="14.25"/>
    <row r="28652" customFormat="1" ht="14.25"/>
    <row r="28653" customFormat="1" ht="14.25"/>
    <row r="28654" customFormat="1" ht="14.25"/>
    <row r="28655" customFormat="1" ht="14.25"/>
    <row r="28656" customFormat="1" ht="14.25"/>
    <row r="28657" customFormat="1" ht="14.25"/>
    <row r="28658" customFormat="1" ht="14.25"/>
    <row r="28659" customFormat="1" ht="14.25"/>
    <row r="28660" customFormat="1" ht="14.25"/>
    <row r="28661" customFormat="1" ht="14.25"/>
    <row r="28662" customFormat="1" ht="14.25"/>
    <row r="28663" customFormat="1" ht="14.25"/>
    <row r="28664" customFormat="1" ht="14.25"/>
    <row r="28665" customFormat="1" ht="14.25"/>
    <row r="28666" customFormat="1" ht="14.25"/>
    <row r="28667" customFormat="1" ht="14.25"/>
    <row r="28668" customFormat="1" ht="14.25"/>
    <row r="28669" customFormat="1" ht="14.25"/>
    <row r="28670" customFormat="1" ht="14.25"/>
    <row r="28671" customFormat="1" ht="14.25"/>
    <row r="28672" customFormat="1" ht="14.25"/>
    <row r="28673" customFormat="1" ht="14.25"/>
    <row r="28674" customFormat="1" ht="14.25"/>
    <row r="28675" customFormat="1" ht="14.25"/>
    <row r="28676" customFormat="1" ht="14.25"/>
    <row r="28677" customFormat="1" ht="14.25"/>
    <row r="28678" customFormat="1" ht="14.25"/>
    <row r="28679" customFormat="1" ht="14.25"/>
    <row r="28680" customFormat="1" ht="14.25"/>
    <row r="28681" customFormat="1" ht="14.25"/>
    <row r="28682" customFormat="1" ht="14.25"/>
    <row r="28683" customFormat="1" ht="14.25"/>
    <row r="28684" customFormat="1" ht="14.25"/>
    <row r="28685" customFormat="1" ht="14.25"/>
    <row r="28686" customFormat="1" ht="14.25"/>
    <row r="28687" customFormat="1" ht="14.25"/>
    <row r="28688" customFormat="1" ht="14.25"/>
    <row r="28689" customFormat="1" ht="14.25"/>
    <row r="28690" customFormat="1" ht="14.25"/>
    <row r="28691" customFormat="1" ht="14.25"/>
    <row r="28692" customFormat="1" ht="14.25"/>
    <row r="28693" customFormat="1" ht="14.25"/>
    <row r="28694" customFormat="1" ht="14.25"/>
    <row r="28695" customFormat="1" ht="14.25"/>
    <row r="28696" customFormat="1" ht="14.25"/>
    <row r="28697" customFormat="1" ht="14.25"/>
    <row r="28698" customFormat="1" ht="14.25"/>
    <row r="28699" customFormat="1" ht="14.25"/>
    <row r="28700" customFormat="1" ht="14.25"/>
    <row r="28701" customFormat="1" ht="14.25"/>
    <row r="28702" customFormat="1" ht="14.25"/>
    <row r="28703" customFormat="1" ht="14.25"/>
    <row r="28704" customFormat="1" ht="14.25"/>
    <row r="28705" customFormat="1" ht="14.25"/>
    <row r="28706" customFormat="1" ht="14.25"/>
    <row r="28707" customFormat="1" ht="14.25"/>
    <row r="28708" customFormat="1" ht="14.25"/>
    <row r="28709" customFormat="1" ht="14.25"/>
    <row r="28710" customFormat="1" ht="14.25"/>
    <row r="28711" customFormat="1" ht="14.25"/>
    <row r="28712" customFormat="1" ht="14.25"/>
    <row r="28713" customFormat="1" ht="14.25"/>
    <row r="28714" customFormat="1" ht="14.25"/>
    <row r="28715" customFormat="1" ht="14.25"/>
    <row r="28716" customFormat="1" ht="14.25"/>
    <row r="28717" customFormat="1" ht="14.25"/>
    <row r="28718" customFormat="1" ht="14.25"/>
    <row r="28719" customFormat="1" ht="14.25"/>
    <row r="28720" customFormat="1" ht="14.25"/>
    <row r="28721" customFormat="1" ht="14.25"/>
    <row r="28722" customFormat="1" ht="14.25"/>
    <row r="28723" customFormat="1" ht="14.25"/>
    <row r="28724" customFormat="1" ht="14.25"/>
    <row r="28725" customFormat="1" ht="14.25"/>
    <row r="28726" customFormat="1" ht="14.25"/>
    <row r="28727" customFormat="1" ht="14.25"/>
    <row r="28728" customFormat="1" ht="14.25"/>
    <row r="28729" customFormat="1" ht="14.25"/>
    <row r="28730" customFormat="1" ht="14.25"/>
    <row r="28731" customFormat="1" ht="14.25"/>
    <row r="28732" customFormat="1" ht="14.25"/>
    <row r="28733" customFormat="1" ht="14.25"/>
    <row r="28734" customFormat="1" ht="14.25"/>
    <row r="28735" customFormat="1" ht="14.25"/>
    <row r="28736" customFormat="1" ht="14.25"/>
    <row r="28737" customFormat="1" ht="14.25"/>
    <row r="28738" customFormat="1" ht="14.25"/>
    <row r="28739" customFormat="1" ht="14.25"/>
    <row r="28740" customFormat="1" ht="14.25"/>
    <row r="28741" customFormat="1" ht="14.25"/>
    <row r="28742" customFormat="1" ht="14.25"/>
    <row r="28743" customFormat="1" ht="14.25"/>
    <row r="28744" customFormat="1" ht="14.25"/>
    <row r="28745" customFormat="1" ht="14.25"/>
    <row r="28746" customFormat="1" ht="14.25"/>
    <row r="28747" customFormat="1" ht="14.25"/>
    <row r="28748" customFormat="1" ht="14.25"/>
    <row r="28749" customFormat="1" ht="14.25"/>
    <row r="28750" customFormat="1" ht="14.25"/>
    <row r="28751" customFormat="1" ht="14.25"/>
    <row r="28752" customFormat="1" ht="14.25"/>
    <row r="28753" customFormat="1" ht="14.25"/>
    <row r="28754" customFormat="1" ht="14.25"/>
    <row r="28755" customFormat="1" ht="14.25"/>
    <row r="28756" customFormat="1" ht="14.25"/>
    <row r="28757" customFormat="1" ht="14.25"/>
    <row r="28758" customFormat="1" ht="14.25"/>
    <row r="28759" customFormat="1" ht="14.25"/>
    <row r="28760" customFormat="1" ht="14.25"/>
    <row r="28761" customFormat="1" ht="14.25"/>
    <row r="28762" customFormat="1" ht="14.25"/>
    <row r="28763" customFormat="1" ht="14.25"/>
    <row r="28764" customFormat="1" ht="14.25"/>
    <row r="28765" customFormat="1" ht="14.25"/>
    <row r="28766" customFormat="1" ht="14.25"/>
    <row r="28767" customFormat="1" ht="14.25"/>
    <row r="28768" customFormat="1" ht="14.25"/>
    <row r="28769" customFormat="1" ht="14.25"/>
    <row r="28770" customFormat="1" ht="14.25"/>
    <row r="28771" customFormat="1" ht="14.25"/>
    <row r="28772" customFormat="1" ht="14.25"/>
    <row r="28773" customFormat="1" ht="14.25"/>
    <row r="28774" customFormat="1" ht="14.25"/>
    <row r="28775" customFormat="1" ht="14.25"/>
    <row r="28776" customFormat="1" ht="14.25"/>
    <row r="28777" customFormat="1" ht="14.25"/>
    <row r="28778" customFormat="1" ht="14.25"/>
    <row r="28779" customFormat="1" ht="14.25"/>
    <row r="28780" customFormat="1" ht="14.25"/>
    <row r="28781" customFormat="1" ht="14.25"/>
    <row r="28782" customFormat="1" ht="14.25"/>
    <row r="28783" customFormat="1" ht="14.25"/>
    <row r="28784" customFormat="1" ht="14.25"/>
    <row r="28785" customFormat="1" ht="14.25"/>
    <row r="28786" customFormat="1" ht="14.25"/>
    <row r="28787" customFormat="1" ht="14.25"/>
    <row r="28788" customFormat="1" ht="14.25"/>
    <row r="28789" customFormat="1" ht="14.25"/>
    <row r="28790" customFormat="1" ht="14.25"/>
    <row r="28791" customFormat="1" ht="14.25"/>
    <row r="28792" customFormat="1" ht="14.25"/>
    <row r="28793" customFormat="1" ht="14.25"/>
    <row r="28794" customFormat="1" ht="14.25"/>
    <row r="28795" customFormat="1" ht="14.25"/>
    <row r="28796" customFormat="1" ht="14.25"/>
    <row r="28797" customFormat="1" ht="14.25"/>
    <row r="28798" customFormat="1" ht="14.25"/>
    <row r="28799" customFormat="1" ht="14.25"/>
    <row r="28800" customFormat="1" ht="14.25"/>
    <row r="28801" customFormat="1" ht="14.25"/>
    <row r="28802" customFormat="1" ht="14.25"/>
    <row r="28803" customFormat="1" ht="14.25"/>
    <row r="28804" customFormat="1" ht="14.25"/>
    <row r="28805" customFormat="1" ht="14.25"/>
    <row r="28806" customFormat="1" ht="14.25"/>
    <row r="28807" customFormat="1" ht="14.25"/>
    <row r="28808" customFormat="1" ht="14.25"/>
    <row r="28809" customFormat="1" ht="14.25"/>
    <row r="28810" customFormat="1" ht="14.25"/>
    <row r="28811" customFormat="1" ht="14.25"/>
    <row r="28812" customFormat="1" ht="14.25"/>
    <row r="28813" customFormat="1" ht="14.25"/>
    <row r="28814" customFormat="1" ht="14.25"/>
    <row r="28815" customFormat="1" ht="14.25"/>
    <row r="28816" customFormat="1" ht="14.25"/>
    <row r="28817" customFormat="1" ht="14.25"/>
    <row r="28818" customFormat="1" ht="14.25"/>
    <row r="28819" customFormat="1" ht="14.25"/>
    <row r="28820" customFormat="1" ht="14.25"/>
    <row r="28821" customFormat="1" ht="14.25"/>
    <row r="28822" customFormat="1" ht="14.25"/>
    <row r="28823" customFormat="1" ht="14.25"/>
    <row r="28824" customFormat="1" ht="14.25"/>
    <row r="28825" customFormat="1" ht="14.25"/>
    <row r="28826" customFormat="1" ht="14.25"/>
    <row r="28827" customFormat="1" ht="14.25"/>
    <row r="28828" customFormat="1" ht="14.25"/>
    <row r="28829" customFormat="1" ht="14.25"/>
    <row r="28830" customFormat="1" ht="14.25"/>
    <row r="28831" customFormat="1" ht="14.25"/>
    <row r="28832" customFormat="1" ht="14.25"/>
    <row r="28833" customFormat="1" ht="14.25"/>
    <row r="28834" customFormat="1" ht="14.25"/>
    <row r="28835" customFormat="1" ht="14.25"/>
    <row r="28836" customFormat="1" ht="14.25"/>
    <row r="28837" customFormat="1" ht="14.25"/>
    <row r="28838" customFormat="1" ht="14.25"/>
    <row r="28839" customFormat="1" ht="14.25"/>
    <row r="28840" customFormat="1" ht="14.25"/>
    <row r="28841" customFormat="1" ht="14.25"/>
    <row r="28842" customFormat="1" ht="14.25"/>
    <row r="28843" customFormat="1" ht="14.25"/>
    <row r="28844" customFormat="1" ht="14.25"/>
    <row r="28845" customFormat="1" ht="14.25"/>
    <row r="28846" customFormat="1" ht="14.25"/>
    <row r="28847" customFormat="1" ht="14.25"/>
    <row r="28848" customFormat="1" ht="14.25"/>
    <row r="28849" customFormat="1" ht="14.25"/>
    <row r="28850" customFormat="1" ht="14.25"/>
    <row r="28851" customFormat="1" ht="14.25"/>
    <row r="28852" customFormat="1" ht="14.25"/>
    <row r="28853" customFormat="1" ht="14.25"/>
    <row r="28854" customFormat="1" ht="14.25"/>
    <row r="28855" customFormat="1" ht="14.25"/>
    <row r="28856" customFormat="1" ht="14.25"/>
    <row r="28857" customFormat="1" ht="14.25"/>
    <row r="28858" customFormat="1" ht="14.25"/>
    <row r="28859" customFormat="1" ht="14.25"/>
    <row r="28860" customFormat="1" ht="14.25"/>
    <row r="28861" customFormat="1" ht="14.25"/>
    <row r="28862" customFormat="1" ht="14.25"/>
    <row r="28863" customFormat="1" ht="14.25"/>
    <row r="28864" customFormat="1" ht="14.25"/>
    <row r="28865" customFormat="1" ht="14.25"/>
    <row r="28866" customFormat="1" ht="14.25"/>
    <row r="28867" customFormat="1" ht="14.25"/>
    <row r="28868" customFormat="1" ht="14.25"/>
    <row r="28869" customFormat="1" ht="14.25"/>
    <row r="28870" customFormat="1" ht="14.25"/>
    <row r="28871" customFormat="1" ht="14.25"/>
    <row r="28872" customFormat="1" ht="14.25"/>
    <row r="28873" customFormat="1" ht="14.25"/>
    <row r="28874" customFormat="1" ht="14.25"/>
    <row r="28875" customFormat="1" ht="14.25"/>
    <row r="28876" customFormat="1" ht="14.25"/>
    <row r="28877" customFormat="1" ht="14.25"/>
    <row r="28878" customFormat="1" ht="14.25"/>
    <row r="28879" customFormat="1" ht="14.25"/>
    <row r="28880" customFormat="1" ht="14.25"/>
    <row r="28881" customFormat="1" ht="14.25"/>
    <row r="28882" customFormat="1" ht="14.25"/>
    <row r="28883" customFormat="1" ht="14.25"/>
    <row r="28884" customFormat="1" ht="14.25"/>
    <row r="28885" customFormat="1" ht="14.25"/>
    <row r="28886" customFormat="1" ht="14.25"/>
    <row r="28887" customFormat="1" ht="14.25"/>
    <row r="28888" customFormat="1" ht="14.25"/>
    <row r="28889" customFormat="1" ht="14.25"/>
    <row r="28890" customFormat="1" ht="14.25"/>
    <row r="28891" customFormat="1" ht="14.25"/>
    <row r="28892" customFormat="1" ht="14.25"/>
    <row r="28893" customFormat="1" ht="14.25"/>
    <row r="28894" customFormat="1" ht="14.25"/>
    <row r="28895" customFormat="1" ht="14.25"/>
    <row r="28896" customFormat="1" ht="14.25"/>
    <row r="28897" customFormat="1" ht="14.25"/>
    <row r="28898" customFormat="1" ht="14.25"/>
    <row r="28899" customFormat="1" ht="14.25"/>
    <row r="28900" customFormat="1" ht="14.25"/>
    <row r="28901" customFormat="1" ht="14.25"/>
    <row r="28902" customFormat="1" ht="14.25"/>
    <row r="28903" customFormat="1" ht="14.25"/>
    <row r="28904" customFormat="1" ht="14.25"/>
    <row r="28905" customFormat="1" ht="14.25"/>
    <row r="28906" customFormat="1" ht="14.25"/>
    <row r="28907" customFormat="1" ht="14.25"/>
    <row r="28908" customFormat="1" ht="14.25"/>
    <row r="28909" customFormat="1" ht="14.25"/>
    <row r="28910" customFormat="1" ht="14.25"/>
    <row r="28911" customFormat="1" ht="14.25"/>
    <row r="28912" customFormat="1" ht="14.25"/>
    <row r="28913" customFormat="1" ht="14.25"/>
    <row r="28914" customFormat="1" ht="14.25"/>
    <row r="28915" customFormat="1" ht="14.25"/>
    <row r="28916" customFormat="1" ht="14.25"/>
    <row r="28917" customFormat="1" ht="14.25"/>
    <row r="28918" customFormat="1" ht="14.25"/>
    <row r="28919" customFormat="1" ht="14.25"/>
    <row r="28920" customFormat="1" ht="14.25"/>
    <row r="28921" customFormat="1" ht="14.25"/>
    <row r="28922" customFormat="1" ht="14.25"/>
    <row r="28923" customFormat="1" ht="14.25"/>
    <row r="28924" customFormat="1" ht="14.25"/>
    <row r="28925" customFormat="1" ht="14.25"/>
    <row r="28926" customFormat="1" ht="14.25"/>
    <row r="28927" customFormat="1" ht="14.25"/>
    <row r="28928" customFormat="1" ht="14.25"/>
    <row r="28929" customFormat="1" ht="14.25"/>
    <row r="28930" customFormat="1" ht="14.25"/>
    <row r="28931" customFormat="1" ht="14.25"/>
    <row r="28932" customFormat="1" ht="14.25"/>
    <row r="28933" customFormat="1" ht="14.25"/>
    <row r="28934" customFormat="1" ht="14.25"/>
    <row r="28935" customFormat="1" ht="14.25"/>
    <row r="28936" customFormat="1" ht="14.25"/>
    <row r="28937" customFormat="1" ht="14.25"/>
    <row r="28938" customFormat="1" ht="14.25"/>
    <row r="28939" customFormat="1" ht="14.25"/>
    <row r="28940" customFormat="1" ht="14.25"/>
    <row r="28941" customFormat="1" ht="14.25"/>
    <row r="28942" customFormat="1" ht="14.25"/>
    <row r="28943" customFormat="1" ht="14.25"/>
    <row r="28944" customFormat="1" ht="14.25"/>
    <row r="28945" customFormat="1" ht="14.25"/>
    <row r="28946" customFormat="1" ht="14.25"/>
    <row r="28947" customFormat="1" ht="14.25"/>
    <row r="28948" customFormat="1" ht="14.25"/>
    <row r="28949" customFormat="1" ht="14.25"/>
    <row r="28950" customFormat="1" ht="14.25"/>
    <row r="28951" customFormat="1" ht="14.25"/>
    <row r="28952" customFormat="1" ht="14.25"/>
    <row r="28953" customFormat="1" ht="14.25"/>
    <row r="28954" customFormat="1" ht="14.25"/>
    <row r="28955" customFormat="1" ht="14.25"/>
    <row r="28956" customFormat="1" ht="14.25"/>
    <row r="28957" customFormat="1" ht="14.25"/>
    <row r="28958" customFormat="1" ht="14.25"/>
    <row r="28959" customFormat="1" ht="14.25"/>
    <row r="28960" customFormat="1" ht="14.25"/>
    <row r="28961" customFormat="1" ht="14.25"/>
    <row r="28962" customFormat="1" ht="14.25"/>
    <row r="28963" customFormat="1" ht="14.25"/>
    <row r="28964" customFormat="1" ht="14.25"/>
    <row r="28965" customFormat="1" ht="14.25"/>
    <row r="28966" customFormat="1" ht="14.25"/>
    <row r="28967" customFormat="1" ht="14.25"/>
    <row r="28968" customFormat="1" ht="14.25"/>
    <row r="28969" customFormat="1" ht="14.25"/>
    <row r="28970" customFormat="1" ht="14.25"/>
    <row r="28971" customFormat="1" ht="14.25"/>
    <row r="28972" customFormat="1" ht="14.25"/>
    <row r="28973" customFormat="1" ht="14.25"/>
    <row r="28974" customFormat="1" ht="14.25"/>
    <row r="28975" customFormat="1" ht="14.25"/>
    <row r="28976" customFormat="1" ht="14.25"/>
    <row r="28977" customFormat="1" ht="14.25"/>
    <row r="28978" customFormat="1" ht="14.25"/>
    <row r="28979" customFormat="1" ht="14.25"/>
    <row r="28980" customFormat="1" ht="14.25"/>
    <row r="28981" customFormat="1" ht="14.25"/>
    <row r="28982" customFormat="1" ht="14.25"/>
    <row r="28983" customFormat="1" ht="14.25"/>
    <row r="28984" customFormat="1" ht="14.25"/>
    <row r="28985" customFormat="1" ht="14.25"/>
    <row r="28986" customFormat="1" ht="14.25"/>
    <row r="28987" customFormat="1" ht="14.25"/>
    <row r="28988" customFormat="1" ht="14.25"/>
    <row r="28989" customFormat="1" ht="14.25"/>
    <row r="28990" customFormat="1" ht="14.25"/>
    <row r="28991" customFormat="1" ht="14.25"/>
    <row r="28992" customFormat="1" ht="14.25"/>
    <row r="28993" customFormat="1" ht="14.25"/>
    <row r="28994" customFormat="1" ht="14.25"/>
    <row r="28995" customFormat="1" ht="14.25"/>
    <row r="28996" customFormat="1" ht="14.25"/>
    <row r="28997" customFormat="1" ht="14.25"/>
    <row r="28998" customFormat="1" ht="14.25"/>
    <row r="28999" customFormat="1" ht="14.25"/>
    <row r="29000" customFormat="1" ht="14.25"/>
    <row r="29001" customFormat="1" ht="14.25"/>
    <row r="29002" customFormat="1" ht="14.25"/>
    <row r="29003" customFormat="1" ht="14.25"/>
    <row r="29004" customFormat="1" ht="14.25"/>
    <row r="29005" customFormat="1" ht="14.25"/>
    <row r="29006" customFormat="1" ht="14.25"/>
    <row r="29007" customFormat="1" ht="14.25"/>
    <row r="29008" customFormat="1" ht="14.25"/>
    <row r="29009" customFormat="1" ht="14.25"/>
    <row r="29010" customFormat="1" ht="14.25"/>
    <row r="29011" customFormat="1" ht="14.25"/>
    <row r="29012" customFormat="1" ht="14.25"/>
    <row r="29013" customFormat="1" ht="14.25"/>
    <row r="29014" customFormat="1" ht="14.25"/>
    <row r="29015" customFormat="1" ht="14.25"/>
    <row r="29016" customFormat="1" ht="14.25"/>
    <row r="29017" customFormat="1" ht="14.25"/>
    <row r="29018" customFormat="1" ht="14.25"/>
    <row r="29019" customFormat="1" ht="14.25"/>
    <row r="29020" customFormat="1" ht="14.25"/>
    <row r="29021" customFormat="1" ht="14.25"/>
    <row r="29022" customFormat="1" ht="14.25"/>
    <row r="29023" customFormat="1" ht="14.25"/>
    <row r="29024" customFormat="1" ht="14.25"/>
    <row r="29025" customFormat="1" ht="14.25"/>
    <row r="29026" customFormat="1" ht="14.25"/>
    <row r="29027" customFormat="1" ht="14.25"/>
    <row r="29028" customFormat="1" ht="14.25"/>
    <row r="29029" customFormat="1" ht="14.25"/>
    <row r="29030" customFormat="1" ht="14.25"/>
    <row r="29031" customFormat="1" ht="14.25"/>
    <row r="29032" customFormat="1" ht="14.25"/>
    <row r="29033" customFormat="1" ht="14.25"/>
    <row r="29034" customFormat="1" ht="14.25"/>
    <row r="29035" customFormat="1" ht="14.25"/>
    <row r="29036" customFormat="1" ht="14.25"/>
    <row r="29037" customFormat="1" ht="14.25"/>
    <row r="29038" customFormat="1" ht="14.25"/>
    <row r="29039" customFormat="1" ht="14.25"/>
    <row r="29040" customFormat="1" ht="14.25"/>
    <row r="29041" customFormat="1" ht="14.25"/>
    <row r="29042" customFormat="1" ht="14.25"/>
    <row r="29043" customFormat="1" ht="14.25"/>
    <row r="29044" customFormat="1" ht="14.25"/>
    <row r="29045" customFormat="1" ht="14.25"/>
    <row r="29046" customFormat="1" ht="14.25"/>
    <row r="29047" customFormat="1" ht="14.25"/>
    <row r="29048" customFormat="1" ht="14.25"/>
    <row r="29049" customFormat="1" ht="14.25"/>
    <row r="29050" customFormat="1" ht="14.25"/>
    <row r="29051" customFormat="1" ht="14.25"/>
    <row r="29052" customFormat="1" ht="14.25"/>
    <row r="29053" customFormat="1" ht="14.25"/>
    <row r="29054" customFormat="1" ht="14.25"/>
    <row r="29055" customFormat="1" ht="14.25"/>
    <row r="29056" customFormat="1" ht="14.25"/>
    <row r="29057" customFormat="1" ht="14.25"/>
    <row r="29058" customFormat="1" ht="14.25"/>
    <row r="29059" customFormat="1" ht="14.25"/>
    <row r="29060" customFormat="1" ht="14.25"/>
    <row r="29061" customFormat="1" ht="14.25"/>
    <row r="29062" customFormat="1" ht="14.25"/>
    <row r="29063" customFormat="1" ht="14.25"/>
    <row r="29064" customFormat="1" ht="14.25"/>
    <row r="29065" customFormat="1" ht="14.25"/>
    <row r="29066" customFormat="1" ht="14.25"/>
    <row r="29067" customFormat="1" ht="14.25"/>
    <row r="29068" customFormat="1" ht="14.25"/>
    <row r="29069" customFormat="1" ht="14.25"/>
    <row r="29070" customFormat="1" ht="14.25"/>
    <row r="29071" customFormat="1" ht="14.25"/>
    <row r="29072" customFormat="1" ht="14.25"/>
    <row r="29073" customFormat="1" ht="14.25"/>
    <row r="29074" customFormat="1" ht="14.25"/>
    <row r="29075" customFormat="1" ht="14.25"/>
    <row r="29076" customFormat="1" ht="14.25"/>
    <row r="29077" customFormat="1" ht="14.25"/>
    <row r="29078" customFormat="1" ht="14.25"/>
    <row r="29079" customFormat="1" ht="14.25"/>
    <row r="29080" customFormat="1" ht="14.25"/>
    <row r="29081" customFormat="1" ht="14.25"/>
    <row r="29082" customFormat="1" ht="14.25"/>
    <row r="29083" customFormat="1" ht="14.25"/>
    <row r="29084" customFormat="1" ht="14.25"/>
    <row r="29085" customFormat="1" ht="14.25"/>
    <row r="29086" customFormat="1" ht="14.25"/>
    <row r="29087" customFormat="1" ht="14.25"/>
    <row r="29088" customFormat="1" ht="14.25"/>
    <row r="29089" customFormat="1" ht="14.25"/>
    <row r="29090" customFormat="1" ht="14.25"/>
    <row r="29091" customFormat="1" ht="14.25"/>
    <row r="29092" customFormat="1" ht="14.25"/>
    <row r="29093" customFormat="1" ht="14.25"/>
    <row r="29094" customFormat="1" ht="14.25"/>
    <row r="29095" customFormat="1" ht="14.25"/>
    <row r="29096" customFormat="1" ht="14.25"/>
    <row r="29097" customFormat="1" ht="14.25"/>
    <row r="29098" customFormat="1" ht="14.25"/>
    <row r="29099" customFormat="1" ht="14.25"/>
    <row r="29100" customFormat="1" ht="14.25"/>
    <row r="29101" customFormat="1" ht="14.25"/>
    <row r="29102" customFormat="1" ht="14.25"/>
    <row r="29103" customFormat="1" ht="14.25"/>
    <row r="29104" customFormat="1" ht="14.25"/>
    <row r="29105" customFormat="1" ht="14.25"/>
    <row r="29106" customFormat="1" ht="14.25"/>
    <row r="29107" customFormat="1" ht="14.25"/>
    <row r="29108" customFormat="1" ht="14.25"/>
    <row r="29109" customFormat="1" ht="14.25"/>
    <row r="29110" customFormat="1" ht="14.25"/>
    <row r="29111" customFormat="1" ht="14.25"/>
    <row r="29112" customFormat="1" ht="14.25"/>
    <row r="29113" customFormat="1" ht="14.25"/>
    <row r="29114" customFormat="1" ht="14.25"/>
    <row r="29115" customFormat="1" ht="14.25"/>
    <row r="29116" customFormat="1" ht="14.25"/>
    <row r="29117" customFormat="1" ht="14.25"/>
    <row r="29118" customFormat="1" ht="14.25"/>
    <row r="29119" customFormat="1" ht="14.25"/>
    <row r="29120" customFormat="1" ht="14.25"/>
    <row r="29121" customFormat="1" ht="14.25"/>
    <row r="29122" customFormat="1" ht="14.25"/>
    <row r="29123" customFormat="1" ht="14.25"/>
    <row r="29124" customFormat="1" ht="14.25"/>
    <row r="29125" customFormat="1" ht="14.25"/>
    <row r="29126" customFormat="1" ht="14.25"/>
    <row r="29127" customFormat="1" ht="14.25"/>
    <row r="29128" customFormat="1" ht="14.25"/>
    <row r="29129" customFormat="1" ht="14.25"/>
    <row r="29130" customFormat="1" ht="14.25"/>
    <row r="29131" customFormat="1" ht="14.25"/>
    <row r="29132" customFormat="1" ht="14.25"/>
    <row r="29133" customFormat="1" ht="14.25"/>
    <row r="29134" customFormat="1" ht="14.25"/>
    <row r="29135" customFormat="1" ht="14.25"/>
    <row r="29136" customFormat="1" ht="14.25"/>
    <row r="29137" customFormat="1" ht="14.25"/>
    <row r="29138" customFormat="1" ht="14.25"/>
    <row r="29139" customFormat="1" ht="14.25"/>
    <row r="29140" customFormat="1" ht="14.25"/>
    <row r="29141" customFormat="1" ht="14.25"/>
    <row r="29142" customFormat="1" ht="14.25"/>
    <row r="29143" customFormat="1" ht="14.25"/>
    <row r="29144" customFormat="1" ht="14.25"/>
    <row r="29145" customFormat="1" ht="14.25"/>
    <row r="29146" customFormat="1" ht="14.25"/>
    <row r="29147" customFormat="1" ht="14.25"/>
    <row r="29148" customFormat="1" ht="14.25"/>
    <row r="29149" customFormat="1" ht="14.25"/>
    <row r="29150" customFormat="1" ht="14.25"/>
    <row r="29151" customFormat="1" ht="14.25"/>
    <row r="29152" customFormat="1" ht="14.25"/>
    <row r="29153" customFormat="1" ht="14.25"/>
    <row r="29154" customFormat="1" ht="14.25"/>
    <row r="29155" customFormat="1" ht="14.25"/>
    <row r="29156" customFormat="1" ht="14.25"/>
    <row r="29157" customFormat="1" ht="14.25"/>
    <row r="29158" customFormat="1" ht="14.25"/>
    <row r="29159" customFormat="1" ht="14.25"/>
    <row r="29160" customFormat="1" ht="14.25"/>
    <row r="29161" customFormat="1" ht="14.25"/>
    <row r="29162" customFormat="1" ht="14.25"/>
    <row r="29163" customFormat="1" ht="14.25"/>
    <row r="29164" customFormat="1" ht="14.25"/>
    <row r="29165" customFormat="1" ht="14.25"/>
    <row r="29166" customFormat="1" ht="14.25"/>
    <row r="29167" customFormat="1" ht="14.25"/>
    <row r="29168" customFormat="1" ht="14.25"/>
    <row r="29169" customFormat="1" ht="14.25"/>
    <row r="29170" customFormat="1" ht="14.25"/>
    <row r="29171" customFormat="1" ht="14.25"/>
    <row r="29172" customFormat="1" ht="14.25"/>
    <row r="29173" customFormat="1" ht="14.25"/>
    <row r="29174" customFormat="1" ht="14.25"/>
    <row r="29175" customFormat="1" ht="14.25"/>
    <row r="29176" customFormat="1" ht="14.25"/>
    <row r="29177" customFormat="1" ht="14.25"/>
    <row r="29178" customFormat="1" ht="14.25"/>
    <row r="29179" customFormat="1" ht="14.25"/>
    <row r="29180" customFormat="1" ht="14.25"/>
    <row r="29181" customFormat="1" ht="14.25"/>
    <row r="29182" customFormat="1" ht="14.25"/>
    <row r="29183" customFormat="1" ht="14.25"/>
    <row r="29184" customFormat="1" ht="14.25"/>
    <row r="29185" customFormat="1" ht="14.25"/>
    <row r="29186" customFormat="1" ht="14.25"/>
    <row r="29187" customFormat="1" ht="14.25"/>
    <row r="29188" customFormat="1" ht="14.25"/>
    <row r="29189" customFormat="1" ht="14.25"/>
    <row r="29190" customFormat="1" ht="14.25"/>
    <row r="29191" customFormat="1" ht="14.25"/>
    <row r="29192" customFormat="1" ht="14.25"/>
    <row r="29193" customFormat="1" ht="14.25"/>
    <row r="29194" customFormat="1" ht="14.25"/>
    <row r="29195" customFormat="1" ht="14.25"/>
    <row r="29196" customFormat="1" ht="14.25"/>
    <row r="29197" customFormat="1" ht="14.25"/>
    <row r="29198" customFormat="1" ht="14.25"/>
    <row r="29199" customFormat="1" ht="14.25"/>
    <row r="29200" customFormat="1" ht="14.25"/>
    <row r="29201" customFormat="1" ht="14.25"/>
    <row r="29202" customFormat="1" ht="14.25"/>
    <row r="29203" customFormat="1" ht="14.25"/>
    <row r="29204" customFormat="1" ht="14.25"/>
    <row r="29205" customFormat="1" ht="14.25"/>
    <row r="29206" customFormat="1" ht="14.25"/>
    <row r="29207" customFormat="1" ht="14.25"/>
    <row r="29208" customFormat="1" ht="14.25"/>
    <row r="29209" customFormat="1" ht="14.25"/>
    <row r="29210" customFormat="1" ht="14.25"/>
    <row r="29211" customFormat="1" ht="14.25"/>
    <row r="29212" customFormat="1" ht="14.25"/>
    <row r="29213" customFormat="1" ht="14.25"/>
    <row r="29214" customFormat="1" ht="14.25"/>
    <row r="29215" customFormat="1" ht="14.25"/>
    <row r="29216" customFormat="1" ht="14.25"/>
    <row r="29217" customFormat="1" ht="14.25"/>
    <row r="29218" customFormat="1" ht="14.25"/>
    <row r="29219" customFormat="1" ht="14.25"/>
    <row r="29220" customFormat="1" ht="14.25"/>
    <row r="29221" customFormat="1" ht="14.25"/>
    <row r="29222" customFormat="1" ht="14.25"/>
    <row r="29223" customFormat="1" ht="14.25"/>
    <row r="29224" customFormat="1" ht="14.25"/>
    <row r="29225" customFormat="1" ht="14.25"/>
    <row r="29226" customFormat="1" ht="14.25"/>
    <row r="29227" customFormat="1" ht="14.25"/>
    <row r="29228" customFormat="1" ht="14.25"/>
    <row r="29229" customFormat="1" ht="14.25"/>
    <row r="29230" customFormat="1" ht="14.25"/>
    <row r="29231" customFormat="1" ht="14.25"/>
    <row r="29232" customFormat="1" ht="14.25"/>
    <row r="29233" customFormat="1" ht="14.25"/>
    <row r="29234" customFormat="1" ht="14.25"/>
    <row r="29235" customFormat="1" ht="14.25"/>
    <row r="29236" customFormat="1" ht="14.25"/>
    <row r="29237" customFormat="1" ht="14.25"/>
    <row r="29238" customFormat="1" ht="14.25"/>
    <row r="29239" customFormat="1" ht="14.25"/>
    <row r="29240" customFormat="1" ht="14.25"/>
    <row r="29241" customFormat="1" ht="14.25"/>
    <row r="29242" customFormat="1" ht="14.25"/>
    <row r="29243" customFormat="1" ht="14.25"/>
    <row r="29244" customFormat="1" ht="14.25"/>
    <row r="29245" customFormat="1" ht="14.25"/>
    <row r="29246" customFormat="1" ht="14.25"/>
    <row r="29247" customFormat="1" ht="14.25"/>
    <row r="29248" customFormat="1" ht="14.25"/>
    <row r="29249" customFormat="1" ht="14.25"/>
    <row r="29250" customFormat="1" ht="14.25"/>
    <row r="29251" customFormat="1" ht="14.25"/>
    <row r="29252" customFormat="1" ht="14.25"/>
    <row r="29253" customFormat="1" ht="14.25"/>
    <row r="29254" customFormat="1" ht="14.25"/>
    <row r="29255" customFormat="1" ht="14.25"/>
    <row r="29256" customFormat="1" ht="14.25"/>
    <row r="29257" customFormat="1" ht="14.25"/>
    <row r="29258" customFormat="1" ht="14.25"/>
    <row r="29259" customFormat="1" ht="14.25"/>
    <row r="29260" customFormat="1" ht="14.25"/>
    <row r="29261" customFormat="1" ht="14.25"/>
    <row r="29262" customFormat="1" ht="14.25"/>
    <row r="29263" customFormat="1" ht="14.25"/>
    <row r="29264" customFormat="1" ht="14.25"/>
    <row r="29265" customFormat="1" ht="14.25"/>
    <row r="29266" customFormat="1" ht="14.25"/>
    <row r="29267" customFormat="1" ht="14.25"/>
    <row r="29268" customFormat="1" ht="14.25"/>
    <row r="29269" customFormat="1" ht="14.25"/>
    <row r="29270" customFormat="1" ht="14.25"/>
    <row r="29271" customFormat="1" ht="14.25"/>
    <row r="29272" customFormat="1" ht="14.25"/>
    <row r="29273" customFormat="1" ht="14.25"/>
    <row r="29274" customFormat="1" ht="14.25"/>
    <row r="29275" customFormat="1" ht="14.25"/>
    <row r="29276" customFormat="1" ht="14.25"/>
    <row r="29277" customFormat="1" ht="14.25"/>
    <row r="29278" customFormat="1" ht="14.25"/>
    <row r="29279" customFormat="1" ht="14.25"/>
    <row r="29280" customFormat="1" ht="14.25"/>
    <row r="29281" customFormat="1" ht="14.25"/>
    <row r="29282" customFormat="1" ht="14.25"/>
    <row r="29283" customFormat="1" ht="14.25"/>
    <row r="29284" customFormat="1" ht="14.25"/>
    <row r="29285" customFormat="1" ht="14.25"/>
    <row r="29286" customFormat="1" ht="14.25"/>
    <row r="29287" customFormat="1" ht="14.25"/>
    <row r="29288" customFormat="1" ht="14.25"/>
    <row r="29289" customFormat="1" ht="14.25"/>
    <row r="29290" customFormat="1" ht="14.25"/>
    <row r="29291" customFormat="1" ht="14.25"/>
    <row r="29292" customFormat="1" ht="14.25"/>
    <row r="29293" customFormat="1" ht="14.25"/>
    <row r="29294" customFormat="1" ht="14.25"/>
    <row r="29295" customFormat="1" ht="14.25"/>
    <row r="29296" customFormat="1" ht="14.25"/>
    <row r="29297" customFormat="1" ht="14.25"/>
    <row r="29298" customFormat="1" ht="14.25"/>
    <row r="29299" customFormat="1" ht="14.25"/>
    <row r="29300" customFormat="1" ht="14.25"/>
    <row r="29301" customFormat="1" ht="14.25"/>
    <row r="29302" customFormat="1" ht="14.25"/>
    <row r="29303" customFormat="1" ht="14.25"/>
    <row r="29304" customFormat="1" ht="14.25"/>
    <row r="29305" customFormat="1" ht="14.25"/>
    <row r="29306" customFormat="1" ht="14.25"/>
    <row r="29307" customFormat="1" ht="14.25"/>
    <row r="29308" customFormat="1" ht="14.25"/>
    <row r="29309" customFormat="1" ht="14.25"/>
    <row r="29310" customFormat="1" ht="14.25"/>
    <row r="29311" customFormat="1" ht="14.25"/>
    <row r="29312" customFormat="1" ht="14.25"/>
    <row r="29313" customFormat="1" ht="14.25"/>
    <row r="29314" customFormat="1" ht="14.25"/>
    <row r="29315" customFormat="1" ht="14.25"/>
    <row r="29316" customFormat="1" ht="14.25"/>
    <row r="29317" customFormat="1" ht="14.25"/>
    <row r="29318" customFormat="1" ht="14.25"/>
    <row r="29319" customFormat="1" ht="14.25"/>
    <row r="29320" customFormat="1" ht="14.25"/>
    <row r="29321" customFormat="1" ht="14.25"/>
    <row r="29322" customFormat="1" ht="14.25"/>
    <row r="29323" customFormat="1" ht="14.25"/>
    <row r="29324" customFormat="1" ht="14.25"/>
    <row r="29325" customFormat="1" ht="14.25"/>
    <row r="29326" customFormat="1" ht="14.25"/>
    <row r="29327" customFormat="1" ht="14.25"/>
    <row r="29328" customFormat="1" ht="14.25"/>
    <row r="29329" customFormat="1" ht="14.25"/>
    <row r="29330" customFormat="1" ht="14.25"/>
    <row r="29331" customFormat="1" ht="14.25"/>
    <row r="29332" customFormat="1" ht="14.25"/>
    <row r="29333" customFormat="1" ht="14.25"/>
    <row r="29334" customFormat="1" ht="14.25"/>
    <row r="29335" customFormat="1" ht="14.25"/>
    <row r="29336" customFormat="1" ht="14.25"/>
    <row r="29337" customFormat="1" ht="14.25"/>
    <row r="29338" customFormat="1" ht="14.25"/>
    <row r="29339" customFormat="1" ht="14.25"/>
    <row r="29340" customFormat="1" ht="14.25"/>
    <row r="29341" customFormat="1" ht="14.25"/>
    <row r="29342" customFormat="1" ht="14.25"/>
    <row r="29343" customFormat="1" ht="14.25"/>
    <row r="29344" customFormat="1" ht="14.25"/>
    <row r="29345" customFormat="1" ht="14.25"/>
    <row r="29346" customFormat="1" ht="14.25"/>
    <row r="29347" customFormat="1" ht="14.25"/>
    <row r="29348" customFormat="1" ht="14.25"/>
    <row r="29349" customFormat="1" ht="14.25"/>
    <row r="29350" customFormat="1" ht="14.25"/>
    <row r="29351" customFormat="1" ht="14.25"/>
    <row r="29352" customFormat="1" ht="14.25"/>
    <row r="29353" customFormat="1" ht="14.25"/>
    <row r="29354" customFormat="1" ht="14.25"/>
    <row r="29355" customFormat="1" ht="14.25"/>
    <row r="29356" customFormat="1" ht="14.25"/>
    <row r="29357" customFormat="1" ht="14.25"/>
    <row r="29358" customFormat="1" ht="14.25"/>
    <row r="29359" customFormat="1" ht="14.25"/>
    <row r="29360" customFormat="1" ht="14.25"/>
    <row r="29361" customFormat="1" ht="14.25"/>
    <row r="29362" customFormat="1" ht="14.25"/>
    <row r="29363" customFormat="1" ht="14.25"/>
    <row r="29364" customFormat="1" ht="14.25"/>
    <row r="29365" customFormat="1" ht="14.25"/>
    <row r="29366" customFormat="1" ht="14.25"/>
    <row r="29367" customFormat="1" ht="14.25"/>
    <row r="29368" customFormat="1" ht="14.25"/>
    <row r="29369" customFormat="1" ht="14.25"/>
    <row r="29370" customFormat="1" ht="14.25"/>
    <row r="29371" customFormat="1" ht="14.25"/>
    <row r="29372" customFormat="1" ht="14.25"/>
    <row r="29373" customFormat="1" ht="14.25"/>
    <row r="29374" customFormat="1" ht="14.25"/>
    <row r="29375" customFormat="1" ht="14.25"/>
    <row r="29376" customFormat="1" ht="14.25"/>
    <row r="29377" customFormat="1" ht="14.25"/>
    <row r="29378" customFormat="1" ht="14.25"/>
    <row r="29379" customFormat="1" ht="14.25"/>
    <row r="29380" customFormat="1" ht="14.25"/>
    <row r="29381" customFormat="1" ht="14.25"/>
    <row r="29382" customFormat="1" ht="14.25"/>
    <row r="29383" customFormat="1" ht="14.25"/>
    <row r="29384" customFormat="1" ht="14.25"/>
    <row r="29385" customFormat="1" ht="14.25"/>
    <row r="29386" customFormat="1" ht="14.25"/>
    <row r="29387" customFormat="1" ht="14.25"/>
    <row r="29388" customFormat="1" ht="14.25"/>
    <row r="29389" customFormat="1" ht="14.25"/>
    <row r="29390" customFormat="1" ht="14.25"/>
    <row r="29391" customFormat="1" ht="14.25"/>
    <row r="29392" customFormat="1" ht="14.25"/>
    <row r="29393" customFormat="1" ht="14.25"/>
    <row r="29394" customFormat="1" ht="14.25"/>
    <row r="29395" customFormat="1" ht="14.25"/>
    <row r="29396" customFormat="1" ht="14.25"/>
    <row r="29397" customFormat="1" ht="14.25"/>
    <row r="29398" customFormat="1" ht="14.25"/>
    <row r="29399" customFormat="1" ht="14.25"/>
    <row r="29400" customFormat="1" ht="14.25"/>
    <row r="29401" customFormat="1" ht="14.25"/>
    <row r="29402" customFormat="1" ht="14.25"/>
    <row r="29403" customFormat="1" ht="14.25"/>
    <row r="29404" customFormat="1" ht="14.25"/>
    <row r="29405" customFormat="1" ht="14.25"/>
    <row r="29406" customFormat="1" ht="14.25"/>
    <row r="29407" customFormat="1" ht="14.25"/>
    <row r="29408" customFormat="1" ht="14.25"/>
    <row r="29409" customFormat="1" ht="14.25"/>
    <row r="29410" customFormat="1" ht="14.25"/>
    <row r="29411" customFormat="1" ht="14.25"/>
    <row r="29412" customFormat="1" ht="14.25"/>
    <row r="29413" customFormat="1" ht="14.25"/>
    <row r="29414" customFormat="1" ht="14.25"/>
    <row r="29415" customFormat="1" ht="14.25"/>
    <row r="29416" customFormat="1" ht="14.25"/>
    <row r="29417" customFormat="1" ht="14.25"/>
    <row r="29418" customFormat="1" ht="14.25"/>
    <row r="29419" customFormat="1" ht="14.25"/>
    <row r="29420" customFormat="1" ht="14.25"/>
    <row r="29421" customFormat="1" ht="14.25"/>
    <row r="29422" customFormat="1" ht="14.25"/>
    <row r="29423" customFormat="1" ht="14.25"/>
    <row r="29424" customFormat="1" ht="14.25"/>
    <row r="29425" customFormat="1" ht="14.25"/>
    <row r="29426" customFormat="1" ht="14.25"/>
    <row r="29427" customFormat="1" ht="14.25"/>
    <row r="29428" customFormat="1" ht="14.25"/>
    <row r="29429" customFormat="1" ht="14.25"/>
    <row r="29430" customFormat="1" ht="14.25"/>
    <row r="29431" customFormat="1" ht="14.25"/>
    <row r="29432" customFormat="1" ht="14.25"/>
    <row r="29433" customFormat="1" ht="14.25"/>
    <row r="29434" customFormat="1" ht="14.25"/>
    <row r="29435" customFormat="1" ht="14.25"/>
    <row r="29436" customFormat="1" ht="14.25"/>
    <row r="29437" customFormat="1" ht="14.25"/>
    <row r="29438" customFormat="1" ht="14.25"/>
    <row r="29439" customFormat="1" ht="14.25"/>
    <row r="29440" customFormat="1" ht="14.25"/>
    <row r="29441" customFormat="1" ht="14.25"/>
    <row r="29442" customFormat="1" ht="14.25"/>
    <row r="29443" customFormat="1" ht="14.25"/>
    <row r="29444" customFormat="1" ht="14.25"/>
    <row r="29445" customFormat="1" ht="14.25"/>
    <row r="29446" customFormat="1" ht="14.25"/>
    <row r="29447" customFormat="1" ht="14.25"/>
    <row r="29448" customFormat="1" ht="14.25"/>
    <row r="29449" customFormat="1" ht="14.25"/>
    <row r="29450" customFormat="1" ht="14.25"/>
    <row r="29451" customFormat="1" ht="14.25"/>
    <row r="29452" customFormat="1" ht="14.25"/>
    <row r="29453" customFormat="1" ht="14.25"/>
    <row r="29454" customFormat="1" ht="14.25"/>
    <row r="29455" customFormat="1" ht="14.25"/>
    <row r="29456" customFormat="1" ht="14.25"/>
    <row r="29457" customFormat="1" ht="14.25"/>
    <row r="29458" customFormat="1" ht="14.25"/>
    <row r="29459" customFormat="1" ht="14.25"/>
    <row r="29460" customFormat="1" ht="14.25"/>
    <row r="29461" customFormat="1" ht="14.25"/>
    <row r="29462" customFormat="1" ht="14.25"/>
    <row r="29463" customFormat="1" ht="14.25"/>
    <row r="29464" customFormat="1" ht="14.25"/>
    <row r="29465" customFormat="1" ht="14.25"/>
    <row r="29466" customFormat="1" ht="14.25"/>
    <row r="29467" customFormat="1" ht="14.25"/>
    <row r="29468" customFormat="1" ht="14.25"/>
    <row r="29469" customFormat="1" ht="14.25"/>
    <row r="29470" customFormat="1" ht="14.25"/>
    <row r="29471" customFormat="1" ht="14.25"/>
    <row r="29472" customFormat="1" ht="14.25"/>
    <row r="29473" customFormat="1" ht="14.25"/>
    <row r="29474" customFormat="1" ht="14.25"/>
    <row r="29475" customFormat="1" ht="14.25"/>
    <row r="29476" customFormat="1" ht="14.25"/>
    <row r="29477" customFormat="1" ht="14.25"/>
    <row r="29478" customFormat="1" ht="14.25"/>
    <row r="29479" customFormat="1" ht="14.25"/>
    <row r="29480" customFormat="1" ht="14.25"/>
    <row r="29481" customFormat="1" ht="14.25"/>
    <row r="29482" customFormat="1" ht="14.25"/>
    <row r="29483" customFormat="1" ht="14.25"/>
    <row r="29484" customFormat="1" ht="14.25"/>
    <row r="29485" customFormat="1" ht="14.25"/>
    <row r="29486" customFormat="1" ht="14.25"/>
    <row r="29487" customFormat="1" ht="14.25"/>
    <row r="29488" customFormat="1" ht="14.25"/>
    <row r="29489" customFormat="1" ht="14.25"/>
    <row r="29490" customFormat="1" ht="14.25"/>
    <row r="29491" customFormat="1" ht="14.25"/>
    <row r="29492" customFormat="1" ht="14.25"/>
    <row r="29493" customFormat="1" ht="14.25"/>
    <row r="29494" customFormat="1" ht="14.25"/>
    <row r="29495" customFormat="1" ht="14.25"/>
    <row r="29496" customFormat="1" ht="14.25"/>
    <row r="29497" customFormat="1" ht="14.25"/>
    <row r="29498" customFormat="1" ht="14.25"/>
    <row r="29499" customFormat="1" ht="14.25"/>
    <row r="29500" customFormat="1" ht="14.25"/>
    <row r="29501" customFormat="1" ht="14.25"/>
    <row r="29502" customFormat="1" ht="14.25"/>
    <row r="29503" customFormat="1" ht="14.25"/>
    <row r="29504" customFormat="1" ht="14.25"/>
    <row r="29505" customFormat="1" ht="14.25"/>
    <row r="29506" customFormat="1" ht="14.25"/>
    <row r="29507" customFormat="1" ht="14.25"/>
    <row r="29508" customFormat="1" ht="14.25"/>
    <row r="29509" customFormat="1" ht="14.25"/>
    <row r="29510" customFormat="1" ht="14.25"/>
    <row r="29511" customFormat="1" ht="14.25"/>
    <row r="29512" customFormat="1" ht="14.25"/>
    <row r="29513" customFormat="1" ht="14.25"/>
    <row r="29514" customFormat="1" ht="14.25"/>
    <row r="29515" customFormat="1" ht="14.25"/>
    <row r="29516" customFormat="1" ht="14.25"/>
    <row r="29517" customFormat="1" ht="14.25"/>
    <row r="29518" customFormat="1" ht="14.25"/>
    <row r="29519" customFormat="1" ht="14.25"/>
    <row r="29520" customFormat="1" ht="14.25"/>
    <row r="29521" customFormat="1" ht="14.25"/>
    <row r="29522" customFormat="1" ht="14.25"/>
    <row r="29523" customFormat="1" ht="14.25"/>
    <row r="29524" customFormat="1" ht="14.25"/>
    <row r="29525" customFormat="1" ht="14.25"/>
    <row r="29526" customFormat="1" ht="14.25"/>
    <row r="29527" customFormat="1" ht="14.25"/>
    <row r="29528" customFormat="1" ht="14.25"/>
    <row r="29529" customFormat="1" ht="14.25"/>
    <row r="29530" customFormat="1" ht="14.25"/>
    <row r="29531" customFormat="1" ht="14.25"/>
    <row r="29532" customFormat="1" ht="14.25"/>
    <row r="29533" customFormat="1" ht="14.25"/>
    <row r="29534" customFormat="1" ht="14.25"/>
    <row r="29535" customFormat="1" ht="14.25"/>
    <row r="29536" customFormat="1" ht="14.25"/>
    <row r="29537" customFormat="1" ht="14.25"/>
    <row r="29538" customFormat="1" ht="14.25"/>
    <row r="29539" customFormat="1" ht="14.25"/>
    <row r="29540" customFormat="1" ht="14.25"/>
    <row r="29541" customFormat="1" ht="14.25"/>
    <row r="29542" customFormat="1" ht="14.25"/>
    <row r="29543" customFormat="1" ht="14.25"/>
    <row r="29544" customFormat="1" ht="14.25"/>
    <row r="29545" customFormat="1" ht="14.25"/>
    <row r="29546" customFormat="1" ht="14.25"/>
    <row r="29547" customFormat="1" ht="14.25"/>
    <row r="29548" customFormat="1" ht="14.25"/>
    <row r="29549" customFormat="1" ht="14.25"/>
    <row r="29550" customFormat="1" ht="14.25"/>
    <row r="29551" customFormat="1" ht="14.25"/>
    <row r="29552" customFormat="1" ht="14.25"/>
    <row r="29553" customFormat="1" ht="14.25"/>
    <row r="29554" customFormat="1" ht="14.25"/>
    <row r="29555" customFormat="1" ht="14.25"/>
    <row r="29556" customFormat="1" ht="14.25"/>
    <row r="29557" customFormat="1" ht="14.25"/>
    <row r="29558" customFormat="1" ht="14.25"/>
    <row r="29559" customFormat="1" ht="14.25"/>
    <row r="29560" customFormat="1" ht="14.25"/>
    <row r="29561" customFormat="1" ht="14.25"/>
    <row r="29562" customFormat="1" ht="14.25"/>
    <row r="29563" customFormat="1" ht="14.25"/>
    <row r="29564" customFormat="1" ht="14.25"/>
    <row r="29565" customFormat="1" ht="14.25"/>
    <row r="29566" customFormat="1" ht="14.25"/>
    <row r="29567" customFormat="1" ht="14.25"/>
    <row r="29568" customFormat="1" ht="14.25"/>
    <row r="29569" customFormat="1" ht="14.25"/>
    <row r="29570" customFormat="1" ht="14.25"/>
    <row r="29571" customFormat="1" ht="14.25"/>
    <row r="29572" customFormat="1" ht="14.25"/>
    <row r="29573" customFormat="1" ht="14.25"/>
    <row r="29574" customFormat="1" ht="14.25"/>
    <row r="29575" customFormat="1" ht="14.25"/>
    <row r="29576" customFormat="1" ht="14.25"/>
    <row r="29577" customFormat="1" ht="14.25"/>
    <row r="29578" customFormat="1" ht="14.25"/>
    <row r="29579" customFormat="1" ht="14.25"/>
    <row r="29580" customFormat="1" ht="14.25"/>
    <row r="29581" customFormat="1" ht="14.25"/>
    <row r="29582" customFormat="1" ht="14.25"/>
    <row r="29583" customFormat="1" ht="14.25"/>
    <row r="29584" customFormat="1" ht="14.25"/>
    <row r="29585" customFormat="1" ht="14.25"/>
    <row r="29586" customFormat="1" ht="14.25"/>
    <row r="29587" customFormat="1" ht="14.25"/>
    <row r="29588" customFormat="1" ht="14.25"/>
    <row r="29589" customFormat="1" ht="14.25"/>
    <row r="29590" customFormat="1" ht="14.25"/>
    <row r="29591" customFormat="1" ht="14.25"/>
    <row r="29592" customFormat="1" ht="14.25"/>
    <row r="29593" customFormat="1" ht="14.25"/>
    <row r="29594" customFormat="1" ht="14.25"/>
    <row r="29595" customFormat="1" ht="14.25"/>
    <row r="29596" customFormat="1" ht="14.25"/>
    <row r="29597" customFormat="1" ht="14.25"/>
    <row r="29598" customFormat="1" ht="14.25"/>
    <row r="29599" customFormat="1" ht="14.25"/>
    <row r="29600" customFormat="1" ht="14.25"/>
    <row r="29601" customFormat="1" ht="14.25"/>
    <row r="29602" customFormat="1" ht="14.25"/>
    <row r="29603" customFormat="1" ht="14.25"/>
    <row r="29604" customFormat="1" ht="14.25"/>
    <row r="29605" customFormat="1" ht="14.25"/>
    <row r="29606" customFormat="1" ht="14.25"/>
    <row r="29607" customFormat="1" ht="14.25"/>
    <row r="29608" customFormat="1" ht="14.25"/>
    <row r="29609" customFormat="1" ht="14.25"/>
    <row r="29610" customFormat="1" ht="14.25"/>
    <row r="29611" customFormat="1" ht="14.25"/>
    <row r="29612" customFormat="1" ht="14.25"/>
    <row r="29613" customFormat="1" ht="14.25"/>
    <row r="29614" customFormat="1" ht="14.25"/>
    <row r="29615" customFormat="1" ht="14.25"/>
    <row r="29616" customFormat="1" ht="14.25"/>
    <row r="29617" customFormat="1" ht="14.25"/>
    <row r="29618" customFormat="1" ht="14.25"/>
    <row r="29619" customFormat="1" ht="14.25"/>
    <row r="29620" customFormat="1" ht="14.25"/>
    <row r="29621" customFormat="1" ht="14.25"/>
    <row r="29622" customFormat="1" ht="14.25"/>
    <row r="29623" customFormat="1" ht="14.25"/>
    <row r="29624" customFormat="1" ht="14.25"/>
    <row r="29625" customFormat="1" ht="14.25"/>
    <row r="29626" customFormat="1" ht="14.25"/>
    <row r="29627" customFormat="1" ht="14.25"/>
    <row r="29628" customFormat="1" ht="14.25"/>
    <row r="29629" customFormat="1" ht="14.25"/>
    <row r="29630" customFormat="1" ht="14.25"/>
    <row r="29631" customFormat="1" ht="14.25"/>
    <row r="29632" customFormat="1" ht="14.25"/>
    <row r="29633" customFormat="1" ht="14.25"/>
    <row r="29634" customFormat="1" ht="14.25"/>
    <row r="29635" customFormat="1" ht="14.25"/>
    <row r="29636" customFormat="1" ht="14.25"/>
    <row r="29637" customFormat="1" ht="14.25"/>
    <row r="29638" customFormat="1" ht="14.25"/>
    <row r="29639" customFormat="1" ht="14.25"/>
    <row r="29640" customFormat="1" ht="14.25"/>
    <row r="29641" customFormat="1" ht="14.25"/>
    <row r="29642" customFormat="1" ht="14.25"/>
    <row r="29643" customFormat="1" ht="14.25"/>
    <row r="29644" customFormat="1" ht="14.25"/>
    <row r="29645" customFormat="1" ht="14.25"/>
    <row r="29646" customFormat="1" ht="14.25"/>
    <row r="29647" customFormat="1" ht="14.25"/>
    <row r="29648" customFormat="1" ht="14.25"/>
    <row r="29649" customFormat="1" ht="14.25"/>
    <row r="29650" customFormat="1" ht="14.25"/>
    <row r="29651" customFormat="1" ht="14.25"/>
    <row r="29652" customFormat="1" ht="14.25"/>
    <row r="29653" customFormat="1" ht="14.25"/>
    <row r="29654" customFormat="1" ht="14.25"/>
    <row r="29655" customFormat="1" ht="14.25"/>
    <row r="29656" customFormat="1" ht="14.25"/>
    <row r="29657" customFormat="1" ht="14.25"/>
    <row r="29658" customFormat="1" ht="14.25"/>
    <row r="29659" customFormat="1" ht="14.25"/>
    <row r="29660" customFormat="1" ht="14.25"/>
    <row r="29661" customFormat="1" ht="14.25"/>
    <row r="29662" customFormat="1" ht="14.25"/>
    <row r="29663" customFormat="1" ht="14.25"/>
    <row r="29664" customFormat="1" ht="14.25"/>
    <row r="29665" customFormat="1" ht="14.25"/>
    <row r="29666" customFormat="1" ht="14.25"/>
    <row r="29667" customFormat="1" ht="14.25"/>
    <row r="29668" customFormat="1" ht="14.25"/>
    <row r="29669" customFormat="1" ht="14.25"/>
    <row r="29670" customFormat="1" ht="14.25"/>
    <row r="29671" customFormat="1" ht="14.25"/>
    <row r="29672" customFormat="1" ht="14.25"/>
    <row r="29673" customFormat="1" ht="14.25"/>
    <row r="29674" customFormat="1" ht="14.25"/>
    <row r="29675" customFormat="1" ht="14.25"/>
    <row r="29676" customFormat="1" ht="14.25"/>
    <row r="29677" customFormat="1" ht="14.25"/>
    <row r="29678" customFormat="1" ht="14.25"/>
    <row r="29679" customFormat="1" ht="14.25"/>
    <row r="29680" customFormat="1" ht="14.25"/>
    <row r="29681" customFormat="1" ht="14.25"/>
    <row r="29682" customFormat="1" ht="14.25"/>
    <row r="29683" customFormat="1" ht="14.25"/>
    <row r="29684" customFormat="1" ht="14.25"/>
    <row r="29685" customFormat="1" ht="14.25"/>
    <row r="29686" customFormat="1" ht="14.25"/>
    <row r="29687" customFormat="1" ht="14.25"/>
    <row r="29688" customFormat="1" ht="14.25"/>
    <row r="29689" customFormat="1" ht="14.25"/>
    <row r="29690" customFormat="1" ht="14.25"/>
    <row r="29691" customFormat="1" ht="14.25"/>
    <row r="29692" customFormat="1" ht="14.25"/>
    <row r="29693" customFormat="1" ht="14.25"/>
    <row r="29694" customFormat="1" ht="14.25"/>
    <row r="29695" customFormat="1" ht="14.25"/>
    <row r="29696" customFormat="1" ht="14.25"/>
    <row r="29697" customFormat="1" ht="14.25"/>
    <row r="29698" customFormat="1" ht="14.25"/>
    <row r="29699" customFormat="1" ht="14.25"/>
    <row r="29700" customFormat="1" ht="14.25"/>
    <row r="29701" customFormat="1" ht="14.25"/>
    <row r="29702" customFormat="1" ht="14.25"/>
    <row r="29703" customFormat="1" ht="14.25"/>
    <row r="29704" customFormat="1" ht="14.25"/>
    <row r="29705" customFormat="1" ht="14.25"/>
    <row r="29706" customFormat="1" ht="14.25"/>
    <row r="29707" customFormat="1" ht="14.25"/>
    <row r="29708" customFormat="1" ht="14.25"/>
    <row r="29709" customFormat="1" ht="14.25"/>
    <row r="29710" customFormat="1" ht="14.25"/>
    <row r="29711" customFormat="1" ht="14.25"/>
    <row r="29712" customFormat="1" ht="14.25"/>
    <row r="29713" customFormat="1" ht="14.25"/>
    <row r="29714" customFormat="1" ht="14.25"/>
    <row r="29715" customFormat="1" ht="14.25"/>
    <row r="29716" customFormat="1" ht="14.25"/>
    <row r="29717" customFormat="1" ht="14.25"/>
    <row r="29718" customFormat="1" ht="14.25"/>
    <row r="29719" customFormat="1" ht="14.25"/>
    <row r="29720" customFormat="1" ht="14.25"/>
    <row r="29721" customFormat="1" ht="14.25"/>
    <row r="29722" customFormat="1" ht="14.25"/>
    <row r="29723" customFormat="1" ht="14.25"/>
    <row r="29724" customFormat="1" ht="14.25"/>
    <row r="29725" customFormat="1" ht="14.25"/>
    <row r="29726" customFormat="1" ht="14.25"/>
    <row r="29727" customFormat="1" ht="14.25"/>
    <row r="29728" customFormat="1" ht="14.25"/>
    <row r="29729" customFormat="1" ht="14.25"/>
    <row r="29730" customFormat="1" ht="14.25"/>
    <row r="29731" customFormat="1" ht="14.25"/>
    <row r="29732" customFormat="1" ht="14.25"/>
    <row r="29733" customFormat="1" ht="14.25"/>
    <row r="29734" customFormat="1" ht="14.25"/>
    <row r="29735" customFormat="1" ht="14.25"/>
    <row r="29736" customFormat="1" ht="14.25"/>
    <row r="29737" customFormat="1" ht="14.25"/>
    <row r="29738" customFormat="1" ht="14.25"/>
    <row r="29739" customFormat="1" ht="14.25"/>
    <row r="29740" customFormat="1" ht="14.25"/>
    <row r="29741" customFormat="1" ht="14.25"/>
    <row r="29742" customFormat="1" ht="14.25"/>
    <row r="29743" customFormat="1" ht="14.25"/>
    <row r="29744" customFormat="1" ht="14.25"/>
    <row r="29745" customFormat="1" ht="14.25"/>
    <row r="29746" customFormat="1" ht="14.25"/>
    <row r="29747" customFormat="1" ht="14.25"/>
    <row r="29748" customFormat="1" ht="14.25"/>
    <row r="29749" customFormat="1" ht="14.25"/>
    <row r="29750" customFormat="1" ht="14.25"/>
    <row r="29751" customFormat="1" ht="14.25"/>
    <row r="29752" customFormat="1" ht="14.25"/>
    <row r="29753" customFormat="1" ht="14.25"/>
    <row r="29754" customFormat="1" ht="14.25"/>
    <row r="29755" customFormat="1" ht="14.25"/>
    <row r="29756" customFormat="1" ht="14.25"/>
    <row r="29757" customFormat="1" ht="14.25"/>
    <row r="29758" customFormat="1" ht="14.25"/>
    <row r="29759" customFormat="1" ht="14.25"/>
    <row r="29760" customFormat="1" ht="14.25"/>
    <row r="29761" customFormat="1" ht="14.25"/>
    <row r="29762" customFormat="1" ht="14.25"/>
    <row r="29763" customFormat="1" ht="14.25"/>
    <row r="29764" customFormat="1" ht="14.25"/>
    <row r="29765" customFormat="1" ht="14.25"/>
    <row r="29766" customFormat="1" ht="14.25"/>
    <row r="29767" customFormat="1" ht="14.25"/>
    <row r="29768" customFormat="1" ht="14.25"/>
    <row r="29769" customFormat="1" ht="14.25"/>
    <row r="29770" customFormat="1" ht="14.25"/>
    <row r="29771" customFormat="1" ht="14.25"/>
    <row r="29772" customFormat="1" ht="14.25"/>
    <row r="29773" customFormat="1" ht="14.25"/>
    <row r="29774" customFormat="1" ht="14.25"/>
    <row r="29775" customFormat="1" ht="14.25"/>
    <row r="29776" customFormat="1" ht="14.25"/>
    <row r="29777" customFormat="1" ht="14.25"/>
    <row r="29778" customFormat="1" ht="14.25"/>
    <row r="29779" customFormat="1" ht="14.25"/>
    <row r="29780" customFormat="1" ht="14.25"/>
    <row r="29781" customFormat="1" ht="14.25"/>
    <row r="29782" customFormat="1" ht="14.25"/>
    <row r="29783" customFormat="1" ht="14.25"/>
    <row r="29784" customFormat="1" ht="14.25"/>
    <row r="29785" customFormat="1" ht="14.25"/>
    <row r="29786" customFormat="1" ht="14.25"/>
    <row r="29787" customFormat="1" ht="14.25"/>
    <row r="29788" customFormat="1" ht="14.25"/>
    <row r="29789" customFormat="1" ht="14.25"/>
    <row r="29790" customFormat="1" ht="14.25"/>
    <row r="29791" customFormat="1" ht="14.25"/>
    <row r="29792" customFormat="1" ht="14.25"/>
    <row r="29793" customFormat="1" ht="14.25"/>
    <row r="29794" customFormat="1" ht="14.25"/>
    <row r="29795" customFormat="1" ht="14.25"/>
    <row r="29796" customFormat="1" ht="14.25"/>
    <row r="29797" customFormat="1" ht="14.25"/>
    <row r="29798" customFormat="1" ht="14.25"/>
    <row r="29799" customFormat="1" ht="14.25"/>
    <row r="29800" customFormat="1" ht="14.25"/>
    <row r="29801" customFormat="1" ht="14.25"/>
    <row r="29802" customFormat="1" ht="14.25"/>
    <row r="29803" customFormat="1" ht="14.25"/>
    <row r="29804" customFormat="1" ht="14.25"/>
    <row r="29805" customFormat="1" ht="14.25"/>
    <row r="29806" customFormat="1" ht="14.25"/>
    <row r="29807" customFormat="1" ht="14.25"/>
    <row r="29808" customFormat="1" ht="14.25"/>
    <row r="29809" customFormat="1" ht="14.25"/>
    <row r="29810" customFormat="1" ht="14.25"/>
    <row r="29811" customFormat="1" ht="14.25"/>
    <row r="29812" customFormat="1" ht="14.25"/>
    <row r="29813" customFormat="1" ht="14.25"/>
    <row r="29814" customFormat="1" ht="14.25"/>
    <row r="29815" customFormat="1" ht="14.25"/>
    <row r="29816" customFormat="1" ht="14.25"/>
    <row r="29817" customFormat="1" ht="14.25"/>
    <row r="29818" customFormat="1" ht="14.25"/>
    <row r="29819" customFormat="1" ht="14.25"/>
    <row r="29820" customFormat="1" ht="14.25"/>
    <row r="29821" customFormat="1" ht="14.25"/>
    <row r="29822" customFormat="1" ht="14.25"/>
    <row r="29823" customFormat="1" ht="14.25"/>
    <row r="29824" customFormat="1" ht="14.25"/>
    <row r="29825" customFormat="1" ht="14.25"/>
    <row r="29826" customFormat="1" ht="14.25"/>
    <row r="29827" customFormat="1" ht="14.25"/>
    <row r="29828" customFormat="1" ht="14.25"/>
    <row r="29829" customFormat="1" ht="14.25"/>
    <row r="29830" customFormat="1" ht="14.25"/>
    <row r="29831" customFormat="1" ht="14.25"/>
    <row r="29832" customFormat="1" ht="14.25"/>
    <row r="29833" customFormat="1" ht="14.25"/>
    <row r="29834" customFormat="1" ht="14.25"/>
    <row r="29835" customFormat="1" ht="14.25"/>
    <row r="29836" customFormat="1" ht="14.25"/>
    <row r="29837" customFormat="1" ht="14.25"/>
    <row r="29838" customFormat="1" ht="14.25"/>
    <row r="29839" customFormat="1" ht="14.25"/>
    <row r="29840" customFormat="1" ht="14.25"/>
    <row r="29841" customFormat="1" ht="14.25"/>
    <row r="29842" customFormat="1" ht="14.25"/>
    <row r="29843" customFormat="1" ht="14.25"/>
    <row r="29844" customFormat="1" ht="14.25"/>
    <row r="29845" customFormat="1" ht="14.25"/>
    <row r="29846" customFormat="1" ht="14.25"/>
    <row r="29847" customFormat="1" ht="14.25"/>
    <row r="29848" customFormat="1" ht="14.25"/>
    <row r="29849" customFormat="1" ht="14.25"/>
    <row r="29850" customFormat="1" ht="14.25"/>
    <row r="29851" customFormat="1" ht="14.25"/>
    <row r="29852" customFormat="1" ht="14.25"/>
    <row r="29853" customFormat="1" ht="14.25"/>
    <row r="29854" customFormat="1" ht="14.25"/>
    <row r="29855" customFormat="1" ht="14.25"/>
    <row r="29856" customFormat="1" ht="14.25"/>
    <row r="29857" customFormat="1" ht="14.25"/>
    <row r="29858" customFormat="1" ht="14.25"/>
    <row r="29859" customFormat="1" ht="14.25"/>
    <row r="29860" customFormat="1" ht="14.25"/>
    <row r="29861" customFormat="1" ht="14.25"/>
    <row r="29862" customFormat="1" ht="14.25"/>
    <row r="29863" customFormat="1" ht="14.25"/>
    <row r="29864" customFormat="1" ht="14.25"/>
    <row r="29865" customFormat="1" ht="14.25"/>
    <row r="29866" customFormat="1" ht="14.25"/>
    <row r="29867" customFormat="1" ht="14.25"/>
    <row r="29868" customFormat="1" ht="14.25"/>
    <row r="29869" customFormat="1" ht="14.25"/>
    <row r="29870" customFormat="1" ht="14.25"/>
    <row r="29871" customFormat="1" ht="14.25"/>
    <row r="29872" customFormat="1" ht="14.25"/>
    <row r="29873" customFormat="1" ht="14.25"/>
    <row r="29874" customFormat="1" ht="14.25"/>
    <row r="29875" customFormat="1" ht="14.25"/>
    <row r="29876" customFormat="1" ht="14.25"/>
    <row r="29877" customFormat="1" ht="14.25"/>
    <row r="29878" customFormat="1" ht="14.25"/>
    <row r="29879" customFormat="1" ht="14.25"/>
    <row r="29880" customFormat="1" ht="14.25"/>
    <row r="29881" customFormat="1" ht="14.25"/>
    <row r="29882" customFormat="1" ht="14.25"/>
    <row r="29883" customFormat="1" ht="14.25"/>
    <row r="29884" customFormat="1" ht="14.25"/>
    <row r="29885" customFormat="1" ht="14.25"/>
    <row r="29886" customFormat="1" ht="14.25"/>
    <row r="29887" customFormat="1" ht="14.25"/>
    <row r="29888" customFormat="1" ht="14.25"/>
    <row r="29889" customFormat="1" ht="14.25"/>
    <row r="29890" customFormat="1" ht="14.25"/>
    <row r="29891" customFormat="1" ht="14.25"/>
    <row r="29892" customFormat="1" ht="14.25"/>
    <row r="29893" customFormat="1" ht="14.25"/>
    <row r="29894" customFormat="1" ht="14.25"/>
    <row r="29895" customFormat="1" ht="14.25"/>
    <row r="29896" customFormat="1" ht="14.25"/>
    <row r="29897" customFormat="1" ht="14.25"/>
    <row r="29898" customFormat="1" ht="14.25"/>
    <row r="29899" customFormat="1" ht="14.25"/>
    <row r="29900" customFormat="1" ht="14.25"/>
    <row r="29901" customFormat="1" ht="14.25"/>
    <row r="29902" customFormat="1" ht="14.25"/>
    <row r="29903" customFormat="1" ht="14.25"/>
    <row r="29904" customFormat="1" ht="14.25"/>
    <row r="29905" customFormat="1" ht="14.25"/>
    <row r="29906" customFormat="1" ht="14.25"/>
    <row r="29907" customFormat="1" ht="14.25"/>
    <row r="29908" customFormat="1" ht="14.25"/>
    <row r="29909" customFormat="1" ht="14.25"/>
    <row r="29910" customFormat="1" ht="14.25"/>
    <row r="29911" customFormat="1" ht="14.25"/>
    <row r="29912" customFormat="1" ht="14.25"/>
    <row r="29913" customFormat="1" ht="14.25"/>
    <row r="29914" customFormat="1" ht="14.25"/>
    <row r="29915" customFormat="1" ht="14.25"/>
    <row r="29916" customFormat="1" ht="14.25"/>
    <row r="29917" customFormat="1" ht="14.25"/>
    <row r="29918" customFormat="1" ht="14.25"/>
    <row r="29919" customFormat="1" ht="14.25"/>
    <row r="29920" customFormat="1" ht="14.25"/>
    <row r="29921" customFormat="1" ht="14.25"/>
    <row r="29922" customFormat="1" ht="14.25"/>
    <row r="29923" customFormat="1" ht="14.25"/>
    <row r="29924" customFormat="1" ht="14.25"/>
    <row r="29925" customFormat="1" ht="14.25"/>
    <row r="29926" customFormat="1" ht="14.25"/>
    <row r="29927" customFormat="1" ht="14.25"/>
    <row r="29928" customFormat="1" ht="14.25"/>
    <row r="29929" customFormat="1" ht="14.25"/>
    <row r="29930" customFormat="1" ht="14.25"/>
    <row r="29931" customFormat="1" ht="14.25"/>
    <row r="29932" customFormat="1" ht="14.25"/>
    <row r="29933" customFormat="1" ht="14.25"/>
    <row r="29934" customFormat="1" ht="14.25"/>
    <row r="29935" customFormat="1" ht="14.25"/>
    <row r="29936" customFormat="1" ht="14.25"/>
    <row r="29937" customFormat="1" ht="14.25"/>
    <row r="29938" customFormat="1" ht="14.25"/>
    <row r="29939" customFormat="1" ht="14.25"/>
    <row r="29940" customFormat="1" ht="14.25"/>
    <row r="29941" customFormat="1" ht="14.25"/>
    <row r="29942" customFormat="1" ht="14.25"/>
    <row r="29943" customFormat="1" ht="14.25"/>
    <row r="29944" customFormat="1" ht="14.25"/>
    <row r="29945" customFormat="1" ht="14.25"/>
    <row r="29946" customFormat="1" ht="14.25"/>
    <row r="29947" customFormat="1" ht="14.25"/>
    <row r="29948" customFormat="1" ht="14.25"/>
    <row r="29949" customFormat="1" ht="14.25"/>
    <row r="29950" customFormat="1" ht="14.25"/>
    <row r="29951" customFormat="1" ht="14.25"/>
    <row r="29952" customFormat="1" ht="14.25"/>
    <row r="29953" customFormat="1" ht="14.25"/>
    <row r="29954" customFormat="1" ht="14.25"/>
    <row r="29955" customFormat="1" ht="14.25"/>
    <row r="29956" customFormat="1" ht="14.25"/>
    <row r="29957" customFormat="1" ht="14.25"/>
    <row r="29958" customFormat="1" ht="14.25"/>
    <row r="29959" customFormat="1" ht="14.25"/>
    <row r="29960" customFormat="1" ht="14.25"/>
    <row r="29961" customFormat="1" ht="14.25"/>
    <row r="29962" customFormat="1" ht="14.25"/>
    <row r="29963" customFormat="1" ht="14.25"/>
    <row r="29964" customFormat="1" ht="14.25"/>
    <row r="29965" customFormat="1" ht="14.25"/>
    <row r="29966" customFormat="1" ht="14.25"/>
    <row r="29967" customFormat="1" ht="14.25"/>
    <row r="29968" customFormat="1" ht="14.25"/>
    <row r="29969" customFormat="1" ht="14.25"/>
    <row r="29970" customFormat="1" ht="14.25"/>
    <row r="29971" customFormat="1" ht="14.25"/>
    <row r="29972" customFormat="1" ht="14.25"/>
    <row r="29973" customFormat="1" ht="14.25"/>
    <row r="29974" customFormat="1" ht="14.25"/>
    <row r="29975" customFormat="1" ht="14.25"/>
    <row r="29976" customFormat="1" ht="14.25"/>
    <row r="29977" customFormat="1" ht="14.25"/>
    <row r="29978" customFormat="1" ht="14.25"/>
    <row r="29979" customFormat="1" ht="14.25"/>
    <row r="29980" customFormat="1" ht="14.25"/>
    <row r="29981" customFormat="1" ht="14.25"/>
    <row r="29982" customFormat="1" ht="14.25"/>
    <row r="29983" customFormat="1" ht="14.25"/>
    <row r="29984" customFormat="1" ht="14.25"/>
    <row r="29985" customFormat="1" ht="14.25"/>
    <row r="29986" customFormat="1" ht="14.25"/>
    <row r="29987" customFormat="1" ht="14.25"/>
    <row r="29988" customFormat="1" ht="14.25"/>
    <row r="29989" customFormat="1" ht="14.25"/>
    <row r="29990" customFormat="1" ht="14.25"/>
    <row r="29991" customFormat="1" ht="14.25"/>
    <row r="29992" customFormat="1" ht="14.25"/>
    <row r="29993" customFormat="1" ht="14.25"/>
    <row r="29994" customFormat="1" ht="14.25"/>
    <row r="29995" customFormat="1" ht="14.25"/>
    <row r="29996" customFormat="1" ht="14.25"/>
    <row r="29997" customFormat="1" ht="14.25"/>
    <row r="29998" customFormat="1" ht="14.25"/>
    <row r="29999" customFormat="1" ht="14.25"/>
    <row r="30000" customFormat="1" ht="14.25"/>
    <row r="30001" customFormat="1" ht="14.25"/>
    <row r="30002" customFormat="1" ht="14.25"/>
    <row r="30003" customFormat="1" ht="14.25"/>
    <row r="30004" customFormat="1" ht="14.25"/>
    <row r="30005" customFormat="1" ht="14.25"/>
    <row r="30006" customFormat="1" ht="14.25"/>
    <row r="30007" customFormat="1" ht="14.25"/>
    <row r="30008" customFormat="1" ht="14.25"/>
    <row r="30009" customFormat="1" ht="14.25"/>
    <row r="30010" customFormat="1" ht="14.25"/>
    <row r="30011" customFormat="1" ht="14.25"/>
    <row r="30012" customFormat="1" ht="14.25"/>
    <row r="30013" customFormat="1" ht="14.25"/>
    <row r="30014" customFormat="1" ht="14.25"/>
    <row r="30015" customFormat="1" ht="14.25"/>
    <row r="30016" customFormat="1" ht="14.25"/>
    <row r="30017" customFormat="1" ht="14.25"/>
    <row r="30018" customFormat="1" ht="14.25"/>
    <row r="30019" customFormat="1" ht="14.25"/>
    <row r="30020" customFormat="1" ht="14.25"/>
    <row r="30021" customFormat="1" ht="14.25"/>
    <row r="30022" customFormat="1" ht="14.25"/>
    <row r="30023" customFormat="1" ht="14.25"/>
    <row r="30024" customFormat="1" ht="14.25"/>
    <row r="30025" customFormat="1" ht="14.25"/>
    <row r="30026" customFormat="1" ht="14.25"/>
    <row r="30027" customFormat="1" ht="14.25"/>
    <row r="30028" customFormat="1" ht="14.25"/>
    <row r="30029" customFormat="1" ht="14.25"/>
    <row r="30030" customFormat="1" ht="14.25"/>
    <row r="30031" customFormat="1" ht="14.25"/>
    <row r="30032" customFormat="1" ht="14.25"/>
    <row r="30033" customFormat="1" ht="14.25"/>
    <row r="30034" customFormat="1" ht="14.25"/>
    <row r="30035" customFormat="1" ht="14.25"/>
    <row r="30036" customFormat="1" ht="14.25"/>
    <row r="30037" customFormat="1" ht="14.25"/>
    <row r="30038" customFormat="1" ht="14.25"/>
    <row r="30039" customFormat="1" ht="14.25"/>
    <row r="30040" customFormat="1" ht="14.25"/>
    <row r="30041" customFormat="1" ht="14.25"/>
    <row r="30042" customFormat="1" ht="14.25"/>
    <row r="30043" customFormat="1" ht="14.25"/>
    <row r="30044" customFormat="1" ht="14.25"/>
    <row r="30045" customFormat="1" ht="14.25"/>
    <row r="30046" customFormat="1" ht="14.25"/>
    <row r="30047" customFormat="1" ht="14.25"/>
    <row r="30048" customFormat="1" ht="14.25"/>
    <row r="30049" customFormat="1" ht="14.25"/>
    <row r="30050" customFormat="1" ht="14.25"/>
    <row r="30051" customFormat="1" ht="14.25"/>
    <row r="30052" customFormat="1" ht="14.25"/>
    <row r="30053" customFormat="1" ht="14.25"/>
    <row r="30054" customFormat="1" ht="14.25"/>
    <row r="30055" customFormat="1" ht="14.25"/>
    <row r="30056" customFormat="1" ht="14.25"/>
    <row r="30057" customFormat="1" ht="14.25"/>
    <row r="30058" customFormat="1" ht="14.25"/>
    <row r="30059" customFormat="1" ht="14.25"/>
    <row r="30060" customFormat="1" ht="14.25"/>
    <row r="30061" customFormat="1" ht="14.25"/>
    <row r="30062" customFormat="1" ht="14.25"/>
    <row r="30063" customFormat="1" ht="14.25"/>
    <row r="30064" customFormat="1" ht="14.25"/>
    <row r="30065" customFormat="1" ht="14.25"/>
    <row r="30066" customFormat="1" ht="14.25"/>
    <row r="30067" customFormat="1" ht="14.25"/>
    <row r="30068" customFormat="1" ht="14.25"/>
    <row r="30069" customFormat="1" ht="14.25"/>
    <row r="30070" customFormat="1" ht="14.25"/>
    <row r="30071" customFormat="1" ht="14.25"/>
    <row r="30072" customFormat="1" ht="14.25"/>
    <row r="30073" customFormat="1" ht="14.25"/>
    <row r="30074" customFormat="1" ht="14.25"/>
    <row r="30075" customFormat="1" ht="14.25"/>
    <row r="30076" customFormat="1" ht="14.25"/>
    <row r="30077" customFormat="1" ht="14.25"/>
    <row r="30078" customFormat="1" ht="14.25"/>
    <row r="30079" customFormat="1" ht="14.25"/>
    <row r="30080" customFormat="1" ht="14.25"/>
    <row r="30081" customFormat="1" ht="14.25"/>
    <row r="30082" customFormat="1" ht="14.25"/>
    <row r="30083" customFormat="1" ht="14.25"/>
    <row r="30084" customFormat="1" ht="14.25"/>
    <row r="30085" customFormat="1" ht="14.25"/>
    <row r="30086" customFormat="1" ht="14.25"/>
    <row r="30087" customFormat="1" ht="14.25"/>
    <row r="30088" customFormat="1" ht="14.25"/>
    <row r="30089" customFormat="1" ht="14.25"/>
    <row r="30090" customFormat="1" ht="14.25"/>
    <row r="30091" customFormat="1" ht="14.25"/>
    <row r="30092" customFormat="1" ht="14.25"/>
    <row r="30093" customFormat="1" ht="14.25"/>
    <row r="30094" customFormat="1" ht="14.25"/>
    <row r="30095" customFormat="1" ht="14.25"/>
    <row r="30096" customFormat="1" ht="14.25"/>
    <row r="30097" customFormat="1" ht="14.25"/>
    <row r="30098" customFormat="1" ht="14.25"/>
    <row r="30099" customFormat="1" ht="14.25"/>
    <row r="30100" customFormat="1" ht="14.25"/>
    <row r="30101" customFormat="1" ht="14.25"/>
    <row r="30102" customFormat="1" ht="14.25"/>
    <row r="30103" customFormat="1" ht="14.25"/>
    <row r="30104" customFormat="1" ht="14.25"/>
    <row r="30105" customFormat="1" ht="14.25"/>
    <row r="30106" customFormat="1" ht="14.25"/>
    <row r="30107" customFormat="1" ht="14.25"/>
    <row r="30108" customFormat="1" ht="14.25"/>
    <row r="30109" customFormat="1" ht="14.25"/>
    <row r="30110" customFormat="1" ht="14.25"/>
    <row r="30111" customFormat="1" ht="14.25"/>
    <row r="30112" customFormat="1" ht="14.25"/>
    <row r="30113" customFormat="1" ht="14.25"/>
    <row r="30114" customFormat="1" ht="14.25"/>
    <row r="30115" customFormat="1" ht="14.25"/>
    <row r="30116" customFormat="1" ht="14.25"/>
    <row r="30117" customFormat="1" ht="14.25"/>
    <row r="30118" customFormat="1" ht="14.25"/>
    <row r="30119" customFormat="1" ht="14.25"/>
    <row r="30120" customFormat="1" ht="14.25"/>
    <row r="30121" customFormat="1" ht="14.25"/>
    <row r="30122" customFormat="1" ht="14.25"/>
    <row r="30123" customFormat="1" ht="14.25"/>
    <row r="30124" customFormat="1" ht="14.25"/>
    <row r="30125" customFormat="1" ht="14.25"/>
    <row r="30126" customFormat="1" ht="14.25"/>
    <row r="30127" customFormat="1" ht="14.25"/>
    <row r="30128" customFormat="1" ht="14.25"/>
    <row r="30129" customFormat="1" ht="14.25"/>
    <row r="30130" customFormat="1" ht="14.25"/>
    <row r="30131" customFormat="1" ht="14.25"/>
    <row r="30132" customFormat="1" ht="14.25"/>
    <row r="30133" customFormat="1" ht="14.25"/>
    <row r="30134" customFormat="1" ht="14.25"/>
    <row r="30135" customFormat="1" ht="14.25"/>
    <row r="30136" customFormat="1" ht="14.25"/>
    <row r="30137" customFormat="1" ht="14.25"/>
    <row r="30138" customFormat="1" ht="14.25"/>
    <row r="30139" customFormat="1" ht="14.25"/>
    <row r="30140" customFormat="1" ht="14.25"/>
    <row r="30141" customFormat="1" ht="14.25"/>
    <row r="30142" customFormat="1" ht="14.25"/>
    <row r="30143" customFormat="1" ht="14.25"/>
    <row r="30144" customFormat="1" ht="14.25"/>
    <row r="30145" customFormat="1" ht="14.25"/>
    <row r="30146" customFormat="1" ht="14.25"/>
    <row r="30147" customFormat="1" ht="14.25"/>
    <row r="30148" customFormat="1" ht="14.25"/>
    <row r="30149" customFormat="1" ht="14.25"/>
    <row r="30150" customFormat="1" ht="14.25"/>
    <row r="30151" customFormat="1" ht="14.25"/>
    <row r="30152" customFormat="1" ht="14.25"/>
    <row r="30153" customFormat="1" ht="14.25"/>
    <row r="30154" customFormat="1" ht="14.25"/>
    <row r="30155" customFormat="1" ht="14.25"/>
    <row r="30156" customFormat="1" ht="14.25"/>
    <row r="30157" customFormat="1" ht="14.25"/>
    <row r="30158" customFormat="1" ht="14.25"/>
    <row r="30159" customFormat="1" ht="14.25"/>
    <row r="30160" customFormat="1" ht="14.25"/>
    <row r="30161" customFormat="1" ht="14.25"/>
    <row r="30162" customFormat="1" ht="14.25"/>
    <row r="30163" customFormat="1" ht="14.25"/>
    <row r="30164" customFormat="1" ht="14.25"/>
    <row r="30165" customFormat="1" ht="14.25"/>
    <row r="30166" customFormat="1" ht="14.25"/>
    <row r="30167" customFormat="1" ht="14.25"/>
    <row r="30168" customFormat="1" ht="14.25"/>
    <row r="30169" customFormat="1" ht="14.25"/>
    <row r="30170" customFormat="1" ht="14.25"/>
    <row r="30171" customFormat="1" ht="14.25"/>
    <row r="30172" customFormat="1" ht="14.25"/>
    <row r="30173" customFormat="1" ht="14.25"/>
    <row r="30174" customFormat="1" ht="14.25"/>
    <row r="30175" customFormat="1" ht="14.25"/>
    <row r="30176" customFormat="1" ht="14.25"/>
    <row r="30177" customFormat="1" ht="14.25"/>
    <row r="30178" customFormat="1" ht="14.25"/>
    <row r="30179" customFormat="1" ht="14.25"/>
    <row r="30180" customFormat="1" ht="14.25"/>
    <row r="30181" customFormat="1" ht="14.25"/>
    <row r="30182" customFormat="1" ht="14.25"/>
    <row r="30183" customFormat="1" ht="14.25"/>
    <row r="30184" customFormat="1" ht="14.25"/>
    <row r="30185" customFormat="1" ht="14.25"/>
    <row r="30186" customFormat="1" ht="14.25"/>
    <row r="30187" customFormat="1" ht="14.25"/>
    <row r="30188" customFormat="1" ht="14.25"/>
    <row r="30189" customFormat="1" ht="14.25"/>
    <row r="30190" customFormat="1" ht="14.25"/>
    <row r="30191" customFormat="1" ht="14.25"/>
    <row r="30192" customFormat="1" ht="14.25"/>
    <row r="30193" customFormat="1" ht="14.25"/>
    <row r="30194" customFormat="1" ht="14.25"/>
    <row r="30195" customFormat="1" ht="14.25"/>
    <row r="30196" customFormat="1" ht="14.25"/>
    <row r="30197" customFormat="1" ht="14.25"/>
    <row r="30198" customFormat="1" ht="14.25"/>
    <row r="30199" customFormat="1" ht="14.25"/>
    <row r="30200" customFormat="1" ht="14.25"/>
    <row r="30201" customFormat="1" ht="14.25"/>
    <row r="30202" customFormat="1" ht="14.25"/>
    <row r="30203" customFormat="1" ht="14.25"/>
    <row r="30204" customFormat="1" ht="14.25"/>
    <row r="30205" customFormat="1" ht="14.25"/>
    <row r="30206" customFormat="1" ht="14.25"/>
    <row r="30207" customFormat="1" ht="14.25"/>
    <row r="30208" customFormat="1" ht="14.25"/>
    <row r="30209" customFormat="1" ht="14.25"/>
    <row r="30210" customFormat="1" ht="14.25"/>
    <row r="30211" customFormat="1" ht="14.25"/>
    <row r="30212" customFormat="1" ht="14.25"/>
    <row r="30213" customFormat="1" ht="14.25"/>
    <row r="30214" customFormat="1" ht="14.25"/>
    <row r="30215" customFormat="1" ht="14.25"/>
    <row r="30216" customFormat="1" ht="14.25"/>
    <row r="30217" customFormat="1" ht="14.25"/>
    <row r="30218" customFormat="1" ht="14.25"/>
    <row r="30219" customFormat="1" ht="14.25"/>
    <row r="30220" customFormat="1" ht="14.25"/>
    <row r="30221" customFormat="1" ht="14.25"/>
    <row r="30222" customFormat="1" ht="14.25"/>
    <row r="30223" customFormat="1" ht="14.25"/>
    <row r="30224" customFormat="1" ht="14.25"/>
    <row r="30225" customFormat="1" ht="14.25"/>
    <row r="30226" customFormat="1" ht="14.25"/>
    <row r="30227" customFormat="1" ht="14.25"/>
    <row r="30228" customFormat="1" ht="14.25"/>
    <row r="30229" customFormat="1" ht="14.25"/>
    <row r="30230" customFormat="1" ht="14.25"/>
    <row r="30231" customFormat="1" ht="14.25"/>
    <row r="30232" customFormat="1" ht="14.25"/>
    <row r="30233" customFormat="1" ht="14.25"/>
    <row r="30234" customFormat="1" ht="14.25"/>
    <row r="30235" customFormat="1" ht="14.25"/>
    <row r="30236" customFormat="1" ht="14.25"/>
    <row r="30237" customFormat="1" ht="14.25"/>
    <row r="30238" customFormat="1" ht="14.25"/>
    <row r="30239" customFormat="1" ht="14.25"/>
    <row r="30240" customFormat="1" ht="14.25"/>
    <row r="30241" customFormat="1" ht="14.25"/>
    <row r="30242" customFormat="1" ht="14.25"/>
    <row r="30243" customFormat="1" ht="14.25"/>
    <row r="30244" customFormat="1" ht="14.25"/>
    <row r="30245" customFormat="1" ht="14.25"/>
    <row r="30246" customFormat="1" ht="14.25"/>
    <row r="30247" customFormat="1" ht="14.25"/>
    <row r="30248" customFormat="1" ht="14.25"/>
    <row r="30249" customFormat="1" ht="14.25"/>
    <row r="30250" customFormat="1" ht="14.25"/>
    <row r="30251" customFormat="1" ht="14.25"/>
    <row r="30252" customFormat="1" ht="14.25"/>
    <row r="30253" customFormat="1" ht="14.25"/>
    <row r="30254" customFormat="1" ht="14.25"/>
    <row r="30255" customFormat="1" ht="14.25"/>
    <row r="30256" customFormat="1" ht="14.25"/>
    <row r="30257" customFormat="1" ht="14.25"/>
    <row r="30258" customFormat="1" ht="14.25"/>
    <row r="30259" customFormat="1" ht="14.25"/>
    <row r="30260" customFormat="1" ht="14.25"/>
    <row r="30261" customFormat="1" ht="14.25"/>
    <row r="30262" customFormat="1" ht="14.25"/>
    <row r="30263" customFormat="1" ht="14.25"/>
    <row r="30264" customFormat="1" ht="14.25"/>
    <row r="30265" customFormat="1" ht="14.25"/>
    <row r="30266" customFormat="1" ht="14.25"/>
    <row r="30267" customFormat="1" ht="14.25"/>
    <row r="30268" customFormat="1" ht="14.25"/>
    <row r="30269" customFormat="1" ht="14.25"/>
    <row r="30270" customFormat="1" ht="14.25"/>
    <row r="30271" customFormat="1" ht="14.25"/>
    <row r="30272" customFormat="1" ht="14.25"/>
    <row r="30273" customFormat="1" ht="14.25"/>
    <row r="30274" customFormat="1" ht="14.25"/>
    <row r="30275" customFormat="1" ht="14.25"/>
    <row r="30276" customFormat="1" ht="14.25"/>
    <row r="30277" customFormat="1" ht="14.25"/>
    <row r="30278" customFormat="1" ht="14.25"/>
    <row r="30279" customFormat="1" ht="14.25"/>
    <row r="30280" customFormat="1" ht="14.25"/>
    <row r="30281" customFormat="1" ht="14.25"/>
    <row r="30282" customFormat="1" ht="14.25"/>
    <row r="30283" customFormat="1" ht="14.25"/>
    <row r="30284" customFormat="1" ht="14.25"/>
    <row r="30285" customFormat="1" ht="14.25"/>
    <row r="30286" customFormat="1" ht="14.25"/>
    <row r="30287" customFormat="1" ht="14.25"/>
    <row r="30288" customFormat="1" ht="14.25"/>
    <row r="30289" customFormat="1" ht="14.25"/>
    <row r="30290" customFormat="1" ht="14.25"/>
    <row r="30291" customFormat="1" ht="14.25"/>
    <row r="30292" customFormat="1" ht="14.25"/>
    <row r="30293" customFormat="1" ht="14.25"/>
    <row r="30294" customFormat="1" ht="14.25"/>
    <row r="30295" customFormat="1" ht="14.25"/>
    <row r="30296" customFormat="1" ht="14.25"/>
    <row r="30297" customFormat="1" ht="14.25"/>
    <row r="30298" customFormat="1" ht="14.25"/>
    <row r="30299" customFormat="1" ht="14.25"/>
    <row r="30300" customFormat="1" ht="14.25"/>
    <row r="30301" customFormat="1" ht="14.25"/>
    <row r="30302" customFormat="1" ht="14.25"/>
    <row r="30303" customFormat="1" ht="14.25"/>
    <row r="30304" customFormat="1" ht="14.25"/>
    <row r="30305" customFormat="1" ht="14.25"/>
    <row r="30306" customFormat="1" ht="14.25"/>
    <row r="30307" customFormat="1" ht="14.25"/>
    <row r="30308" customFormat="1" ht="14.25"/>
    <row r="30309" customFormat="1" ht="14.25"/>
    <row r="30310" customFormat="1" ht="14.25"/>
    <row r="30311" customFormat="1" ht="14.25"/>
    <row r="30312" customFormat="1" ht="14.25"/>
    <row r="30313" customFormat="1" ht="14.25"/>
    <row r="30314" customFormat="1" ht="14.25"/>
    <row r="30315" customFormat="1" ht="14.25"/>
    <row r="30316" customFormat="1" ht="14.25"/>
    <row r="30317" customFormat="1" ht="14.25"/>
    <row r="30318" customFormat="1" ht="14.25"/>
    <row r="30319" customFormat="1" ht="14.25"/>
    <row r="30320" customFormat="1" ht="14.25"/>
    <row r="30321" customFormat="1" ht="14.25"/>
    <row r="30322" customFormat="1" ht="14.25"/>
    <row r="30323" customFormat="1" ht="14.25"/>
    <row r="30324" customFormat="1" ht="14.25"/>
    <row r="30325" customFormat="1" ht="14.25"/>
    <row r="30326" customFormat="1" ht="14.25"/>
    <row r="30327" customFormat="1" ht="14.25"/>
    <row r="30328" customFormat="1" ht="14.25"/>
    <row r="30329" customFormat="1" ht="14.25"/>
    <row r="30330" customFormat="1" ht="14.25"/>
    <row r="30331" customFormat="1" ht="14.25"/>
    <row r="30332" customFormat="1" ht="14.25"/>
    <row r="30333" customFormat="1" ht="14.25"/>
    <row r="30334" customFormat="1" ht="14.25"/>
    <row r="30335" customFormat="1" ht="14.25"/>
    <row r="30336" customFormat="1" ht="14.25"/>
    <row r="30337" customFormat="1" ht="14.25"/>
    <row r="30338" customFormat="1" ht="14.25"/>
    <row r="30339" customFormat="1" ht="14.25"/>
    <row r="30340" customFormat="1" ht="14.25"/>
    <row r="30341" customFormat="1" ht="14.25"/>
    <row r="30342" customFormat="1" ht="14.25"/>
    <row r="30343" customFormat="1" ht="14.25"/>
    <row r="30344" customFormat="1" ht="14.25"/>
    <row r="30345" customFormat="1" ht="14.25"/>
    <row r="30346" customFormat="1" ht="14.25"/>
    <row r="30347" customFormat="1" ht="14.25"/>
    <row r="30348" customFormat="1" ht="14.25"/>
    <row r="30349" customFormat="1" ht="14.25"/>
    <row r="30350" customFormat="1" ht="14.25"/>
    <row r="30351" customFormat="1" ht="14.25"/>
    <row r="30352" customFormat="1" ht="14.25"/>
    <row r="30353" customFormat="1" ht="14.25"/>
    <row r="30354" customFormat="1" ht="14.25"/>
    <row r="30355" customFormat="1" ht="14.25"/>
    <row r="30356" customFormat="1" ht="14.25"/>
    <row r="30357" customFormat="1" ht="14.25"/>
    <row r="30358" customFormat="1" ht="14.25"/>
    <row r="30359" customFormat="1" ht="14.25"/>
    <row r="30360" customFormat="1" ht="14.25"/>
    <row r="30361" customFormat="1" ht="14.25"/>
    <row r="30362" customFormat="1" ht="14.25"/>
    <row r="30363" customFormat="1" ht="14.25"/>
    <row r="30364" customFormat="1" ht="14.25"/>
    <row r="30365" customFormat="1" ht="14.25"/>
    <row r="30366" customFormat="1" ht="14.25"/>
    <row r="30367" customFormat="1" ht="14.25"/>
    <row r="30368" customFormat="1" ht="14.25"/>
    <row r="30369" customFormat="1" ht="14.25"/>
    <row r="30370" customFormat="1" ht="14.25"/>
    <row r="30371" customFormat="1" ht="14.25"/>
    <row r="30372" customFormat="1" ht="14.25"/>
    <row r="30373" customFormat="1" ht="14.25"/>
    <row r="30374" customFormat="1" ht="14.25"/>
    <row r="30375" customFormat="1" ht="14.25"/>
    <row r="30376" customFormat="1" ht="14.25"/>
    <row r="30377" customFormat="1" ht="14.25"/>
    <row r="30378" customFormat="1" ht="14.25"/>
    <row r="30379" customFormat="1" ht="14.25"/>
    <row r="30380" customFormat="1" ht="14.25"/>
    <row r="30381" customFormat="1" ht="14.25"/>
    <row r="30382" customFormat="1" ht="14.25"/>
    <row r="30383" customFormat="1" ht="14.25"/>
    <row r="30384" customFormat="1" ht="14.25"/>
    <row r="30385" customFormat="1" ht="14.25"/>
    <row r="30386" customFormat="1" ht="14.25"/>
    <row r="30387" customFormat="1" ht="14.25"/>
    <row r="30388" customFormat="1" ht="14.25"/>
    <row r="30389" customFormat="1" ht="14.25"/>
    <row r="30390" customFormat="1" ht="14.25"/>
    <row r="30391" customFormat="1" ht="14.25"/>
    <row r="30392" customFormat="1" ht="14.25"/>
    <row r="30393" customFormat="1" ht="14.25"/>
    <row r="30394" customFormat="1" ht="14.25"/>
    <row r="30395" customFormat="1" ht="14.25"/>
    <row r="30396" customFormat="1" ht="14.25"/>
    <row r="30397" customFormat="1" ht="14.25"/>
    <row r="30398" customFormat="1" ht="14.25"/>
    <row r="30399" customFormat="1" ht="14.25"/>
    <row r="30400" customFormat="1" ht="14.25"/>
    <row r="30401" customFormat="1" ht="14.25"/>
    <row r="30402" customFormat="1" ht="14.25"/>
    <row r="30403" customFormat="1" ht="14.25"/>
    <row r="30404" customFormat="1" ht="14.25"/>
    <row r="30405" customFormat="1" ht="14.25"/>
    <row r="30406" customFormat="1" ht="14.25"/>
    <row r="30407" customFormat="1" ht="14.25"/>
    <row r="30408" customFormat="1" ht="14.25"/>
    <row r="30409" customFormat="1" ht="14.25"/>
    <row r="30410" customFormat="1" ht="14.25"/>
    <row r="30411" customFormat="1" ht="14.25"/>
    <row r="30412" customFormat="1" ht="14.25"/>
    <row r="30413" customFormat="1" ht="14.25"/>
    <row r="30414" customFormat="1" ht="14.25"/>
    <row r="30415" customFormat="1" ht="14.25"/>
    <row r="30416" customFormat="1" ht="14.25"/>
    <row r="30417" customFormat="1" ht="14.25"/>
    <row r="30418" customFormat="1" ht="14.25"/>
    <row r="30419" customFormat="1" ht="14.25"/>
    <row r="30420" customFormat="1" ht="14.25"/>
    <row r="30421" customFormat="1" ht="14.25"/>
    <row r="30422" customFormat="1" ht="14.25"/>
    <row r="30423" customFormat="1" ht="14.25"/>
    <row r="30424" customFormat="1" ht="14.25"/>
    <row r="30425" customFormat="1" ht="14.25"/>
    <row r="30426" customFormat="1" ht="14.25"/>
    <row r="30427" customFormat="1" ht="14.25"/>
    <row r="30428" customFormat="1" ht="14.25"/>
    <row r="30429" customFormat="1" ht="14.25"/>
    <row r="30430" customFormat="1" ht="14.25"/>
    <row r="30431" customFormat="1" ht="14.25"/>
    <row r="30432" customFormat="1" ht="14.25"/>
    <row r="30433" customFormat="1" ht="14.25"/>
    <row r="30434" customFormat="1" ht="14.25"/>
    <row r="30435" customFormat="1" ht="14.25"/>
    <row r="30436" customFormat="1" ht="14.25"/>
    <row r="30437" customFormat="1" ht="14.25"/>
    <row r="30438" customFormat="1" ht="14.25"/>
    <row r="30439" customFormat="1" ht="14.25"/>
    <row r="30440" customFormat="1" ht="14.25"/>
    <row r="30441" customFormat="1" ht="14.25"/>
    <row r="30442" customFormat="1" ht="14.25"/>
    <row r="30443" customFormat="1" ht="14.25"/>
    <row r="30444" customFormat="1" ht="14.25"/>
    <row r="30445" customFormat="1" ht="14.25"/>
    <row r="30446" customFormat="1" ht="14.25"/>
    <row r="30447" customFormat="1" ht="14.25"/>
    <row r="30448" customFormat="1" ht="14.25"/>
    <row r="30449" customFormat="1" ht="14.25"/>
    <row r="30450" customFormat="1" ht="14.25"/>
    <row r="30451" customFormat="1" ht="14.25"/>
    <row r="30452" customFormat="1" ht="14.25"/>
    <row r="30453" customFormat="1" ht="14.25"/>
    <row r="30454" customFormat="1" ht="14.25"/>
    <row r="30455" customFormat="1" ht="14.25"/>
    <row r="30456" customFormat="1" ht="14.25"/>
    <row r="30457" customFormat="1" ht="14.25"/>
    <row r="30458" customFormat="1" ht="14.25"/>
    <row r="30459" customFormat="1" ht="14.25"/>
    <row r="30460" customFormat="1" ht="14.25"/>
    <row r="30461" customFormat="1" ht="14.25"/>
    <row r="30462" customFormat="1" ht="14.25"/>
    <row r="30463" customFormat="1" ht="14.25"/>
    <row r="30464" customFormat="1" ht="14.25"/>
    <row r="30465" customFormat="1" ht="14.25"/>
    <row r="30466" customFormat="1" ht="14.25"/>
    <row r="30467" customFormat="1" ht="14.25"/>
    <row r="30468" customFormat="1" ht="14.25"/>
    <row r="30469" customFormat="1" ht="14.25"/>
    <row r="30470" customFormat="1" ht="14.25"/>
    <row r="30471" customFormat="1" ht="14.25"/>
    <row r="30472" customFormat="1" ht="14.25"/>
    <row r="30473" customFormat="1" ht="14.25"/>
    <row r="30474" customFormat="1" ht="14.25"/>
    <row r="30475" customFormat="1" ht="14.25"/>
    <row r="30476" customFormat="1" ht="14.25"/>
    <row r="30477" customFormat="1" ht="14.25"/>
    <row r="30478" customFormat="1" ht="14.25"/>
    <row r="30479" customFormat="1" ht="14.25"/>
    <row r="30480" customFormat="1" ht="14.25"/>
    <row r="30481" customFormat="1" ht="14.25"/>
    <row r="30482" customFormat="1" ht="14.25"/>
    <row r="30483" customFormat="1" ht="14.25"/>
    <row r="30484" customFormat="1" ht="14.25"/>
    <row r="30485" customFormat="1" ht="14.25"/>
    <row r="30486" customFormat="1" ht="14.25"/>
    <row r="30487" customFormat="1" ht="14.25"/>
    <row r="30488" customFormat="1" ht="14.25"/>
    <row r="30489" customFormat="1" ht="14.25"/>
    <row r="30490" customFormat="1" ht="14.25"/>
    <row r="30491" customFormat="1" ht="14.25"/>
    <row r="30492" customFormat="1" ht="14.25"/>
    <row r="30493" customFormat="1" ht="14.25"/>
    <row r="30494" customFormat="1" ht="14.25"/>
    <row r="30495" customFormat="1" ht="14.25"/>
    <row r="30496" customFormat="1" ht="14.25"/>
    <row r="30497" customFormat="1" ht="14.25"/>
    <row r="30498" customFormat="1" ht="14.25"/>
    <row r="30499" customFormat="1" ht="14.25"/>
    <row r="30500" customFormat="1" ht="14.25"/>
    <row r="30501" customFormat="1" ht="14.25"/>
    <row r="30502" customFormat="1" ht="14.25"/>
    <row r="30503" customFormat="1" ht="14.25"/>
    <row r="30504" customFormat="1" ht="14.25"/>
    <row r="30505" customFormat="1" ht="14.25"/>
    <row r="30506" customFormat="1" ht="14.25"/>
    <row r="30507" customFormat="1" ht="14.25"/>
    <row r="30508" customFormat="1" ht="14.25"/>
    <row r="30509" customFormat="1" ht="14.25"/>
    <row r="30510" customFormat="1" ht="14.25"/>
    <row r="30511" customFormat="1" ht="14.25"/>
    <row r="30512" customFormat="1" ht="14.25"/>
    <row r="30513" customFormat="1" ht="14.25"/>
    <row r="30514" customFormat="1" ht="14.25"/>
    <row r="30515" customFormat="1" ht="14.25"/>
    <row r="30516" customFormat="1" ht="14.25"/>
    <row r="30517" customFormat="1" ht="14.25"/>
    <row r="30518" customFormat="1" ht="14.25"/>
    <row r="30519" customFormat="1" ht="14.25"/>
    <row r="30520" customFormat="1" ht="14.25"/>
    <row r="30521" customFormat="1" ht="14.25"/>
    <row r="30522" customFormat="1" ht="14.25"/>
    <row r="30523" customFormat="1" ht="14.25"/>
    <row r="30524" customFormat="1" ht="14.25"/>
    <row r="30525" customFormat="1" ht="14.25"/>
    <row r="30526" customFormat="1" ht="14.25"/>
    <row r="30527" customFormat="1" ht="14.25"/>
    <row r="30528" customFormat="1" ht="14.25"/>
    <row r="30529" customFormat="1" ht="14.25"/>
    <row r="30530" customFormat="1" ht="14.25"/>
    <row r="30531" customFormat="1" ht="14.25"/>
    <row r="30532" customFormat="1" ht="14.25"/>
    <row r="30533" customFormat="1" ht="14.25"/>
    <row r="30534" customFormat="1" ht="14.25"/>
    <row r="30535" customFormat="1" ht="14.25"/>
    <row r="30536" customFormat="1" ht="14.25"/>
    <row r="30537" customFormat="1" ht="14.25"/>
    <row r="30538" customFormat="1" ht="14.25"/>
    <row r="30539" customFormat="1" ht="14.25"/>
    <row r="30540" customFormat="1" ht="14.25"/>
    <row r="30541" customFormat="1" ht="14.25"/>
    <row r="30542" customFormat="1" ht="14.25"/>
    <row r="30543" customFormat="1" ht="14.25"/>
    <row r="30544" customFormat="1" ht="14.25"/>
    <row r="30545" customFormat="1" ht="14.25"/>
    <row r="30546" customFormat="1" ht="14.25"/>
    <row r="30547" customFormat="1" ht="14.25"/>
    <row r="30548" customFormat="1" ht="14.25"/>
    <row r="30549" customFormat="1" ht="14.25"/>
    <row r="30550" customFormat="1" ht="14.25"/>
    <row r="30551" customFormat="1" ht="14.25"/>
    <row r="30552" customFormat="1" ht="14.25"/>
    <row r="30553" customFormat="1" ht="14.25"/>
    <row r="30554" customFormat="1" ht="14.25"/>
    <row r="30555" customFormat="1" ht="14.25"/>
    <row r="30556" customFormat="1" ht="14.25"/>
    <row r="30557" customFormat="1" ht="14.25"/>
    <row r="30558" customFormat="1" ht="14.25"/>
    <row r="30559" customFormat="1" ht="14.25"/>
    <row r="30560" customFormat="1" ht="14.25"/>
    <row r="30561" customFormat="1" ht="14.25"/>
    <row r="30562" customFormat="1" ht="14.25"/>
    <row r="30563" customFormat="1" ht="14.25"/>
    <row r="30564" customFormat="1" ht="14.25"/>
    <row r="30565" customFormat="1" ht="14.25"/>
    <row r="30566" customFormat="1" ht="14.25"/>
    <row r="30567" customFormat="1" ht="14.25"/>
    <row r="30568" customFormat="1" ht="14.25"/>
    <row r="30569" customFormat="1" ht="14.25"/>
    <row r="30570" customFormat="1" ht="14.25"/>
    <row r="30571" customFormat="1" ht="14.25"/>
    <row r="30572" customFormat="1" ht="14.25"/>
    <row r="30573" customFormat="1" ht="14.25"/>
    <row r="30574" customFormat="1" ht="14.25"/>
    <row r="30575" customFormat="1" ht="14.25"/>
    <row r="30576" customFormat="1" ht="14.25"/>
    <row r="30577" customFormat="1" ht="14.25"/>
    <row r="30578" customFormat="1" ht="14.25"/>
    <row r="30579" customFormat="1" ht="14.25"/>
    <row r="30580" customFormat="1" ht="14.25"/>
    <row r="30581" customFormat="1" ht="14.25"/>
    <row r="30582" customFormat="1" ht="14.25"/>
    <row r="30583" customFormat="1" ht="14.25"/>
    <row r="30584" customFormat="1" ht="14.25"/>
    <row r="30585" customFormat="1" ht="14.25"/>
    <row r="30586" customFormat="1" ht="14.25"/>
    <row r="30587" customFormat="1" ht="14.25"/>
    <row r="30588" customFormat="1" ht="14.25"/>
    <row r="30589" customFormat="1" ht="14.25"/>
    <row r="30590" customFormat="1" ht="14.25"/>
    <row r="30591" customFormat="1" ht="14.25"/>
    <row r="30592" customFormat="1" ht="14.25"/>
    <row r="30593" customFormat="1" ht="14.25"/>
    <row r="30594" customFormat="1" ht="14.25"/>
    <row r="30595" customFormat="1" ht="14.25"/>
    <row r="30596" customFormat="1" ht="14.25"/>
    <row r="30597" customFormat="1" ht="14.25"/>
    <row r="30598" customFormat="1" ht="14.25"/>
    <row r="30599" customFormat="1" ht="14.25"/>
    <row r="30600" customFormat="1" ht="14.25"/>
    <row r="30601" customFormat="1" ht="14.25"/>
    <row r="30602" customFormat="1" ht="14.25"/>
    <row r="30603" customFormat="1" ht="14.25"/>
    <row r="30604" customFormat="1" ht="14.25"/>
    <row r="30605" customFormat="1" ht="14.25"/>
    <row r="30606" customFormat="1" ht="14.25"/>
    <row r="30607" customFormat="1" ht="14.25"/>
    <row r="30608" customFormat="1" ht="14.25"/>
    <row r="30609" customFormat="1" ht="14.25"/>
    <row r="30610" customFormat="1" ht="14.25"/>
    <row r="30611" customFormat="1" ht="14.25"/>
    <row r="30612" customFormat="1" ht="14.25"/>
    <row r="30613" customFormat="1" ht="14.25"/>
    <row r="30614" customFormat="1" ht="14.25"/>
    <row r="30615" customFormat="1" ht="14.25"/>
    <row r="30616" customFormat="1" ht="14.25"/>
    <row r="30617" customFormat="1" ht="14.25"/>
    <row r="30618" customFormat="1" ht="14.25"/>
    <row r="30619" customFormat="1" ht="14.25"/>
    <row r="30620" customFormat="1" ht="14.25"/>
    <row r="30621" customFormat="1" ht="14.25"/>
    <row r="30622" customFormat="1" ht="14.25"/>
    <row r="30623" customFormat="1" ht="14.25"/>
    <row r="30624" customFormat="1" ht="14.25"/>
    <row r="30625" customFormat="1" ht="14.25"/>
    <row r="30626" customFormat="1" ht="14.25"/>
    <row r="30627" customFormat="1" ht="14.25"/>
    <row r="30628" customFormat="1" ht="14.25"/>
    <row r="30629" customFormat="1" ht="14.25"/>
    <row r="30630" customFormat="1" ht="14.25"/>
    <row r="30631" customFormat="1" ht="14.25"/>
    <row r="30632" customFormat="1" ht="14.25"/>
    <row r="30633" customFormat="1" ht="14.25"/>
    <row r="30634" customFormat="1" ht="14.25"/>
    <row r="30635" customFormat="1" ht="14.25"/>
    <row r="30636" customFormat="1" ht="14.25"/>
    <row r="30637" customFormat="1" ht="14.25"/>
    <row r="30638" customFormat="1" ht="14.25"/>
    <row r="30639" customFormat="1" ht="14.25"/>
    <row r="30640" customFormat="1" ht="14.25"/>
    <row r="30641" customFormat="1" ht="14.25"/>
    <row r="30642" customFormat="1" ht="14.25"/>
    <row r="30643" customFormat="1" ht="14.25"/>
    <row r="30644" customFormat="1" ht="14.25"/>
    <row r="30645" customFormat="1" ht="14.25"/>
    <row r="30646" customFormat="1" ht="14.25"/>
    <row r="30647" customFormat="1" ht="14.25"/>
    <row r="30648" customFormat="1" ht="14.25"/>
    <row r="30649" customFormat="1" ht="14.25"/>
    <row r="30650" customFormat="1" ht="14.25"/>
    <row r="30651" customFormat="1" ht="14.25"/>
    <row r="30652" customFormat="1" ht="14.25"/>
    <row r="30653" customFormat="1" ht="14.25"/>
    <row r="30654" customFormat="1" ht="14.25"/>
    <row r="30655" customFormat="1" ht="14.25"/>
    <row r="30656" customFormat="1" ht="14.25"/>
    <row r="30657" customFormat="1" ht="14.25"/>
    <row r="30658" customFormat="1" ht="14.25"/>
    <row r="30659" customFormat="1" ht="14.25"/>
    <row r="30660" customFormat="1" ht="14.25"/>
    <row r="30661" customFormat="1" ht="14.25"/>
    <row r="30662" customFormat="1" ht="14.25"/>
    <row r="30663" customFormat="1" ht="14.25"/>
    <row r="30664" customFormat="1" ht="14.25"/>
    <row r="30665" customFormat="1" ht="14.25"/>
    <row r="30666" customFormat="1" ht="14.25"/>
    <row r="30667" customFormat="1" ht="14.25"/>
    <row r="30668" customFormat="1" ht="14.25"/>
    <row r="30669" customFormat="1" ht="14.25"/>
    <row r="30670" customFormat="1" ht="14.25"/>
    <row r="30671" customFormat="1" ht="14.25"/>
    <row r="30672" customFormat="1" ht="14.25"/>
    <row r="30673" customFormat="1" ht="14.25"/>
    <row r="30674" customFormat="1" ht="14.25"/>
    <row r="30675" customFormat="1" ht="14.25"/>
    <row r="30676" customFormat="1" ht="14.25"/>
    <row r="30677" customFormat="1" ht="14.25"/>
    <row r="30678" customFormat="1" ht="14.25"/>
    <row r="30679" customFormat="1" ht="14.25"/>
    <row r="30680" customFormat="1" ht="14.25"/>
    <row r="30681" customFormat="1" ht="14.25"/>
    <row r="30682" customFormat="1" ht="14.25"/>
    <row r="30683" customFormat="1" ht="14.25"/>
    <row r="30684" customFormat="1" ht="14.25"/>
    <row r="30685" customFormat="1" ht="14.25"/>
    <row r="30686" customFormat="1" ht="14.25"/>
    <row r="30687" customFormat="1" ht="14.25"/>
    <row r="30688" customFormat="1" ht="14.25"/>
    <row r="30689" customFormat="1" ht="14.25"/>
    <row r="30690" customFormat="1" ht="14.25"/>
    <row r="30691" customFormat="1" ht="14.25"/>
    <row r="30692" customFormat="1" ht="14.25"/>
    <row r="30693" customFormat="1" ht="14.25"/>
    <row r="30694" customFormat="1" ht="14.25"/>
    <row r="30695" customFormat="1" ht="14.25"/>
    <row r="30696" customFormat="1" ht="14.25"/>
    <row r="30697" customFormat="1" ht="14.25"/>
    <row r="30698" customFormat="1" ht="14.25"/>
    <row r="30699" customFormat="1" ht="14.25"/>
    <row r="30700" customFormat="1" ht="14.25"/>
    <row r="30701" customFormat="1" ht="14.25"/>
    <row r="30702" customFormat="1" ht="14.25"/>
    <row r="30703" customFormat="1" ht="14.25"/>
    <row r="30704" customFormat="1" ht="14.25"/>
    <row r="30705" customFormat="1" ht="14.25"/>
    <row r="30706" customFormat="1" ht="14.25"/>
    <row r="30707" customFormat="1" ht="14.25"/>
    <row r="30708" customFormat="1" ht="14.25"/>
    <row r="30709" customFormat="1" ht="14.25"/>
    <row r="30710" customFormat="1" ht="14.25"/>
    <row r="30711" customFormat="1" ht="14.25"/>
    <row r="30712" customFormat="1" ht="14.25"/>
    <row r="30713" customFormat="1" ht="14.25"/>
    <row r="30714" customFormat="1" ht="14.25"/>
    <row r="30715" customFormat="1" ht="14.25"/>
    <row r="30716" customFormat="1" ht="14.25"/>
    <row r="30717" customFormat="1" ht="14.25"/>
    <row r="30718" customFormat="1" ht="14.25"/>
    <row r="30719" customFormat="1" ht="14.25"/>
    <row r="30720" customFormat="1" ht="14.25"/>
    <row r="30721" customFormat="1" ht="14.25"/>
    <row r="30722" customFormat="1" ht="14.25"/>
    <row r="30723" customFormat="1" ht="14.25"/>
    <row r="30724" customFormat="1" ht="14.25"/>
    <row r="30725" customFormat="1" ht="14.25"/>
    <row r="30726" customFormat="1" ht="14.25"/>
    <row r="30727" customFormat="1" ht="14.25"/>
    <row r="30728" customFormat="1" ht="14.25"/>
    <row r="30729" customFormat="1" ht="14.25"/>
    <row r="30730" customFormat="1" ht="14.25"/>
    <row r="30731" customFormat="1" ht="14.25"/>
    <row r="30732" customFormat="1" ht="14.25"/>
    <row r="30733" customFormat="1" ht="14.25"/>
    <row r="30734" customFormat="1" ht="14.25"/>
    <row r="30735" customFormat="1" ht="14.25"/>
    <row r="30736" customFormat="1" ht="14.25"/>
    <row r="30737" customFormat="1" ht="14.25"/>
    <row r="30738" customFormat="1" ht="14.25"/>
    <row r="30739" customFormat="1" ht="14.25"/>
    <row r="30740" customFormat="1" ht="14.25"/>
    <row r="30741" customFormat="1" ht="14.25"/>
    <row r="30742" customFormat="1" ht="14.25"/>
    <row r="30743" customFormat="1" ht="14.25"/>
    <row r="30744" customFormat="1" ht="14.25"/>
    <row r="30745" customFormat="1" ht="14.25"/>
    <row r="30746" customFormat="1" ht="14.25"/>
    <row r="30747" customFormat="1" ht="14.25"/>
    <row r="30748" customFormat="1" ht="14.25"/>
    <row r="30749" customFormat="1" ht="14.25"/>
    <row r="30750" customFormat="1" ht="14.25"/>
    <row r="30751" customFormat="1" ht="14.25"/>
    <row r="30752" customFormat="1" ht="14.25"/>
    <row r="30753" customFormat="1" ht="14.25"/>
    <row r="30754" customFormat="1" ht="14.25"/>
    <row r="30755" customFormat="1" ht="14.25"/>
    <row r="30756" customFormat="1" ht="14.25"/>
    <row r="30757" customFormat="1" ht="14.25"/>
    <row r="30758" customFormat="1" ht="14.25"/>
    <row r="30759" customFormat="1" ht="14.25"/>
    <row r="30760" customFormat="1" ht="14.25"/>
    <row r="30761" customFormat="1" ht="14.25"/>
    <row r="30762" customFormat="1" ht="14.25"/>
    <row r="30763" customFormat="1" ht="14.25"/>
    <row r="30764" customFormat="1" ht="14.25"/>
    <row r="30765" customFormat="1" ht="14.25"/>
    <row r="30766" customFormat="1" ht="14.25"/>
    <row r="30767" customFormat="1" ht="14.25"/>
    <row r="30768" customFormat="1" ht="14.25"/>
    <row r="30769" customFormat="1" ht="14.25"/>
    <row r="30770" customFormat="1" ht="14.25"/>
    <row r="30771" customFormat="1" ht="14.25"/>
    <row r="30772" customFormat="1" ht="14.25"/>
    <row r="30773" customFormat="1" ht="14.25"/>
    <row r="30774" customFormat="1" ht="14.25"/>
    <row r="30775" customFormat="1" ht="14.25"/>
    <row r="30776" customFormat="1" ht="14.25"/>
    <row r="30777" customFormat="1" ht="14.25"/>
    <row r="30778" customFormat="1" ht="14.25"/>
    <row r="30779" customFormat="1" ht="14.25"/>
    <row r="30780" customFormat="1" ht="14.25"/>
    <row r="30781" customFormat="1" ht="14.25"/>
    <row r="30782" customFormat="1" ht="14.25"/>
    <row r="30783" customFormat="1" ht="14.25"/>
    <row r="30784" customFormat="1" ht="14.25"/>
    <row r="30785" customFormat="1" ht="14.25"/>
    <row r="30786" customFormat="1" ht="14.25"/>
    <row r="30787" customFormat="1" ht="14.25"/>
    <row r="30788" customFormat="1" ht="14.25"/>
    <row r="30789" customFormat="1" ht="14.25"/>
    <row r="30790" customFormat="1" ht="14.25"/>
    <row r="30791" customFormat="1" ht="14.25"/>
    <row r="30792" customFormat="1" ht="14.25"/>
    <row r="30793" customFormat="1" ht="14.25"/>
    <row r="30794" customFormat="1" ht="14.25"/>
    <row r="30795" customFormat="1" ht="14.25"/>
    <row r="30796" customFormat="1" ht="14.25"/>
    <row r="30797" customFormat="1" ht="14.25"/>
    <row r="30798" customFormat="1" ht="14.25"/>
    <row r="30799" customFormat="1" ht="14.25"/>
    <row r="30800" customFormat="1" ht="14.25"/>
    <row r="30801" customFormat="1" ht="14.25"/>
    <row r="30802" customFormat="1" ht="14.25"/>
    <row r="30803" customFormat="1" ht="14.25"/>
    <row r="30804" customFormat="1" ht="14.25"/>
    <row r="30805" customFormat="1" ht="14.25"/>
    <row r="30806" customFormat="1" ht="14.25"/>
    <row r="30807" customFormat="1" ht="14.25"/>
    <row r="30808" customFormat="1" ht="14.25"/>
    <row r="30809" customFormat="1" ht="14.25"/>
    <row r="30810" customFormat="1" ht="14.25"/>
    <row r="30811" customFormat="1" ht="14.25"/>
    <row r="30812" customFormat="1" ht="14.25"/>
    <row r="30813" customFormat="1" ht="14.25"/>
    <row r="30814" customFormat="1" ht="14.25"/>
    <row r="30815" customFormat="1" ht="14.25"/>
    <row r="30816" customFormat="1" ht="14.25"/>
    <row r="30817" customFormat="1" ht="14.25"/>
    <row r="30818" customFormat="1" ht="14.25"/>
    <row r="30819" customFormat="1" ht="14.25"/>
    <row r="30820" customFormat="1" ht="14.25"/>
    <row r="30821" customFormat="1" ht="14.25"/>
    <row r="30822" customFormat="1" ht="14.25"/>
    <row r="30823" customFormat="1" ht="14.25"/>
    <row r="30824" customFormat="1" ht="14.25"/>
    <row r="30825" customFormat="1" ht="14.25"/>
    <row r="30826" customFormat="1" ht="14.25"/>
    <row r="30827" customFormat="1" ht="14.25"/>
    <row r="30828" customFormat="1" ht="14.25"/>
    <row r="30829" customFormat="1" ht="14.25"/>
    <row r="30830" customFormat="1" ht="14.25"/>
    <row r="30831" customFormat="1" ht="14.25"/>
    <row r="30832" customFormat="1" ht="14.25"/>
    <row r="30833" customFormat="1" ht="14.25"/>
    <row r="30834" customFormat="1" ht="14.25"/>
    <row r="30835" customFormat="1" ht="14.25"/>
    <row r="30836" customFormat="1" ht="14.25"/>
    <row r="30837" customFormat="1" ht="14.25"/>
    <row r="30838" customFormat="1" ht="14.25"/>
    <row r="30839" customFormat="1" ht="14.25"/>
    <row r="30840" customFormat="1" ht="14.25"/>
    <row r="30841" customFormat="1" ht="14.25"/>
    <row r="30842" customFormat="1" ht="14.25"/>
    <row r="30843" customFormat="1" ht="14.25"/>
    <row r="30844" customFormat="1" ht="14.25"/>
    <row r="30845" customFormat="1" ht="14.25"/>
    <row r="30846" customFormat="1" ht="14.25"/>
    <row r="30847" customFormat="1" ht="14.25"/>
    <row r="30848" customFormat="1" ht="14.25"/>
    <row r="30849" customFormat="1" ht="14.25"/>
    <row r="30850" customFormat="1" ht="14.25"/>
    <row r="30851" customFormat="1" ht="14.25"/>
    <row r="30852" customFormat="1" ht="14.25"/>
    <row r="30853" customFormat="1" ht="14.25"/>
    <row r="30854" customFormat="1" ht="14.25"/>
    <row r="30855" customFormat="1" ht="14.25"/>
    <row r="30856" customFormat="1" ht="14.25"/>
    <row r="30857" customFormat="1" ht="14.25"/>
    <row r="30858" customFormat="1" ht="14.25"/>
    <row r="30859" customFormat="1" ht="14.25"/>
    <row r="30860" customFormat="1" ht="14.25"/>
    <row r="30861" customFormat="1" ht="14.25"/>
    <row r="30862" customFormat="1" ht="14.25"/>
    <row r="30863" customFormat="1" ht="14.25"/>
    <row r="30864" customFormat="1" ht="14.25"/>
    <row r="30865" customFormat="1" ht="14.25"/>
    <row r="30866" customFormat="1" ht="14.25"/>
    <row r="30867" customFormat="1" ht="14.25"/>
    <row r="30868" customFormat="1" ht="14.25"/>
    <row r="30869" customFormat="1" ht="14.25"/>
    <row r="30870" customFormat="1" ht="14.25"/>
    <row r="30871" customFormat="1" ht="14.25"/>
    <row r="30872" customFormat="1" ht="14.25"/>
    <row r="30873" customFormat="1" ht="14.25"/>
    <row r="30874" customFormat="1" ht="14.25"/>
    <row r="30875" customFormat="1" ht="14.25"/>
    <row r="30876" customFormat="1" ht="14.25"/>
    <row r="30877" customFormat="1" ht="14.25"/>
    <row r="30878" customFormat="1" ht="14.25"/>
    <row r="30879" customFormat="1" ht="14.25"/>
    <row r="30880" customFormat="1" ht="14.25"/>
    <row r="30881" customFormat="1" ht="14.25"/>
    <row r="30882" customFormat="1" ht="14.25"/>
    <row r="30883" customFormat="1" ht="14.25"/>
    <row r="30884" customFormat="1" ht="14.25"/>
    <row r="30885" customFormat="1" ht="14.25"/>
    <row r="30886" customFormat="1" ht="14.25"/>
    <row r="30887" customFormat="1" ht="14.25"/>
    <row r="30888" customFormat="1" ht="14.25"/>
    <row r="30889" customFormat="1" ht="14.25"/>
    <row r="30890" customFormat="1" ht="14.25"/>
    <row r="30891" customFormat="1" ht="14.25"/>
    <row r="30892" customFormat="1" ht="14.25"/>
    <row r="30893" customFormat="1" ht="14.25"/>
    <row r="30894" customFormat="1" ht="14.25"/>
    <row r="30895" customFormat="1" ht="14.25"/>
    <row r="30896" customFormat="1" ht="14.25"/>
    <row r="30897" customFormat="1" ht="14.25"/>
    <row r="30898" customFormat="1" ht="14.25"/>
    <row r="30899" customFormat="1" ht="14.25"/>
    <row r="30900" customFormat="1" ht="14.25"/>
    <row r="30901" customFormat="1" ht="14.25"/>
    <row r="30902" customFormat="1" ht="14.25"/>
    <row r="30903" customFormat="1" ht="14.25"/>
    <row r="30904" customFormat="1" ht="14.25"/>
    <row r="30905" customFormat="1" ht="14.25"/>
    <row r="30906" customFormat="1" ht="14.25"/>
    <row r="30907" customFormat="1" ht="14.25"/>
    <row r="30908" customFormat="1" ht="14.25"/>
    <row r="30909" customFormat="1" ht="14.25"/>
    <row r="30910" customFormat="1" ht="14.25"/>
    <row r="30911" customFormat="1" ht="14.25"/>
    <row r="30912" customFormat="1" ht="14.25"/>
    <row r="30913" customFormat="1" ht="14.25"/>
    <row r="30914" customFormat="1" ht="14.25"/>
    <row r="30915" customFormat="1" ht="14.25"/>
    <row r="30916" customFormat="1" ht="14.25"/>
    <row r="30917" customFormat="1" ht="14.25"/>
    <row r="30918" customFormat="1" ht="14.25"/>
    <row r="30919" customFormat="1" ht="14.25"/>
    <row r="30920" customFormat="1" ht="14.25"/>
    <row r="30921" customFormat="1" ht="14.25"/>
    <row r="30922" customFormat="1" ht="14.25"/>
    <row r="30923" customFormat="1" ht="14.25"/>
    <row r="30924" customFormat="1" ht="14.25"/>
    <row r="30925" customFormat="1" ht="14.25"/>
    <row r="30926" customFormat="1" ht="14.25"/>
    <row r="30927" customFormat="1" ht="14.25"/>
    <row r="30928" customFormat="1" ht="14.25"/>
    <row r="30929" customFormat="1" ht="14.25"/>
    <row r="30930" customFormat="1" ht="14.25"/>
    <row r="30931" customFormat="1" ht="14.25"/>
    <row r="30932" customFormat="1" ht="14.25"/>
    <row r="30933" customFormat="1" ht="14.25"/>
    <row r="30934" customFormat="1" ht="14.25"/>
    <row r="30935" customFormat="1" ht="14.25"/>
    <row r="30936" customFormat="1" ht="14.25"/>
    <row r="30937" customFormat="1" ht="14.25"/>
    <row r="30938" customFormat="1" ht="14.25"/>
    <row r="30939" customFormat="1" ht="14.25"/>
    <row r="30940" customFormat="1" ht="14.25"/>
    <row r="30941" customFormat="1" ht="14.25"/>
    <row r="30942" customFormat="1" ht="14.25"/>
    <row r="30943" customFormat="1" ht="14.25"/>
    <row r="30944" customFormat="1" ht="14.25"/>
    <row r="30945" customFormat="1" ht="14.25"/>
    <row r="30946" customFormat="1" ht="14.25"/>
    <row r="30947" customFormat="1" ht="14.25"/>
    <row r="30948" customFormat="1" ht="14.25"/>
    <row r="30949" customFormat="1" ht="14.25"/>
    <row r="30950" customFormat="1" ht="14.25"/>
    <row r="30951" customFormat="1" ht="14.25"/>
    <row r="30952" customFormat="1" ht="14.25"/>
    <row r="30953" customFormat="1" ht="14.25"/>
    <row r="30954" customFormat="1" ht="14.25"/>
    <row r="30955" customFormat="1" ht="14.25"/>
    <row r="30956" customFormat="1" ht="14.25"/>
    <row r="30957" customFormat="1" ht="14.25"/>
    <row r="30958" customFormat="1" ht="14.25"/>
    <row r="30959" customFormat="1" ht="14.25"/>
    <row r="30960" customFormat="1" ht="14.25"/>
    <row r="30961" customFormat="1" ht="14.25"/>
    <row r="30962" customFormat="1" ht="14.25"/>
    <row r="30963" customFormat="1" ht="14.25"/>
    <row r="30964" customFormat="1" ht="14.25"/>
    <row r="30965" customFormat="1" ht="14.25"/>
    <row r="30966" customFormat="1" ht="14.25"/>
    <row r="30967" customFormat="1" ht="14.25"/>
    <row r="30968" customFormat="1" ht="14.25"/>
    <row r="30969" customFormat="1" ht="14.25"/>
    <row r="30970" customFormat="1" ht="14.25"/>
    <row r="30971" customFormat="1" ht="14.25"/>
    <row r="30972" customFormat="1" ht="14.25"/>
    <row r="30973" customFormat="1" ht="14.25"/>
    <row r="30974" customFormat="1" ht="14.25"/>
    <row r="30975" customFormat="1" ht="14.25"/>
    <row r="30976" customFormat="1" ht="14.25"/>
    <row r="30977" customFormat="1" ht="14.25"/>
    <row r="30978" customFormat="1" ht="14.25"/>
    <row r="30979" customFormat="1" ht="14.25"/>
    <row r="30980" customFormat="1" ht="14.25"/>
    <row r="30981" customFormat="1" ht="14.25"/>
    <row r="30982" customFormat="1" ht="14.25"/>
    <row r="30983" customFormat="1" ht="14.25"/>
    <row r="30984" customFormat="1" ht="14.25"/>
    <row r="30985" customFormat="1" ht="14.25"/>
    <row r="30986" customFormat="1" ht="14.25"/>
    <row r="30987" customFormat="1" ht="14.25"/>
    <row r="30988" customFormat="1" ht="14.25"/>
    <row r="30989" customFormat="1" ht="14.25"/>
    <row r="30990" customFormat="1" ht="14.25"/>
    <row r="30991" customFormat="1" ht="14.25"/>
    <row r="30992" customFormat="1" ht="14.25"/>
    <row r="30993" customFormat="1" ht="14.25"/>
    <row r="30994" customFormat="1" ht="14.25"/>
    <row r="30995" customFormat="1" ht="14.25"/>
    <row r="30996" customFormat="1" ht="14.25"/>
    <row r="30997" customFormat="1" ht="14.25"/>
    <row r="30998" customFormat="1" ht="14.25"/>
    <row r="30999" customFormat="1" ht="14.25"/>
    <row r="31000" customFormat="1" ht="14.25"/>
    <row r="31001" customFormat="1" ht="14.25"/>
    <row r="31002" customFormat="1" ht="14.25"/>
    <row r="31003" customFormat="1" ht="14.25"/>
    <row r="31004" customFormat="1" ht="14.25"/>
    <row r="31005" customFormat="1" ht="14.25"/>
    <row r="31006" customFormat="1" ht="14.25"/>
    <row r="31007" customFormat="1" ht="14.25"/>
    <row r="31008" customFormat="1" ht="14.25"/>
    <row r="31009" customFormat="1" ht="14.25"/>
    <row r="31010" customFormat="1" ht="14.25"/>
    <row r="31011" customFormat="1" ht="14.25"/>
    <row r="31012" customFormat="1" ht="14.25"/>
    <row r="31013" customFormat="1" ht="14.25"/>
    <row r="31014" customFormat="1" ht="14.25"/>
    <row r="31015" customFormat="1" ht="14.25"/>
    <row r="31016" customFormat="1" ht="14.25"/>
    <row r="31017" customFormat="1" ht="14.25"/>
    <row r="31018" customFormat="1" ht="14.25"/>
    <row r="31019" customFormat="1" ht="14.25"/>
    <row r="31020" customFormat="1" ht="14.25"/>
    <row r="31021" customFormat="1" ht="14.25"/>
    <row r="31022" customFormat="1" ht="14.25"/>
    <row r="31023" customFormat="1" ht="14.25"/>
    <row r="31024" customFormat="1" ht="14.25"/>
    <row r="31025" customFormat="1" ht="14.25"/>
    <row r="31026" customFormat="1" ht="14.25"/>
    <row r="31027" customFormat="1" ht="14.25"/>
    <row r="31028" customFormat="1" ht="14.25"/>
    <row r="31029" customFormat="1" ht="14.25"/>
    <row r="31030" customFormat="1" ht="14.25"/>
    <row r="31031" customFormat="1" ht="14.25"/>
    <row r="31032" customFormat="1" ht="14.25"/>
    <row r="31033" customFormat="1" ht="14.25"/>
    <row r="31034" customFormat="1" ht="14.25"/>
    <row r="31035" customFormat="1" ht="14.25"/>
    <row r="31036" customFormat="1" ht="14.25"/>
    <row r="31037" customFormat="1" ht="14.25"/>
    <row r="31038" customFormat="1" ht="14.25"/>
    <row r="31039" customFormat="1" ht="14.25"/>
    <row r="31040" customFormat="1" ht="14.25"/>
    <row r="31041" customFormat="1" ht="14.25"/>
    <row r="31042" customFormat="1" ht="14.25"/>
    <row r="31043" customFormat="1" ht="14.25"/>
    <row r="31044" customFormat="1" ht="14.25"/>
    <row r="31045" customFormat="1" ht="14.25"/>
    <row r="31046" customFormat="1" ht="14.25"/>
    <row r="31047" customFormat="1" ht="14.25"/>
    <row r="31048" customFormat="1" ht="14.25"/>
    <row r="31049" customFormat="1" ht="14.25"/>
    <row r="31050" customFormat="1" ht="14.25"/>
    <row r="31051" customFormat="1" ht="14.25"/>
    <row r="31052" customFormat="1" ht="14.25"/>
    <row r="31053" customFormat="1" ht="14.25"/>
    <row r="31054" customFormat="1" ht="14.25"/>
    <row r="31055" customFormat="1" ht="14.25"/>
    <row r="31056" customFormat="1" ht="14.25"/>
    <row r="31057" customFormat="1" ht="14.25"/>
    <row r="31058" customFormat="1" ht="14.25"/>
    <row r="31059" customFormat="1" ht="14.25"/>
    <row r="31060" customFormat="1" ht="14.25"/>
    <row r="31061" customFormat="1" ht="14.25"/>
    <row r="31062" customFormat="1" ht="14.25"/>
    <row r="31063" customFormat="1" ht="14.25"/>
    <row r="31064" customFormat="1" ht="14.25"/>
    <row r="31065" customFormat="1" ht="14.25"/>
    <row r="31066" customFormat="1" ht="14.25"/>
    <row r="31067" customFormat="1" ht="14.25"/>
    <row r="31068" customFormat="1" ht="14.25"/>
    <row r="31069" customFormat="1" ht="14.25"/>
    <row r="31070" customFormat="1" ht="14.25"/>
    <row r="31071" customFormat="1" ht="14.25"/>
    <row r="31072" customFormat="1" ht="14.25"/>
    <row r="31073" customFormat="1" ht="14.25"/>
    <row r="31074" customFormat="1" ht="14.25"/>
    <row r="31075" customFormat="1" ht="14.25"/>
    <row r="31076" customFormat="1" ht="14.25"/>
    <row r="31077" customFormat="1" ht="14.25"/>
    <row r="31078" customFormat="1" ht="14.25"/>
    <row r="31079" customFormat="1" ht="14.25"/>
    <row r="31080" customFormat="1" ht="14.25"/>
    <row r="31081" customFormat="1" ht="14.25"/>
    <row r="31082" customFormat="1" ht="14.25"/>
    <row r="31083" customFormat="1" ht="14.25"/>
    <row r="31084" customFormat="1" ht="14.25"/>
    <row r="31085" customFormat="1" ht="14.25"/>
    <row r="31086" customFormat="1" ht="14.25"/>
    <row r="31087" customFormat="1" ht="14.25"/>
    <row r="31088" customFormat="1" ht="14.25"/>
    <row r="31089" customFormat="1" ht="14.25"/>
    <row r="31090" customFormat="1" ht="14.25"/>
    <row r="31091" customFormat="1" ht="14.25"/>
    <row r="31092" customFormat="1" ht="14.25"/>
    <row r="31093" customFormat="1" ht="14.25"/>
    <row r="31094" customFormat="1" ht="14.25"/>
    <row r="31095" customFormat="1" ht="14.25"/>
    <row r="31096" customFormat="1" ht="14.25"/>
    <row r="31097" customFormat="1" ht="14.25"/>
    <row r="31098" customFormat="1" ht="14.25"/>
    <row r="31099" customFormat="1" ht="14.25"/>
    <row r="31100" customFormat="1" ht="14.25"/>
    <row r="31101" customFormat="1" ht="14.25"/>
    <row r="31102" customFormat="1" ht="14.25"/>
    <row r="31103" customFormat="1" ht="14.25"/>
    <row r="31104" customFormat="1" ht="14.25"/>
    <row r="31105" customFormat="1" ht="14.25"/>
    <row r="31106" customFormat="1" ht="14.25"/>
    <row r="31107" customFormat="1" ht="14.25"/>
    <row r="31108" customFormat="1" ht="14.25"/>
    <row r="31109" customFormat="1" ht="14.25"/>
    <row r="31110" customFormat="1" ht="14.25"/>
    <row r="31111" customFormat="1" ht="14.25"/>
    <row r="31112" customFormat="1" ht="14.25"/>
    <row r="31113" customFormat="1" ht="14.25"/>
    <row r="31114" customFormat="1" ht="14.25"/>
    <row r="31115" customFormat="1" ht="14.25"/>
    <row r="31116" customFormat="1" ht="14.25"/>
    <row r="31117" customFormat="1" ht="14.25"/>
    <row r="31118" customFormat="1" ht="14.25"/>
    <row r="31119" customFormat="1" ht="14.25"/>
    <row r="31120" customFormat="1" ht="14.25"/>
    <row r="31121" customFormat="1" ht="14.25"/>
    <row r="31122" customFormat="1" ht="14.25"/>
    <row r="31123" customFormat="1" ht="14.25"/>
    <row r="31124" customFormat="1" ht="14.25"/>
    <row r="31125" customFormat="1" ht="14.25"/>
    <row r="31126" customFormat="1" ht="14.25"/>
    <row r="31127" customFormat="1" ht="14.25"/>
    <row r="31128" customFormat="1" ht="14.25"/>
    <row r="31129" customFormat="1" ht="14.25"/>
    <row r="31130" customFormat="1" ht="14.25"/>
    <row r="31131" customFormat="1" ht="14.25"/>
    <row r="31132" customFormat="1" ht="14.25"/>
    <row r="31133" customFormat="1" ht="14.25"/>
    <row r="31134" customFormat="1" ht="14.25"/>
    <row r="31135" customFormat="1" ht="14.25"/>
    <row r="31136" customFormat="1" ht="14.25"/>
    <row r="31137" customFormat="1" ht="14.25"/>
    <row r="31138" customFormat="1" ht="14.25"/>
    <row r="31139" customFormat="1" ht="14.25"/>
    <row r="31140" customFormat="1" ht="14.25"/>
    <row r="31141" customFormat="1" ht="14.25"/>
    <row r="31142" customFormat="1" ht="14.25"/>
    <row r="31143" customFormat="1" ht="14.25"/>
    <row r="31144" customFormat="1" ht="14.25"/>
    <row r="31145" customFormat="1" ht="14.25"/>
    <row r="31146" customFormat="1" ht="14.25"/>
    <row r="31147" customFormat="1" ht="14.25"/>
    <row r="31148" customFormat="1" ht="14.25"/>
    <row r="31149" customFormat="1" ht="14.25"/>
    <row r="31150" customFormat="1" ht="14.25"/>
    <row r="31151" customFormat="1" ht="14.25"/>
    <row r="31152" customFormat="1" ht="14.25"/>
    <row r="31153" customFormat="1" ht="14.25"/>
    <row r="31154" customFormat="1" ht="14.25"/>
    <row r="31155" customFormat="1" ht="14.25"/>
    <row r="31156" customFormat="1" ht="14.25"/>
    <row r="31157" customFormat="1" ht="14.25"/>
    <row r="31158" customFormat="1" ht="14.25"/>
    <row r="31159" customFormat="1" ht="14.25"/>
    <row r="31160" customFormat="1" ht="14.25"/>
    <row r="31161" customFormat="1" ht="14.25"/>
    <row r="31162" customFormat="1" ht="14.25"/>
    <row r="31163" customFormat="1" ht="14.25"/>
    <row r="31164" customFormat="1" ht="14.25"/>
    <row r="31165" customFormat="1" ht="14.25"/>
    <row r="31166" customFormat="1" ht="14.25"/>
    <row r="31167" customFormat="1" ht="14.25"/>
    <row r="31168" customFormat="1" ht="14.25"/>
    <row r="31169" customFormat="1" ht="14.25"/>
    <row r="31170" customFormat="1" ht="14.25"/>
    <row r="31171" customFormat="1" ht="14.25"/>
    <row r="31172" customFormat="1" ht="14.25"/>
    <row r="31173" customFormat="1" ht="14.25"/>
    <row r="31174" customFormat="1" ht="14.25"/>
    <row r="31175" customFormat="1" ht="14.25"/>
    <row r="31176" customFormat="1" ht="14.25"/>
    <row r="31177" customFormat="1" ht="14.25"/>
    <row r="31178" customFormat="1" ht="14.25"/>
    <row r="31179" customFormat="1" ht="14.25"/>
    <row r="31180" customFormat="1" ht="14.25"/>
    <row r="31181" customFormat="1" ht="14.25"/>
    <row r="31182" customFormat="1" ht="14.25"/>
    <row r="31183" customFormat="1" ht="14.25"/>
    <row r="31184" customFormat="1" ht="14.25"/>
    <row r="31185" customFormat="1" ht="14.25"/>
    <row r="31186" customFormat="1" ht="14.25"/>
    <row r="31187" customFormat="1" ht="14.25"/>
    <row r="31188" customFormat="1" ht="14.25"/>
    <row r="31189" customFormat="1" ht="14.25"/>
    <row r="31190" customFormat="1" ht="14.25"/>
    <row r="31191" customFormat="1" ht="14.25"/>
    <row r="31192" customFormat="1" ht="14.25"/>
    <row r="31193" customFormat="1" ht="14.25"/>
    <row r="31194" customFormat="1" ht="14.25"/>
    <row r="31195" customFormat="1" ht="14.25"/>
    <row r="31196" customFormat="1" ht="14.25"/>
    <row r="31197" customFormat="1" ht="14.25"/>
    <row r="31198" customFormat="1" ht="14.25"/>
    <row r="31199" customFormat="1" ht="14.25"/>
    <row r="31200" customFormat="1" ht="14.25"/>
    <row r="31201" customFormat="1" ht="14.25"/>
    <row r="31202" customFormat="1" ht="14.25"/>
    <row r="31203" customFormat="1" ht="14.25"/>
    <row r="31204" customFormat="1" ht="14.25"/>
    <row r="31205" customFormat="1" ht="14.25"/>
    <row r="31206" customFormat="1" ht="14.25"/>
    <row r="31207" customFormat="1" ht="14.25"/>
    <row r="31208" customFormat="1" ht="14.25"/>
    <row r="31209" customFormat="1" ht="14.25"/>
    <row r="31210" customFormat="1" ht="14.25"/>
    <row r="31211" customFormat="1" ht="14.25"/>
    <row r="31212" customFormat="1" ht="14.25"/>
    <row r="31213" customFormat="1" ht="14.25"/>
    <row r="31214" customFormat="1" ht="14.25"/>
    <row r="31215" customFormat="1" ht="14.25"/>
    <row r="31216" customFormat="1" ht="14.25"/>
    <row r="31217" customFormat="1" ht="14.25"/>
    <row r="31218" customFormat="1" ht="14.25"/>
    <row r="31219" customFormat="1" ht="14.25"/>
    <row r="31220" customFormat="1" ht="14.25"/>
    <row r="31221" customFormat="1" ht="14.25"/>
    <row r="31222" customFormat="1" ht="14.25"/>
    <row r="31223" customFormat="1" ht="14.25"/>
    <row r="31224" customFormat="1" ht="14.25"/>
    <row r="31225" customFormat="1" ht="14.25"/>
    <row r="31226" customFormat="1" ht="14.25"/>
    <row r="31227" customFormat="1" ht="14.25"/>
    <row r="31228" customFormat="1" ht="14.25"/>
    <row r="31229" customFormat="1" ht="14.25"/>
    <row r="31230" customFormat="1" ht="14.25"/>
    <row r="31231" customFormat="1" ht="14.25"/>
    <row r="31232" customFormat="1" ht="14.25"/>
    <row r="31233" customFormat="1" ht="14.25"/>
    <row r="31234" customFormat="1" ht="14.25"/>
    <row r="31235" customFormat="1" ht="14.25"/>
    <row r="31236" customFormat="1" ht="14.25"/>
    <row r="31237" customFormat="1" ht="14.25"/>
    <row r="31238" customFormat="1" ht="14.25"/>
    <row r="31239" customFormat="1" ht="14.25"/>
    <row r="31240" customFormat="1" ht="14.25"/>
    <row r="31241" customFormat="1" ht="14.25"/>
    <row r="31242" customFormat="1" ht="14.25"/>
    <row r="31243" customFormat="1" ht="14.25"/>
    <row r="31244" customFormat="1" ht="14.25"/>
    <row r="31245" customFormat="1" ht="14.25"/>
    <row r="31246" customFormat="1" ht="14.25"/>
    <row r="31247" customFormat="1" ht="14.25"/>
    <row r="31248" customFormat="1" ht="14.25"/>
    <row r="31249" customFormat="1" ht="14.25"/>
    <row r="31250" customFormat="1" ht="14.25"/>
    <row r="31251" customFormat="1" ht="14.25"/>
    <row r="31252" customFormat="1" ht="14.25"/>
    <row r="31253" customFormat="1" ht="14.25"/>
    <row r="31254" customFormat="1" ht="14.25"/>
    <row r="31255" customFormat="1" ht="14.25"/>
    <row r="31256" customFormat="1" ht="14.25"/>
    <row r="31257" customFormat="1" ht="14.25"/>
    <row r="31258" customFormat="1" ht="14.25"/>
    <row r="31259" customFormat="1" ht="14.25"/>
    <row r="31260" customFormat="1" ht="14.25"/>
    <row r="31261" customFormat="1" ht="14.25"/>
    <row r="31262" customFormat="1" ht="14.25"/>
    <row r="31263" customFormat="1" ht="14.25"/>
    <row r="31264" customFormat="1" ht="14.25"/>
    <row r="31265" customFormat="1" ht="14.25"/>
    <row r="31266" customFormat="1" ht="14.25"/>
    <row r="31267" customFormat="1" ht="14.25"/>
    <row r="31268" customFormat="1" ht="14.25"/>
    <row r="31269" customFormat="1" ht="14.25"/>
    <row r="31270" customFormat="1" ht="14.25"/>
    <row r="31271" customFormat="1" ht="14.25"/>
    <row r="31272" customFormat="1" ht="14.25"/>
    <row r="31273" customFormat="1" ht="14.25"/>
    <row r="31274" customFormat="1" ht="14.25"/>
    <row r="31275" customFormat="1" ht="14.25"/>
    <row r="31276" customFormat="1" ht="14.25"/>
    <row r="31277" customFormat="1" ht="14.25"/>
    <row r="31278" customFormat="1" ht="14.25"/>
    <row r="31279" customFormat="1" ht="14.25"/>
    <row r="31280" customFormat="1" ht="14.25"/>
    <row r="31281" customFormat="1" ht="14.25"/>
    <row r="31282" customFormat="1" ht="14.25"/>
    <row r="31283" customFormat="1" ht="14.25"/>
    <row r="31284" customFormat="1" ht="14.25"/>
    <row r="31285" customFormat="1" ht="14.25"/>
    <row r="31286" customFormat="1" ht="14.25"/>
    <row r="31287" customFormat="1" ht="14.25"/>
    <row r="31288" customFormat="1" ht="14.25"/>
    <row r="31289" customFormat="1" ht="14.25"/>
    <row r="31290" customFormat="1" ht="14.25"/>
    <row r="31291" customFormat="1" ht="14.25"/>
    <row r="31292" customFormat="1" ht="14.25"/>
    <row r="31293" customFormat="1" ht="14.25"/>
    <row r="31294" customFormat="1" ht="14.25"/>
    <row r="31295" customFormat="1" ht="14.25"/>
    <row r="31296" customFormat="1" ht="14.25"/>
    <row r="31297" customFormat="1" ht="14.25"/>
    <row r="31298" customFormat="1" ht="14.25"/>
    <row r="31299" customFormat="1" ht="14.25"/>
    <row r="31300" customFormat="1" ht="14.25"/>
    <row r="31301" customFormat="1" ht="14.25"/>
    <row r="31302" customFormat="1" ht="14.25"/>
    <row r="31303" customFormat="1" ht="14.25"/>
    <row r="31304" customFormat="1" ht="14.25"/>
    <row r="31305" customFormat="1" ht="14.25"/>
    <row r="31306" customFormat="1" ht="14.25"/>
    <row r="31307" customFormat="1" ht="14.25"/>
    <row r="31308" customFormat="1" ht="14.25"/>
    <row r="31309" customFormat="1" ht="14.25"/>
    <row r="31310" customFormat="1" ht="14.25"/>
    <row r="31311" customFormat="1" ht="14.25"/>
    <row r="31312" customFormat="1" ht="14.25"/>
    <row r="31313" customFormat="1" ht="14.25"/>
    <row r="31314" customFormat="1" ht="14.25"/>
    <row r="31315" customFormat="1" ht="14.25"/>
    <row r="31316" customFormat="1" ht="14.25"/>
    <row r="31317" customFormat="1" ht="14.25"/>
    <row r="31318" customFormat="1" ht="14.25"/>
    <row r="31319" customFormat="1" ht="14.25"/>
    <row r="31320" customFormat="1" ht="14.25"/>
    <row r="31321" customFormat="1" ht="14.25"/>
    <row r="31322" customFormat="1" ht="14.25"/>
    <row r="31323" customFormat="1" ht="14.25"/>
    <row r="31324" customFormat="1" ht="14.25"/>
    <row r="31325" customFormat="1" ht="14.25"/>
    <row r="31326" customFormat="1" ht="14.25"/>
    <row r="31327" customFormat="1" ht="14.25"/>
    <row r="31328" customFormat="1" ht="14.25"/>
    <row r="31329" customFormat="1" ht="14.25"/>
    <row r="31330" customFormat="1" ht="14.25"/>
    <row r="31331" customFormat="1" ht="14.25"/>
    <row r="31332" customFormat="1" ht="14.25"/>
    <row r="31333" customFormat="1" ht="14.25"/>
    <row r="31334" customFormat="1" ht="14.25"/>
    <row r="31335" customFormat="1" ht="14.25"/>
    <row r="31336" customFormat="1" ht="14.25"/>
    <row r="31337" customFormat="1" ht="14.25"/>
    <row r="31338" customFormat="1" ht="14.25"/>
    <row r="31339" customFormat="1" ht="14.25"/>
    <row r="31340" customFormat="1" ht="14.25"/>
    <row r="31341" customFormat="1" ht="14.25"/>
    <row r="31342" customFormat="1" ht="14.25"/>
    <row r="31343" customFormat="1" ht="14.25"/>
    <row r="31344" customFormat="1" ht="14.25"/>
    <row r="31345" customFormat="1" ht="14.25"/>
    <row r="31346" customFormat="1" ht="14.25"/>
    <row r="31347" customFormat="1" ht="14.25"/>
    <row r="31348" customFormat="1" ht="14.25"/>
    <row r="31349" customFormat="1" ht="14.25"/>
    <row r="31350" customFormat="1" ht="14.25"/>
    <row r="31351" customFormat="1" ht="14.25"/>
    <row r="31352" customFormat="1" ht="14.25"/>
    <row r="31353" customFormat="1" ht="14.25"/>
    <row r="31354" customFormat="1" ht="14.25"/>
    <row r="31355" customFormat="1" ht="14.25"/>
    <row r="31356" customFormat="1" ht="14.25"/>
    <row r="31357" customFormat="1" ht="14.25"/>
    <row r="31358" customFormat="1" ht="14.25"/>
    <row r="31359" customFormat="1" ht="14.25"/>
    <row r="31360" customFormat="1" ht="14.25"/>
    <row r="31361" customFormat="1" ht="14.25"/>
    <row r="31362" customFormat="1" ht="14.25"/>
    <row r="31363" customFormat="1" ht="14.25"/>
    <row r="31364" customFormat="1" ht="14.25"/>
    <row r="31365" customFormat="1" ht="14.25"/>
    <row r="31366" customFormat="1" ht="14.25"/>
    <row r="31367" customFormat="1" ht="14.25"/>
    <row r="31368" customFormat="1" ht="14.25"/>
    <row r="31369" customFormat="1" ht="14.25"/>
    <row r="31370" customFormat="1" ht="14.25"/>
    <row r="31371" customFormat="1" ht="14.25"/>
    <row r="31372" customFormat="1" ht="14.25"/>
    <row r="31373" customFormat="1" ht="14.25"/>
    <row r="31374" customFormat="1" ht="14.25"/>
    <row r="31375" customFormat="1" ht="14.25"/>
    <row r="31376" customFormat="1" ht="14.25"/>
    <row r="31377" customFormat="1" ht="14.25"/>
    <row r="31378" customFormat="1" ht="14.25"/>
    <row r="31379" customFormat="1" ht="14.25"/>
    <row r="31380" customFormat="1" ht="14.25"/>
    <row r="31381" customFormat="1" ht="14.25"/>
    <row r="31382" customFormat="1" ht="14.25"/>
    <row r="31383" customFormat="1" ht="14.25"/>
    <row r="31384" customFormat="1" ht="14.25"/>
    <row r="31385" customFormat="1" ht="14.25"/>
    <row r="31386" customFormat="1" ht="14.25"/>
    <row r="31387" customFormat="1" ht="14.25"/>
    <row r="31388" customFormat="1" ht="14.25"/>
    <row r="31389" customFormat="1" ht="14.25"/>
    <row r="31390" customFormat="1" ht="14.25"/>
    <row r="31391" customFormat="1" ht="14.25"/>
    <row r="31392" customFormat="1" ht="14.25"/>
    <row r="31393" customFormat="1" ht="14.25"/>
    <row r="31394" customFormat="1" ht="14.25"/>
    <row r="31395" customFormat="1" ht="14.25"/>
    <row r="31396" customFormat="1" ht="14.25"/>
    <row r="31397" customFormat="1" ht="14.25"/>
    <row r="31398" customFormat="1" ht="14.25"/>
    <row r="31399" customFormat="1" ht="14.25"/>
    <row r="31400" customFormat="1" ht="14.25"/>
    <row r="31401" customFormat="1" ht="14.25"/>
    <row r="31402" customFormat="1" ht="14.25"/>
    <row r="31403" customFormat="1" ht="14.25"/>
    <row r="31404" customFormat="1" ht="14.25"/>
    <row r="31405" customFormat="1" ht="14.25"/>
    <row r="31406" customFormat="1" ht="14.25"/>
    <row r="31407" customFormat="1" ht="14.25"/>
    <row r="31408" customFormat="1" ht="14.25"/>
    <row r="31409" customFormat="1" ht="14.25"/>
    <row r="31410" customFormat="1" ht="14.25"/>
    <row r="31411" customFormat="1" ht="14.25"/>
    <row r="31412" customFormat="1" ht="14.25"/>
    <row r="31413" customFormat="1" ht="14.25"/>
    <row r="31414" customFormat="1" ht="14.25"/>
    <row r="31415" customFormat="1" ht="14.25"/>
    <row r="31416" customFormat="1" ht="14.25"/>
    <row r="31417" customFormat="1" ht="14.25"/>
    <row r="31418" customFormat="1" ht="14.25"/>
    <row r="31419" customFormat="1" ht="14.25"/>
    <row r="31420" customFormat="1" ht="14.25"/>
    <row r="31421" customFormat="1" ht="14.25"/>
    <row r="31422" customFormat="1" ht="14.25"/>
    <row r="31423" customFormat="1" ht="14.25"/>
    <row r="31424" customFormat="1" ht="14.25"/>
    <row r="31425" customFormat="1" ht="14.25"/>
    <row r="31426" customFormat="1" ht="14.25"/>
    <row r="31427" customFormat="1" ht="14.25"/>
    <row r="31428" customFormat="1" ht="14.25"/>
    <row r="31429" customFormat="1" ht="14.25"/>
    <row r="31430" customFormat="1" ht="14.25"/>
    <row r="31431" customFormat="1" ht="14.25"/>
    <row r="31432" customFormat="1" ht="14.25"/>
    <row r="31433" customFormat="1" ht="14.25"/>
    <row r="31434" customFormat="1" ht="14.25"/>
    <row r="31435" customFormat="1" ht="14.25"/>
    <row r="31436" customFormat="1" ht="14.25"/>
    <row r="31437" customFormat="1" ht="14.25"/>
    <row r="31438" customFormat="1" ht="14.25"/>
    <row r="31439" customFormat="1" ht="14.25"/>
    <row r="31440" customFormat="1" ht="14.25"/>
    <row r="31441" customFormat="1" ht="14.25"/>
    <row r="31442" customFormat="1" ht="14.25"/>
    <row r="31443" customFormat="1" ht="14.25"/>
    <row r="31444" customFormat="1" ht="14.25"/>
    <row r="31445" customFormat="1" ht="14.25"/>
    <row r="31446" customFormat="1" ht="14.25"/>
    <row r="31447" customFormat="1" ht="14.25"/>
    <row r="31448" customFormat="1" ht="14.25"/>
    <row r="31449" customFormat="1" ht="14.25"/>
    <row r="31450" customFormat="1" ht="14.25"/>
    <row r="31451" customFormat="1" ht="14.25"/>
    <row r="31452" customFormat="1" ht="14.25"/>
    <row r="31453" customFormat="1" ht="14.25"/>
    <row r="31454" customFormat="1" ht="14.25"/>
    <row r="31455" customFormat="1" ht="14.25"/>
    <row r="31456" customFormat="1" ht="14.25"/>
    <row r="31457" customFormat="1" ht="14.25"/>
    <row r="31458" customFormat="1" ht="14.25"/>
    <row r="31459" customFormat="1" ht="14.25"/>
    <row r="31460" customFormat="1" ht="14.25"/>
    <row r="31461" customFormat="1" ht="14.25"/>
    <row r="31462" customFormat="1" ht="14.25"/>
    <row r="31463" customFormat="1" ht="14.25"/>
    <row r="31464" customFormat="1" ht="14.25"/>
    <row r="31465" customFormat="1" ht="14.25"/>
    <row r="31466" customFormat="1" ht="14.25"/>
    <row r="31467" customFormat="1" ht="14.25"/>
    <row r="31468" customFormat="1" ht="14.25"/>
    <row r="31469" customFormat="1" ht="14.25"/>
    <row r="31470" customFormat="1" ht="14.25"/>
    <row r="31471" customFormat="1" ht="14.25"/>
    <row r="31472" customFormat="1" ht="14.25"/>
    <row r="31473" customFormat="1" ht="14.25"/>
    <row r="31474" customFormat="1" ht="14.25"/>
    <row r="31475" customFormat="1" ht="14.25"/>
    <row r="31476" customFormat="1" ht="14.25"/>
    <row r="31477" customFormat="1" ht="14.25"/>
    <row r="31478" customFormat="1" ht="14.25"/>
    <row r="31479" customFormat="1" ht="14.25"/>
    <row r="31480" customFormat="1" ht="14.25"/>
    <row r="31481" customFormat="1" ht="14.25"/>
    <row r="31482" customFormat="1" ht="14.25"/>
    <row r="31483" customFormat="1" ht="14.25"/>
    <row r="31484" customFormat="1" ht="14.25"/>
    <row r="31485" customFormat="1" ht="14.25"/>
    <row r="31486" customFormat="1" ht="14.25"/>
    <row r="31487" customFormat="1" ht="14.25"/>
    <row r="31488" customFormat="1" ht="14.25"/>
    <row r="31489" customFormat="1" ht="14.25"/>
    <row r="31490" customFormat="1" ht="14.25"/>
    <row r="31491" customFormat="1" ht="14.25"/>
    <row r="31492" customFormat="1" ht="14.25"/>
    <row r="31493" customFormat="1" ht="14.25"/>
    <row r="31494" customFormat="1" ht="14.25"/>
    <row r="31495" customFormat="1" ht="14.25"/>
    <row r="31496" customFormat="1" ht="14.25"/>
    <row r="31497" customFormat="1" ht="14.25"/>
    <row r="31498" customFormat="1" ht="14.25"/>
    <row r="31499" customFormat="1" ht="14.25"/>
    <row r="31500" customFormat="1" ht="14.25"/>
    <row r="31501" customFormat="1" ht="14.25"/>
    <row r="31502" customFormat="1" ht="14.25"/>
    <row r="31503" customFormat="1" ht="14.25"/>
    <row r="31504" customFormat="1" ht="14.25"/>
    <row r="31505" customFormat="1" ht="14.25"/>
    <row r="31506" customFormat="1" ht="14.25"/>
    <row r="31507" customFormat="1" ht="14.25"/>
    <row r="31508" customFormat="1" ht="14.25"/>
    <row r="31509" customFormat="1" ht="14.25"/>
    <row r="31510" customFormat="1" ht="14.25"/>
    <row r="31511" customFormat="1" ht="14.25"/>
    <row r="31512" customFormat="1" ht="14.25"/>
    <row r="31513" customFormat="1" ht="14.25"/>
    <row r="31514" customFormat="1" ht="14.25"/>
    <row r="31515" customFormat="1" ht="14.25"/>
    <row r="31516" customFormat="1" ht="14.25"/>
    <row r="31517" customFormat="1" ht="14.25"/>
    <row r="31518" customFormat="1" ht="14.25"/>
    <row r="31519" customFormat="1" ht="14.25"/>
    <row r="31520" customFormat="1" ht="14.25"/>
    <row r="31521" customFormat="1" ht="14.25"/>
    <row r="31522" customFormat="1" ht="14.25"/>
    <row r="31523" customFormat="1" ht="14.25"/>
    <row r="31524" customFormat="1" ht="14.25"/>
    <row r="31525" customFormat="1" ht="14.25"/>
    <row r="31526" customFormat="1" ht="14.25"/>
    <row r="31527" customFormat="1" ht="14.25"/>
    <row r="31528" customFormat="1" ht="14.25"/>
    <row r="31529" customFormat="1" ht="14.25"/>
    <row r="31530" customFormat="1" ht="14.25"/>
    <row r="31531" customFormat="1" ht="14.25"/>
    <row r="31532" customFormat="1" ht="14.25"/>
    <row r="31533" customFormat="1" ht="14.25"/>
    <row r="31534" customFormat="1" ht="14.25"/>
    <row r="31535" customFormat="1" ht="14.25"/>
    <row r="31536" customFormat="1" ht="14.25"/>
    <row r="31537" customFormat="1" ht="14.25"/>
    <row r="31538" customFormat="1" ht="14.25"/>
    <row r="31539" customFormat="1" ht="14.25"/>
    <row r="31540" customFormat="1" ht="14.25"/>
    <row r="31541" customFormat="1" ht="14.25"/>
    <row r="31542" customFormat="1" ht="14.25"/>
    <row r="31543" customFormat="1" ht="14.25"/>
    <row r="31544" customFormat="1" ht="14.25"/>
    <row r="31545" customFormat="1" ht="14.25"/>
    <row r="31546" customFormat="1" ht="14.25"/>
    <row r="31547" customFormat="1" ht="14.25"/>
    <row r="31548" customFormat="1" ht="14.25"/>
    <row r="31549" customFormat="1" ht="14.25"/>
    <row r="31550" customFormat="1" ht="14.25"/>
    <row r="31551" customFormat="1" ht="14.25"/>
    <row r="31552" customFormat="1" ht="14.25"/>
    <row r="31553" customFormat="1" ht="14.25"/>
    <row r="31554" customFormat="1" ht="14.25"/>
    <row r="31555" customFormat="1" ht="14.25"/>
    <row r="31556" customFormat="1" ht="14.25"/>
    <row r="31557" customFormat="1" ht="14.25"/>
    <row r="31558" customFormat="1" ht="14.25"/>
    <row r="31559" customFormat="1" ht="14.25"/>
    <row r="31560" customFormat="1" ht="14.25"/>
    <row r="31561" customFormat="1" ht="14.25"/>
    <row r="31562" customFormat="1" ht="14.25"/>
    <row r="31563" customFormat="1" ht="14.25"/>
    <row r="31564" customFormat="1" ht="14.25"/>
    <row r="31565" customFormat="1" ht="14.25"/>
    <row r="31566" customFormat="1" ht="14.25"/>
    <row r="31567" customFormat="1" ht="14.25"/>
    <row r="31568" customFormat="1" ht="14.25"/>
    <row r="31569" customFormat="1" ht="14.25"/>
    <row r="31570" customFormat="1" ht="14.25"/>
    <row r="31571" customFormat="1" ht="14.25"/>
    <row r="31572" customFormat="1" ht="14.25"/>
    <row r="31573" customFormat="1" ht="14.25"/>
    <row r="31574" customFormat="1" ht="14.25"/>
    <row r="31575" customFormat="1" ht="14.25"/>
    <row r="31576" customFormat="1" ht="14.25"/>
    <row r="31577" customFormat="1" ht="14.25"/>
    <row r="31578" customFormat="1" ht="14.25"/>
    <row r="31579" customFormat="1" ht="14.25"/>
    <row r="31580" customFormat="1" ht="14.25"/>
    <row r="31581" customFormat="1" ht="14.25"/>
    <row r="31582" customFormat="1" ht="14.25"/>
    <row r="31583" customFormat="1" ht="14.25"/>
    <row r="31584" customFormat="1" ht="14.25"/>
    <row r="31585" customFormat="1" ht="14.25"/>
    <row r="31586" customFormat="1" ht="14.25"/>
    <row r="31587" customFormat="1" ht="14.25"/>
    <row r="31588" customFormat="1" ht="14.25"/>
    <row r="31589" customFormat="1" ht="14.25"/>
    <row r="31590" customFormat="1" ht="14.25"/>
    <row r="31591" customFormat="1" ht="14.25"/>
    <row r="31592" customFormat="1" ht="14.25"/>
    <row r="31593" customFormat="1" ht="14.25"/>
    <row r="31594" customFormat="1" ht="14.25"/>
    <row r="31595" customFormat="1" ht="14.25"/>
    <row r="31596" customFormat="1" ht="14.25"/>
    <row r="31597" customFormat="1" ht="14.25"/>
    <row r="31598" customFormat="1" ht="14.25"/>
    <row r="31599" customFormat="1" ht="14.25"/>
    <row r="31600" customFormat="1" ht="14.25"/>
    <row r="31601" customFormat="1" ht="14.25"/>
    <row r="31602" customFormat="1" ht="14.25"/>
    <row r="31603" customFormat="1" ht="14.25"/>
    <row r="31604" customFormat="1" ht="14.25"/>
    <row r="31605" customFormat="1" ht="14.25"/>
    <row r="31606" customFormat="1" ht="14.25"/>
    <row r="31607" customFormat="1" ht="14.25"/>
    <row r="31608" customFormat="1" ht="14.25"/>
    <row r="31609" customFormat="1" ht="14.25"/>
    <row r="31610" customFormat="1" ht="14.25"/>
    <row r="31611" customFormat="1" ht="14.25"/>
    <row r="31612" customFormat="1" ht="14.25"/>
    <row r="31613" customFormat="1" ht="14.25"/>
    <row r="31614" customFormat="1" ht="14.25"/>
    <row r="31615" customFormat="1" ht="14.25"/>
    <row r="31616" customFormat="1" ht="14.25"/>
    <row r="31617" customFormat="1" ht="14.25"/>
    <row r="31618" customFormat="1" ht="14.25"/>
    <row r="31619" customFormat="1" ht="14.25"/>
    <row r="31620" customFormat="1" ht="14.25"/>
    <row r="31621" customFormat="1" ht="14.25"/>
    <row r="31622" customFormat="1" ht="14.25"/>
    <row r="31623" customFormat="1" ht="14.25"/>
    <row r="31624" customFormat="1" ht="14.25"/>
    <row r="31625" customFormat="1" ht="14.25"/>
    <row r="31626" customFormat="1" ht="14.25"/>
    <row r="31627" customFormat="1" ht="14.25"/>
    <row r="31628" customFormat="1" ht="14.25"/>
    <row r="31629" customFormat="1" ht="14.25"/>
    <row r="31630" customFormat="1" ht="14.25"/>
    <row r="31631" customFormat="1" ht="14.25"/>
    <row r="31632" customFormat="1" ht="14.25"/>
    <row r="31633" customFormat="1" ht="14.25"/>
    <row r="31634" customFormat="1" ht="14.25"/>
    <row r="31635" customFormat="1" ht="14.25"/>
    <row r="31636" customFormat="1" ht="14.25"/>
    <row r="31637" customFormat="1" ht="14.25"/>
    <row r="31638" customFormat="1" ht="14.25"/>
    <row r="31639" customFormat="1" ht="14.25"/>
    <row r="31640" customFormat="1" ht="14.25"/>
    <row r="31641" customFormat="1" ht="14.25"/>
    <row r="31642" customFormat="1" ht="14.25"/>
    <row r="31643" customFormat="1" ht="14.25"/>
    <row r="31644" customFormat="1" ht="14.25"/>
    <row r="31645" customFormat="1" ht="14.25"/>
    <row r="31646" customFormat="1" ht="14.25"/>
    <row r="31647" customFormat="1" ht="14.25"/>
    <row r="31648" customFormat="1" ht="14.25"/>
    <row r="31649" customFormat="1" ht="14.25"/>
    <row r="31650" customFormat="1" ht="14.25"/>
    <row r="31651" customFormat="1" ht="14.25"/>
    <row r="31652" customFormat="1" ht="14.25"/>
    <row r="31653" customFormat="1" ht="14.25"/>
    <row r="31654" customFormat="1" ht="14.25"/>
    <row r="31655" customFormat="1" ht="14.25"/>
    <row r="31656" customFormat="1" ht="14.25"/>
    <row r="31657" customFormat="1" ht="14.25"/>
    <row r="31658" customFormat="1" ht="14.25"/>
    <row r="31659" customFormat="1" ht="14.25"/>
    <row r="31660" customFormat="1" ht="14.25"/>
    <row r="31661" customFormat="1" ht="14.25"/>
    <row r="31662" customFormat="1" ht="14.25"/>
    <row r="31663" customFormat="1" ht="14.25"/>
    <row r="31664" customFormat="1" ht="14.25"/>
    <row r="31665" customFormat="1" ht="14.25"/>
    <row r="31666" customFormat="1" ht="14.25"/>
    <row r="31667" customFormat="1" ht="14.25"/>
    <row r="31668" customFormat="1" ht="14.25"/>
    <row r="31669" customFormat="1" ht="14.25"/>
    <row r="31670" customFormat="1" ht="14.25"/>
    <row r="31671" customFormat="1" ht="14.25"/>
    <row r="31672" customFormat="1" ht="14.25"/>
    <row r="31673" customFormat="1" ht="14.25"/>
    <row r="31674" customFormat="1" ht="14.25"/>
    <row r="31675" customFormat="1" ht="14.25"/>
    <row r="31676" customFormat="1" ht="14.25"/>
    <row r="31677" customFormat="1" ht="14.25"/>
    <row r="31678" customFormat="1" ht="14.25"/>
    <row r="31679" customFormat="1" ht="14.25"/>
    <row r="31680" customFormat="1" ht="14.25"/>
    <row r="31681" customFormat="1" ht="14.25"/>
    <row r="31682" customFormat="1" ht="14.25"/>
    <row r="31683" customFormat="1" ht="14.25"/>
    <row r="31684" customFormat="1" ht="14.25"/>
    <row r="31685" customFormat="1" ht="14.25"/>
    <row r="31686" customFormat="1" ht="14.25"/>
    <row r="31687" customFormat="1" ht="14.25"/>
    <row r="31688" customFormat="1" ht="14.25"/>
    <row r="31689" customFormat="1" ht="14.25"/>
    <row r="31690" customFormat="1" ht="14.25"/>
    <row r="31691" customFormat="1" ht="14.25"/>
    <row r="31692" customFormat="1" ht="14.25"/>
    <row r="31693" customFormat="1" ht="14.25"/>
    <row r="31694" customFormat="1" ht="14.25"/>
    <row r="31695" customFormat="1" ht="14.25"/>
    <row r="31696" customFormat="1" ht="14.25"/>
    <row r="31697" customFormat="1" ht="14.25"/>
    <row r="31698" customFormat="1" ht="14.25"/>
    <row r="31699" customFormat="1" ht="14.25"/>
    <row r="31700" customFormat="1" ht="14.25"/>
    <row r="31701" customFormat="1" ht="14.25"/>
    <row r="31702" customFormat="1" ht="14.25"/>
    <row r="31703" customFormat="1" ht="14.25"/>
    <row r="31704" customFormat="1" ht="14.25"/>
    <row r="31705" customFormat="1" ht="14.25"/>
    <row r="31706" customFormat="1" ht="14.25"/>
    <row r="31707" customFormat="1" ht="14.25"/>
    <row r="31708" customFormat="1" ht="14.25"/>
    <row r="31709" customFormat="1" ht="14.25"/>
    <row r="31710" customFormat="1" ht="14.25"/>
    <row r="31711" customFormat="1" ht="14.25"/>
    <row r="31712" customFormat="1" ht="14.25"/>
    <row r="31713" customFormat="1" ht="14.25"/>
    <row r="31714" customFormat="1" ht="14.25"/>
    <row r="31715" customFormat="1" ht="14.25"/>
    <row r="31716" customFormat="1" ht="14.25"/>
    <row r="31717" customFormat="1" ht="14.25"/>
    <row r="31718" customFormat="1" ht="14.25"/>
    <row r="31719" customFormat="1" ht="14.25"/>
    <row r="31720" customFormat="1" ht="14.25"/>
    <row r="31721" customFormat="1" ht="14.25"/>
    <row r="31722" customFormat="1" ht="14.25"/>
    <row r="31723" customFormat="1" ht="14.25"/>
    <row r="31724" customFormat="1" ht="14.25"/>
    <row r="31725" customFormat="1" ht="14.25"/>
    <row r="31726" customFormat="1" ht="14.25"/>
    <row r="31727" customFormat="1" ht="14.25"/>
    <row r="31728" customFormat="1" ht="14.25"/>
    <row r="31729" customFormat="1" ht="14.25"/>
    <row r="31730" customFormat="1" ht="14.25"/>
    <row r="31731" customFormat="1" ht="14.25"/>
    <row r="31732" customFormat="1" ht="14.25"/>
    <row r="31733" customFormat="1" ht="14.25"/>
    <row r="31734" customFormat="1" ht="14.25"/>
    <row r="31735" customFormat="1" ht="14.25"/>
    <row r="31736" customFormat="1" ht="14.25"/>
    <row r="31737" customFormat="1" ht="14.25"/>
    <row r="31738" customFormat="1" ht="14.25"/>
    <row r="31739" customFormat="1" ht="14.25"/>
    <row r="31740" customFormat="1" ht="14.25"/>
    <row r="31741" customFormat="1" ht="14.25"/>
    <row r="31742" customFormat="1" ht="14.25"/>
    <row r="31743" customFormat="1" ht="14.25"/>
    <row r="31744" customFormat="1" ht="14.25"/>
    <row r="31745" customFormat="1" ht="14.25"/>
    <row r="31746" customFormat="1" ht="14.25"/>
    <row r="31747" customFormat="1" ht="14.25"/>
    <row r="31748" customFormat="1" ht="14.25"/>
    <row r="31749" customFormat="1" ht="14.25"/>
    <row r="31750" customFormat="1" ht="14.25"/>
    <row r="31751" customFormat="1" ht="14.25"/>
    <row r="31752" customFormat="1" ht="14.25"/>
    <row r="31753" customFormat="1" ht="14.25"/>
    <row r="31754" customFormat="1" ht="14.25"/>
    <row r="31755" customFormat="1" ht="14.25"/>
    <row r="31756" customFormat="1" ht="14.25"/>
    <row r="31757" customFormat="1" ht="14.25"/>
    <row r="31758" customFormat="1" ht="14.25"/>
    <row r="31759" customFormat="1" ht="14.25"/>
    <row r="31760" customFormat="1" ht="14.25"/>
    <row r="31761" customFormat="1" ht="14.25"/>
    <row r="31762" customFormat="1" ht="14.25"/>
    <row r="31763" customFormat="1" ht="14.25"/>
    <row r="31764" customFormat="1" ht="14.25"/>
    <row r="31765" customFormat="1" ht="14.25"/>
    <row r="31766" customFormat="1" ht="14.25"/>
    <row r="31767" customFormat="1" ht="14.25"/>
    <row r="31768" customFormat="1" ht="14.25"/>
    <row r="31769" customFormat="1" ht="14.25"/>
    <row r="31770" customFormat="1" ht="14.25"/>
    <row r="31771" customFormat="1" ht="14.25"/>
    <row r="31772" customFormat="1" ht="14.25"/>
    <row r="31773" customFormat="1" ht="14.25"/>
    <row r="31774" customFormat="1" ht="14.25"/>
    <row r="31775" customFormat="1" ht="14.25"/>
    <row r="31776" customFormat="1" ht="14.25"/>
    <row r="31777" customFormat="1" ht="14.25"/>
    <row r="31778" customFormat="1" ht="14.25"/>
    <row r="31779" customFormat="1" ht="14.25"/>
    <row r="31780" customFormat="1" ht="14.25"/>
    <row r="31781" customFormat="1" ht="14.25"/>
    <row r="31782" customFormat="1" ht="14.25"/>
    <row r="31783" customFormat="1" ht="14.25"/>
    <row r="31784" customFormat="1" ht="14.25"/>
    <row r="31785" customFormat="1" ht="14.25"/>
    <row r="31786" customFormat="1" ht="14.25"/>
    <row r="31787" customFormat="1" ht="14.25"/>
    <row r="31788" customFormat="1" ht="14.25"/>
    <row r="31789" customFormat="1" ht="14.25"/>
    <row r="31790" customFormat="1" ht="14.25"/>
    <row r="31791" customFormat="1" ht="14.25"/>
    <row r="31792" customFormat="1" ht="14.25"/>
    <row r="31793" customFormat="1" ht="14.25"/>
    <row r="31794" customFormat="1" ht="14.25"/>
    <row r="31795" customFormat="1" ht="14.25"/>
    <row r="31796" customFormat="1" ht="14.25"/>
    <row r="31797" customFormat="1" ht="14.25"/>
    <row r="31798" customFormat="1" ht="14.25"/>
    <row r="31799" customFormat="1" ht="14.25"/>
    <row r="31800" customFormat="1" ht="14.25"/>
    <row r="31801" customFormat="1" ht="14.25"/>
    <row r="31802" customFormat="1" ht="14.25"/>
    <row r="31803" customFormat="1" ht="14.25"/>
    <row r="31804" customFormat="1" ht="14.25"/>
    <row r="31805" customFormat="1" ht="14.25"/>
    <row r="31806" customFormat="1" ht="14.25"/>
    <row r="31807" customFormat="1" ht="14.25"/>
    <row r="31808" customFormat="1" ht="14.25"/>
    <row r="31809" customFormat="1" ht="14.25"/>
    <row r="31810" customFormat="1" ht="14.25"/>
    <row r="31811" customFormat="1" ht="14.25"/>
    <row r="31812" customFormat="1" ht="14.25"/>
    <row r="31813" customFormat="1" ht="14.25"/>
    <row r="31814" customFormat="1" ht="14.25"/>
    <row r="31815" customFormat="1" ht="14.25"/>
    <row r="31816" customFormat="1" ht="14.25"/>
    <row r="31817" customFormat="1" ht="14.25"/>
    <row r="31818" customFormat="1" ht="14.25"/>
    <row r="31819" customFormat="1" ht="14.25"/>
    <row r="31820" customFormat="1" ht="14.25"/>
    <row r="31821" customFormat="1" ht="14.25"/>
    <row r="31822" customFormat="1" ht="14.25"/>
    <row r="31823" customFormat="1" ht="14.25"/>
    <row r="31824" customFormat="1" ht="14.25"/>
    <row r="31825" customFormat="1" ht="14.25"/>
    <row r="31826" customFormat="1" ht="14.25"/>
    <row r="31827" customFormat="1" ht="14.25"/>
    <row r="31828" customFormat="1" ht="14.25"/>
    <row r="31829" customFormat="1" ht="14.25"/>
    <row r="31830" customFormat="1" ht="14.25"/>
    <row r="31831" customFormat="1" ht="14.25"/>
    <row r="31832" customFormat="1" ht="14.25"/>
    <row r="31833" customFormat="1" ht="14.25"/>
    <row r="31834" customFormat="1" ht="14.25"/>
    <row r="31835" customFormat="1" ht="14.25"/>
    <row r="31836" customFormat="1" ht="14.25"/>
    <row r="31837" customFormat="1" ht="14.25"/>
    <row r="31838" customFormat="1" ht="14.25"/>
    <row r="31839" customFormat="1" ht="14.25"/>
    <row r="31840" customFormat="1" ht="14.25"/>
    <row r="31841" customFormat="1" ht="14.25"/>
    <row r="31842" customFormat="1" ht="14.25"/>
    <row r="31843" customFormat="1" ht="14.25"/>
    <row r="31844" customFormat="1" ht="14.25"/>
    <row r="31845" customFormat="1" ht="14.25"/>
    <row r="31846" customFormat="1" ht="14.25"/>
    <row r="31847" customFormat="1" ht="14.25"/>
    <row r="31848" customFormat="1" ht="14.25"/>
    <row r="31849" customFormat="1" ht="14.25"/>
    <row r="31850" customFormat="1" ht="14.25"/>
    <row r="31851" customFormat="1" ht="14.25"/>
    <row r="31852" customFormat="1" ht="14.25"/>
    <row r="31853" customFormat="1" ht="14.25"/>
    <row r="31854" customFormat="1" ht="14.25"/>
    <row r="31855" customFormat="1" ht="14.25"/>
    <row r="31856" customFormat="1" ht="14.25"/>
    <row r="31857" customFormat="1" ht="14.25"/>
    <row r="31858" customFormat="1" ht="14.25"/>
    <row r="31859" customFormat="1" ht="14.25"/>
    <row r="31860" customFormat="1" ht="14.25"/>
    <row r="31861" customFormat="1" ht="14.25"/>
    <row r="31862" customFormat="1" ht="14.25"/>
    <row r="31863" customFormat="1" ht="14.25"/>
    <row r="31864" customFormat="1" ht="14.25"/>
    <row r="31865" customFormat="1" ht="14.25"/>
    <row r="31866" customFormat="1" ht="14.25"/>
    <row r="31867" customFormat="1" ht="14.25"/>
    <row r="31868" customFormat="1" ht="14.25"/>
    <row r="31869" customFormat="1" ht="14.25"/>
    <row r="31870" customFormat="1" ht="14.25"/>
    <row r="31871" customFormat="1" ht="14.25"/>
    <row r="31872" customFormat="1" ht="14.25"/>
    <row r="31873" customFormat="1" ht="14.25"/>
    <row r="31874" customFormat="1" ht="14.25"/>
    <row r="31875" customFormat="1" ht="14.25"/>
    <row r="31876" customFormat="1" ht="14.25"/>
    <row r="31877" customFormat="1" ht="14.25"/>
    <row r="31878" customFormat="1" ht="14.25"/>
    <row r="31879" customFormat="1" ht="14.25"/>
    <row r="31880" customFormat="1" ht="14.25"/>
    <row r="31881" customFormat="1" ht="14.25"/>
    <row r="31882" customFormat="1" ht="14.25"/>
    <row r="31883" customFormat="1" ht="14.25"/>
    <row r="31884" customFormat="1" ht="14.25"/>
    <row r="31885" customFormat="1" ht="14.25"/>
    <row r="31886" customFormat="1" ht="14.25"/>
    <row r="31887" customFormat="1" ht="14.25"/>
    <row r="31888" customFormat="1" ht="14.25"/>
    <row r="31889" customFormat="1" ht="14.25"/>
    <row r="31890" customFormat="1" ht="14.25"/>
    <row r="31891" customFormat="1" ht="14.25"/>
    <row r="31892" customFormat="1" ht="14.25"/>
    <row r="31893" customFormat="1" ht="14.25"/>
    <row r="31894" customFormat="1" ht="14.25"/>
    <row r="31895" customFormat="1" ht="14.25"/>
    <row r="31896" customFormat="1" ht="14.25"/>
    <row r="31897" customFormat="1" ht="14.25"/>
    <row r="31898" customFormat="1" ht="14.25"/>
    <row r="31899" customFormat="1" ht="14.25"/>
    <row r="31900" customFormat="1" ht="14.25"/>
    <row r="31901" customFormat="1" ht="14.25"/>
    <row r="31902" customFormat="1" ht="14.25"/>
    <row r="31903" customFormat="1" ht="14.25"/>
    <row r="31904" customFormat="1" ht="14.25"/>
    <row r="31905" customFormat="1" ht="14.25"/>
    <row r="31906" customFormat="1" ht="14.25"/>
    <row r="31907" customFormat="1" ht="14.25"/>
    <row r="31908" customFormat="1" ht="14.25"/>
    <row r="31909" customFormat="1" ht="14.25"/>
    <row r="31910" customFormat="1" ht="14.25"/>
    <row r="31911" customFormat="1" ht="14.25"/>
    <row r="31912" customFormat="1" ht="14.25"/>
    <row r="31913" customFormat="1" ht="14.25"/>
    <row r="31914" customFormat="1" ht="14.25"/>
    <row r="31915" customFormat="1" ht="14.25"/>
    <row r="31916" customFormat="1" ht="14.25"/>
    <row r="31917" customFormat="1" ht="14.25"/>
    <row r="31918" customFormat="1" ht="14.25"/>
    <row r="31919" customFormat="1" ht="14.25"/>
    <row r="31920" customFormat="1" ht="14.25"/>
    <row r="31921" customFormat="1" ht="14.25"/>
    <row r="31922" customFormat="1" ht="14.25"/>
    <row r="31923" customFormat="1" ht="14.25"/>
    <row r="31924" customFormat="1" ht="14.25"/>
    <row r="31925" customFormat="1" ht="14.25"/>
    <row r="31926" customFormat="1" ht="14.25"/>
    <row r="31927" customFormat="1" ht="14.25"/>
    <row r="31928" customFormat="1" ht="14.25"/>
    <row r="31929" customFormat="1" ht="14.25"/>
    <row r="31930" customFormat="1" ht="14.25"/>
    <row r="31931" customFormat="1" ht="14.25"/>
    <row r="31932" customFormat="1" ht="14.25"/>
    <row r="31933" customFormat="1" ht="14.25"/>
    <row r="31934" customFormat="1" ht="14.25"/>
    <row r="31935" customFormat="1" ht="14.25"/>
    <row r="31936" customFormat="1" ht="14.25"/>
    <row r="31937" customFormat="1" ht="14.25"/>
    <row r="31938" customFormat="1" ht="14.25"/>
    <row r="31939" customFormat="1" ht="14.25"/>
    <row r="31940" customFormat="1" ht="14.25"/>
    <row r="31941" customFormat="1" ht="14.25"/>
    <row r="31942" customFormat="1" ht="14.25"/>
    <row r="31943" customFormat="1" ht="14.25"/>
    <row r="31944" customFormat="1" ht="14.25"/>
    <row r="31945" customFormat="1" ht="14.25"/>
    <row r="31946" customFormat="1" ht="14.25"/>
    <row r="31947" customFormat="1" ht="14.25"/>
    <row r="31948" customFormat="1" ht="14.25"/>
    <row r="31949" customFormat="1" ht="14.25"/>
    <row r="31950" customFormat="1" ht="14.25"/>
    <row r="31951" customFormat="1" ht="14.25"/>
    <row r="31952" customFormat="1" ht="14.25"/>
    <row r="31953" customFormat="1" ht="14.25"/>
    <row r="31954" customFormat="1" ht="14.25"/>
    <row r="31955" customFormat="1" ht="14.25"/>
    <row r="31956" customFormat="1" ht="14.25"/>
    <row r="31957" customFormat="1" ht="14.25"/>
    <row r="31958" customFormat="1" ht="14.25"/>
    <row r="31959" customFormat="1" ht="14.25"/>
    <row r="31960" customFormat="1" ht="14.25"/>
    <row r="31961" customFormat="1" ht="14.25"/>
    <row r="31962" customFormat="1" ht="14.25"/>
    <row r="31963" customFormat="1" ht="14.25"/>
    <row r="31964" customFormat="1" ht="14.25"/>
    <row r="31965" customFormat="1" ht="14.25"/>
    <row r="31966" customFormat="1" ht="14.25"/>
    <row r="31967" customFormat="1" ht="14.25"/>
    <row r="31968" customFormat="1" ht="14.25"/>
    <row r="31969" customFormat="1" ht="14.25"/>
    <row r="31970" customFormat="1" ht="14.25"/>
    <row r="31971" customFormat="1" ht="14.25"/>
    <row r="31972" customFormat="1" ht="14.25"/>
    <row r="31973" customFormat="1" ht="14.25"/>
    <row r="31974" customFormat="1" ht="14.25"/>
    <row r="31975" customFormat="1" ht="14.25"/>
    <row r="31976" customFormat="1" ht="14.25"/>
    <row r="31977" customFormat="1" ht="14.25"/>
    <row r="31978" customFormat="1" ht="14.25"/>
    <row r="31979" customFormat="1" ht="14.25"/>
    <row r="31980" customFormat="1" ht="14.25"/>
    <row r="31981" customFormat="1" ht="14.25"/>
    <row r="31982" customFormat="1" ht="14.25"/>
    <row r="31983" customFormat="1" ht="14.25"/>
    <row r="31984" customFormat="1" ht="14.25"/>
    <row r="31985" customFormat="1" ht="14.25"/>
    <row r="31986" customFormat="1" ht="14.25"/>
    <row r="31987" customFormat="1" ht="14.25"/>
    <row r="31988" customFormat="1" ht="14.25"/>
    <row r="31989" customFormat="1" ht="14.25"/>
    <row r="31990" customFormat="1" ht="14.25"/>
    <row r="31991" customFormat="1" ht="14.25"/>
    <row r="31992" customFormat="1" ht="14.25"/>
    <row r="31993" customFormat="1" ht="14.25"/>
    <row r="31994" customFormat="1" ht="14.25"/>
    <row r="31995" customFormat="1" ht="14.25"/>
    <row r="31996" customFormat="1" ht="14.25"/>
    <row r="31997" customFormat="1" ht="14.25"/>
    <row r="31998" customFormat="1" ht="14.25"/>
    <row r="31999" customFormat="1" ht="14.25"/>
    <row r="32000" customFormat="1" ht="14.25"/>
    <row r="32001" customFormat="1" ht="14.25"/>
    <row r="32002" customFormat="1" ht="14.25"/>
    <row r="32003" customFormat="1" ht="14.25"/>
    <row r="32004" customFormat="1" ht="14.25"/>
    <row r="32005" customFormat="1" ht="14.25"/>
    <row r="32006" customFormat="1" ht="14.25"/>
    <row r="32007" customFormat="1" ht="14.25"/>
    <row r="32008" customFormat="1" ht="14.25"/>
    <row r="32009" customFormat="1" ht="14.25"/>
    <row r="32010" customFormat="1" ht="14.25"/>
    <row r="32011" customFormat="1" ht="14.25"/>
    <row r="32012" customFormat="1" ht="14.25"/>
    <row r="32013" customFormat="1" ht="14.25"/>
    <row r="32014" customFormat="1" ht="14.25"/>
    <row r="32015" customFormat="1" ht="14.25"/>
    <row r="32016" customFormat="1" ht="14.25"/>
    <row r="32017" customFormat="1" ht="14.25"/>
    <row r="32018" customFormat="1" ht="14.25"/>
    <row r="32019" customFormat="1" ht="14.25"/>
    <row r="32020" customFormat="1" ht="14.25"/>
    <row r="32021" customFormat="1" ht="14.25"/>
    <row r="32022" customFormat="1" ht="14.25"/>
    <row r="32023" customFormat="1" ht="14.25"/>
    <row r="32024" customFormat="1" ht="14.25"/>
    <row r="32025" customFormat="1" ht="14.25"/>
    <row r="32026" customFormat="1" ht="14.25"/>
    <row r="32027" customFormat="1" ht="14.25"/>
    <row r="32028" customFormat="1" ht="14.25"/>
    <row r="32029" customFormat="1" ht="14.25"/>
    <row r="32030" customFormat="1" ht="14.25"/>
    <row r="32031" customFormat="1" ht="14.25"/>
    <row r="32032" customFormat="1" ht="14.25"/>
    <row r="32033" customFormat="1" ht="14.25"/>
    <row r="32034" customFormat="1" ht="14.25"/>
    <row r="32035" customFormat="1" ht="14.25"/>
    <row r="32036" customFormat="1" ht="14.25"/>
    <row r="32037" customFormat="1" ht="14.25"/>
    <row r="32038" customFormat="1" ht="14.25"/>
    <row r="32039" customFormat="1" ht="14.25"/>
    <row r="32040" customFormat="1" ht="14.25"/>
    <row r="32041" customFormat="1" ht="14.25"/>
    <row r="32042" customFormat="1" ht="14.25"/>
    <row r="32043" customFormat="1" ht="14.25"/>
    <row r="32044" customFormat="1" ht="14.25"/>
    <row r="32045" customFormat="1" ht="14.25"/>
    <row r="32046" customFormat="1" ht="14.25"/>
    <row r="32047" customFormat="1" ht="14.25"/>
    <row r="32048" customFormat="1" ht="14.25"/>
    <row r="32049" customFormat="1" ht="14.25"/>
    <row r="32050" customFormat="1" ht="14.25"/>
    <row r="32051" customFormat="1" ht="14.25"/>
    <row r="32052" customFormat="1" ht="14.25"/>
    <row r="32053" customFormat="1" ht="14.25"/>
    <row r="32054" customFormat="1" ht="14.25"/>
    <row r="32055" customFormat="1" ht="14.25"/>
    <row r="32056" customFormat="1" ht="14.25"/>
    <row r="32057" customFormat="1" ht="14.25"/>
    <row r="32058" customFormat="1" ht="14.25"/>
    <row r="32059" customFormat="1" ht="14.25"/>
    <row r="32060" customFormat="1" ht="14.25"/>
    <row r="32061" customFormat="1" ht="14.25"/>
    <row r="32062" customFormat="1" ht="14.25"/>
    <row r="32063" customFormat="1" ht="14.25"/>
    <row r="32064" customFormat="1" ht="14.25"/>
    <row r="32065" customFormat="1" ht="14.25"/>
    <row r="32066" customFormat="1" ht="14.25"/>
    <row r="32067" customFormat="1" ht="14.25"/>
    <row r="32068" customFormat="1" ht="14.25"/>
    <row r="32069" customFormat="1" ht="14.25"/>
    <row r="32070" customFormat="1" ht="14.25"/>
    <row r="32071" customFormat="1" ht="14.25"/>
    <row r="32072" customFormat="1" ht="14.25"/>
    <row r="32073" customFormat="1" ht="14.25"/>
    <row r="32074" customFormat="1" ht="14.25"/>
    <row r="32075" customFormat="1" ht="14.25"/>
    <row r="32076" customFormat="1" ht="14.25"/>
    <row r="32077" customFormat="1" ht="14.25"/>
    <row r="32078" customFormat="1" ht="14.25"/>
    <row r="32079" customFormat="1" ht="14.25"/>
    <row r="32080" customFormat="1" ht="14.25"/>
    <row r="32081" customFormat="1" ht="14.25"/>
    <row r="32082" customFormat="1" ht="14.25"/>
    <row r="32083" customFormat="1" ht="14.25"/>
    <row r="32084" customFormat="1" ht="14.25"/>
    <row r="32085" customFormat="1" ht="14.25"/>
    <row r="32086" customFormat="1" ht="14.25"/>
    <row r="32087" customFormat="1" ht="14.25"/>
    <row r="32088" customFormat="1" ht="14.25"/>
    <row r="32089" customFormat="1" ht="14.25"/>
    <row r="32090" customFormat="1" ht="14.25"/>
    <row r="32091" customFormat="1" ht="14.25"/>
    <row r="32092" customFormat="1" ht="14.25"/>
    <row r="32093" customFormat="1" ht="14.25"/>
    <row r="32094" customFormat="1" ht="14.25"/>
    <row r="32095" customFormat="1" ht="14.25"/>
    <row r="32096" customFormat="1" ht="14.25"/>
    <row r="32097" customFormat="1" ht="14.25"/>
    <row r="32098" customFormat="1" ht="14.25"/>
    <row r="32099" customFormat="1" ht="14.25"/>
    <row r="32100" customFormat="1" ht="14.25"/>
    <row r="32101" customFormat="1" ht="14.25"/>
    <row r="32102" customFormat="1" ht="14.25"/>
    <row r="32103" customFormat="1" ht="14.25"/>
    <row r="32104" customFormat="1" ht="14.25"/>
    <row r="32105" customFormat="1" ht="14.25"/>
    <row r="32106" customFormat="1" ht="14.25"/>
    <row r="32107" customFormat="1" ht="14.25"/>
    <row r="32108" customFormat="1" ht="14.25"/>
    <row r="32109" customFormat="1" ht="14.25"/>
    <row r="32110" customFormat="1" ht="14.25"/>
    <row r="32111" customFormat="1" ht="14.25"/>
    <row r="32112" customFormat="1" ht="14.25"/>
    <row r="32113" customFormat="1" ht="14.25"/>
    <row r="32114" customFormat="1" ht="14.25"/>
    <row r="32115" customFormat="1" ht="14.25"/>
    <row r="32116" customFormat="1" ht="14.25"/>
    <row r="32117" customFormat="1" ht="14.25"/>
    <row r="32118" customFormat="1" ht="14.25"/>
    <row r="32119" customFormat="1" ht="14.25"/>
    <row r="32120" customFormat="1" ht="14.25"/>
    <row r="32121" customFormat="1" ht="14.25"/>
    <row r="32122" customFormat="1" ht="14.25"/>
    <row r="32123" customFormat="1" ht="14.25"/>
    <row r="32124" customFormat="1" ht="14.25"/>
    <row r="32125" customFormat="1" ht="14.25"/>
    <row r="32126" customFormat="1" ht="14.25"/>
    <row r="32127" customFormat="1" ht="14.25"/>
    <row r="32128" customFormat="1" ht="14.25"/>
    <row r="32129" customFormat="1" ht="14.25"/>
    <row r="32130" customFormat="1" ht="14.25"/>
    <row r="32131" customFormat="1" ht="14.25"/>
    <row r="32132" customFormat="1" ht="14.25"/>
    <row r="32133" customFormat="1" ht="14.25"/>
    <row r="32134" customFormat="1" ht="14.25"/>
    <row r="32135" customFormat="1" ht="14.25"/>
    <row r="32136" customFormat="1" ht="14.25"/>
    <row r="32137" customFormat="1" ht="14.25"/>
    <row r="32138" customFormat="1" ht="14.25"/>
    <row r="32139" customFormat="1" ht="14.25"/>
    <row r="32140" customFormat="1" ht="14.25"/>
    <row r="32141" customFormat="1" ht="14.25"/>
    <row r="32142" customFormat="1" ht="14.25"/>
    <row r="32143" customFormat="1" ht="14.25"/>
    <row r="32144" customFormat="1" ht="14.25"/>
    <row r="32145" customFormat="1" ht="14.25"/>
    <row r="32146" customFormat="1" ht="14.25"/>
    <row r="32147" customFormat="1" ht="14.25"/>
    <row r="32148" customFormat="1" ht="14.25"/>
    <row r="32149" customFormat="1" ht="14.25"/>
    <row r="32150" customFormat="1" ht="14.25"/>
    <row r="32151" customFormat="1" ht="14.25"/>
    <row r="32152" customFormat="1" ht="14.25"/>
    <row r="32153" customFormat="1" ht="14.25"/>
    <row r="32154" customFormat="1" ht="14.25"/>
    <row r="32155" customFormat="1" ht="14.25"/>
    <row r="32156" customFormat="1" ht="14.25"/>
    <row r="32157" customFormat="1" ht="14.25"/>
    <row r="32158" customFormat="1" ht="14.25"/>
    <row r="32159" customFormat="1" ht="14.25"/>
    <row r="32160" customFormat="1" ht="14.25"/>
    <row r="32161" customFormat="1" ht="14.25"/>
    <row r="32162" customFormat="1" ht="14.25"/>
    <row r="32163" customFormat="1" ht="14.25"/>
    <row r="32164" customFormat="1" ht="14.25"/>
    <row r="32165" customFormat="1" ht="14.25"/>
    <row r="32166" customFormat="1" ht="14.25"/>
    <row r="32167" customFormat="1" ht="14.25"/>
    <row r="32168" customFormat="1" ht="14.25"/>
    <row r="32169" customFormat="1" ht="14.25"/>
    <row r="32170" customFormat="1" ht="14.25"/>
    <row r="32171" customFormat="1" ht="14.25"/>
    <row r="32172" customFormat="1" ht="14.25"/>
    <row r="32173" customFormat="1" ht="14.25"/>
    <row r="32174" customFormat="1" ht="14.25"/>
    <row r="32175" customFormat="1" ht="14.25"/>
    <row r="32176" customFormat="1" ht="14.25"/>
    <row r="32177" customFormat="1" ht="14.25"/>
    <row r="32178" customFormat="1" ht="14.25"/>
    <row r="32179" customFormat="1" ht="14.25"/>
    <row r="32180" customFormat="1" ht="14.25"/>
    <row r="32181" customFormat="1" ht="14.25"/>
    <row r="32182" customFormat="1" ht="14.25"/>
    <row r="32183" customFormat="1" ht="14.25"/>
    <row r="32184" customFormat="1" ht="14.25"/>
    <row r="32185" customFormat="1" ht="14.25"/>
    <row r="32186" customFormat="1" ht="14.25"/>
    <row r="32187" customFormat="1" ht="14.25"/>
    <row r="32188" customFormat="1" ht="14.25"/>
    <row r="32189" customFormat="1" ht="14.25"/>
    <row r="32190" customFormat="1" ht="14.25"/>
    <row r="32191" customFormat="1" ht="14.25"/>
    <row r="32192" customFormat="1" ht="14.25"/>
    <row r="32193" customFormat="1" ht="14.25"/>
    <row r="32194" customFormat="1" ht="14.25"/>
    <row r="32195" customFormat="1" ht="14.25"/>
    <row r="32196" customFormat="1" ht="14.25"/>
    <row r="32197" customFormat="1" ht="14.25"/>
    <row r="32198" customFormat="1" ht="14.25"/>
    <row r="32199" customFormat="1" ht="14.25"/>
    <row r="32200" customFormat="1" ht="14.25"/>
    <row r="32201" customFormat="1" ht="14.25"/>
    <row r="32202" customFormat="1" ht="14.25"/>
    <row r="32203" customFormat="1" ht="14.25"/>
    <row r="32204" customFormat="1" ht="14.25"/>
    <row r="32205" customFormat="1" ht="14.25"/>
    <row r="32206" customFormat="1" ht="14.25"/>
    <row r="32207" customFormat="1" ht="14.25"/>
    <row r="32208" customFormat="1" ht="14.25"/>
    <row r="32209" customFormat="1" ht="14.25"/>
    <row r="32210" customFormat="1" ht="14.25"/>
    <row r="32211" customFormat="1" ht="14.25"/>
    <row r="32212" customFormat="1" ht="14.25"/>
    <row r="32213" customFormat="1" ht="14.25"/>
    <row r="32214" customFormat="1" ht="14.25"/>
    <row r="32215" customFormat="1" ht="14.25"/>
    <row r="32216" customFormat="1" ht="14.25"/>
    <row r="32217" customFormat="1" ht="14.25"/>
    <row r="32218" customFormat="1" ht="14.25"/>
    <row r="32219" customFormat="1" ht="14.25"/>
    <row r="32220" customFormat="1" ht="14.25"/>
    <row r="32221" customFormat="1" ht="14.25"/>
    <row r="32222" customFormat="1" ht="14.25"/>
    <row r="32223" customFormat="1" ht="14.25"/>
    <row r="32224" customFormat="1" ht="14.25"/>
    <row r="32225" customFormat="1" ht="14.25"/>
    <row r="32226" customFormat="1" ht="14.25"/>
    <row r="32227" customFormat="1" ht="14.25"/>
    <row r="32228" customFormat="1" ht="14.25"/>
    <row r="32229" customFormat="1" ht="14.25"/>
    <row r="32230" customFormat="1" ht="14.25"/>
    <row r="32231" customFormat="1" ht="14.25"/>
    <row r="32232" customFormat="1" ht="14.25"/>
    <row r="32233" customFormat="1" ht="14.25"/>
    <row r="32234" customFormat="1" ht="14.25"/>
    <row r="32235" customFormat="1" ht="14.25"/>
    <row r="32236" customFormat="1" ht="14.25"/>
    <row r="32237" customFormat="1" ht="14.25"/>
    <row r="32238" customFormat="1" ht="14.25"/>
    <row r="32239" customFormat="1" ht="14.25"/>
    <row r="32240" customFormat="1" ht="14.25"/>
    <row r="32241" customFormat="1" ht="14.25"/>
    <row r="32242" customFormat="1" ht="14.25"/>
    <row r="32243" customFormat="1" ht="14.25"/>
    <row r="32244" customFormat="1" ht="14.25"/>
    <row r="32245" customFormat="1" ht="14.25"/>
    <row r="32246" customFormat="1" ht="14.25"/>
    <row r="32247" customFormat="1" ht="14.25"/>
    <row r="32248" customFormat="1" ht="14.25"/>
    <row r="32249" customFormat="1" ht="14.25"/>
    <row r="32250" customFormat="1" ht="14.25"/>
    <row r="32251" customFormat="1" ht="14.25"/>
    <row r="32252" customFormat="1" ht="14.25"/>
    <row r="32253" customFormat="1" ht="14.25"/>
    <row r="32254" customFormat="1" ht="14.25"/>
    <row r="32255" customFormat="1" ht="14.25"/>
    <row r="32256" customFormat="1" ht="14.25"/>
    <row r="32257" customFormat="1" ht="14.25"/>
    <row r="32258" customFormat="1" ht="14.25"/>
    <row r="32259" customFormat="1" ht="14.25"/>
    <row r="32260" customFormat="1" ht="14.25"/>
    <row r="32261" customFormat="1" ht="14.25"/>
    <row r="32262" customFormat="1" ht="14.25"/>
    <row r="32263" customFormat="1" ht="14.25"/>
    <row r="32264" customFormat="1" ht="14.25"/>
    <row r="32265" customFormat="1" ht="14.25"/>
    <row r="32266" customFormat="1" ht="14.25"/>
    <row r="32267" customFormat="1" ht="14.25"/>
    <row r="32268" customFormat="1" ht="14.25"/>
    <row r="32269" customFormat="1" ht="14.25"/>
    <row r="32270" customFormat="1" ht="14.25"/>
    <row r="32271" customFormat="1" ht="14.25"/>
    <row r="32272" customFormat="1" ht="14.25"/>
    <row r="32273" customFormat="1" ht="14.25"/>
    <row r="32274" customFormat="1" ht="14.25"/>
    <row r="32275" customFormat="1" ht="14.25"/>
    <row r="32276" customFormat="1" ht="14.25"/>
    <row r="32277" customFormat="1" ht="14.25"/>
    <row r="32278" customFormat="1" ht="14.25"/>
    <row r="32279" customFormat="1" ht="14.25"/>
    <row r="32280" customFormat="1" ht="14.25"/>
    <row r="32281" customFormat="1" ht="14.25"/>
    <row r="32282" customFormat="1" ht="14.25"/>
    <row r="32283" customFormat="1" ht="14.25"/>
    <row r="32284" customFormat="1" ht="14.25"/>
    <row r="32285" customFormat="1" ht="14.25"/>
    <row r="32286" customFormat="1" ht="14.25"/>
    <row r="32287" customFormat="1" ht="14.25"/>
    <row r="32288" customFormat="1" ht="14.25"/>
    <row r="32289" customFormat="1" ht="14.25"/>
    <row r="32290" customFormat="1" ht="14.25"/>
    <row r="32291" customFormat="1" ht="14.25"/>
    <row r="32292" customFormat="1" ht="14.25"/>
    <row r="32293" customFormat="1" ht="14.25"/>
    <row r="32294" customFormat="1" ht="14.25"/>
    <row r="32295" customFormat="1" ht="14.25"/>
    <row r="32296" customFormat="1" ht="14.25"/>
    <row r="32297" customFormat="1" ht="14.25"/>
    <row r="32298" customFormat="1" ht="14.25"/>
    <row r="32299" customFormat="1" ht="14.25"/>
    <row r="32300" customFormat="1" ht="14.25"/>
    <row r="32301" customFormat="1" ht="14.25"/>
    <row r="32302" customFormat="1" ht="14.25"/>
    <row r="32303" customFormat="1" ht="14.25"/>
    <row r="32304" customFormat="1" ht="14.25"/>
    <row r="32305" customFormat="1" ht="14.25"/>
    <row r="32306" customFormat="1" ht="14.25"/>
    <row r="32307" customFormat="1" ht="14.25"/>
    <row r="32308" customFormat="1" ht="14.25"/>
    <row r="32309" customFormat="1" ht="14.25"/>
    <row r="32310" customFormat="1" ht="14.25"/>
    <row r="32311" customFormat="1" ht="14.25"/>
    <row r="32312" customFormat="1" ht="14.25"/>
    <row r="32313" customFormat="1" ht="14.25"/>
    <row r="32314" customFormat="1" ht="14.25"/>
    <row r="32315" customFormat="1" ht="14.25"/>
    <row r="32316" customFormat="1" ht="14.25"/>
    <row r="32317" customFormat="1" ht="14.25"/>
    <row r="32318" customFormat="1" ht="14.25"/>
    <row r="32319" customFormat="1" ht="14.25"/>
    <row r="32320" customFormat="1" ht="14.25"/>
    <row r="32321" customFormat="1" ht="14.25"/>
    <row r="32322" customFormat="1" ht="14.25"/>
    <row r="32323" customFormat="1" ht="14.25"/>
    <row r="32324" customFormat="1" ht="14.25"/>
    <row r="32325" customFormat="1" ht="14.25"/>
    <row r="32326" customFormat="1" ht="14.25"/>
    <row r="32327" customFormat="1" ht="14.25"/>
    <row r="32328" customFormat="1" ht="14.25"/>
    <row r="32329" customFormat="1" ht="14.25"/>
    <row r="32330" customFormat="1" ht="14.25"/>
    <row r="32331" customFormat="1" ht="14.25"/>
    <row r="32332" customFormat="1" ht="14.25"/>
    <row r="32333" customFormat="1" ht="14.25"/>
    <row r="32334" customFormat="1" ht="14.25"/>
    <row r="32335" customFormat="1" ht="14.25"/>
    <row r="32336" customFormat="1" ht="14.25"/>
    <row r="32337" customFormat="1" ht="14.25"/>
    <row r="32338" customFormat="1" ht="14.25"/>
    <row r="32339" customFormat="1" ht="14.25"/>
    <row r="32340" customFormat="1" ht="14.25"/>
    <row r="32341" customFormat="1" ht="14.25"/>
    <row r="32342" customFormat="1" ht="14.25"/>
    <row r="32343" customFormat="1" ht="14.25"/>
    <row r="32344" customFormat="1" ht="14.25"/>
    <row r="32345" customFormat="1" ht="14.25"/>
    <row r="32346" customFormat="1" ht="14.25"/>
    <row r="32347" customFormat="1" ht="14.25"/>
    <row r="32348" customFormat="1" ht="14.25"/>
    <row r="32349" customFormat="1" ht="14.25"/>
    <row r="32350" customFormat="1" ht="14.25"/>
    <row r="32351" customFormat="1" ht="14.25"/>
    <row r="32352" customFormat="1" ht="14.25"/>
    <row r="32353" customFormat="1" ht="14.25"/>
    <row r="32354" customFormat="1" ht="14.25"/>
    <row r="32355" customFormat="1" ht="14.25"/>
    <row r="32356" customFormat="1" ht="14.25"/>
    <row r="32357" customFormat="1" ht="14.25"/>
    <row r="32358" customFormat="1" ht="14.25"/>
    <row r="32359" customFormat="1" ht="14.25"/>
    <row r="32360" customFormat="1" ht="14.25"/>
    <row r="32361" customFormat="1" ht="14.25"/>
    <row r="32362" customFormat="1" ht="14.25"/>
    <row r="32363" customFormat="1" ht="14.25"/>
    <row r="32364" customFormat="1" ht="14.25"/>
    <row r="32365" customFormat="1" ht="14.25"/>
    <row r="32366" customFormat="1" ht="14.25"/>
    <row r="32367" customFormat="1" ht="14.25"/>
    <row r="32368" customFormat="1" ht="14.25"/>
    <row r="32369" customFormat="1" ht="14.25"/>
    <row r="32370" customFormat="1" ht="14.25"/>
    <row r="32371" customFormat="1" ht="14.25"/>
    <row r="32372" customFormat="1" ht="14.25"/>
    <row r="32373" customFormat="1" ht="14.25"/>
    <row r="32374" customFormat="1" ht="14.25"/>
    <row r="32375" customFormat="1" ht="14.25"/>
    <row r="32376" customFormat="1" ht="14.25"/>
    <row r="32377" customFormat="1" ht="14.25"/>
    <row r="32378" customFormat="1" ht="14.25"/>
    <row r="32379" customFormat="1" ht="14.25"/>
    <row r="32380" customFormat="1" ht="14.25"/>
    <row r="32381" customFormat="1" ht="14.25"/>
    <row r="32382" customFormat="1" ht="14.25"/>
    <row r="32383" customFormat="1" ht="14.25"/>
    <row r="32384" customFormat="1" ht="14.25"/>
    <row r="32385" customFormat="1" ht="14.25"/>
    <row r="32386" customFormat="1" ht="14.25"/>
    <row r="32387" customFormat="1" ht="14.25"/>
    <row r="32388" customFormat="1" ht="14.25"/>
    <row r="32389" customFormat="1" ht="14.25"/>
    <row r="32390" customFormat="1" ht="14.25"/>
    <row r="32391" customFormat="1" ht="14.25"/>
    <row r="32392" customFormat="1" ht="14.25"/>
    <row r="32393" customFormat="1" ht="14.25"/>
    <row r="32394" customFormat="1" ht="14.25"/>
    <row r="32395" customFormat="1" ht="14.25"/>
    <row r="32396" customFormat="1" ht="14.25"/>
    <row r="32397" customFormat="1" ht="14.25"/>
    <row r="32398" customFormat="1" ht="14.25"/>
    <row r="32399" customFormat="1" ht="14.25"/>
    <row r="32400" customFormat="1" ht="14.25"/>
    <row r="32401" customFormat="1" ht="14.25"/>
    <row r="32402" customFormat="1" ht="14.25"/>
    <row r="32403" customFormat="1" ht="14.25"/>
    <row r="32404" customFormat="1" ht="14.25"/>
    <row r="32405" customFormat="1" ht="14.25"/>
    <row r="32406" customFormat="1" ht="14.25"/>
    <row r="32407" customFormat="1" ht="14.25"/>
    <row r="32408" customFormat="1" ht="14.25"/>
    <row r="32409" customFormat="1" ht="14.25"/>
    <row r="32410" customFormat="1" ht="14.25"/>
    <row r="32411" customFormat="1" ht="14.25"/>
    <row r="32412" customFormat="1" ht="14.25"/>
    <row r="32413" customFormat="1" ht="14.25"/>
    <row r="32414" customFormat="1" ht="14.25"/>
    <row r="32415" customFormat="1" ht="14.25"/>
    <row r="32416" customFormat="1" ht="14.25"/>
    <row r="32417" customFormat="1" ht="14.25"/>
    <row r="32418" customFormat="1" ht="14.25"/>
    <row r="32419" customFormat="1" ht="14.25"/>
    <row r="32420" customFormat="1" ht="14.25"/>
    <row r="32421" customFormat="1" ht="14.25"/>
    <row r="32422" customFormat="1" ht="14.25"/>
    <row r="32423" customFormat="1" ht="14.25"/>
    <row r="32424" customFormat="1" ht="14.25"/>
    <row r="32425" customFormat="1" ht="14.25"/>
    <row r="32426" customFormat="1" ht="14.25"/>
    <row r="32427" customFormat="1" ht="14.25"/>
    <row r="32428" customFormat="1" ht="14.25"/>
    <row r="32429" customFormat="1" ht="14.25"/>
    <row r="32430" customFormat="1" ht="14.25"/>
    <row r="32431" customFormat="1" ht="14.25"/>
    <row r="32432" customFormat="1" ht="14.25"/>
    <row r="32433" customFormat="1" ht="14.25"/>
    <row r="32434" customFormat="1" ht="14.25"/>
    <row r="32435" customFormat="1" ht="14.25"/>
    <row r="32436" customFormat="1" ht="14.25"/>
    <row r="32437" customFormat="1" ht="14.25"/>
    <row r="32438" customFormat="1" ht="14.25"/>
    <row r="32439" customFormat="1" ht="14.25"/>
    <row r="32440" customFormat="1" ht="14.25"/>
    <row r="32441" customFormat="1" ht="14.25"/>
    <row r="32442" customFormat="1" ht="14.25"/>
    <row r="32443" customFormat="1" ht="14.25"/>
    <row r="32444" customFormat="1" ht="14.25"/>
    <row r="32445" customFormat="1" ht="14.25"/>
    <row r="32446" customFormat="1" ht="14.25"/>
    <row r="32447" customFormat="1" ht="14.25"/>
    <row r="32448" customFormat="1" ht="14.25"/>
    <row r="32449" customFormat="1" ht="14.25"/>
    <row r="32450" customFormat="1" ht="14.25"/>
    <row r="32451" customFormat="1" ht="14.25"/>
    <row r="32452" customFormat="1" ht="14.25"/>
    <row r="32453" customFormat="1" ht="14.25"/>
    <row r="32454" customFormat="1" ht="14.25"/>
    <row r="32455" customFormat="1" ht="14.25"/>
    <row r="32456" customFormat="1" ht="14.25"/>
    <row r="32457" customFormat="1" ht="14.25"/>
    <row r="32458" customFormat="1" ht="14.25"/>
    <row r="32459" customFormat="1" ht="14.25"/>
    <row r="32460" customFormat="1" ht="14.25"/>
    <row r="32461" customFormat="1" ht="14.25"/>
    <row r="32462" customFormat="1" ht="14.25"/>
    <row r="32463" customFormat="1" ht="14.25"/>
    <row r="32464" customFormat="1" ht="14.25"/>
    <row r="32465" customFormat="1" ht="14.25"/>
    <row r="32466" customFormat="1" ht="14.25"/>
    <row r="32467" customFormat="1" ht="14.25"/>
    <row r="32468" customFormat="1" ht="14.25"/>
    <row r="32469" customFormat="1" ht="14.25"/>
    <row r="32470" customFormat="1" ht="14.25"/>
    <row r="32471" customFormat="1" ht="14.25"/>
    <row r="32472" customFormat="1" ht="14.25"/>
    <row r="32473" customFormat="1" ht="14.25"/>
    <row r="32474" customFormat="1" ht="14.25"/>
    <row r="32475" customFormat="1" ht="14.25"/>
    <row r="32476" customFormat="1" ht="14.25"/>
    <row r="32477" customFormat="1" ht="14.25"/>
    <row r="32478" customFormat="1" ht="14.25"/>
    <row r="32479" customFormat="1" ht="14.25"/>
    <row r="32480" customFormat="1" ht="14.25"/>
    <row r="32481" customFormat="1" ht="14.25"/>
    <row r="32482" customFormat="1" ht="14.25"/>
    <row r="32483" customFormat="1" ht="14.25"/>
    <row r="32484" customFormat="1" ht="14.25"/>
    <row r="32485" customFormat="1" ht="14.25"/>
    <row r="32486" customFormat="1" ht="14.25"/>
    <row r="32487" customFormat="1" ht="14.25"/>
    <row r="32488" customFormat="1" ht="14.25"/>
    <row r="32489" customFormat="1" ht="14.25"/>
    <row r="32490" customFormat="1" ht="14.25"/>
    <row r="32491" customFormat="1" ht="14.25"/>
    <row r="32492" customFormat="1" ht="14.25"/>
    <row r="32493" customFormat="1" ht="14.25"/>
    <row r="32494" customFormat="1" ht="14.25"/>
    <row r="32495" customFormat="1" ht="14.25"/>
    <row r="32496" customFormat="1" ht="14.25"/>
    <row r="32497" customFormat="1" ht="14.25"/>
    <row r="32498" customFormat="1" ht="14.25"/>
    <row r="32499" customFormat="1" ht="14.25"/>
    <row r="32500" customFormat="1" ht="14.25"/>
    <row r="32501" customFormat="1" ht="14.25"/>
    <row r="32502" customFormat="1" ht="14.25"/>
    <row r="32503" customFormat="1" ht="14.25"/>
    <row r="32504" customFormat="1" ht="14.25"/>
    <row r="32505" customFormat="1" ht="14.25"/>
    <row r="32506" customFormat="1" ht="14.25"/>
    <row r="32507" customFormat="1" ht="14.25"/>
    <row r="32508" customFormat="1" ht="14.25"/>
    <row r="32509" customFormat="1" ht="14.25"/>
    <row r="32510" customFormat="1" ht="14.25"/>
    <row r="32511" customFormat="1" ht="14.25"/>
    <row r="32512" customFormat="1" ht="14.25"/>
    <row r="32513" customFormat="1" ht="14.25"/>
    <row r="32514" customFormat="1" ht="14.25"/>
    <row r="32515" customFormat="1" ht="14.25"/>
    <row r="32516" customFormat="1" ht="14.25"/>
    <row r="32517" customFormat="1" ht="14.25"/>
    <row r="32518" customFormat="1" ht="14.25"/>
    <row r="32519" customFormat="1" ht="14.25"/>
    <row r="32520" customFormat="1" ht="14.25"/>
    <row r="32521" customFormat="1" ht="14.25"/>
    <row r="32522" customFormat="1" ht="14.25"/>
    <row r="32523" customFormat="1" ht="14.25"/>
    <row r="32524" customFormat="1" ht="14.25"/>
    <row r="32525" customFormat="1" ht="14.25"/>
    <row r="32526" customFormat="1" ht="14.25"/>
    <row r="32527" customFormat="1" ht="14.25"/>
    <row r="32528" customFormat="1" ht="14.25"/>
    <row r="32529" customFormat="1" ht="14.25"/>
    <row r="32530" customFormat="1" ht="14.25"/>
    <row r="32531" customFormat="1" ht="14.25"/>
    <row r="32532" customFormat="1" ht="14.25"/>
    <row r="32533" customFormat="1" ht="14.25"/>
    <row r="32534" customFormat="1" ht="14.25"/>
    <row r="32535" customFormat="1" ht="14.25"/>
    <row r="32536" customFormat="1" ht="14.25"/>
    <row r="32537" customFormat="1" ht="14.25"/>
    <row r="32538" customFormat="1" ht="14.25"/>
    <row r="32539" customFormat="1" ht="14.25"/>
    <row r="32540" customFormat="1" ht="14.25"/>
    <row r="32541" customFormat="1" ht="14.25"/>
    <row r="32542" customFormat="1" ht="14.25"/>
    <row r="32543" customFormat="1" ht="14.25"/>
    <row r="32544" customFormat="1" ht="14.25"/>
    <row r="32545" customFormat="1" ht="14.25"/>
    <row r="32546" customFormat="1" ht="14.25"/>
    <row r="32547" customFormat="1" ht="14.25"/>
    <row r="32548" customFormat="1" ht="14.25"/>
    <row r="32549" customFormat="1" ht="14.25"/>
    <row r="32550" customFormat="1" ht="14.25"/>
    <row r="32551" customFormat="1" ht="14.25"/>
    <row r="32552" customFormat="1" ht="14.25"/>
    <row r="32553" customFormat="1" ht="14.25"/>
    <row r="32554" customFormat="1" ht="14.25"/>
    <row r="32555" customFormat="1" ht="14.25"/>
    <row r="32556" customFormat="1" ht="14.25"/>
    <row r="32557" customFormat="1" ht="14.25"/>
    <row r="32558" customFormat="1" ht="14.25"/>
    <row r="32559" customFormat="1" ht="14.25"/>
    <row r="32560" customFormat="1" ht="14.25"/>
    <row r="32561" customFormat="1" ht="14.25"/>
    <row r="32562" customFormat="1" ht="14.25"/>
    <row r="32563" customFormat="1" ht="14.25"/>
    <row r="32564" customFormat="1" ht="14.25"/>
    <row r="32565" customFormat="1" ht="14.25"/>
    <row r="32566" customFormat="1" ht="14.25"/>
    <row r="32567" customFormat="1" ht="14.25"/>
    <row r="32568" customFormat="1" ht="14.25"/>
    <row r="32569" customFormat="1" ht="14.25"/>
    <row r="32570" customFormat="1" ht="14.25"/>
    <row r="32571" customFormat="1" ht="14.25"/>
    <row r="32572" customFormat="1" ht="14.25"/>
    <row r="32573" customFormat="1" ht="14.25"/>
    <row r="32574" customFormat="1" ht="14.25"/>
    <row r="32575" customFormat="1" ht="14.25"/>
    <row r="32576" customFormat="1" ht="14.25"/>
    <row r="32577" customFormat="1" ht="14.25"/>
    <row r="32578" customFormat="1" ht="14.25"/>
    <row r="32579" customFormat="1" ht="14.25"/>
    <row r="32580" customFormat="1" ht="14.25"/>
    <row r="32581" customFormat="1" ht="14.25"/>
    <row r="32582" customFormat="1" ht="14.25"/>
    <row r="32583" customFormat="1" ht="14.25"/>
    <row r="32584" customFormat="1" ht="14.25"/>
    <row r="32585" customFormat="1" ht="14.25"/>
    <row r="32586" customFormat="1" ht="14.25"/>
    <row r="32587" customFormat="1" ht="14.25"/>
    <row r="32588" customFormat="1" ht="14.25"/>
    <row r="32589" customFormat="1" ht="14.25"/>
    <row r="32590" customFormat="1" ht="14.25"/>
    <row r="32591" customFormat="1" ht="14.25"/>
    <row r="32592" customFormat="1" ht="14.25"/>
    <row r="32593" customFormat="1" ht="14.25"/>
    <row r="32594" customFormat="1" ht="14.25"/>
    <row r="32595" customFormat="1" ht="14.25"/>
    <row r="32596" customFormat="1" ht="14.25"/>
    <row r="32597" customFormat="1" ht="14.25"/>
    <row r="32598" customFormat="1" ht="14.25"/>
    <row r="32599" customFormat="1" ht="14.25"/>
    <row r="32600" customFormat="1" ht="14.25"/>
    <row r="32601" customFormat="1" ht="14.25"/>
    <row r="32602" customFormat="1" ht="14.25"/>
    <row r="32603" customFormat="1" ht="14.25"/>
    <row r="32604" customFormat="1" ht="14.25"/>
    <row r="32605" customFormat="1" ht="14.25"/>
    <row r="32606" customFormat="1" ht="14.25"/>
    <row r="32607" customFormat="1" ht="14.25"/>
    <row r="32608" customFormat="1" ht="14.25"/>
    <row r="32609" customFormat="1" ht="14.25"/>
    <row r="32610" customFormat="1" ht="14.25"/>
    <row r="32611" customFormat="1" ht="14.25"/>
    <row r="32612" customFormat="1" ht="14.25"/>
    <row r="32613" customFormat="1" ht="14.25"/>
    <row r="32614" customFormat="1" ht="14.25"/>
    <row r="32615" customFormat="1" ht="14.25"/>
    <row r="32616" customFormat="1" ht="14.25"/>
    <row r="32617" customFormat="1" ht="14.25"/>
    <row r="32618" customFormat="1" ht="14.25"/>
    <row r="32619" customFormat="1" ht="14.25"/>
    <row r="32620" customFormat="1" ht="14.25"/>
    <row r="32621" customFormat="1" ht="14.25"/>
    <row r="32622" customFormat="1" ht="14.25"/>
    <row r="32623" customFormat="1" ht="14.25"/>
    <row r="32624" customFormat="1" ht="14.25"/>
    <row r="32625" customFormat="1" ht="14.25"/>
    <row r="32626" customFormat="1" ht="14.25"/>
    <row r="32627" customFormat="1" ht="14.25"/>
    <row r="32628" customFormat="1" ht="14.25"/>
    <row r="32629" customFormat="1" ht="14.25"/>
    <row r="32630" customFormat="1" ht="14.25"/>
    <row r="32631" customFormat="1" ht="14.25"/>
    <row r="32632" customFormat="1" ht="14.25"/>
    <row r="32633" customFormat="1" ht="14.25"/>
    <row r="32634" customFormat="1" ht="14.25"/>
    <row r="32635" customFormat="1" ht="14.25"/>
    <row r="32636" customFormat="1" ht="14.25"/>
    <row r="32637" customFormat="1" ht="14.25"/>
    <row r="32638" customFormat="1" ht="14.25"/>
    <row r="32639" customFormat="1" ht="14.25"/>
    <row r="32640" customFormat="1" ht="14.25"/>
    <row r="32641" customFormat="1" ht="14.25"/>
    <row r="32642" customFormat="1" ht="14.25"/>
    <row r="32643" customFormat="1" ht="14.25"/>
    <row r="32644" customFormat="1" ht="14.25"/>
    <row r="32645" customFormat="1" ht="14.25"/>
    <row r="32646" customFormat="1" ht="14.25"/>
    <row r="32647" customFormat="1" ht="14.25"/>
    <row r="32648" customFormat="1" ht="14.25"/>
    <row r="32649" customFormat="1" ht="14.25"/>
    <row r="32650" customFormat="1" ht="14.25"/>
    <row r="32651" customFormat="1" ht="14.25"/>
    <row r="32652" customFormat="1" ht="14.25"/>
    <row r="32653" customFormat="1" ht="14.25"/>
    <row r="32654" customFormat="1" ht="14.25"/>
    <row r="32655" customFormat="1" ht="14.25"/>
    <row r="32656" customFormat="1" ht="14.25"/>
    <row r="32657" customFormat="1" ht="14.25"/>
    <row r="32658" customFormat="1" ht="14.25"/>
    <row r="32659" customFormat="1" ht="14.25"/>
    <row r="32660" customFormat="1" ht="14.25"/>
    <row r="32661" customFormat="1" ht="14.25"/>
    <row r="32662" customFormat="1" ht="14.25"/>
    <row r="32663" customFormat="1" ht="14.25"/>
    <row r="32664" customFormat="1" ht="14.25"/>
    <row r="32665" customFormat="1" ht="14.25"/>
    <row r="32666" customFormat="1" ht="14.25"/>
    <row r="32667" customFormat="1" ht="14.25"/>
    <row r="32668" customFormat="1" ht="14.25"/>
    <row r="32669" customFormat="1" ht="14.25"/>
    <row r="32670" customFormat="1" ht="14.25"/>
    <row r="32671" customFormat="1" ht="14.25"/>
    <row r="32672" customFormat="1" ht="14.25"/>
    <row r="32673" customFormat="1" ht="14.25"/>
    <row r="32674" customFormat="1" ht="14.25"/>
    <row r="32675" customFormat="1" ht="14.25"/>
    <row r="32676" customFormat="1" ht="14.25"/>
    <row r="32677" customFormat="1" ht="14.25"/>
    <row r="32678" customFormat="1" ht="14.25"/>
    <row r="32679" customFormat="1" ht="14.25"/>
    <row r="32680" customFormat="1" ht="14.25"/>
    <row r="32681" customFormat="1" ht="14.25"/>
    <row r="32682" customFormat="1" ht="14.25"/>
    <row r="32683" customFormat="1" ht="14.25"/>
    <row r="32684" customFormat="1" ht="14.25"/>
    <row r="32685" customFormat="1" ht="14.25"/>
    <row r="32686" customFormat="1" ht="14.25"/>
    <row r="32687" customFormat="1" ht="14.25"/>
    <row r="32688" customFormat="1" ht="14.25"/>
    <row r="32689" customFormat="1" ht="14.25"/>
    <row r="32690" customFormat="1" ht="14.25"/>
    <row r="32691" customFormat="1" ht="14.25"/>
    <row r="32692" customFormat="1" ht="14.25"/>
    <row r="32693" customFormat="1" ht="14.25"/>
    <row r="32694" customFormat="1" ht="14.25"/>
    <row r="32695" customFormat="1" ht="14.25"/>
    <row r="32696" customFormat="1" ht="14.25"/>
    <row r="32697" customFormat="1" ht="14.25"/>
    <row r="32698" customFormat="1" ht="14.25"/>
    <row r="32699" customFormat="1" ht="14.25"/>
    <row r="32700" customFormat="1" ht="14.25"/>
    <row r="32701" customFormat="1" ht="14.25"/>
    <row r="32702" customFormat="1" ht="14.25"/>
    <row r="32703" customFormat="1" ht="14.25"/>
    <row r="32704" customFormat="1" ht="14.25"/>
    <row r="32705" customFormat="1" ht="14.25"/>
    <row r="32706" customFormat="1" ht="14.25"/>
    <row r="32707" customFormat="1" ht="14.25"/>
    <row r="32708" customFormat="1" ht="14.25"/>
    <row r="32709" customFormat="1" ht="14.25"/>
    <row r="32710" customFormat="1" ht="14.25"/>
    <row r="32711" customFormat="1" ht="14.25"/>
    <row r="32712" customFormat="1" ht="14.25"/>
    <row r="32713" customFormat="1" ht="14.25"/>
    <row r="32714" customFormat="1" ht="14.25"/>
    <row r="32715" customFormat="1" ht="14.25"/>
    <row r="32716" customFormat="1" ht="14.25"/>
    <row r="32717" customFormat="1" ht="14.25"/>
    <row r="32718" customFormat="1" ht="14.25"/>
    <row r="32719" customFormat="1" ht="14.25"/>
    <row r="32720" customFormat="1" ht="14.25"/>
    <row r="32721" customFormat="1" ht="14.25"/>
    <row r="32722" customFormat="1" ht="14.25"/>
    <row r="32723" customFormat="1" ht="14.25"/>
    <row r="32724" customFormat="1" ht="14.25"/>
    <row r="32725" customFormat="1" ht="14.25"/>
    <row r="32726" customFormat="1" ht="14.25"/>
    <row r="32727" customFormat="1" ht="14.25"/>
    <row r="32728" customFormat="1" ht="14.25"/>
    <row r="32729" customFormat="1" ht="14.25"/>
    <row r="32730" customFormat="1" ht="14.25"/>
    <row r="32731" customFormat="1" ht="14.25"/>
    <row r="32732" customFormat="1" ht="14.25"/>
    <row r="32733" customFormat="1" ht="14.25"/>
    <row r="32734" customFormat="1" ht="14.25"/>
    <row r="32735" customFormat="1" ht="14.25"/>
    <row r="32736" customFormat="1" ht="14.25"/>
    <row r="32737" customFormat="1" ht="14.25"/>
    <row r="32738" customFormat="1" ht="14.25"/>
    <row r="32739" customFormat="1" ht="14.25"/>
    <row r="32740" customFormat="1" ht="14.25"/>
    <row r="32741" customFormat="1" ht="14.25"/>
    <row r="32742" customFormat="1" ht="14.25"/>
    <row r="32743" customFormat="1" ht="14.25"/>
    <row r="32744" customFormat="1" ht="14.25"/>
    <row r="32745" customFormat="1" ht="14.25"/>
    <row r="32746" customFormat="1" ht="14.25"/>
    <row r="32747" customFormat="1" ht="14.25"/>
    <row r="32748" customFormat="1" ht="14.25"/>
    <row r="32749" customFormat="1" ht="14.25"/>
    <row r="32750" customFormat="1" ht="14.25"/>
    <row r="32751" customFormat="1" ht="14.25"/>
    <row r="32752" customFormat="1" ht="14.25"/>
    <row r="32753" customFormat="1" ht="14.25"/>
    <row r="32754" customFormat="1" ht="14.25"/>
    <row r="32755" customFormat="1" ht="14.25"/>
    <row r="32756" customFormat="1" ht="14.25"/>
    <row r="32757" customFormat="1" ht="14.25"/>
    <row r="32758" customFormat="1" ht="14.25"/>
    <row r="32759" customFormat="1" ht="14.25"/>
    <row r="32760" customFormat="1" ht="14.25"/>
    <row r="32761" customFormat="1" ht="14.25"/>
    <row r="32762" customFormat="1" ht="14.25"/>
    <row r="32763" customFormat="1" ht="14.25"/>
    <row r="32764" customFormat="1" ht="14.25"/>
    <row r="32765" customFormat="1" ht="14.25"/>
    <row r="32766" customFormat="1" ht="14.25"/>
    <row r="32767" customFormat="1" ht="14.25"/>
    <row r="32768" customFormat="1" ht="14.25"/>
    <row r="32769" customFormat="1" ht="14.25"/>
    <row r="32770" customFormat="1" ht="14.25"/>
    <row r="32771" customFormat="1" ht="14.25"/>
    <row r="32772" customFormat="1" ht="14.25"/>
    <row r="32773" customFormat="1" ht="14.25"/>
    <row r="32774" customFormat="1" ht="14.25"/>
    <row r="32775" customFormat="1" ht="14.25"/>
    <row r="32776" customFormat="1" ht="14.25"/>
    <row r="32777" customFormat="1" ht="14.25"/>
    <row r="32778" customFormat="1" ht="14.25"/>
    <row r="32779" customFormat="1" ht="14.25"/>
    <row r="32780" customFormat="1" ht="14.25"/>
    <row r="32781" customFormat="1" ht="14.25"/>
    <row r="32782" customFormat="1" ht="14.25"/>
    <row r="32783" customFormat="1" ht="14.25"/>
    <row r="32784" customFormat="1" ht="14.25"/>
    <row r="32785" customFormat="1" ht="14.25"/>
    <row r="32786" customFormat="1" ht="14.25"/>
    <row r="32787" customFormat="1" ht="14.25"/>
    <row r="32788" customFormat="1" ht="14.25"/>
    <row r="32789" customFormat="1" ht="14.25"/>
    <row r="32790" customFormat="1" ht="14.25"/>
    <row r="32791" customFormat="1" ht="14.25"/>
    <row r="32792" customFormat="1" ht="14.25"/>
    <row r="32793" customFormat="1" ht="14.25"/>
    <row r="32794" customFormat="1" ht="14.25"/>
    <row r="32795" customFormat="1" ht="14.25"/>
    <row r="32796" customFormat="1" ht="14.25"/>
    <row r="32797" customFormat="1" ht="14.25"/>
    <row r="32798" customFormat="1" ht="14.25"/>
    <row r="32799" customFormat="1" ht="14.25"/>
    <row r="32800" customFormat="1" ht="14.25"/>
    <row r="32801" customFormat="1" ht="14.25"/>
    <row r="32802" customFormat="1" ht="14.25"/>
    <row r="32803" customFormat="1" ht="14.25"/>
    <row r="32804" customFormat="1" ht="14.25"/>
    <row r="32805" customFormat="1" ht="14.25"/>
    <row r="32806" customFormat="1" ht="14.25"/>
    <row r="32807" customFormat="1" ht="14.25"/>
    <row r="32808" customFormat="1" ht="14.25"/>
    <row r="32809" customFormat="1" ht="14.25"/>
    <row r="32810" customFormat="1" ht="14.25"/>
    <row r="32811" customFormat="1" ht="14.25"/>
    <row r="32812" customFormat="1" ht="14.25"/>
    <row r="32813" customFormat="1" ht="14.25"/>
    <row r="32814" customFormat="1" ht="14.25"/>
    <row r="32815" customFormat="1" ht="14.25"/>
    <row r="32816" customFormat="1" ht="14.25"/>
    <row r="32817" customFormat="1" ht="14.25"/>
    <row r="32818" customFormat="1" ht="14.25"/>
    <row r="32819" customFormat="1" ht="14.25"/>
    <row r="32820" customFormat="1" ht="14.25"/>
    <row r="32821" customFormat="1" ht="14.25"/>
    <row r="32822" customFormat="1" ht="14.25"/>
    <row r="32823" customFormat="1" ht="14.25"/>
    <row r="32824" customFormat="1" ht="14.25"/>
    <row r="32825" customFormat="1" ht="14.25"/>
    <row r="32826" customFormat="1" ht="14.25"/>
    <row r="32827" customFormat="1" ht="14.25"/>
    <row r="32828" customFormat="1" ht="14.25"/>
    <row r="32829" customFormat="1" ht="14.25"/>
    <row r="32830" customFormat="1" ht="14.25"/>
    <row r="32831" customFormat="1" ht="14.25"/>
    <row r="32832" customFormat="1" ht="14.25"/>
    <row r="32833" customFormat="1" ht="14.25"/>
    <row r="32834" customFormat="1" ht="14.25"/>
    <row r="32835" customFormat="1" ht="14.25"/>
    <row r="32836" customFormat="1" ht="14.25"/>
    <row r="32837" customFormat="1" ht="14.25"/>
    <row r="32838" customFormat="1" ht="14.25"/>
    <row r="32839" customFormat="1" ht="14.25"/>
    <row r="32840" customFormat="1" ht="14.25"/>
    <row r="32841" customFormat="1" ht="14.25"/>
    <row r="32842" customFormat="1" ht="14.25"/>
    <row r="32843" customFormat="1" ht="14.25"/>
    <row r="32844" customFormat="1" ht="14.25"/>
    <row r="32845" customFormat="1" ht="14.25"/>
    <row r="32846" customFormat="1" ht="14.25"/>
    <row r="32847" customFormat="1" ht="14.25"/>
    <row r="32848" customFormat="1" ht="14.25"/>
    <row r="32849" customFormat="1" ht="14.25"/>
    <row r="32850" customFormat="1" ht="14.25"/>
    <row r="32851" customFormat="1" ht="14.25"/>
    <row r="32852" customFormat="1" ht="14.25"/>
    <row r="32853" customFormat="1" ht="14.25"/>
    <row r="32854" customFormat="1" ht="14.25"/>
    <row r="32855" customFormat="1" ht="14.25"/>
    <row r="32856" customFormat="1" ht="14.25"/>
    <row r="32857" customFormat="1" ht="14.25"/>
    <row r="32858" customFormat="1" ht="14.25"/>
    <row r="32859" customFormat="1" ht="14.25"/>
    <row r="32860" customFormat="1" ht="14.25"/>
    <row r="32861" customFormat="1" ht="14.25"/>
    <row r="32862" customFormat="1" ht="14.25"/>
    <row r="32863" customFormat="1" ht="14.25"/>
    <row r="32864" customFormat="1" ht="14.25"/>
    <row r="32865" customFormat="1" ht="14.25"/>
    <row r="32866" customFormat="1" ht="14.25"/>
    <row r="32867" customFormat="1" ht="14.25"/>
    <row r="32868" customFormat="1" ht="14.25"/>
    <row r="32869" customFormat="1" ht="14.25"/>
    <row r="32870" customFormat="1" ht="14.25"/>
    <row r="32871" customFormat="1" ht="14.25"/>
    <row r="32872" customFormat="1" ht="14.25"/>
    <row r="32873" customFormat="1" ht="14.25"/>
    <row r="32874" customFormat="1" ht="14.25"/>
    <row r="32875" customFormat="1" ht="14.25"/>
    <row r="32876" customFormat="1" ht="14.25"/>
    <row r="32877" customFormat="1" ht="14.25"/>
    <row r="32878" customFormat="1" ht="14.25"/>
    <row r="32879" customFormat="1" ht="14.25"/>
    <row r="32880" customFormat="1" ht="14.25"/>
    <row r="32881" customFormat="1" ht="14.25"/>
    <row r="32882" customFormat="1" ht="14.25"/>
    <row r="32883" customFormat="1" ht="14.25"/>
    <row r="32884" customFormat="1" ht="14.25"/>
    <row r="32885" customFormat="1" ht="14.25"/>
    <row r="32886" customFormat="1" ht="14.25"/>
    <row r="32887" customFormat="1" ht="14.25"/>
    <row r="32888" customFormat="1" ht="14.25"/>
    <row r="32889" customFormat="1" ht="14.25"/>
    <row r="32890" customFormat="1" ht="14.25"/>
    <row r="32891" customFormat="1" ht="14.25"/>
    <row r="32892" customFormat="1" ht="14.25"/>
    <row r="32893" customFormat="1" ht="14.25"/>
    <row r="32894" customFormat="1" ht="14.25"/>
    <row r="32895" customFormat="1" ht="14.25"/>
    <row r="32896" customFormat="1" ht="14.25"/>
    <row r="32897" customFormat="1" ht="14.25"/>
    <row r="32898" customFormat="1" ht="14.25"/>
    <row r="32899" customFormat="1" ht="14.25"/>
    <row r="32900" customFormat="1" ht="14.25"/>
    <row r="32901" customFormat="1" ht="14.25"/>
    <row r="32902" customFormat="1" ht="14.25"/>
    <row r="32903" customFormat="1" ht="14.25"/>
    <row r="32904" customFormat="1" ht="14.25"/>
    <row r="32905" customFormat="1" ht="14.25"/>
    <row r="32906" customFormat="1" ht="14.25"/>
    <row r="32907" customFormat="1" ht="14.25"/>
    <row r="32908" customFormat="1" ht="14.25"/>
    <row r="32909" customFormat="1" ht="14.25"/>
    <row r="32910" customFormat="1" ht="14.25"/>
    <row r="32911" customFormat="1" ht="14.25"/>
    <row r="32912" customFormat="1" ht="14.25"/>
    <row r="32913" customFormat="1" ht="14.25"/>
    <row r="32914" customFormat="1" ht="14.25"/>
    <row r="32915" customFormat="1" ht="14.25"/>
    <row r="32916" customFormat="1" ht="14.25"/>
    <row r="32917" customFormat="1" ht="14.25"/>
    <row r="32918" customFormat="1" ht="14.25"/>
    <row r="32919" customFormat="1" ht="14.25"/>
    <row r="32920" customFormat="1" ht="14.25"/>
    <row r="32921" customFormat="1" ht="14.25"/>
    <row r="32922" customFormat="1" ht="14.25"/>
    <row r="32923" customFormat="1" ht="14.25"/>
    <row r="32924" customFormat="1" ht="14.25"/>
    <row r="32925" customFormat="1" ht="14.25"/>
    <row r="32926" customFormat="1" ht="14.25"/>
    <row r="32927" customFormat="1" ht="14.25"/>
    <row r="32928" customFormat="1" ht="14.25"/>
    <row r="32929" customFormat="1" ht="14.25"/>
    <row r="32930" customFormat="1" ht="14.25"/>
    <row r="32931" customFormat="1" ht="14.25"/>
    <row r="32932" customFormat="1" ht="14.25"/>
    <row r="32933" customFormat="1" ht="14.25"/>
    <row r="32934" customFormat="1" ht="14.25"/>
    <row r="32935" customFormat="1" ht="14.25"/>
    <row r="32936" customFormat="1" ht="14.25"/>
    <row r="32937" customFormat="1" ht="14.25"/>
    <row r="32938" customFormat="1" ht="14.25"/>
    <row r="32939" customFormat="1" ht="14.25"/>
    <row r="32940" customFormat="1" ht="14.25"/>
    <row r="32941" customFormat="1" ht="14.25"/>
    <row r="32942" customFormat="1" ht="14.25"/>
    <row r="32943" customFormat="1" ht="14.25"/>
    <row r="32944" customFormat="1" ht="14.25"/>
    <row r="32945" customFormat="1" ht="14.25"/>
    <row r="32946" customFormat="1" ht="14.25"/>
    <row r="32947" customFormat="1" ht="14.25"/>
    <row r="32948" customFormat="1" ht="14.25"/>
    <row r="32949" customFormat="1" ht="14.25"/>
    <row r="32950" customFormat="1" ht="14.25"/>
    <row r="32951" customFormat="1" ht="14.25"/>
    <row r="32952" customFormat="1" ht="14.25"/>
    <row r="32953" customFormat="1" ht="14.25"/>
    <row r="32954" customFormat="1" ht="14.25"/>
    <row r="32955" customFormat="1" ht="14.25"/>
    <row r="32956" customFormat="1" ht="14.25"/>
    <row r="32957" customFormat="1" ht="14.25"/>
    <row r="32958" customFormat="1" ht="14.25"/>
    <row r="32959" customFormat="1" ht="14.25"/>
    <row r="32960" customFormat="1" ht="14.25"/>
    <row r="32961" customFormat="1" ht="14.25"/>
    <row r="32962" customFormat="1" ht="14.25"/>
    <row r="32963" customFormat="1" ht="14.25"/>
    <row r="32964" customFormat="1" ht="14.25"/>
    <row r="32965" customFormat="1" ht="14.25"/>
    <row r="32966" customFormat="1" ht="14.25"/>
    <row r="32967" customFormat="1" ht="14.25"/>
    <row r="32968" customFormat="1" ht="14.25"/>
    <row r="32969" customFormat="1" ht="14.25"/>
    <row r="32970" customFormat="1" ht="14.25"/>
    <row r="32971" customFormat="1" ht="14.25"/>
    <row r="32972" customFormat="1" ht="14.25"/>
    <row r="32973" customFormat="1" ht="14.25"/>
    <row r="32974" customFormat="1" ht="14.25"/>
    <row r="32975" customFormat="1" ht="14.25"/>
    <row r="32976" customFormat="1" ht="14.25"/>
    <row r="32977" customFormat="1" ht="14.25"/>
    <row r="32978" customFormat="1" ht="14.25"/>
    <row r="32979" customFormat="1" ht="14.25"/>
    <row r="32980" customFormat="1" ht="14.25"/>
    <row r="32981" customFormat="1" ht="14.25"/>
    <row r="32982" customFormat="1" ht="14.25"/>
    <row r="32983" customFormat="1" ht="14.25"/>
    <row r="32984" customFormat="1" ht="14.25"/>
    <row r="32985" customFormat="1" ht="14.25"/>
    <row r="32986" customFormat="1" ht="14.25"/>
    <row r="32987" customFormat="1" ht="14.25"/>
    <row r="32988" customFormat="1" ht="14.25"/>
    <row r="32989" customFormat="1" ht="14.25"/>
    <row r="32990" customFormat="1" ht="14.25"/>
    <row r="32991" customFormat="1" ht="14.25"/>
    <row r="32992" customFormat="1" ht="14.25"/>
    <row r="32993" customFormat="1" ht="14.25"/>
    <row r="32994" customFormat="1" ht="14.25"/>
    <row r="32995" customFormat="1" ht="14.25"/>
    <row r="32996" customFormat="1" ht="14.25"/>
    <row r="32997" customFormat="1" ht="14.25"/>
    <row r="32998" customFormat="1" ht="14.25"/>
    <row r="32999" customFormat="1" ht="14.25"/>
    <row r="33000" customFormat="1" ht="14.25"/>
    <row r="33001" customFormat="1" ht="14.25"/>
    <row r="33002" customFormat="1" ht="14.25"/>
    <row r="33003" customFormat="1" ht="14.25"/>
    <row r="33004" customFormat="1" ht="14.25"/>
    <row r="33005" customFormat="1" ht="14.25"/>
    <row r="33006" customFormat="1" ht="14.25"/>
    <row r="33007" customFormat="1" ht="14.25"/>
    <row r="33008" customFormat="1" ht="14.25"/>
    <row r="33009" customFormat="1" ht="14.25"/>
    <row r="33010" customFormat="1" ht="14.25"/>
    <row r="33011" customFormat="1" ht="14.25"/>
    <row r="33012" customFormat="1" ht="14.25"/>
    <row r="33013" customFormat="1" ht="14.25"/>
    <row r="33014" customFormat="1" ht="14.25"/>
    <row r="33015" customFormat="1" ht="14.25"/>
    <row r="33016" customFormat="1" ht="14.25"/>
    <row r="33017" customFormat="1" ht="14.25"/>
    <row r="33018" customFormat="1" ht="14.25"/>
    <row r="33019" customFormat="1" ht="14.25"/>
    <row r="33020" customFormat="1" ht="14.25"/>
    <row r="33021" customFormat="1" ht="14.25"/>
    <row r="33022" customFormat="1" ht="14.25"/>
    <row r="33023" customFormat="1" ht="14.25"/>
    <row r="33024" customFormat="1" ht="14.25"/>
    <row r="33025" customFormat="1" ht="14.25"/>
    <row r="33026" customFormat="1" ht="14.25"/>
    <row r="33027" customFormat="1" ht="14.25"/>
    <row r="33028" customFormat="1" ht="14.25"/>
    <row r="33029" customFormat="1" ht="14.25"/>
    <row r="33030" customFormat="1" ht="14.25"/>
    <row r="33031" customFormat="1" ht="14.25"/>
    <row r="33032" customFormat="1" ht="14.25"/>
    <row r="33033" customFormat="1" ht="14.25"/>
    <row r="33034" customFormat="1" ht="14.25"/>
    <row r="33035" customFormat="1" ht="14.25"/>
    <row r="33036" customFormat="1" ht="14.25"/>
    <row r="33037" customFormat="1" ht="14.25"/>
    <row r="33038" customFormat="1" ht="14.25"/>
    <row r="33039" customFormat="1" ht="14.25"/>
    <row r="33040" customFormat="1" ht="14.25"/>
    <row r="33041" customFormat="1" ht="14.25"/>
    <row r="33042" customFormat="1" ht="14.25"/>
    <row r="33043" customFormat="1" ht="14.25"/>
    <row r="33044" customFormat="1" ht="14.25"/>
    <row r="33045" customFormat="1" ht="14.25"/>
    <row r="33046" customFormat="1" ht="14.25"/>
    <row r="33047" customFormat="1" ht="14.25"/>
    <row r="33048" customFormat="1" ht="14.25"/>
    <row r="33049" customFormat="1" ht="14.25"/>
    <row r="33050" customFormat="1" ht="14.25"/>
    <row r="33051" customFormat="1" ht="14.25"/>
    <row r="33052" customFormat="1" ht="14.25"/>
    <row r="33053" customFormat="1" ht="14.25"/>
    <row r="33054" customFormat="1" ht="14.25"/>
    <row r="33055" customFormat="1" ht="14.25"/>
    <row r="33056" customFormat="1" ht="14.25"/>
    <row r="33057" customFormat="1" ht="14.25"/>
    <row r="33058" customFormat="1" ht="14.25"/>
    <row r="33059" customFormat="1" ht="14.25"/>
    <row r="33060" customFormat="1" ht="14.25"/>
    <row r="33061" customFormat="1" ht="14.25"/>
    <row r="33062" customFormat="1" ht="14.25"/>
    <row r="33063" customFormat="1" ht="14.25"/>
    <row r="33064" customFormat="1" ht="14.25"/>
    <row r="33065" customFormat="1" ht="14.25"/>
    <row r="33066" customFormat="1" ht="14.25"/>
    <row r="33067" customFormat="1" ht="14.25"/>
    <row r="33068" customFormat="1" ht="14.25"/>
    <row r="33069" customFormat="1" ht="14.25"/>
    <row r="33070" customFormat="1" ht="14.25"/>
    <row r="33071" customFormat="1" ht="14.25"/>
    <row r="33072" customFormat="1" ht="14.25"/>
    <row r="33073" customFormat="1" ht="14.25"/>
    <row r="33074" customFormat="1" ht="14.25"/>
    <row r="33075" customFormat="1" ht="14.25"/>
    <row r="33076" customFormat="1" ht="14.25"/>
    <row r="33077" customFormat="1" ht="14.25"/>
    <row r="33078" customFormat="1" ht="14.25"/>
    <row r="33079" customFormat="1" ht="14.25"/>
    <row r="33080" customFormat="1" ht="14.25"/>
    <row r="33081" customFormat="1" ht="14.25"/>
    <row r="33082" customFormat="1" ht="14.25"/>
    <row r="33083" customFormat="1" ht="14.25"/>
    <row r="33084" customFormat="1" ht="14.25"/>
    <row r="33085" customFormat="1" ht="14.25"/>
    <row r="33086" customFormat="1" ht="14.25"/>
    <row r="33087" customFormat="1" ht="14.25"/>
    <row r="33088" customFormat="1" ht="14.25"/>
    <row r="33089" customFormat="1" ht="14.25"/>
    <row r="33090" customFormat="1" ht="14.25"/>
    <row r="33091" customFormat="1" ht="14.25"/>
    <row r="33092" customFormat="1" ht="14.25"/>
    <row r="33093" customFormat="1" ht="14.25"/>
    <row r="33094" customFormat="1" ht="14.25"/>
    <row r="33095" customFormat="1" ht="14.25"/>
    <row r="33096" customFormat="1" ht="14.25"/>
    <row r="33097" customFormat="1" ht="14.25"/>
    <row r="33098" customFormat="1" ht="14.25"/>
    <row r="33099" customFormat="1" ht="14.25"/>
    <row r="33100" customFormat="1" ht="14.25"/>
    <row r="33101" customFormat="1" ht="14.25"/>
    <row r="33102" customFormat="1" ht="14.25"/>
    <row r="33103" customFormat="1" ht="14.25"/>
    <row r="33104" customFormat="1" ht="14.25"/>
    <row r="33105" customFormat="1" ht="14.25"/>
    <row r="33106" customFormat="1" ht="14.25"/>
    <row r="33107" customFormat="1" ht="14.25"/>
    <row r="33108" customFormat="1" ht="14.25"/>
    <row r="33109" customFormat="1" ht="14.25"/>
    <row r="33110" customFormat="1" ht="14.25"/>
    <row r="33111" customFormat="1" ht="14.25"/>
    <row r="33112" customFormat="1" ht="14.25"/>
    <row r="33113" customFormat="1" ht="14.25"/>
    <row r="33114" customFormat="1" ht="14.25"/>
    <row r="33115" customFormat="1" ht="14.25"/>
    <row r="33116" customFormat="1" ht="14.25"/>
    <row r="33117" customFormat="1" ht="14.25"/>
    <row r="33118" customFormat="1" ht="14.25"/>
    <row r="33119" customFormat="1" ht="14.25"/>
    <row r="33120" customFormat="1" ht="14.25"/>
    <row r="33121" customFormat="1" ht="14.25"/>
    <row r="33122" customFormat="1" ht="14.25"/>
    <row r="33123" customFormat="1" ht="14.25"/>
    <row r="33124" customFormat="1" ht="14.25"/>
    <row r="33125" customFormat="1" ht="14.25"/>
    <row r="33126" customFormat="1" ht="14.25"/>
    <row r="33127" customFormat="1" ht="14.25"/>
    <row r="33128" customFormat="1" ht="14.25"/>
    <row r="33129" customFormat="1" ht="14.25"/>
    <row r="33130" customFormat="1" ht="14.25"/>
    <row r="33131" customFormat="1" ht="14.25"/>
    <row r="33132" customFormat="1" ht="14.25"/>
    <row r="33133" customFormat="1" ht="14.25"/>
    <row r="33134" customFormat="1" ht="14.25"/>
    <row r="33135" customFormat="1" ht="14.25"/>
    <row r="33136" customFormat="1" ht="14.25"/>
    <row r="33137" customFormat="1" ht="14.25"/>
    <row r="33138" customFormat="1" ht="14.25"/>
    <row r="33139" customFormat="1" ht="14.25"/>
    <row r="33140" customFormat="1" ht="14.25"/>
    <row r="33141" customFormat="1" ht="14.25"/>
    <row r="33142" customFormat="1" ht="14.25"/>
    <row r="33143" customFormat="1" ht="14.25"/>
    <row r="33144" customFormat="1" ht="14.25"/>
    <row r="33145" customFormat="1" ht="14.25"/>
    <row r="33146" customFormat="1" ht="14.25"/>
    <row r="33147" customFormat="1" ht="14.25"/>
    <row r="33148" customFormat="1" ht="14.25"/>
    <row r="33149" customFormat="1" ht="14.25"/>
    <row r="33150" customFormat="1" ht="14.25"/>
    <row r="33151" customFormat="1" ht="14.25"/>
    <row r="33152" customFormat="1" ht="14.25"/>
    <row r="33153" customFormat="1" ht="14.25"/>
    <row r="33154" customFormat="1" ht="14.25"/>
    <row r="33155" customFormat="1" ht="14.25"/>
    <row r="33156" customFormat="1" ht="14.25"/>
    <row r="33157" customFormat="1" ht="14.25"/>
    <row r="33158" customFormat="1" ht="14.25"/>
    <row r="33159" customFormat="1" ht="14.25"/>
    <row r="33160" customFormat="1" ht="14.25"/>
    <row r="33161" customFormat="1" ht="14.25"/>
    <row r="33162" customFormat="1" ht="14.25"/>
    <row r="33163" customFormat="1" ht="14.25"/>
    <row r="33164" customFormat="1" ht="14.25"/>
    <row r="33165" customFormat="1" ht="14.25"/>
    <row r="33166" customFormat="1" ht="14.25"/>
    <row r="33167" customFormat="1" ht="14.25"/>
    <row r="33168" customFormat="1" ht="14.25"/>
    <row r="33169" customFormat="1" ht="14.25"/>
    <row r="33170" customFormat="1" ht="14.25"/>
    <row r="33171" customFormat="1" ht="14.25"/>
    <row r="33172" customFormat="1" ht="14.25"/>
    <row r="33173" customFormat="1" ht="14.25"/>
    <row r="33174" customFormat="1" ht="14.25"/>
    <row r="33175" customFormat="1" ht="14.25"/>
    <row r="33176" customFormat="1" ht="14.25"/>
    <row r="33177" customFormat="1" ht="14.25"/>
    <row r="33178" customFormat="1" ht="14.25"/>
    <row r="33179" customFormat="1" ht="14.25"/>
    <row r="33180" customFormat="1" ht="14.25"/>
    <row r="33181" customFormat="1" ht="14.25"/>
    <row r="33182" customFormat="1" ht="14.25"/>
    <row r="33183" customFormat="1" ht="14.25"/>
    <row r="33184" customFormat="1" ht="14.25"/>
    <row r="33185" customFormat="1" ht="14.25"/>
    <row r="33186" customFormat="1" ht="14.25"/>
    <row r="33187" customFormat="1" ht="14.25"/>
    <row r="33188" customFormat="1" ht="14.25"/>
    <row r="33189" customFormat="1" ht="14.25"/>
    <row r="33190" customFormat="1" ht="14.25"/>
    <row r="33191" customFormat="1" ht="14.25"/>
    <row r="33192" customFormat="1" ht="14.25"/>
    <row r="33193" customFormat="1" ht="14.25"/>
    <row r="33194" customFormat="1" ht="14.25"/>
    <row r="33195" customFormat="1" ht="14.25"/>
    <row r="33196" customFormat="1" ht="14.25"/>
    <row r="33197" customFormat="1" ht="14.25"/>
    <row r="33198" customFormat="1" ht="14.25"/>
    <row r="33199" customFormat="1" ht="14.25"/>
    <row r="33200" customFormat="1" ht="14.25"/>
    <row r="33201" customFormat="1" ht="14.25"/>
    <row r="33202" customFormat="1" ht="14.25"/>
    <row r="33203" customFormat="1" ht="14.25"/>
    <row r="33204" customFormat="1" ht="14.25"/>
    <row r="33205" customFormat="1" ht="14.25"/>
    <row r="33206" customFormat="1" ht="14.25"/>
    <row r="33207" customFormat="1" ht="14.25"/>
    <row r="33208" customFormat="1" ht="14.25"/>
    <row r="33209" customFormat="1" ht="14.25"/>
    <row r="33210" customFormat="1" ht="14.25"/>
    <row r="33211" customFormat="1" ht="14.25"/>
    <row r="33212" customFormat="1" ht="14.25"/>
    <row r="33213" customFormat="1" ht="14.25"/>
    <row r="33214" customFormat="1" ht="14.25"/>
    <row r="33215" customFormat="1" ht="14.25"/>
    <row r="33216" customFormat="1" ht="14.25"/>
    <row r="33217" customFormat="1" ht="14.25"/>
    <row r="33218" customFormat="1" ht="14.25"/>
    <row r="33219" customFormat="1" ht="14.25"/>
    <row r="33220" customFormat="1" ht="14.25"/>
    <row r="33221" customFormat="1" ht="14.25"/>
    <row r="33222" customFormat="1" ht="14.25"/>
    <row r="33223" customFormat="1" ht="14.25"/>
    <row r="33224" customFormat="1" ht="14.25"/>
    <row r="33225" customFormat="1" ht="14.25"/>
    <row r="33226" customFormat="1" ht="14.25"/>
    <row r="33227" customFormat="1" ht="14.25"/>
    <row r="33228" customFormat="1" ht="14.25"/>
    <row r="33229" customFormat="1" ht="14.25"/>
    <row r="33230" customFormat="1" ht="14.25"/>
    <row r="33231" customFormat="1" ht="14.25"/>
    <row r="33232" customFormat="1" ht="14.25"/>
    <row r="33233" customFormat="1" ht="14.25"/>
    <row r="33234" customFormat="1" ht="14.25"/>
    <row r="33235" customFormat="1" ht="14.25"/>
    <row r="33236" customFormat="1" ht="14.25"/>
    <row r="33237" customFormat="1" ht="14.25"/>
    <row r="33238" customFormat="1" ht="14.25"/>
    <row r="33239" customFormat="1" ht="14.25"/>
    <row r="33240" customFormat="1" ht="14.25"/>
    <row r="33241" customFormat="1" ht="14.25"/>
    <row r="33242" customFormat="1" ht="14.25"/>
    <row r="33243" customFormat="1" ht="14.25"/>
    <row r="33244" customFormat="1" ht="14.25"/>
    <row r="33245" customFormat="1" ht="14.25"/>
    <row r="33246" customFormat="1" ht="14.25"/>
    <row r="33247" customFormat="1" ht="14.25"/>
    <row r="33248" customFormat="1" ht="14.25"/>
    <row r="33249" customFormat="1" ht="14.25"/>
    <row r="33250" customFormat="1" ht="14.25"/>
    <row r="33251" customFormat="1" ht="14.25"/>
    <row r="33252" customFormat="1" ht="14.25"/>
    <row r="33253" customFormat="1" ht="14.25"/>
    <row r="33254" customFormat="1" ht="14.25"/>
    <row r="33255" customFormat="1" ht="14.25"/>
    <row r="33256" customFormat="1" ht="14.25"/>
    <row r="33257" customFormat="1" ht="14.25"/>
    <row r="33258" customFormat="1" ht="14.25"/>
    <row r="33259" customFormat="1" ht="14.25"/>
    <row r="33260" customFormat="1" ht="14.25"/>
    <row r="33261" customFormat="1" ht="14.25"/>
    <row r="33262" customFormat="1" ht="14.25"/>
    <row r="33263" customFormat="1" ht="14.25"/>
    <row r="33264" customFormat="1" ht="14.25"/>
    <row r="33265" customFormat="1" ht="14.25"/>
    <row r="33266" customFormat="1" ht="14.25"/>
    <row r="33267" customFormat="1" ht="14.25"/>
    <row r="33268" customFormat="1" ht="14.25"/>
    <row r="33269" customFormat="1" ht="14.25"/>
    <row r="33270" customFormat="1" ht="14.25"/>
    <row r="33271" customFormat="1" ht="14.25"/>
    <row r="33272" customFormat="1" ht="14.25"/>
    <row r="33273" customFormat="1" ht="14.25"/>
    <row r="33274" customFormat="1" ht="14.25"/>
    <row r="33275" customFormat="1" ht="14.25"/>
    <row r="33276" customFormat="1" ht="14.25"/>
    <row r="33277" customFormat="1" ht="14.25"/>
    <row r="33278" customFormat="1" ht="14.25"/>
    <row r="33279" customFormat="1" ht="14.25"/>
    <row r="33280" customFormat="1" ht="14.25"/>
    <row r="33281" customFormat="1" ht="14.25"/>
    <row r="33282" customFormat="1" ht="14.25"/>
    <row r="33283" customFormat="1" ht="14.25"/>
    <row r="33284" customFormat="1" ht="14.25"/>
    <row r="33285" customFormat="1" ht="14.25"/>
    <row r="33286" customFormat="1" ht="14.25"/>
    <row r="33287" customFormat="1" ht="14.25"/>
    <row r="33288" customFormat="1" ht="14.25"/>
    <row r="33289" customFormat="1" ht="14.25"/>
    <row r="33290" customFormat="1" ht="14.25"/>
    <row r="33291" customFormat="1" ht="14.25"/>
    <row r="33292" customFormat="1" ht="14.25"/>
    <row r="33293" customFormat="1" ht="14.25"/>
    <row r="33294" customFormat="1" ht="14.25"/>
    <row r="33295" customFormat="1" ht="14.25"/>
    <row r="33296" customFormat="1" ht="14.25"/>
    <row r="33297" customFormat="1" ht="14.25"/>
    <row r="33298" customFormat="1" ht="14.25"/>
    <row r="33299" customFormat="1" ht="14.25"/>
    <row r="33300" customFormat="1" ht="14.25"/>
    <row r="33301" customFormat="1" ht="14.25"/>
    <row r="33302" customFormat="1" ht="14.25"/>
    <row r="33303" customFormat="1" ht="14.25"/>
    <row r="33304" customFormat="1" ht="14.25"/>
    <row r="33305" customFormat="1" ht="14.25"/>
    <row r="33306" customFormat="1" ht="14.25"/>
    <row r="33307" customFormat="1" ht="14.25"/>
    <row r="33308" customFormat="1" ht="14.25"/>
    <row r="33309" customFormat="1" ht="14.25"/>
    <row r="33310" customFormat="1" ht="14.25"/>
    <row r="33311" customFormat="1" ht="14.25"/>
    <row r="33312" customFormat="1" ht="14.25"/>
    <row r="33313" customFormat="1" ht="14.25"/>
    <row r="33314" customFormat="1" ht="14.25"/>
    <row r="33315" customFormat="1" ht="14.25"/>
    <row r="33316" customFormat="1" ht="14.25"/>
    <row r="33317" customFormat="1" ht="14.25"/>
    <row r="33318" customFormat="1" ht="14.25"/>
    <row r="33319" customFormat="1" ht="14.25"/>
    <row r="33320" customFormat="1" ht="14.25"/>
    <row r="33321" customFormat="1" ht="14.25"/>
    <row r="33322" customFormat="1" ht="14.25"/>
    <row r="33323" customFormat="1" ht="14.25"/>
    <row r="33324" customFormat="1" ht="14.25"/>
    <row r="33325" customFormat="1" ht="14.25"/>
    <row r="33326" customFormat="1" ht="14.25"/>
    <row r="33327" customFormat="1" ht="14.25"/>
    <row r="33328" customFormat="1" ht="14.25"/>
    <row r="33329" customFormat="1" ht="14.25"/>
    <row r="33330" customFormat="1" ht="14.25"/>
    <row r="33331" customFormat="1" ht="14.25"/>
    <row r="33332" customFormat="1" ht="14.25"/>
    <row r="33333" customFormat="1" ht="14.25"/>
    <row r="33334" customFormat="1" ht="14.25"/>
    <row r="33335" customFormat="1" ht="14.25"/>
    <row r="33336" customFormat="1" ht="14.25"/>
    <row r="33337" customFormat="1" ht="14.25"/>
    <row r="33338" customFormat="1" ht="14.25"/>
    <row r="33339" customFormat="1" ht="14.25"/>
    <row r="33340" customFormat="1" ht="14.25"/>
    <row r="33341" customFormat="1" ht="14.25"/>
    <row r="33342" customFormat="1" ht="14.25"/>
    <row r="33343" customFormat="1" ht="14.25"/>
    <row r="33344" customFormat="1" ht="14.25"/>
    <row r="33345" customFormat="1" ht="14.25"/>
    <row r="33346" customFormat="1" ht="14.25"/>
    <row r="33347" customFormat="1" ht="14.25"/>
    <row r="33348" customFormat="1" ht="14.25"/>
    <row r="33349" customFormat="1" ht="14.25"/>
    <row r="33350" customFormat="1" ht="14.25"/>
    <row r="33351" customFormat="1" ht="14.25"/>
    <row r="33352" customFormat="1" ht="14.25"/>
    <row r="33353" customFormat="1" ht="14.25"/>
    <row r="33354" customFormat="1" ht="14.25"/>
    <row r="33355" customFormat="1" ht="14.25"/>
    <row r="33356" customFormat="1" ht="14.25"/>
    <row r="33357" customFormat="1" ht="14.25"/>
    <row r="33358" customFormat="1" ht="14.25"/>
    <row r="33359" customFormat="1" ht="14.25"/>
    <row r="33360" customFormat="1" ht="14.25"/>
    <row r="33361" customFormat="1" ht="14.25"/>
    <row r="33362" customFormat="1" ht="14.25"/>
    <row r="33363" customFormat="1" ht="14.25"/>
    <row r="33364" customFormat="1" ht="14.25"/>
    <row r="33365" customFormat="1" ht="14.25"/>
    <row r="33366" customFormat="1" ht="14.25"/>
    <row r="33367" customFormat="1" ht="14.25"/>
    <row r="33368" customFormat="1" ht="14.25"/>
    <row r="33369" customFormat="1" ht="14.25"/>
    <row r="33370" customFormat="1" ht="14.25"/>
    <row r="33371" customFormat="1" ht="14.25"/>
    <row r="33372" customFormat="1" ht="14.25"/>
    <row r="33373" customFormat="1" ht="14.25"/>
    <row r="33374" customFormat="1" ht="14.25"/>
    <row r="33375" customFormat="1" ht="14.25"/>
    <row r="33376" customFormat="1" ht="14.25"/>
    <row r="33377" customFormat="1" ht="14.25"/>
    <row r="33378" customFormat="1" ht="14.25"/>
    <row r="33379" customFormat="1" ht="14.25"/>
    <row r="33380" customFormat="1" ht="14.25"/>
    <row r="33381" customFormat="1" ht="14.25"/>
    <row r="33382" customFormat="1" ht="14.25"/>
    <row r="33383" customFormat="1" ht="14.25"/>
    <row r="33384" customFormat="1" ht="14.25"/>
    <row r="33385" customFormat="1" ht="14.25"/>
    <row r="33386" customFormat="1" ht="14.25"/>
    <row r="33387" customFormat="1" ht="14.25"/>
    <row r="33388" customFormat="1" ht="14.25"/>
    <row r="33389" customFormat="1" ht="14.25"/>
    <row r="33390" customFormat="1" ht="14.25"/>
    <row r="33391" customFormat="1" ht="14.25"/>
    <row r="33392" customFormat="1" ht="14.25"/>
    <row r="33393" customFormat="1" ht="14.25"/>
    <row r="33394" customFormat="1" ht="14.25"/>
    <row r="33395" customFormat="1" ht="14.25"/>
    <row r="33396" customFormat="1" ht="14.25"/>
    <row r="33397" customFormat="1" ht="14.25"/>
    <row r="33398" customFormat="1" ht="14.25"/>
    <row r="33399" customFormat="1" ht="14.25"/>
    <row r="33400" customFormat="1" ht="14.25"/>
    <row r="33401" customFormat="1" ht="14.25"/>
    <row r="33402" customFormat="1" ht="14.25"/>
    <row r="33403" customFormat="1" ht="14.25"/>
    <row r="33404" customFormat="1" ht="14.25"/>
    <row r="33405" customFormat="1" ht="14.25"/>
    <row r="33406" customFormat="1" ht="14.25"/>
    <row r="33407" customFormat="1" ht="14.25"/>
    <row r="33408" customFormat="1" ht="14.25"/>
    <row r="33409" customFormat="1" ht="14.25"/>
    <row r="33410" customFormat="1" ht="14.25"/>
    <row r="33411" customFormat="1" ht="14.25"/>
    <row r="33412" customFormat="1" ht="14.25"/>
    <row r="33413" customFormat="1" ht="14.25"/>
    <row r="33414" customFormat="1" ht="14.25"/>
    <row r="33415" customFormat="1" ht="14.25"/>
    <row r="33416" customFormat="1" ht="14.25"/>
    <row r="33417" customFormat="1" ht="14.25"/>
    <row r="33418" customFormat="1" ht="14.25"/>
    <row r="33419" customFormat="1" ht="14.25"/>
    <row r="33420" customFormat="1" ht="14.25"/>
    <row r="33421" customFormat="1" ht="14.25"/>
    <row r="33422" customFormat="1" ht="14.25"/>
    <row r="33423" customFormat="1" ht="14.25"/>
    <row r="33424" customFormat="1" ht="14.25"/>
    <row r="33425" customFormat="1" ht="14.25"/>
    <row r="33426" customFormat="1" ht="14.25"/>
    <row r="33427" customFormat="1" ht="14.25"/>
    <row r="33428" customFormat="1" ht="14.25"/>
    <row r="33429" customFormat="1" ht="14.25"/>
    <row r="33430" customFormat="1" ht="14.25"/>
    <row r="33431" customFormat="1" ht="14.25"/>
    <row r="33432" customFormat="1" ht="14.25"/>
    <row r="33433" customFormat="1" ht="14.25"/>
    <row r="33434" customFormat="1" ht="14.25"/>
    <row r="33435" customFormat="1" ht="14.25"/>
    <row r="33436" customFormat="1" ht="14.25"/>
    <row r="33437" customFormat="1" ht="14.25"/>
    <row r="33438" customFormat="1" ht="14.25"/>
    <row r="33439" customFormat="1" ht="14.25"/>
    <row r="33440" customFormat="1" ht="14.25"/>
    <row r="33441" customFormat="1" ht="14.25"/>
    <row r="33442" customFormat="1" ht="14.25"/>
    <row r="33443" customFormat="1" ht="14.25"/>
    <row r="33444" customFormat="1" ht="14.25"/>
    <row r="33445" customFormat="1" ht="14.25"/>
    <row r="33446" customFormat="1" ht="14.25"/>
    <row r="33447" customFormat="1" ht="14.25"/>
    <row r="33448" customFormat="1" ht="14.25"/>
    <row r="33449" customFormat="1" ht="14.25"/>
    <row r="33450" customFormat="1" ht="14.25"/>
    <row r="33451" customFormat="1" ht="14.25"/>
    <row r="33452" customFormat="1" ht="14.25"/>
    <row r="33453" customFormat="1" ht="14.25"/>
    <row r="33454" customFormat="1" ht="14.25"/>
    <row r="33455" customFormat="1" ht="14.25"/>
    <row r="33456" customFormat="1" ht="14.25"/>
    <row r="33457" customFormat="1" ht="14.25"/>
    <row r="33458" customFormat="1" ht="14.25"/>
    <row r="33459" customFormat="1" ht="14.25"/>
    <row r="33460" customFormat="1" ht="14.25"/>
    <row r="33461" customFormat="1" ht="14.25"/>
    <row r="33462" customFormat="1" ht="14.25"/>
    <row r="33463" customFormat="1" ht="14.25"/>
    <row r="33464" customFormat="1" ht="14.25"/>
    <row r="33465" customFormat="1" ht="14.25"/>
    <row r="33466" customFormat="1" ht="14.25"/>
    <row r="33467" customFormat="1" ht="14.25"/>
    <row r="33468" customFormat="1" ht="14.25"/>
    <row r="33469" customFormat="1" ht="14.25"/>
    <row r="33470" customFormat="1" ht="14.25"/>
    <row r="33471" customFormat="1" ht="14.25"/>
    <row r="33472" customFormat="1" ht="14.25"/>
    <row r="33473" customFormat="1" ht="14.25"/>
    <row r="33474" customFormat="1" ht="14.25"/>
    <row r="33475" customFormat="1" ht="14.25"/>
    <row r="33476" customFormat="1" ht="14.25"/>
    <row r="33477" customFormat="1" ht="14.25"/>
    <row r="33478" customFormat="1" ht="14.25"/>
    <row r="33479" customFormat="1" ht="14.25"/>
    <row r="33480" customFormat="1" ht="14.25"/>
    <row r="33481" customFormat="1" ht="14.25"/>
    <row r="33482" customFormat="1" ht="14.25"/>
    <row r="33483" customFormat="1" ht="14.25"/>
    <row r="33484" customFormat="1" ht="14.25"/>
    <row r="33485" customFormat="1" ht="14.25"/>
    <row r="33486" customFormat="1" ht="14.25"/>
    <row r="33487" customFormat="1" ht="14.25"/>
    <row r="33488" customFormat="1" ht="14.25"/>
    <row r="33489" customFormat="1" ht="14.25"/>
    <row r="33490" customFormat="1" ht="14.25"/>
    <row r="33491" customFormat="1" ht="14.25"/>
    <row r="33492" customFormat="1" ht="14.25"/>
    <row r="33493" customFormat="1" ht="14.25"/>
    <row r="33494" customFormat="1" ht="14.25"/>
    <row r="33495" customFormat="1" ht="14.25"/>
    <row r="33496" customFormat="1" ht="14.25"/>
    <row r="33497" customFormat="1" ht="14.25"/>
    <row r="33498" customFormat="1" ht="14.25"/>
    <row r="33499" customFormat="1" ht="14.25"/>
    <row r="33500" customFormat="1" ht="14.25"/>
    <row r="33501" customFormat="1" ht="14.25"/>
    <row r="33502" customFormat="1" ht="14.25"/>
    <row r="33503" customFormat="1" ht="14.25"/>
    <row r="33504" customFormat="1" ht="14.25"/>
    <row r="33505" customFormat="1" ht="14.25"/>
    <row r="33506" customFormat="1" ht="14.25"/>
    <row r="33507" customFormat="1" ht="14.25"/>
    <row r="33508" customFormat="1" ht="14.25"/>
    <row r="33509" customFormat="1" ht="14.25"/>
    <row r="33510" customFormat="1" ht="14.25"/>
    <row r="33511" customFormat="1" ht="14.25"/>
    <row r="33512" customFormat="1" ht="14.25"/>
    <row r="33513" customFormat="1" ht="14.25"/>
    <row r="33514" customFormat="1" ht="14.25"/>
    <row r="33515" customFormat="1" ht="14.25"/>
    <row r="33516" customFormat="1" ht="14.25"/>
    <row r="33517" customFormat="1" ht="14.25"/>
    <row r="33518" customFormat="1" ht="14.25"/>
    <row r="33519" customFormat="1" ht="14.25"/>
    <row r="33520" customFormat="1" ht="14.25"/>
    <row r="33521" customFormat="1" ht="14.25"/>
    <row r="33522" customFormat="1" ht="14.25"/>
    <row r="33523" customFormat="1" ht="14.25"/>
    <row r="33524" customFormat="1" ht="14.25"/>
    <row r="33525" customFormat="1" ht="14.25"/>
    <row r="33526" customFormat="1" ht="14.25"/>
    <row r="33527" customFormat="1" ht="14.25"/>
    <row r="33528" customFormat="1" ht="14.25"/>
    <row r="33529" customFormat="1" ht="14.25"/>
    <row r="33530" customFormat="1" ht="14.25"/>
    <row r="33531" customFormat="1" ht="14.25"/>
    <row r="33532" customFormat="1" ht="14.25"/>
    <row r="33533" customFormat="1" ht="14.25"/>
    <row r="33534" customFormat="1" ht="14.25"/>
    <row r="33535" customFormat="1" ht="14.25"/>
    <row r="33536" customFormat="1" ht="14.25"/>
    <row r="33537" customFormat="1" ht="14.25"/>
    <row r="33538" customFormat="1" ht="14.25"/>
    <row r="33539" customFormat="1" ht="14.25"/>
    <row r="33540" customFormat="1" ht="14.25"/>
    <row r="33541" customFormat="1" ht="14.25"/>
    <row r="33542" customFormat="1" ht="14.25"/>
    <row r="33543" customFormat="1" ht="14.25"/>
    <row r="33544" customFormat="1" ht="14.25"/>
    <row r="33545" customFormat="1" ht="14.25"/>
    <row r="33546" customFormat="1" ht="14.25"/>
    <row r="33547" customFormat="1" ht="14.25"/>
    <row r="33548" customFormat="1" ht="14.25"/>
    <row r="33549" customFormat="1" ht="14.25"/>
    <row r="33550" customFormat="1" ht="14.25"/>
    <row r="33551" customFormat="1" ht="14.25"/>
    <row r="33552" customFormat="1" ht="14.25"/>
    <row r="33553" customFormat="1" ht="14.25"/>
    <row r="33554" customFormat="1" ht="14.25"/>
    <row r="33555" customFormat="1" ht="14.25"/>
    <row r="33556" customFormat="1" ht="14.25"/>
    <row r="33557" customFormat="1" ht="14.25"/>
    <row r="33558" customFormat="1" ht="14.25"/>
    <row r="33559" customFormat="1" ht="14.25"/>
    <row r="33560" customFormat="1" ht="14.25"/>
    <row r="33561" customFormat="1" ht="14.25"/>
    <row r="33562" customFormat="1" ht="14.25"/>
    <row r="33563" customFormat="1" ht="14.25"/>
    <row r="33564" customFormat="1" ht="14.25"/>
    <row r="33565" customFormat="1" ht="14.25"/>
    <row r="33566" customFormat="1" ht="14.25"/>
    <row r="33567" customFormat="1" ht="14.25"/>
    <row r="33568" customFormat="1" ht="14.25"/>
    <row r="33569" customFormat="1" ht="14.25"/>
    <row r="33570" customFormat="1" ht="14.25"/>
    <row r="33571" customFormat="1" ht="14.25"/>
    <row r="33572" customFormat="1" ht="14.25"/>
    <row r="33573" customFormat="1" ht="14.25"/>
    <row r="33574" customFormat="1" ht="14.25"/>
    <row r="33575" customFormat="1" ht="14.25"/>
    <row r="33576" customFormat="1" ht="14.25"/>
    <row r="33577" customFormat="1" ht="14.25"/>
    <row r="33578" customFormat="1" ht="14.25"/>
    <row r="33579" customFormat="1" ht="14.25"/>
    <row r="33580" customFormat="1" ht="14.25"/>
    <row r="33581" customFormat="1" ht="14.25"/>
    <row r="33582" customFormat="1" ht="14.25"/>
    <row r="33583" customFormat="1" ht="14.25"/>
    <row r="33584" customFormat="1" ht="14.25"/>
    <row r="33585" customFormat="1" ht="14.25"/>
    <row r="33586" customFormat="1" ht="14.25"/>
    <row r="33587" customFormat="1" ht="14.25"/>
    <row r="33588" customFormat="1" ht="14.25"/>
    <row r="33589" customFormat="1" ht="14.25"/>
    <row r="33590" customFormat="1" ht="14.25"/>
    <row r="33591" customFormat="1" ht="14.25"/>
    <row r="33592" customFormat="1" ht="14.25"/>
    <row r="33593" customFormat="1" ht="14.25"/>
    <row r="33594" customFormat="1" ht="14.25"/>
    <row r="33595" customFormat="1" ht="14.25"/>
    <row r="33596" customFormat="1" ht="14.25"/>
    <row r="33597" customFormat="1" ht="14.25"/>
    <row r="33598" customFormat="1" ht="14.25"/>
    <row r="33599" customFormat="1" ht="14.25"/>
    <row r="33600" customFormat="1" ht="14.25"/>
    <row r="33601" customFormat="1" ht="14.25"/>
    <row r="33602" customFormat="1" ht="14.25"/>
    <row r="33603" customFormat="1" ht="14.25"/>
    <row r="33604" customFormat="1" ht="14.25"/>
    <row r="33605" customFormat="1" ht="14.25"/>
    <row r="33606" customFormat="1" ht="14.25"/>
    <row r="33607" customFormat="1" ht="14.25"/>
    <row r="33608" customFormat="1" ht="14.25"/>
    <row r="33609" customFormat="1" ht="14.25"/>
    <row r="33610" customFormat="1" ht="14.25"/>
    <row r="33611" customFormat="1" ht="14.25"/>
    <row r="33612" customFormat="1" ht="14.25"/>
    <row r="33613" customFormat="1" ht="14.25"/>
    <row r="33614" customFormat="1" ht="14.25"/>
    <row r="33615" customFormat="1" ht="14.25"/>
    <row r="33616" customFormat="1" ht="14.25"/>
    <row r="33617" customFormat="1" ht="14.25"/>
    <row r="33618" customFormat="1" ht="14.25"/>
    <row r="33619" customFormat="1" ht="14.25"/>
    <row r="33620" customFormat="1" ht="14.25"/>
    <row r="33621" customFormat="1" ht="14.25"/>
    <row r="33622" customFormat="1" ht="14.25"/>
    <row r="33623" customFormat="1" ht="14.25"/>
    <row r="33624" customFormat="1" ht="14.25"/>
    <row r="33625" customFormat="1" ht="14.25"/>
    <row r="33626" customFormat="1" ht="14.25"/>
    <row r="33627" customFormat="1" ht="14.25"/>
    <row r="33628" customFormat="1" ht="14.25"/>
    <row r="33629" customFormat="1" ht="14.25"/>
    <row r="33630" customFormat="1" ht="14.25"/>
    <row r="33631" customFormat="1" ht="14.25"/>
    <row r="33632" customFormat="1" ht="14.25"/>
    <row r="33633" customFormat="1" ht="14.25"/>
    <row r="33634" customFormat="1" ht="14.25"/>
    <row r="33635" customFormat="1" ht="14.25"/>
    <row r="33636" customFormat="1" ht="14.25"/>
    <row r="33637" customFormat="1" ht="14.25"/>
    <row r="33638" customFormat="1" ht="14.25"/>
    <row r="33639" customFormat="1" ht="14.25"/>
    <row r="33640" customFormat="1" ht="14.25"/>
    <row r="33641" customFormat="1" ht="14.25"/>
    <row r="33642" customFormat="1" ht="14.25"/>
    <row r="33643" customFormat="1" ht="14.25"/>
    <row r="33644" customFormat="1" ht="14.25"/>
    <row r="33645" customFormat="1" ht="14.25"/>
    <row r="33646" customFormat="1" ht="14.25"/>
    <row r="33647" customFormat="1" ht="14.25"/>
    <row r="33648" customFormat="1" ht="14.25"/>
    <row r="33649" customFormat="1" ht="14.25"/>
    <row r="33650" customFormat="1" ht="14.25"/>
    <row r="33651" customFormat="1" ht="14.25"/>
    <row r="33652" customFormat="1" ht="14.25"/>
    <row r="33653" customFormat="1" ht="14.25"/>
    <row r="33654" customFormat="1" ht="14.25"/>
    <row r="33655" customFormat="1" ht="14.25"/>
    <row r="33656" customFormat="1" ht="14.25"/>
    <row r="33657" customFormat="1" ht="14.25"/>
    <row r="33658" customFormat="1" ht="14.25"/>
    <row r="33659" customFormat="1" ht="14.25"/>
    <row r="33660" customFormat="1" ht="14.25"/>
    <row r="33661" customFormat="1" ht="14.25"/>
    <row r="33662" customFormat="1" ht="14.25"/>
    <row r="33663" customFormat="1" ht="14.25"/>
    <row r="33664" customFormat="1" ht="14.25"/>
    <row r="33665" customFormat="1" ht="14.25"/>
    <row r="33666" customFormat="1" ht="14.25"/>
    <row r="33667" customFormat="1" ht="14.25"/>
    <row r="33668" customFormat="1" ht="14.25"/>
    <row r="33669" customFormat="1" ht="14.25"/>
    <row r="33670" customFormat="1" ht="14.25"/>
    <row r="33671" customFormat="1" ht="14.25"/>
    <row r="33672" customFormat="1" ht="14.25"/>
    <row r="33673" customFormat="1" ht="14.25"/>
    <row r="33674" customFormat="1" ht="14.25"/>
    <row r="33675" customFormat="1" ht="14.25"/>
    <row r="33676" customFormat="1" ht="14.25"/>
    <row r="33677" customFormat="1" ht="14.25"/>
    <row r="33678" customFormat="1" ht="14.25"/>
    <row r="33679" customFormat="1" ht="14.25"/>
    <row r="33680" customFormat="1" ht="14.25"/>
    <row r="33681" customFormat="1" ht="14.25"/>
    <row r="33682" customFormat="1" ht="14.25"/>
    <row r="33683" customFormat="1" ht="14.25"/>
    <row r="33684" customFormat="1" ht="14.25"/>
    <row r="33685" customFormat="1" ht="14.25"/>
    <row r="33686" customFormat="1" ht="14.25"/>
    <row r="33687" customFormat="1" ht="14.25"/>
    <row r="33688" customFormat="1" ht="14.25"/>
    <row r="33689" customFormat="1" ht="14.25"/>
    <row r="33690" customFormat="1" ht="14.25"/>
    <row r="33691" customFormat="1" ht="14.25"/>
    <row r="33692" customFormat="1" ht="14.25"/>
    <row r="33693" customFormat="1" ht="14.25"/>
    <row r="33694" customFormat="1" ht="14.25"/>
    <row r="33695" customFormat="1" ht="14.25"/>
    <row r="33696" customFormat="1" ht="14.25"/>
    <row r="33697" customFormat="1" ht="14.25"/>
    <row r="33698" customFormat="1" ht="14.25"/>
    <row r="33699" customFormat="1" ht="14.25"/>
    <row r="33700" customFormat="1" ht="14.25"/>
    <row r="33701" customFormat="1" ht="14.25"/>
    <row r="33702" customFormat="1" ht="14.25"/>
    <row r="33703" customFormat="1" ht="14.25"/>
    <row r="33704" customFormat="1" ht="14.25"/>
    <row r="33705" customFormat="1" ht="14.25"/>
    <row r="33706" customFormat="1" ht="14.25"/>
    <row r="33707" customFormat="1" ht="14.25"/>
    <row r="33708" customFormat="1" ht="14.25"/>
    <row r="33709" customFormat="1" ht="14.25"/>
    <row r="33710" customFormat="1" ht="14.25"/>
    <row r="33711" customFormat="1" ht="14.25"/>
    <row r="33712" customFormat="1" ht="14.25"/>
    <row r="33713" customFormat="1" ht="14.25"/>
    <row r="33714" customFormat="1" ht="14.25"/>
    <row r="33715" customFormat="1" ht="14.25"/>
    <row r="33716" customFormat="1" ht="14.25"/>
    <row r="33717" customFormat="1" ht="14.25"/>
    <row r="33718" customFormat="1" ht="14.25"/>
    <row r="33719" customFormat="1" ht="14.25"/>
    <row r="33720" customFormat="1" ht="14.25"/>
    <row r="33721" customFormat="1" ht="14.25"/>
    <row r="33722" customFormat="1" ht="14.25"/>
    <row r="33723" customFormat="1" ht="14.25"/>
    <row r="33724" customFormat="1" ht="14.25"/>
    <row r="33725" customFormat="1" ht="14.25"/>
    <row r="33726" customFormat="1" ht="14.25"/>
    <row r="33727" customFormat="1" ht="14.25"/>
    <row r="33728" customFormat="1" ht="14.25"/>
    <row r="33729" customFormat="1" ht="14.25"/>
    <row r="33730" customFormat="1" ht="14.25"/>
    <row r="33731" customFormat="1" ht="14.25"/>
    <row r="33732" customFormat="1" ht="14.25"/>
    <row r="33733" customFormat="1" ht="14.25"/>
    <row r="33734" customFormat="1" ht="14.25"/>
    <row r="33735" customFormat="1" ht="14.25"/>
    <row r="33736" customFormat="1" ht="14.25"/>
    <row r="33737" customFormat="1" ht="14.25"/>
    <row r="33738" customFormat="1" ht="14.25"/>
    <row r="33739" customFormat="1" ht="14.25"/>
    <row r="33740" customFormat="1" ht="14.25"/>
    <row r="33741" customFormat="1" ht="14.25"/>
    <row r="33742" customFormat="1" ht="14.25"/>
    <row r="33743" customFormat="1" ht="14.25"/>
    <row r="33744" customFormat="1" ht="14.25"/>
    <row r="33745" customFormat="1" ht="14.25"/>
    <row r="33746" customFormat="1" ht="14.25"/>
    <row r="33747" customFormat="1" ht="14.25"/>
    <row r="33748" customFormat="1" ht="14.25"/>
    <row r="33749" customFormat="1" ht="14.25"/>
    <row r="33750" customFormat="1" ht="14.25"/>
    <row r="33751" customFormat="1" ht="14.25"/>
    <row r="33752" customFormat="1" ht="14.25"/>
    <row r="33753" customFormat="1" ht="14.25"/>
    <row r="33754" customFormat="1" ht="14.25"/>
    <row r="33755" customFormat="1" ht="14.25"/>
    <row r="33756" customFormat="1" ht="14.25"/>
    <row r="33757" customFormat="1" ht="14.25"/>
    <row r="33758" customFormat="1" ht="14.25"/>
    <row r="33759" customFormat="1" ht="14.25"/>
    <row r="33760" customFormat="1" ht="14.25"/>
    <row r="33761" customFormat="1" ht="14.25"/>
    <row r="33762" customFormat="1" ht="14.25"/>
    <row r="33763" customFormat="1" ht="14.25"/>
    <row r="33764" customFormat="1" ht="14.25"/>
    <row r="33765" customFormat="1" ht="14.25"/>
    <row r="33766" customFormat="1" ht="14.25"/>
    <row r="33767" customFormat="1" ht="14.25"/>
    <row r="33768" customFormat="1" ht="14.25"/>
    <row r="33769" customFormat="1" ht="14.25"/>
    <row r="33770" customFormat="1" ht="14.25"/>
    <row r="33771" customFormat="1" ht="14.25"/>
    <row r="33772" customFormat="1" ht="14.25"/>
    <row r="33773" customFormat="1" ht="14.25"/>
    <row r="33774" customFormat="1" ht="14.25"/>
    <row r="33775" customFormat="1" ht="14.25"/>
    <row r="33776" customFormat="1" ht="14.25"/>
    <row r="33777" customFormat="1" ht="14.25"/>
    <row r="33778" customFormat="1" ht="14.25"/>
    <row r="33779" customFormat="1" ht="14.25"/>
    <row r="33780" customFormat="1" ht="14.25"/>
    <row r="33781" customFormat="1" ht="14.25"/>
    <row r="33782" customFormat="1" ht="14.25"/>
    <row r="33783" customFormat="1" ht="14.25"/>
    <row r="33784" customFormat="1" ht="14.25"/>
    <row r="33785" customFormat="1" ht="14.25"/>
    <row r="33786" customFormat="1" ht="14.25"/>
    <row r="33787" customFormat="1" ht="14.25"/>
    <row r="33788" customFormat="1" ht="14.25"/>
    <row r="33789" customFormat="1" ht="14.25"/>
    <row r="33790" customFormat="1" ht="14.25"/>
    <row r="33791" customFormat="1" ht="14.25"/>
    <row r="33792" customFormat="1" ht="14.25"/>
    <row r="33793" customFormat="1" ht="14.25"/>
    <row r="33794" customFormat="1" ht="14.25"/>
    <row r="33795" customFormat="1" ht="14.25"/>
    <row r="33796" customFormat="1" ht="14.25"/>
    <row r="33797" customFormat="1" ht="14.25"/>
    <row r="33798" customFormat="1" ht="14.25"/>
    <row r="33799" customFormat="1" ht="14.25"/>
    <row r="33800" customFormat="1" ht="14.25"/>
    <row r="33801" customFormat="1" ht="14.25"/>
    <row r="33802" customFormat="1" ht="14.25"/>
    <row r="33803" customFormat="1" ht="14.25"/>
    <row r="33804" customFormat="1" ht="14.25"/>
    <row r="33805" customFormat="1" ht="14.25"/>
    <row r="33806" customFormat="1" ht="14.25"/>
    <row r="33807" customFormat="1" ht="14.25"/>
    <row r="33808" customFormat="1" ht="14.25"/>
    <row r="33809" customFormat="1" ht="14.25"/>
    <row r="33810" customFormat="1" ht="14.25"/>
    <row r="33811" customFormat="1" ht="14.25"/>
    <row r="33812" customFormat="1" ht="14.25"/>
    <row r="33813" customFormat="1" ht="14.25"/>
    <row r="33814" customFormat="1" ht="14.25"/>
    <row r="33815" customFormat="1" ht="14.25"/>
    <row r="33816" customFormat="1" ht="14.25"/>
    <row r="33817" customFormat="1" ht="14.25"/>
    <row r="33818" customFormat="1" ht="14.25"/>
    <row r="33819" customFormat="1" ht="14.25"/>
    <row r="33820" customFormat="1" ht="14.25"/>
    <row r="33821" customFormat="1" ht="14.25"/>
    <row r="33822" customFormat="1" ht="14.25"/>
    <row r="33823" customFormat="1" ht="14.25"/>
    <row r="33824" customFormat="1" ht="14.25"/>
    <row r="33825" customFormat="1" ht="14.25"/>
    <row r="33826" customFormat="1" ht="14.25"/>
    <row r="33827" customFormat="1" ht="14.25"/>
    <row r="33828" customFormat="1" ht="14.25"/>
    <row r="33829" customFormat="1" ht="14.25"/>
    <row r="33830" customFormat="1" ht="14.25"/>
    <row r="33831" customFormat="1" ht="14.25"/>
    <row r="33832" customFormat="1" ht="14.25"/>
    <row r="33833" customFormat="1" ht="14.25"/>
    <row r="33834" customFormat="1" ht="14.25"/>
    <row r="33835" customFormat="1" ht="14.25"/>
    <row r="33836" customFormat="1" ht="14.25"/>
    <row r="33837" customFormat="1" ht="14.25"/>
    <row r="33838" customFormat="1" ht="14.25"/>
    <row r="33839" customFormat="1" ht="14.25"/>
    <row r="33840" customFormat="1" ht="14.25"/>
    <row r="33841" customFormat="1" ht="14.25"/>
    <row r="33842" customFormat="1" ht="14.25"/>
    <row r="33843" customFormat="1" ht="14.25"/>
    <row r="33844" customFormat="1" ht="14.25"/>
    <row r="33845" customFormat="1" ht="14.25"/>
    <row r="33846" customFormat="1" ht="14.25"/>
    <row r="33847" customFormat="1" ht="14.25"/>
    <row r="33848" customFormat="1" ht="14.25"/>
    <row r="33849" customFormat="1" ht="14.25"/>
    <row r="33850" customFormat="1" ht="14.25"/>
    <row r="33851" customFormat="1" ht="14.25"/>
    <row r="33852" customFormat="1" ht="14.25"/>
    <row r="33853" customFormat="1" ht="14.25"/>
    <row r="33854" customFormat="1" ht="14.25"/>
    <row r="33855" customFormat="1" ht="14.25"/>
    <row r="33856" customFormat="1" ht="14.25"/>
    <row r="33857" customFormat="1" ht="14.25"/>
    <row r="33858" customFormat="1" ht="14.25"/>
    <row r="33859" customFormat="1" ht="14.25"/>
    <row r="33860" customFormat="1" ht="14.25"/>
    <row r="33861" customFormat="1" ht="14.25"/>
    <row r="33862" customFormat="1" ht="14.25"/>
    <row r="33863" customFormat="1" ht="14.25"/>
    <row r="33864" customFormat="1" ht="14.25"/>
    <row r="33865" customFormat="1" ht="14.25"/>
    <row r="33866" customFormat="1" ht="14.25"/>
    <row r="33867" customFormat="1" ht="14.25"/>
    <row r="33868" customFormat="1" ht="14.25"/>
    <row r="33869" customFormat="1" ht="14.25"/>
    <row r="33870" customFormat="1" ht="14.25"/>
    <row r="33871" customFormat="1" ht="14.25"/>
    <row r="33872" customFormat="1" ht="14.25"/>
    <row r="33873" customFormat="1" ht="14.25"/>
    <row r="33874" customFormat="1" ht="14.25"/>
    <row r="33875" customFormat="1" ht="14.25"/>
    <row r="33876" customFormat="1" ht="14.25"/>
    <row r="33877" customFormat="1" ht="14.25"/>
    <row r="33878" customFormat="1" ht="14.25"/>
    <row r="33879" customFormat="1" ht="14.25"/>
    <row r="33880" customFormat="1" ht="14.25"/>
    <row r="33881" customFormat="1" ht="14.25"/>
    <row r="33882" customFormat="1" ht="14.25"/>
    <row r="33883" customFormat="1" ht="14.25"/>
    <row r="33884" customFormat="1" ht="14.25"/>
    <row r="33885" customFormat="1" ht="14.25"/>
    <row r="33886" customFormat="1" ht="14.25"/>
    <row r="33887" customFormat="1" ht="14.25"/>
    <row r="33888" customFormat="1" ht="14.25"/>
    <row r="33889" customFormat="1" ht="14.25"/>
    <row r="33890" customFormat="1" ht="14.25"/>
    <row r="33891" customFormat="1" ht="14.25"/>
    <row r="33892" customFormat="1" ht="14.25"/>
    <row r="33893" customFormat="1" ht="14.25"/>
    <row r="33894" customFormat="1" ht="14.25"/>
    <row r="33895" customFormat="1" ht="14.25"/>
    <row r="33896" customFormat="1" ht="14.25"/>
    <row r="33897" customFormat="1" ht="14.25"/>
    <row r="33898" customFormat="1" ht="14.25"/>
    <row r="33899" customFormat="1" ht="14.25"/>
    <row r="33900" customFormat="1" ht="14.25"/>
    <row r="33901" customFormat="1" ht="14.25"/>
    <row r="33902" customFormat="1" ht="14.25"/>
    <row r="33903" customFormat="1" ht="14.25"/>
    <row r="33904" customFormat="1" ht="14.25"/>
    <row r="33905" customFormat="1" ht="14.25"/>
    <row r="33906" customFormat="1" ht="14.25"/>
    <row r="33907" customFormat="1" ht="14.25"/>
    <row r="33908" customFormat="1" ht="14.25"/>
    <row r="33909" customFormat="1" ht="14.25"/>
    <row r="33910" customFormat="1" ht="14.25"/>
    <row r="33911" customFormat="1" ht="14.25"/>
    <row r="33912" customFormat="1" ht="14.25"/>
    <row r="33913" customFormat="1" ht="14.25"/>
    <row r="33914" customFormat="1" ht="14.25"/>
    <row r="33915" customFormat="1" ht="14.25"/>
    <row r="33916" customFormat="1" ht="14.25"/>
    <row r="33917" customFormat="1" ht="14.25"/>
    <row r="33918" customFormat="1" ht="14.25"/>
    <row r="33919" customFormat="1" ht="14.25"/>
    <row r="33920" customFormat="1" ht="14.25"/>
    <row r="33921" customFormat="1" ht="14.25"/>
    <row r="33922" customFormat="1" ht="14.25"/>
    <row r="33923" customFormat="1" ht="14.25"/>
    <row r="33924" customFormat="1" ht="14.25"/>
    <row r="33925" customFormat="1" ht="14.25"/>
    <row r="33926" customFormat="1" ht="14.25"/>
    <row r="33927" customFormat="1" ht="14.25"/>
    <row r="33928" customFormat="1" ht="14.25"/>
    <row r="33929" customFormat="1" ht="14.25"/>
    <row r="33930" customFormat="1" ht="14.25"/>
    <row r="33931" customFormat="1" ht="14.25"/>
    <row r="33932" customFormat="1" ht="14.25"/>
    <row r="33933" customFormat="1" ht="14.25"/>
    <row r="33934" customFormat="1" ht="14.25"/>
    <row r="33935" customFormat="1" ht="14.25"/>
    <row r="33936" customFormat="1" ht="14.25"/>
    <row r="33937" customFormat="1" ht="14.25"/>
    <row r="33938" customFormat="1" ht="14.25"/>
    <row r="33939" customFormat="1" ht="14.25"/>
    <row r="33940" customFormat="1" ht="14.25"/>
    <row r="33941" customFormat="1" ht="14.25"/>
    <row r="33942" customFormat="1" ht="14.25"/>
    <row r="33943" customFormat="1" ht="14.25"/>
    <row r="33944" customFormat="1" ht="14.25"/>
    <row r="33945" customFormat="1" ht="14.25"/>
    <row r="33946" customFormat="1" ht="14.25"/>
    <row r="33947" customFormat="1" ht="14.25"/>
    <row r="33948" customFormat="1" ht="14.25"/>
    <row r="33949" customFormat="1" ht="14.25"/>
    <row r="33950" customFormat="1" ht="14.25"/>
    <row r="33951" customFormat="1" ht="14.25"/>
    <row r="33952" customFormat="1" ht="14.25"/>
    <row r="33953" customFormat="1" ht="14.25"/>
    <row r="33954" customFormat="1" ht="14.25"/>
    <row r="33955" customFormat="1" ht="14.25"/>
    <row r="33956" customFormat="1" ht="14.25"/>
    <row r="33957" customFormat="1" ht="14.25"/>
    <row r="33958" customFormat="1" ht="14.25"/>
    <row r="33959" customFormat="1" ht="14.25"/>
    <row r="33960" customFormat="1" ht="14.25"/>
    <row r="33961" customFormat="1" ht="14.25"/>
    <row r="33962" customFormat="1" ht="14.25"/>
    <row r="33963" customFormat="1" ht="14.25"/>
    <row r="33964" customFormat="1" ht="14.25"/>
    <row r="33965" customFormat="1" ht="14.25"/>
    <row r="33966" customFormat="1" ht="14.25"/>
    <row r="33967" customFormat="1" ht="14.25"/>
    <row r="33968" customFormat="1" ht="14.25"/>
    <row r="33969" customFormat="1" ht="14.25"/>
    <row r="33970" customFormat="1" ht="14.25"/>
    <row r="33971" customFormat="1" ht="14.25"/>
    <row r="33972" customFormat="1" ht="14.25"/>
    <row r="33973" customFormat="1" ht="14.25"/>
    <row r="33974" customFormat="1" ht="14.25"/>
    <row r="33975" customFormat="1" ht="14.25"/>
    <row r="33976" customFormat="1" ht="14.25"/>
    <row r="33977" customFormat="1" ht="14.25"/>
    <row r="33978" customFormat="1" ht="14.25"/>
    <row r="33979" customFormat="1" ht="14.25"/>
    <row r="33980" customFormat="1" ht="14.25"/>
    <row r="33981" customFormat="1" ht="14.25"/>
    <row r="33982" customFormat="1" ht="14.25"/>
    <row r="33983" customFormat="1" ht="14.25"/>
    <row r="33984" customFormat="1" ht="14.25"/>
    <row r="33985" customFormat="1" ht="14.25"/>
    <row r="33986" customFormat="1" ht="14.25"/>
    <row r="33987" customFormat="1" ht="14.25"/>
    <row r="33988" customFormat="1" ht="14.25"/>
    <row r="33989" customFormat="1" ht="14.25"/>
    <row r="33990" customFormat="1" ht="14.25"/>
    <row r="33991" customFormat="1" ht="14.25"/>
    <row r="33992" customFormat="1" ht="14.25"/>
    <row r="33993" customFormat="1" ht="14.25"/>
    <row r="33994" customFormat="1" ht="14.25"/>
    <row r="33995" customFormat="1" ht="14.25"/>
    <row r="33996" customFormat="1" ht="14.25"/>
    <row r="33997" customFormat="1" ht="14.25"/>
    <row r="33998" customFormat="1" ht="14.25"/>
    <row r="33999" customFormat="1" ht="14.25"/>
    <row r="34000" customFormat="1" ht="14.25"/>
    <row r="34001" customFormat="1" ht="14.25"/>
    <row r="34002" customFormat="1" ht="14.25"/>
    <row r="34003" customFormat="1" ht="14.25"/>
    <row r="34004" customFormat="1" ht="14.25"/>
    <row r="34005" customFormat="1" ht="14.25"/>
    <row r="34006" customFormat="1" ht="14.25"/>
    <row r="34007" customFormat="1" ht="14.25"/>
    <row r="34008" customFormat="1" ht="14.25"/>
    <row r="34009" customFormat="1" ht="14.25"/>
    <row r="34010" customFormat="1" ht="14.25"/>
    <row r="34011" customFormat="1" ht="14.25"/>
    <row r="34012" customFormat="1" ht="14.25"/>
    <row r="34013" customFormat="1" ht="14.25"/>
    <row r="34014" customFormat="1" ht="14.25"/>
    <row r="34015" customFormat="1" ht="14.25"/>
    <row r="34016" customFormat="1" ht="14.25"/>
    <row r="34017" customFormat="1" ht="14.25"/>
    <row r="34018" customFormat="1" ht="14.25"/>
    <row r="34019" customFormat="1" ht="14.25"/>
    <row r="34020" customFormat="1" ht="14.25"/>
    <row r="34021" customFormat="1" ht="14.25"/>
    <row r="34022" customFormat="1" ht="14.25"/>
    <row r="34023" customFormat="1" ht="14.25"/>
    <row r="34024" customFormat="1" ht="14.25"/>
    <row r="34025" customFormat="1" ht="14.25"/>
    <row r="34026" customFormat="1" ht="14.25"/>
    <row r="34027" customFormat="1" ht="14.25"/>
    <row r="34028" customFormat="1" ht="14.25"/>
    <row r="34029" customFormat="1" ht="14.25"/>
    <row r="34030" customFormat="1" ht="14.25"/>
    <row r="34031" customFormat="1" ht="14.25"/>
    <row r="34032" customFormat="1" ht="14.25"/>
    <row r="34033" customFormat="1" ht="14.25"/>
    <row r="34034" customFormat="1" ht="14.25"/>
    <row r="34035" customFormat="1" ht="14.25"/>
    <row r="34036" customFormat="1" ht="14.25"/>
    <row r="34037" customFormat="1" ht="14.25"/>
    <row r="34038" customFormat="1" ht="14.25"/>
    <row r="34039" customFormat="1" ht="14.25"/>
    <row r="34040" customFormat="1" ht="14.25"/>
    <row r="34041" customFormat="1" ht="14.25"/>
    <row r="34042" customFormat="1" ht="14.25"/>
    <row r="34043" customFormat="1" ht="14.25"/>
    <row r="34044" customFormat="1" ht="14.25"/>
    <row r="34045" customFormat="1" ht="14.25"/>
    <row r="34046" customFormat="1" ht="14.25"/>
    <row r="34047" customFormat="1" ht="14.25"/>
    <row r="34048" customFormat="1" ht="14.25"/>
    <row r="34049" customFormat="1" ht="14.25"/>
    <row r="34050" customFormat="1" ht="14.25"/>
    <row r="34051" customFormat="1" ht="14.25"/>
    <row r="34052" customFormat="1" ht="14.25"/>
    <row r="34053" customFormat="1" ht="14.25"/>
    <row r="34054" customFormat="1" ht="14.25"/>
    <row r="34055" customFormat="1" ht="14.25"/>
    <row r="34056" customFormat="1" ht="14.25"/>
    <row r="34057" customFormat="1" ht="14.25"/>
    <row r="34058" customFormat="1" ht="14.25"/>
    <row r="34059" customFormat="1" ht="14.25"/>
    <row r="34060" customFormat="1" ht="14.25"/>
    <row r="34061" customFormat="1" ht="14.25"/>
    <row r="34062" customFormat="1" ht="14.25"/>
    <row r="34063" customFormat="1" ht="14.25"/>
    <row r="34064" customFormat="1" ht="14.25"/>
    <row r="34065" customFormat="1" ht="14.25"/>
    <row r="34066" customFormat="1" ht="14.25"/>
    <row r="34067" customFormat="1" ht="14.25"/>
    <row r="34068" customFormat="1" ht="14.25"/>
    <row r="34069" customFormat="1" ht="14.25"/>
    <row r="34070" customFormat="1" ht="14.25"/>
    <row r="34071" customFormat="1" ht="14.25"/>
    <row r="34072" customFormat="1" ht="14.25"/>
    <row r="34073" customFormat="1" ht="14.25"/>
    <row r="34074" customFormat="1" ht="14.25"/>
    <row r="34075" customFormat="1" ht="14.25"/>
    <row r="34076" customFormat="1" ht="14.25"/>
    <row r="34077" customFormat="1" ht="14.25"/>
    <row r="34078" customFormat="1" ht="14.25"/>
    <row r="34079" customFormat="1" ht="14.25"/>
    <row r="34080" customFormat="1" ht="14.25"/>
    <row r="34081" customFormat="1" ht="14.25"/>
    <row r="34082" customFormat="1" ht="14.25"/>
    <row r="34083" customFormat="1" ht="14.25"/>
    <row r="34084" customFormat="1" ht="14.25"/>
    <row r="34085" customFormat="1" ht="14.25"/>
    <row r="34086" customFormat="1" ht="14.25"/>
    <row r="34087" customFormat="1" ht="14.25"/>
    <row r="34088" customFormat="1" ht="14.25"/>
    <row r="34089" customFormat="1" ht="14.25"/>
    <row r="34090" customFormat="1" ht="14.25"/>
    <row r="34091" customFormat="1" ht="14.25"/>
    <row r="34092" customFormat="1" ht="14.25"/>
    <row r="34093" customFormat="1" ht="14.25"/>
    <row r="34094" customFormat="1" ht="14.25"/>
    <row r="34095" customFormat="1" ht="14.25"/>
    <row r="34096" customFormat="1" ht="14.25"/>
    <row r="34097" customFormat="1" ht="14.25"/>
    <row r="34098" customFormat="1" ht="14.25"/>
    <row r="34099" customFormat="1" ht="14.25"/>
    <row r="34100" customFormat="1" ht="14.25"/>
    <row r="34101" customFormat="1" ht="14.25"/>
    <row r="34102" customFormat="1" ht="14.25"/>
    <row r="34103" customFormat="1" ht="14.25"/>
    <row r="34104" customFormat="1" ht="14.25"/>
    <row r="34105" customFormat="1" ht="14.25"/>
    <row r="34106" customFormat="1" ht="14.25"/>
    <row r="34107" customFormat="1" ht="14.25"/>
    <row r="34108" customFormat="1" ht="14.25"/>
    <row r="34109" customFormat="1" ht="14.25"/>
    <row r="34110" customFormat="1" ht="14.25"/>
    <row r="34111" customFormat="1" ht="14.25"/>
    <row r="34112" customFormat="1" ht="14.25"/>
    <row r="34113" customFormat="1" ht="14.25"/>
    <row r="34114" customFormat="1" ht="14.25"/>
    <row r="34115" customFormat="1" ht="14.25"/>
    <row r="34116" customFormat="1" ht="14.25"/>
    <row r="34117" customFormat="1" ht="14.25"/>
    <row r="34118" customFormat="1" ht="14.25"/>
    <row r="34119" customFormat="1" ht="14.25"/>
    <row r="34120" customFormat="1" ht="14.25"/>
    <row r="34121" customFormat="1" ht="14.25"/>
    <row r="34122" customFormat="1" ht="14.25"/>
    <row r="34123" customFormat="1" ht="14.25"/>
    <row r="34124" customFormat="1" ht="14.25"/>
    <row r="34125" customFormat="1" ht="14.25"/>
    <row r="34126" customFormat="1" ht="14.25"/>
    <row r="34127" customFormat="1" ht="14.25"/>
    <row r="34128" customFormat="1" ht="14.25"/>
    <row r="34129" customFormat="1" ht="14.25"/>
    <row r="34130" customFormat="1" ht="14.25"/>
    <row r="34131" customFormat="1" ht="14.25"/>
    <row r="34132" customFormat="1" ht="14.25"/>
    <row r="34133" customFormat="1" ht="14.25"/>
    <row r="34134" customFormat="1" ht="14.25"/>
    <row r="34135" customFormat="1" ht="14.25"/>
    <row r="34136" customFormat="1" ht="14.25"/>
    <row r="34137" customFormat="1" ht="14.25"/>
    <row r="34138" customFormat="1" ht="14.25"/>
    <row r="34139" customFormat="1" ht="14.25"/>
    <row r="34140" customFormat="1" ht="14.25"/>
    <row r="34141" customFormat="1" ht="14.25"/>
    <row r="34142" customFormat="1" ht="14.25"/>
    <row r="34143" customFormat="1" ht="14.25"/>
    <row r="34144" customFormat="1" ht="14.25"/>
    <row r="34145" customFormat="1" ht="14.25"/>
    <row r="34146" customFormat="1" ht="14.25"/>
    <row r="34147" customFormat="1" ht="14.25"/>
    <row r="34148" customFormat="1" ht="14.25"/>
    <row r="34149" customFormat="1" ht="14.25"/>
    <row r="34150" customFormat="1" ht="14.25"/>
    <row r="34151" customFormat="1" ht="14.25"/>
    <row r="34152" customFormat="1" ht="14.25"/>
    <row r="34153" customFormat="1" ht="14.25"/>
    <row r="34154" customFormat="1" ht="14.25"/>
    <row r="34155" customFormat="1" ht="14.25"/>
    <row r="34156" customFormat="1" ht="14.25"/>
    <row r="34157" customFormat="1" ht="14.25"/>
    <row r="34158" customFormat="1" ht="14.25"/>
    <row r="34159" customFormat="1" ht="14.25"/>
    <row r="34160" customFormat="1" ht="14.25"/>
    <row r="34161" customFormat="1" ht="14.25"/>
    <row r="34162" customFormat="1" ht="14.25"/>
    <row r="34163" customFormat="1" ht="14.25"/>
    <row r="34164" customFormat="1" ht="14.25"/>
    <row r="34165" customFormat="1" ht="14.25"/>
    <row r="34166" customFormat="1" ht="14.25"/>
    <row r="34167" customFormat="1" ht="14.25"/>
    <row r="34168" customFormat="1" ht="14.25"/>
    <row r="34169" customFormat="1" ht="14.25"/>
    <row r="34170" customFormat="1" ht="14.25"/>
    <row r="34171" customFormat="1" ht="14.25"/>
    <row r="34172" customFormat="1" ht="14.25"/>
    <row r="34173" customFormat="1" ht="14.25"/>
    <row r="34174" customFormat="1" ht="14.25"/>
    <row r="34175" customFormat="1" ht="14.25"/>
    <row r="34176" customFormat="1" ht="14.25"/>
    <row r="34177" customFormat="1" ht="14.25"/>
    <row r="34178" customFormat="1" ht="14.25"/>
    <row r="34179" customFormat="1" ht="14.25"/>
    <row r="34180" customFormat="1" ht="14.25"/>
    <row r="34181" customFormat="1" ht="14.25"/>
    <row r="34182" customFormat="1" ht="14.25"/>
    <row r="34183" customFormat="1" ht="14.25"/>
    <row r="34184" customFormat="1" ht="14.25"/>
    <row r="34185" customFormat="1" ht="14.25"/>
    <row r="34186" customFormat="1" ht="14.25"/>
    <row r="34187" customFormat="1" ht="14.25"/>
    <row r="34188" customFormat="1" ht="14.25"/>
    <row r="34189" customFormat="1" ht="14.25"/>
    <row r="34190" customFormat="1" ht="14.25"/>
    <row r="34191" customFormat="1" ht="14.25"/>
    <row r="34192" customFormat="1" ht="14.25"/>
    <row r="34193" customFormat="1" ht="14.25"/>
    <row r="34194" customFormat="1" ht="14.25"/>
    <row r="34195" customFormat="1" ht="14.25"/>
    <row r="34196" customFormat="1" ht="14.25"/>
    <row r="34197" customFormat="1" ht="14.25"/>
    <row r="34198" customFormat="1" ht="14.25"/>
    <row r="34199" customFormat="1" ht="14.25"/>
    <row r="34200" customFormat="1" ht="14.25"/>
    <row r="34201" customFormat="1" ht="14.25"/>
    <row r="34202" customFormat="1" ht="14.25"/>
    <row r="34203" customFormat="1" ht="14.25"/>
    <row r="34204" customFormat="1" ht="14.25"/>
    <row r="34205" customFormat="1" ht="14.25"/>
    <row r="34206" customFormat="1" ht="14.25"/>
    <row r="34207" customFormat="1" ht="14.25"/>
    <row r="34208" customFormat="1" ht="14.25"/>
    <row r="34209" customFormat="1" ht="14.25"/>
    <row r="34210" customFormat="1" ht="14.25"/>
    <row r="34211" customFormat="1" ht="14.25"/>
    <row r="34212" customFormat="1" ht="14.25"/>
    <row r="34213" customFormat="1" ht="14.25"/>
    <row r="34214" customFormat="1" ht="14.25"/>
    <row r="34215" customFormat="1" ht="14.25"/>
    <row r="34216" customFormat="1" ht="14.25"/>
    <row r="34217" customFormat="1" ht="14.25"/>
    <row r="34218" customFormat="1" ht="14.25"/>
    <row r="34219" customFormat="1" ht="14.25"/>
    <row r="34220" customFormat="1" ht="14.25"/>
    <row r="34221" customFormat="1" ht="14.25"/>
    <row r="34222" customFormat="1" ht="14.25"/>
    <row r="34223" customFormat="1" ht="14.25"/>
    <row r="34224" customFormat="1" ht="14.25"/>
    <row r="34225" customFormat="1" ht="14.25"/>
    <row r="34226" customFormat="1" ht="14.25"/>
    <row r="34227" customFormat="1" ht="14.25"/>
    <row r="34228" customFormat="1" ht="14.25"/>
    <row r="34229" customFormat="1" ht="14.25"/>
    <row r="34230" customFormat="1" ht="14.25"/>
    <row r="34231" customFormat="1" ht="14.25"/>
    <row r="34232" customFormat="1" ht="14.25"/>
    <row r="34233" customFormat="1" ht="14.25"/>
    <row r="34234" customFormat="1" ht="14.25"/>
    <row r="34235" customFormat="1" ht="14.25"/>
    <row r="34236" customFormat="1" ht="14.25"/>
    <row r="34237" customFormat="1" ht="14.25"/>
    <row r="34238" customFormat="1" ht="14.25"/>
    <row r="34239" customFormat="1" ht="14.25"/>
    <row r="34240" customFormat="1" ht="14.25"/>
    <row r="34241" customFormat="1" ht="14.25"/>
    <row r="34242" customFormat="1" ht="14.25"/>
    <row r="34243" customFormat="1" ht="14.25"/>
    <row r="34244" customFormat="1" ht="14.25"/>
    <row r="34245" customFormat="1" ht="14.25"/>
    <row r="34246" customFormat="1" ht="14.25"/>
    <row r="34247" customFormat="1" ht="14.25"/>
    <row r="34248" customFormat="1" ht="14.25"/>
    <row r="34249" customFormat="1" ht="14.25"/>
    <row r="34250" customFormat="1" ht="14.25"/>
    <row r="34251" customFormat="1" ht="14.25"/>
    <row r="34252" customFormat="1" ht="14.25"/>
    <row r="34253" customFormat="1" ht="14.25"/>
    <row r="34254" customFormat="1" ht="14.25"/>
    <row r="34255" customFormat="1" ht="14.25"/>
    <row r="34256" customFormat="1" ht="14.25"/>
    <row r="34257" customFormat="1" ht="14.25"/>
    <row r="34258" customFormat="1" ht="14.25"/>
    <row r="34259" customFormat="1" ht="14.25"/>
    <row r="34260" customFormat="1" ht="14.25"/>
    <row r="34261" customFormat="1" ht="14.25"/>
    <row r="34262" customFormat="1" ht="14.25"/>
    <row r="34263" customFormat="1" ht="14.25"/>
    <row r="34264" customFormat="1" ht="14.25"/>
    <row r="34265" customFormat="1" ht="14.25"/>
    <row r="34266" customFormat="1" ht="14.25"/>
    <row r="34267" customFormat="1" ht="14.25"/>
    <row r="34268" customFormat="1" ht="14.25"/>
    <row r="34269" customFormat="1" ht="14.25"/>
    <row r="34270" customFormat="1" ht="14.25"/>
    <row r="34271" customFormat="1" ht="14.25"/>
    <row r="34272" customFormat="1" ht="14.25"/>
    <row r="34273" customFormat="1" ht="14.25"/>
    <row r="34274" customFormat="1" ht="14.25"/>
    <row r="34275" customFormat="1" ht="14.25"/>
    <row r="34276" customFormat="1" ht="14.25"/>
    <row r="34277" customFormat="1" ht="14.25"/>
    <row r="34278" customFormat="1" ht="14.25"/>
    <row r="34279" customFormat="1" ht="14.25"/>
    <row r="34280" customFormat="1" ht="14.25"/>
    <row r="34281" customFormat="1" ht="14.25"/>
    <row r="34282" customFormat="1" ht="14.25"/>
    <row r="34283" customFormat="1" ht="14.25"/>
    <row r="34284" customFormat="1" ht="14.25"/>
    <row r="34285" customFormat="1" ht="14.25"/>
    <row r="34286" customFormat="1" ht="14.25"/>
    <row r="34287" customFormat="1" ht="14.25"/>
    <row r="34288" customFormat="1" ht="14.25"/>
    <row r="34289" customFormat="1" ht="14.25"/>
    <row r="34290" customFormat="1" ht="14.25"/>
    <row r="34291" customFormat="1" ht="14.25"/>
    <row r="34292" customFormat="1" ht="14.25"/>
    <row r="34293" customFormat="1" ht="14.25"/>
    <row r="34294" customFormat="1" ht="14.25"/>
    <row r="34295" customFormat="1" ht="14.25"/>
    <row r="34296" customFormat="1" ht="14.25"/>
    <row r="34297" customFormat="1" ht="14.25"/>
    <row r="34298" customFormat="1" ht="14.25"/>
    <row r="34299" customFormat="1" ht="14.25"/>
    <row r="34300" customFormat="1" ht="14.25"/>
    <row r="34301" customFormat="1" ht="14.25"/>
    <row r="34302" customFormat="1" ht="14.25"/>
    <row r="34303" customFormat="1" ht="14.25"/>
    <row r="34304" customFormat="1" ht="14.25"/>
    <row r="34305" customFormat="1" ht="14.25"/>
    <row r="34306" customFormat="1" ht="14.25"/>
    <row r="34307" customFormat="1" ht="14.25"/>
    <row r="34308" customFormat="1" ht="14.25"/>
    <row r="34309" customFormat="1" ht="14.25"/>
    <row r="34310" customFormat="1" ht="14.25"/>
    <row r="34311" customFormat="1" ht="14.25"/>
    <row r="34312" customFormat="1" ht="14.25"/>
    <row r="34313" customFormat="1" ht="14.25"/>
    <row r="34314" customFormat="1" ht="14.25"/>
    <row r="34315" customFormat="1" ht="14.25"/>
    <row r="34316" customFormat="1" ht="14.25"/>
    <row r="34317" customFormat="1" ht="14.25"/>
    <row r="34318" customFormat="1" ht="14.25"/>
    <row r="34319" customFormat="1" ht="14.25"/>
    <row r="34320" customFormat="1" ht="14.25"/>
    <row r="34321" customFormat="1" ht="14.25"/>
    <row r="34322" customFormat="1" ht="14.25"/>
    <row r="34323" customFormat="1" ht="14.25"/>
    <row r="34324" customFormat="1" ht="14.25"/>
    <row r="34325" customFormat="1" ht="14.25"/>
    <row r="34326" customFormat="1" ht="14.25"/>
    <row r="34327" customFormat="1" ht="14.25"/>
    <row r="34328" customFormat="1" ht="14.25"/>
    <row r="34329" customFormat="1" ht="14.25"/>
    <row r="34330" customFormat="1" ht="14.25"/>
    <row r="34331" customFormat="1" ht="14.25"/>
    <row r="34332" customFormat="1" ht="14.25"/>
    <row r="34333" customFormat="1" ht="14.25"/>
    <row r="34334" customFormat="1" ht="14.25"/>
    <row r="34335" customFormat="1" ht="14.25"/>
    <row r="34336" customFormat="1" ht="14.25"/>
    <row r="34337" customFormat="1" ht="14.25"/>
    <row r="34338" customFormat="1" ht="14.25"/>
    <row r="34339" customFormat="1" ht="14.25"/>
    <row r="34340" customFormat="1" ht="14.25"/>
    <row r="34341" customFormat="1" ht="14.25"/>
    <row r="34342" customFormat="1" ht="14.25"/>
    <row r="34343" customFormat="1" ht="14.25"/>
    <row r="34344" customFormat="1" ht="14.25"/>
    <row r="34345" customFormat="1" ht="14.25"/>
    <row r="34346" customFormat="1" ht="14.25"/>
    <row r="34347" customFormat="1" ht="14.25"/>
    <row r="34348" customFormat="1" ht="14.25"/>
    <row r="34349" customFormat="1" ht="14.25"/>
    <row r="34350" customFormat="1" ht="14.25"/>
    <row r="34351" customFormat="1" ht="14.25"/>
    <row r="34352" customFormat="1" ht="14.25"/>
    <row r="34353" customFormat="1" ht="14.25"/>
    <row r="34354" customFormat="1" ht="14.25"/>
    <row r="34355" customFormat="1" ht="14.25"/>
    <row r="34356" customFormat="1" ht="14.25"/>
    <row r="34357" customFormat="1" ht="14.25"/>
    <row r="34358" customFormat="1" ht="14.25"/>
    <row r="34359" customFormat="1" ht="14.25"/>
    <row r="34360" customFormat="1" ht="14.25"/>
    <row r="34361" customFormat="1" ht="14.25"/>
    <row r="34362" customFormat="1" ht="14.25"/>
    <row r="34363" customFormat="1" ht="14.25"/>
    <row r="34364" customFormat="1" ht="14.25"/>
    <row r="34365" customFormat="1" ht="14.25"/>
    <row r="34366" customFormat="1" ht="14.25"/>
    <row r="34367" customFormat="1" ht="14.25"/>
    <row r="34368" customFormat="1" ht="14.25"/>
    <row r="34369" customFormat="1" ht="14.25"/>
    <row r="34370" customFormat="1" ht="14.25"/>
    <row r="34371" customFormat="1" ht="14.25"/>
    <row r="34372" customFormat="1" ht="14.25"/>
    <row r="34373" customFormat="1" ht="14.25"/>
    <row r="34374" customFormat="1" ht="14.25"/>
    <row r="34375" customFormat="1" ht="14.25"/>
    <row r="34376" customFormat="1" ht="14.25"/>
    <row r="34377" customFormat="1" ht="14.25"/>
    <row r="34378" customFormat="1" ht="14.25"/>
    <row r="34379" customFormat="1" ht="14.25"/>
    <row r="34380" customFormat="1" ht="14.25"/>
    <row r="34381" customFormat="1" ht="14.25"/>
    <row r="34382" customFormat="1" ht="14.25"/>
    <row r="34383" customFormat="1" ht="14.25"/>
    <row r="34384" customFormat="1" ht="14.25"/>
    <row r="34385" customFormat="1" ht="14.25"/>
    <row r="34386" customFormat="1" ht="14.25"/>
    <row r="34387" customFormat="1" ht="14.25"/>
    <row r="34388" customFormat="1" ht="14.25"/>
    <row r="34389" customFormat="1" ht="14.25"/>
    <row r="34390" customFormat="1" ht="14.25"/>
    <row r="34391" customFormat="1" ht="14.25"/>
    <row r="34392" customFormat="1" ht="14.25"/>
    <row r="34393" customFormat="1" ht="14.25"/>
    <row r="34394" customFormat="1" ht="14.25"/>
    <row r="34395" customFormat="1" ht="14.25"/>
    <row r="34396" customFormat="1" ht="14.25"/>
    <row r="34397" customFormat="1" ht="14.25"/>
    <row r="34398" customFormat="1" ht="15" customHeight="1"/>
    <row r="34399" customFormat="1" ht="14.25"/>
    <row r="34400" customFormat="1" ht="14.25"/>
    <row r="34401" customFormat="1" ht="14.25"/>
    <row r="34402" customFormat="1" ht="14.25"/>
    <row r="34403" customFormat="1" ht="14.25"/>
    <row r="34404" customFormat="1" ht="14.25"/>
    <row r="34405" customFormat="1" ht="14.25"/>
    <row r="34406" customFormat="1" ht="14.25"/>
    <row r="34407" customFormat="1" ht="14.25"/>
    <row r="34408" customFormat="1" ht="14.25"/>
    <row r="34409" customFormat="1" ht="14.25"/>
    <row r="34410" customFormat="1" ht="14.25"/>
    <row r="34411" customFormat="1" ht="14.25"/>
    <row r="34412" customFormat="1" ht="14.25"/>
    <row r="34413" customFormat="1" ht="14.25"/>
    <row r="34414" customFormat="1" ht="14.25"/>
    <row r="34415" customFormat="1" ht="14.25"/>
    <row r="34416" customFormat="1" ht="14.25"/>
    <row r="34417" customFormat="1" ht="14.25"/>
    <row r="34418" customFormat="1" ht="14.25"/>
    <row r="34419" customFormat="1" ht="14.25"/>
    <row r="34420" customFormat="1" ht="14.25"/>
    <row r="34421" customFormat="1" ht="14.25"/>
    <row r="34422" customFormat="1" ht="14.25"/>
    <row r="34423" customFormat="1" ht="14.25"/>
    <row r="34424" customFormat="1" ht="14.25"/>
    <row r="34425" customFormat="1" ht="14.25"/>
    <row r="34426" customFormat="1" ht="14.25"/>
    <row r="34427" customFormat="1" ht="14.25"/>
    <row r="34428" customFormat="1" ht="14.25"/>
    <row r="34429" customFormat="1" ht="14.25"/>
    <row r="34430" customFormat="1" ht="14.25"/>
    <row r="34431" customFormat="1" ht="14.25"/>
    <row r="34432" customFormat="1" ht="14.25"/>
    <row r="34433" customFormat="1" ht="14.25"/>
    <row r="34434" customFormat="1" ht="14.25"/>
    <row r="34435" customFormat="1" ht="14.25"/>
    <row r="34436" customFormat="1" ht="14.25"/>
    <row r="34437" customFormat="1" ht="14.25"/>
    <row r="34438" customFormat="1" ht="14.25"/>
    <row r="34439" customFormat="1" ht="14.25"/>
    <row r="34440" customFormat="1" ht="14.25"/>
    <row r="34441" customFormat="1" ht="14.25"/>
    <row r="34442" customFormat="1" ht="14.25"/>
    <row r="34443" customFormat="1" ht="14.25"/>
    <row r="34444" customFormat="1" ht="14.25"/>
    <row r="34445" customFormat="1" ht="14.25"/>
    <row r="34446" customFormat="1" ht="14.25"/>
    <row r="34447" customFormat="1" ht="14.25"/>
    <row r="34448" customFormat="1" ht="14.25"/>
    <row r="34449" customFormat="1" ht="14.25"/>
    <row r="34450" customFormat="1" ht="14.25"/>
    <row r="34451" customFormat="1" ht="14.25"/>
    <row r="34452" customFormat="1" ht="14.25"/>
    <row r="34453" customFormat="1" ht="14.25"/>
    <row r="34454" customFormat="1" ht="14.25"/>
    <row r="34455" customFormat="1" ht="14.25"/>
    <row r="34456" customFormat="1" ht="14.25"/>
    <row r="34457" customFormat="1" ht="14.25"/>
    <row r="34458" customFormat="1" ht="14.25"/>
    <row r="34459" customFormat="1" ht="14.25"/>
    <row r="34460" customFormat="1" ht="14.25"/>
    <row r="34461" customFormat="1" ht="14.25"/>
    <row r="34462" customFormat="1" ht="14.25"/>
    <row r="34463" customFormat="1" ht="14.25"/>
    <row r="34464" customFormat="1" ht="14.25"/>
    <row r="34465" customFormat="1" ht="14.25"/>
    <row r="34466" customFormat="1" ht="14.25"/>
    <row r="34467" customFormat="1" ht="14.25"/>
    <row r="34468" customFormat="1" ht="14.25"/>
    <row r="34469" customFormat="1" ht="14.25"/>
    <row r="34470" customFormat="1" ht="14.25"/>
    <row r="34471" customFormat="1" ht="14.25"/>
    <row r="34472" customFormat="1" ht="14.25"/>
    <row r="34473" customFormat="1" ht="14.25"/>
    <row r="34474" customFormat="1" ht="14.25"/>
    <row r="34475" customFormat="1" ht="14.25"/>
    <row r="34476" customFormat="1" ht="14.25"/>
    <row r="34477" customFormat="1" ht="14.25"/>
    <row r="34478" customFormat="1" ht="14.25"/>
    <row r="34479" customFormat="1" ht="14.25"/>
    <row r="34480" customFormat="1" ht="14.25"/>
    <row r="34481" customFormat="1" ht="14.25"/>
    <row r="34482" customFormat="1" ht="14.25"/>
    <row r="34483" customFormat="1" ht="14.25"/>
    <row r="34484" customFormat="1" ht="14.25"/>
    <row r="34485" customFormat="1" ht="14.25"/>
    <row r="34486" customFormat="1" ht="14.25"/>
    <row r="34487" customFormat="1" ht="14.25"/>
    <row r="34488" customFormat="1" ht="14.25"/>
    <row r="34489" customFormat="1" ht="14.25"/>
    <row r="34490" customFormat="1" ht="14.25"/>
    <row r="34491" customFormat="1" ht="14.25"/>
    <row r="34492" customFormat="1" ht="14.25"/>
    <row r="34493" customFormat="1" ht="14.25"/>
    <row r="34494" customFormat="1" ht="14.25"/>
    <row r="34495" customFormat="1" ht="14.25"/>
    <row r="34496" customFormat="1" ht="14.25"/>
    <row r="34497" customFormat="1" ht="14.25"/>
    <row r="34498" customFormat="1" ht="14.25"/>
    <row r="34499" customFormat="1" ht="14.25"/>
    <row r="34500" customFormat="1" ht="14.25"/>
    <row r="34501" customFormat="1" ht="14.25"/>
    <row r="34502" customFormat="1" ht="14.25"/>
    <row r="34503" customFormat="1" ht="14.25"/>
    <row r="34504" customFormat="1" ht="14.25"/>
    <row r="34505" customFormat="1" ht="14.25"/>
    <row r="34506" customFormat="1" ht="14.25"/>
    <row r="34507" customFormat="1" ht="14.25"/>
    <row r="34508" customFormat="1" ht="14.25"/>
    <row r="34509" customFormat="1" ht="14.25"/>
    <row r="34510" customFormat="1" ht="14.25"/>
    <row r="34511" customFormat="1" ht="14.25"/>
    <row r="34512" customFormat="1" ht="14.25"/>
    <row r="34513" customFormat="1" ht="14.25"/>
    <row r="34514" customFormat="1" ht="14.25"/>
    <row r="34515" customFormat="1" ht="14.25"/>
    <row r="34516" customFormat="1" ht="14.25"/>
    <row r="34517" customFormat="1" ht="14.25"/>
    <row r="34518" customFormat="1" ht="14.25"/>
    <row r="34519" customFormat="1" ht="14.25"/>
    <row r="34520" customFormat="1" ht="14.25"/>
    <row r="34521" customFormat="1" ht="14.25"/>
    <row r="34522" customFormat="1" ht="14.25"/>
    <row r="34523" customFormat="1" ht="14.25"/>
    <row r="34524" customFormat="1" ht="14.25"/>
    <row r="34525" customFormat="1" ht="14.25"/>
    <row r="34526" customFormat="1" ht="14.25"/>
    <row r="34527" customFormat="1" ht="14.25"/>
    <row r="34528" customFormat="1" ht="14.25"/>
    <row r="34529" customFormat="1" ht="14.25"/>
    <row r="34530" customFormat="1" ht="14.25"/>
    <row r="34531" customFormat="1" ht="14.25"/>
    <row r="34532" customFormat="1" ht="14.25"/>
    <row r="34533" customFormat="1" ht="14.25"/>
    <row r="34534" customFormat="1" ht="14.25"/>
    <row r="34535" customFormat="1" ht="14.25"/>
    <row r="34536" customFormat="1" ht="14.25"/>
    <row r="34537" customFormat="1" ht="14.25"/>
    <row r="34538" customFormat="1" ht="14.25"/>
    <row r="34539" customFormat="1" ht="14.25"/>
    <row r="34540" customFormat="1" ht="14.25"/>
    <row r="34541" customFormat="1" ht="14.25"/>
    <row r="34542" customFormat="1" ht="14.25"/>
    <row r="34543" customFormat="1" ht="14.25"/>
    <row r="34544" customFormat="1" ht="14.25"/>
    <row r="34545" customFormat="1" ht="14.25"/>
    <row r="34546" customFormat="1" ht="14.25"/>
    <row r="34547" customFormat="1" ht="14.25"/>
    <row r="34548" customFormat="1" ht="14.25"/>
    <row r="34549" customFormat="1" ht="14.25"/>
    <row r="34550" customFormat="1" ht="14.25"/>
    <row r="34551" customFormat="1" ht="14.25"/>
    <row r="34552" customFormat="1" ht="14.25"/>
    <row r="34553" customFormat="1" ht="14.25"/>
    <row r="34554" customFormat="1" ht="14.25"/>
    <row r="34555" customFormat="1" ht="14.25"/>
    <row r="34556" customFormat="1" ht="14.25"/>
    <row r="34557" customFormat="1" ht="14.25"/>
    <row r="34558" customFormat="1" ht="14.25"/>
    <row r="34559" customFormat="1" ht="14.25"/>
    <row r="34560" customFormat="1" ht="14.25"/>
    <row r="34561" customFormat="1" ht="14.25"/>
    <row r="34562" customFormat="1" ht="14.25"/>
    <row r="34563" customFormat="1" ht="14.25"/>
    <row r="34564" customFormat="1" ht="14.25"/>
    <row r="34565" customFormat="1" ht="14.25"/>
    <row r="34566" customFormat="1" ht="14.25"/>
    <row r="34567" customFormat="1" ht="14.25"/>
    <row r="34568" customFormat="1" ht="14.25"/>
    <row r="34569" customFormat="1" ht="14.25"/>
    <row r="34570" customFormat="1" ht="14.25"/>
    <row r="34571" customFormat="1" ht="14.25"/>
    <row r="34572" customFormat="1" ht="14.25"/>
    <row r="34573" customFormat="1" ht="14.25"/>
    <row r="34574" customFormat="1" ht="14.25"/>
    <row r="34575" customFormat="1" ht="14.25"/>
    <row r="34576" customFormat="1" ht="14.25"/>
    <row r="34577" customFormat="1" ht="14.25"/>
    <row r="34578" customFormat="1" ht="14.25"/>
    <row r="34579" customFormat="1" ht="14.25"/>
    <row r="34580" customFormat="1" ht="14.25"/>
    <row r="34581" customFormat="1" ht="14.25"/>
    <row r="34582" customFormat="1" ht="14.25"/>
    <row r="34583" customFormat="1" ht="14.25"/>
    <row r="34584" customFormat="1" ht="14.25"/>
    <row r="34585" customFormat="1" ht="14.25"/>
    <row r="34586" customFormat="1" ht="14.25"/>
    <row r="34587" customFormat="1" ht="14.25"/>
    <row r="34588" customFormat="1" ht="14.25"/>
    <row r="34589" customFormat="1" ht="14.25"/>
    <row r="34590" customFormat="1" ht="14.25"/>
    <row r="34591" customFormat="1" ht="14.25"/>
    <row r="34592" customFormat="1" ht="14.25"/>
    <row r="34593" customFormat="1" ht="14.25"/>
    <row r="34594" customFormat="1" ht="14.25"/>
    <row r="34595" customFormat="1" ht="14.25"/>
    <row r="34596" customFormat="1" ht="14.25"/>
    <row r="34597" customFormat="1" ht="14.25"/>
    <row r="34598" customFormat="1" ht="14.25"/>
    <row r="34599" customFormat="1" ht="14.25"/>
    <row r="34600" customFormat="1" ht="14.25"/>
    <row r="34601" customFormat="1" ht="14.25"/>
    <row r="34602" customFormat="1" ht="14.25"/>
    <row r="34603" customFormat="1" ht="14.25"/>
    <row r="34604" customFormat="1" ht="14.25"/>
    <row r="34605" customFormat="1" ht="14.25"/>
    <row r="34606" customFormat="1" ht="14.25"/>
    <row r="34607" customFormat="1" ht="14.25"/>
    <row r="34608" customFormat="1" ht="14.25"/>
    <row r="34609" customFormat="1" ht="14.25"/>
    <row r="34610" customFormat="1" ht="14.25"/>
    <row r="34611" customFormat="1" ht="14.25"/>
    <row r="34612" customFormat="1" ht="14.25"/>
    <row r="34613" customFormat="1" ht="14.25"/>
    <row r="34614" customFormat="1" ht="14.25"/>
    <row r="34615" customFormat="1" ht="14.25"/>
    <row r="34616" customFormat="1" ht="14.25"/>
    <row r="34617" customFormat="1" ht="14.25"/>
    <row r="34618" customFormat="1" ht="14.25"/>
    <row r="34619" customFormat="1" ht="14.25"/>
    <row r="34620" customFormat="1" ht="14.25"/>
    <row r="34621" customFormat="1" ht="14.25"/>
    <row r="34622" customFormat="1" ht="14.25"/>
    <row r="34623" customFormat="1" ht="14.25"/>
    <row r="34624" customFormat="1" ht="14.25"/>
    <row r="34625" customFormat="1" ht="14.25"/>
    <row r="34626" customFormat="1" ht="14.25"/>
    <row r="34627" customFormat="1" ht="14.25"/>
    <row r="34628" customFormat="1" ht="14.25"/>
    <row r="34629" customFormat="1" ht="14.25"/>
    <row r="34630" customFormat="1" ht="14.25"/>
    <row r="34631" customFormat="1" ht="14.25"/>
    <row r="34632" customFormat="1" ht="14.25"/>
    <row r="34633" customFormat="1" ht="14.25"/>
    <row r="34634" customFormat="1" ht="14.25"/>
    <row r="34635" customFormat="1" ht="14.25"/>
    <row r="34636" customFormat="1" ht="14.25"/>
    <row r="34637" customFormat="1" ht="14.25"/>
    <row r="34638" customFormat="1" ht="14.25"/>
    <row r="34639" customFormat="1" ht="14.25"/>
    <row r="34640" customFormat="1" ht="14.25"/>
    <row r="34641" customFormat="1" ht="14.25"/>
    <row r="34642" customFormat="1" ht="14.25"/>
    <row r="34643" customFormat="1" ht="14.25"/>
    <row r="34644" customFormat="1" ht="14.25"/>
    <row r="34645" customFormat="1" ht="14.25"/>
    <row r="34646" customFormat="1" ht="14.25"/>
    <row r="34647" customFormat="1" ht="14.25"/>
    <row r="34648" customFormat="1" ht="14.25"/>
    <row r="34649" customFormat="1" ht="14.25"/>
    <row r="34650" customFormat="1" ht="14.25"/>
    <row r="34651" customFormat="1" ht="14.25"/>
    <row r="34652" customFormat="1" ht="14.25"/>
    <row r="34653" customFormat="1" ht="14.25"/>
    <row r="34654" customFormat="1" ht="14.25"/>
    <row r="34655" customFormat="1" ht="14.25"/>
    <row r="34656" customFormat="1" ht="14.25"/>
    <row r="34657" customFormat="1" ht="14.25"/>
    <row r="34658" customFormat="1" ht="14.25"/>
    <row r="34659" customFormat="1" ht="14.25"/>
    <row r="34660" customFormat="1" ht="14.25"/>
    <row r="34661" customFormat="1" ht="14.25"/>
    <row r="34662" customFormat="1" ht="14.25"/>
    <row r="34663" customFormat="1" ht="14.25"/>
    <row r="34664" customFormat="1" ht="14.25"/>
    <row r="34665" customFormat="1" ht="14.25"/>
    <row r="34666" customFormat="1" ht="14.25"/>
    <row r="34667" customFormat="1" ht="14.25"/>
    <row r="34668" customFormat="1" ht="14.25"/>
    <row r="34669" customFormat="1" ht="14.25"/>
    <row r="34670" customFormat="1" ht="14.25"/>
    <row r="34671" customFormat="1" ht="14.25"/>
    <row r="34672" customFormat="1" ht="14.25"/>
    <row r="34673" customFormat="1" ht="14.25"/>
    <row r="34674" customFormat="1" ht="14.25"/>
    <row r="34675" customFormat="1" ht="14.25"/>
    <row r="34676" customFormat="1" ht="14.25"/>
    <row r="34677" customFormat="1" ht="14.25"/>
    <row r="34678" customFormat="1" ht="14.25"/>
    <row r="34679" customFormat="1" ht="14.25"/>
    <row r="34680" customFormat="1" ht="14.25"/>
    <row r="34681" customFormat="1" ht="14.25"/>
    <row r="34682" customFormat="1" ht="14.25"/>
    <row r="34683" customFormat="1" ht="14.25"/>
    <row r="34684" customFormat="1" ht="14.25"/>
    <row r="34685" customFormat="1" ht="14.25"/>
    <row r="34686" customFormat="1" ht="14.25"/>
    <row r="34687" customFormat="1" ht="14.25"/>
    <row r="34688" customFormat="1" ht="14.25"/>
    <row r="34689" customFormat="1" ht="14.25"/>
    <row r="34690" customFormat="1" ht="14.25"/>
    <row r="34691" customFormat="1" ht="14.25"/>
    <row r="34692" customFormat="1" ht="14.25"/>
    <row r="34693" customFormat="1" ht="14.25"/>
    <row r="34694" customFormat="1" ht="14.25"/>
    <row r="34695" customFormat="1" ht="14.25"/>
    <row r="34696" customFormat="1" ht="14.25"/>
    <row r="34697" customFormat="1" ht="14.25"/>
    <row r="34698" customFormat="1" ht="14.25"/>
    <row r="34699" customFormat="1" ht="14.25"/>
    <row r="34700" customFormat="1" ht="14.25"/>
    <row r="34701" customFormat="1" ht="14.25"/>
    <row r="34702" customFormat="1" ht="14.25"/>
    <row r="34703" customFormat="1" ht="14.25"/>
    <row r="34704" customFormat="1" ht="14.25"/>
    <row r="34705" customFormat="1" ht="14.25"/>
    <row r="34706" customFormat="1" ht="14.25"/>
    <row r="34707" customFormat="1" ht="14.25"/>
    <row r="34708" customFormat="1" ht="14.25"/>
    <row r="34709" customFormat="1" ht="14.25"/>
    <row r="34710" customFormat="1" ht="14.25"/>
    <row r="34711" customFormat="1" ht="14.25"/>
    <row r="34712" customFormat="1" ht="14.25"/>
    <row r="34713" customFormat="1" ht="14.25"/>
    <row r="34714" customFormat="1" ht="14.25"/>
    <row r="34715" customFormat="1" ht="14.25"/>
    <row r="34716" customFormat="1" ht="14.25"/>
    <row r="34717" customFormat="1" ht="14.25"/>
    <row r="34718" customFormat="1" ht="14.25"/>
    <row r="34719" customFormat="1" ht="14.25"/>
    <row r="34720" customFormat="1" ht="14.25"/>
    <row r="34721" customFormat="1" ht="14.25"/>
    <row r="34722" customFormat="1" ht="14.25"/>
    <row r="34723" customFormat="1" ht="14.25"/>
    <row r="34724" customFormat="1" ht="14.25"/>
    <row r="34725" customFormat="1" ht="14.25"/>
    <row r="34726" customFormat="1" ht="14.25"/>
    <row r="34727" customFormat="1" ht="14.25"/>
    <row r="34728" customFormat="1" ht="14.25"/>
    <row r="34729" customFormat="1" ht="14.25"/>
    <row r="34730" customFormat="1" ht="14.25"/>
    <row r="34731" customFormat="1" ht="14.25"/>
    <row r="34732" customFormat="1" ht="14.25"/>
    <row r="34733" customFormat="1" ht="14.25"/>
    <row r="34734" customFormat="1" ht="14.25"/>
    <row r="34735" customFormat="1" ht="14.25"/>
    <row r="34736" customFormat="1" ht="14.25"/>
    <row r="34737" customFormat="1" ht="14.25"/>
    <row r="34738" customFormat="1" ht="14.25"/>
    <row r="34739" customFormat="1" ht="14.25"/>
    <row r="34740" customFormat="1" ht="14.25"/>
    <row r="34741" customFormat="1" ht="14.25"/>
    <row r="34742" customFormat="1" ht="14.25"/>
    <row r="34743" customFormat="1" ht="14.25"/>
    <row r="34744" customFormat="1" ht="14.25"/>
    <row r="34745" customFormat="1" ht="14.25"/>
    <row r="34746" customFormat="1" ht="14.25"/>
    <row r="34747" customFormat="1" ht="14.25"/>
    <row r="34748" customFormat="1" ht="14.25"/>
    <row r="34749" customFormat="1" ht="14.25"/>
    <row r="34750" customFormat="1" ht="14.25"/>
    <row r="34751" customFormat="1" ht="14.25"/>
    <row r="34752" customFormat="1" ht="14.25"/>
    <row r="34753" customFormat="1" ht="14.25"/>
    <row r="34754" customFormat="1" ht="14.25"/>
    <row r="34755" customFormat="1" ht="14.25"/>
    <row r="34756" customFormat="1" ht="14.25"/>
    <row r="34757" customFormat="1" ht="14.25"/>
    <row r="34758" customFormat="1" ht="14.25"/>
    <row r="34759" customFormat="1" ht="14.25"/>
    <row r="34760" customFormat="1" ht="14.25"/>
    <row r="34761" customFormat="1" ht="14.25"/>
    <row r="34762" customFormat="1" ht="14.25"/>
    <row r="34763" customFormat="1" ht="14.25"/>
    <row r="34764" customFormat="1" ht="14.25"/>
    <row r="34765" customFormat="1" ht="14.25"/>
    <row r="34766" customFormat="1" ht="14.25"/>
    <row r="34767" customFormat="1" ht="14.25"/>
    <row r="34768" customFormat="1" ht="14.25"/>
    <row r="34769" customFormat="1" ht="14.25"/>
    <row r="34770" customFormat="1" ht="14.25"/>
    <row r="34771" customFormat="1" ht="14.25"/>
    <row r="34772" customFormat="1" ht="14.25"/>
    <row r="34773" customFormat="1" ht="14.25"/>
    <row r="34774" customFormat="1" ht="14.25"/>
    <row r="34775" customFormat="1" ht="14.25"/>
    <row r="34776" customFormat="1" ht="14.25"/>
    <row r="34777" customFormat="1" ht="14.25"/>
    <row r="34778" customFormat="1" ht="14.25"/>
    <row r="34779" customFormat="1" ht="14.25"/>
    <row r="34780" customFormat="1" ht="14.25"/>
    <row r="34781" customFormat="1" ht="14.25"/>
    <row r="34782" customFormat="1" ht="14.25"/>
    <row r="34783" customFormat="1" ht="14.25"/>
    <row r="34784" customFormat="1" ht="14.25"/>
    <row r="34785" customFormat="1" ht="14.25"/>
    <row r="34786" customFormat="1" ht="14.25"/>
    <row r="34787" customFormat="1" ht="14.25"/>
    <row r="34788" customFormat="1" ht="14.25"/>
    <row r="34789" customFormat="1" ht="14.25"/>
    <row r="34790" customFormat="1" ht="14.25"/>
    <row r="34791" customFormat="1" ht="14.25"/>
    <row r="34792" customFormat="1" ht="14.25"/>
    <row r="34793" customFormat="1" ht="14.25"/>
    <row r="34794" customFormat="1" ht="14.25"/>
    <row r="34795" customFormat="1" ht="14.25"/>
    <row r="34796" customFormat="1" ht="14.25"/>
    <row r="34797" customFormat="1" ht="14.25"/>
    <row r="34798" customFormat="1" ht="14.25"/>
    <row r="34799" customFormat="1" ht="14.25"/>
    <row r="34800" customFormat="1" ht="14.25"/>
    <row r="34801" customFormat="1" ht="14.25"/>
    <row r="34802" customFormat="1" ht="14.25"/>
    <row r="34803" customFormat="1" ht="14.25"/>
    <row r="34804" customFormat="1" ht="14.25"/>
    <row r="34805" customFormat="1" ht="14.25"/>
    <row r="34806" customFormat="1" ht="14.25"/>
    <row r="34807" customFormat="1" ht="14.25"/>
    <row r="34808" customFormat="1" ht="14.25"/>
    <row r="34809" customFormat="1" ht="14.25"/>
    <row r="34810" customFormat="1" ht="14.25"/>
    <row r="34811" customFormat="1" ht="14.25"/>
    <row r="34812" customFormat="1" ht="14.25"/>
    <row r="34813" customFormat="1" ht="14.25"/>
    <row r="34814" customFormat="1" ht="14.25"/>
    <row r="34815" customFormat="1" ht="14.25"/>
    <row r="34816" customFormat="1" ht="14.25"/>
    <row r="34817" customFormat="1" ht="14.25"/>
    <row r="34818" customFormat="1" ht="14.25"/>
    <row r="34819" customFormat="1" ht="14.25"/>
    <row r="34820" customFormat="1" ht="14.25"/>
    <row r="34821" customFormat="1" ht="14.25"/>
    <row r="34822" customFormat="1" ht="14.25"/>
    <row r="34823" customFormat="1" ht="14.25"/>
    <row r="34824" customFormat="1" ht="14.25"/>
    <row r="34825" customFormat="1" ht="14.25"/>
    <row r="34826" customFormat="1" ht="14.25"/>
    <row r="34827" customFormat="1" ht="14.25"/>
    <row r="34828" customFormat="1" ht="14.25"/>
    <row r="34829" customFormat="1" ht="14.25"/>
    <row r="34830" customFormat="1" ht="14.25"/>
    <row r="34831" customFormat="1" ht="14.25"/>
    <row r="34832" customFormat="1" ht="14.25"/>
    <row r="34833" customFormat="1" ht="14.25"/>
    <row r="34834" customFormat="1" ht="14.25"/>
    <row r="34835" customFormat="1" ht="14.25"/>
    <row r="34836" customFormat="1" ht="14.25"/>
    <row r="34837" customFormat="1" ht="14.25"/>
    <row r="34838" customFormat="1" ht="14.25"/>
    <row r="34839" customFormat="1" ht="14.25"/>
    <row r="34840" customFormat="1" ht="14.25"/>
    <row r="34841" customFormat="1" ht="14.25"/>
    <row r="34842" customFormat="1" ht="14.25"/>
    <row r="34843" customFormat="1" ht="14.25"/>
    <row r="34844" customFormat="1" ht="14.25"/>
    <row r="34845" customFormat="1" ht="14.25"/>
    <row r="34846" customFormat="1" ht="14.25"/>
    <row r="34847" customFormat="1" ht="14.25"/>
    <row r="34848" customFormat="1" ht="14.25"/>
    <row r="34849" customFormat="1" ht="14.25"/>
    <row r="34850" customFormat="1" ht="14.25"/>
    <row r="34851" customFormat="1" ht="14.25"/>
    <row r="34852" customFormat="1" ht="14.25"/>
    <row r="34853" customFormat="1" ht="14.25"/>
    <row r="34854" customFormat="1" ht="14.25"/>
    <row r="34855" customFormat="1" ht="14.25"/>
    <row r="34856" customFormat="1" ht="14.25"/>
    <row r="34857" customFormat="1" ht="14.25"/>
    <row r="34858" customFormat="1" ht="14.25"/>
    <row r="34859" customFormat="1" ht="14.25"/>
    <row r="34860" customFormat="1" ht="14.25"/>
    <row r="34861" customFormat="1" ht="14.25"/>
    <row r="34862" customFormat="1" ht="14.25"/>
    <row r="34863" customFormat="1" ht="14.25"/>
    <row r="34864" customFormat="1" ht="14.25"/>
    <row r="34865" customFormat="1" ht="14.25"/>
    <row r="34866" customFormat="1" ht="14.25"/>
    <row r="34867" customFormat="1" ht="14.25"/>
    <row r="34868" customFormat="1" ht="14.25"/>
    <row r="34869" customFormat="1" ht="14.25"/>
    <row r="34870" customFormat="1" ht="14.25"/>
    <row r="34871" customFormat="1" ht="14.25"/>
    <row r="34872" customFormat="1" ht="14.25"/>
    <row r="34873" customFormat="1" ht="14.25"/>
    <row r="34874" customFormat="1" ht="14.25"/>
    <row r="34875" customFormat="1" ht="14.25"/>
    <row r="34876" customFormat="1" ht="14.25"/>
    <row r="34877" customFormat="1" ht="14.25"/>
    <row r="34878" customFormat="1" ht="14.25"/>
    <row r="34879" customFormat="1" ht="14.25"/>
    <row r="34880" customFormat="1" ht="14.25"/>
    <row r="34881" customFormat="1" ht="14.25"/>
    <row r="34882" customFormat="1" ht="14.25"/>
    <row r="34883" customFormat="1" ht="14.25"/>
    <row r="34884" customFormat="1" ht="14.25"/>
    <row r="34885" customFormat="1" ht="14.25"/>
    <row r="34886" customFormat="1" ht="14.25"/>
    <row r="34887" customFormat="1" ht="14.25"/>
    <row r="34888" customFormat="1" ht="14.25"/>
    <row r="34889" customFormat="1" ht="14.25"/>
    <row r="34890" customFormat="1" ht="14.25"/>
    <row r="34891" customFormat="1" ht="14.25"/>
    <row r="34892" customFormat="1" ht="14.25"/>
    <row r="34893" customFormat="1" ht="14.25"/>
    <row r="34894" customFormat="1" ht="14.25"/>
    <row r="34895" customFormat="1" ht="14.25"/>
    <row r="34896" customFormat="1" ht="14.25"/>
    <row r="34897" customFormat="1" ht="14.25"/>
    <row r="34898" customFormat="1" ht="14.25"/>
    <row r="34899" customFormat="1" ht="14.25"/>
    <row r="34900" customFormat="1" ht="14.25"/>
    <row r="34901" customFormat="1" ht="14.25"/>
    <row r="34902" customFormat="1" ht="14.25"/>
    <row r="34903" customFormat="1" ht="14.25"/>
    <row r="34904" customFormat="1" ht="14.25"/>
    <row r="34905" customFormat="1" ht="14.25"/>
    <row r="34906" customFormat="1" ht="14.25"/>
    <row r="34907" customFormat="1" ht="14.25"/>
    <row r="34908" customFormat="1" ht="14.25"/>
    <row r="34909" customFormat="1" ht="14.25"/>
    <row r="34910" customFormat="1" ht="14.25"/>
    <row r="34911" customFormat="1" ht="14.25"/>
    <row r="34912" customFormat="1" ht="14.25"/>
    <row r="34913" customFormat="1" ht="14.25"/>
    <row r="34914" customFormat="1" ht="14.25"/>
    <row r="34915" customFormat="1" ht="14.25"/>
    <row r="34916" customFormat="1" ht="14.25"/>
    <row r="34917" customFormat="1" ht="14.25"/>
    <row r="34918" customFormat="1" ht="14.25"/>
    <row r="34919" customFormat="1" ht="14.25"/>
    <row r="34920" customFormat="1" ht="14.25"/>
    <row r="34921" customFormat="1" ht="14.25"/>
    <row r="34922" customFormat="1" ht="14.25"/>
    <row r="34923" customFormat="1" ht="14.25"/>
    <row r="34924" customFormat="1" ht="14.25"/>
    <row r="34925" customFormat="1" ht="14.25"/>
    <row r="34926" customFormat="1" ht="14.25"/>
    <row r="34927" customFormat="1" ht="14.25"/>
    <row r="34928" customFormat="1" ht="14.25"/>
    <row r="34929" customFormat="1" ht="14.25"/>
    <row r="34930" customFormat="1" ht="14.25"/>
    <row r="34931" customFormat="1" ht="14.25"/>
    <row r="34932" customFormat="1" ht="14.25"/>
    <row r="34933" customFormat="1" ht="14.25"/>
    <row r="34934" customFormat="1" ht="14.25"/>
    <row r="34935" customFormat="1" ht="14.25"/>
    <row r="34936" customFormat="1" ht="14.25"/>
    <row r="34937" customFormat="1" ht="14.25"/>
    <row r="34938" customFormat="1" ht="14.25"/>
    <row r="34939" customFormat="1" ht="14.25"/>
    <row r="34940" customFormat="1" ht="14.25"/>
    <row r="34941" customFormat="1" ht="14.25"/>
    <row r="34942" customFormat="1" ht="14.25"/>
    <row r="34943" customFormat="1" ht="14.25"/>
    <row r="34944" customFormat="1" ht="14.25"/>
    <row r="34945" customFormat="1" ht="14.25"/>
    <row r="34946" customFormat="1" ht="14.25"/>
    <row r="34947" customFormat="1" ht="14.25"/>
    <row r="34948" customFormat="1" ht="14.25"/>
    <row r="34949" customFormat="1" ht="14.25"/>
    <row r="34950" customFormat="1" ht="14.25"/>
    <row r="34951" customFormat="1" ht="14.25"/>
    <row r="34952" customFormat="1" ht="14.25"/>
    <row r="34953" customFormat="1" ht="14.25"/>
    <row r="34954" customFormat="1" ht="14.25"/>
    <row r="34955" customFormat="1" ht="14.25"/>
    <row r="34956" customFormat="1" ht="14.25"/>
    <row r="34957" customFormat="1" ht="14.25"/>
    <row r="34958" customFormat="1" ht="14.25"/>
    <row r="34959" customFormat="1" ht="14.25"/>
    <row r="34960" customFormat="1" ht="14.25"/>
    <row r="34961" customFormat="1" ht="14.25"/>
    <row r="34962" customFormat="1" ht="14.25"/>
    <row r="34963" customFormat="1" ht="14.25"/>
    <row r="34964" customFormat="1" ht="14.25"/>
    <row r="34965" customFormat="1" ht="14.25"/>
    <row r="34966" customFormat="1" ht="14.25"/>
    <row r="34967" customFormat="1" ht="14.25"/>
    <row r="34968" customFormat="1" ht="14.25"/>
    <row r="34969" customFormat="1" ht="14.25"/>
    <row r="34970" customFormat="1" ht="14.25"/>
    <row r="34971" customFormat="1" ht="14.25"/>
    <row r="34972" customFormat="1" ht="14.25"/>
    <row r="34973" customFormat="1" ht="14.25"/>
    <row r="34974" customFormat="1" ht="14.25"/>
    <row r="34975" customFormat="1" ht="14.25"/>
    <row r="34976" customFormat="1" ht="14.25"/>
    <row r="34977" customFormat="1" ht="14.25"/>
    <row r="34978" customFormat="1" ht="14.25"/>
    <row r="34979" customFormat="1" ht="14.25"/>
    <row r="34980" customFormat="1" ht="14.25"/>
    <row r="34981" customFormat="1" ht="14.25"/>
    <row r="34982" customFormat="1" ht="14.25"/>
    <row r="34983" customFormat="1" ht="14.25"/>
    <row r="34984" customFormat="1" ht="14.25"/>
    <row r="34985" customFormat="1" ht="14.25"/>
    <row r="34986" customFormat="1" ht="14.25"/>
    <row r="34987" customFormat="1" ht="14.25"/>
    <row r="34988" customFormat="1" ht="14.25"/>
    <row r="34989" customFormat="1" ht="14.25"/>
    <row r="34990" customFormat="1" ht="14.25"/>
    <row r="34991" customFormat="1" ht="14.25"/>
    <row r="34992" customFormat="1" ht="14.25"/>
    <row r="34993" customFormat="1" ht="14.25"/>
    <row r="34994" customFormat="1" ht="14.25"/>
    <row r="34995" customFormat="1" ht="14.25"/>
    <row r="34996" customFormat="1" ht="14.25"/>
    <row r="34997" customFormat="1" ht="14.25"/>
    <row r="34998" customFormat="1" ht="14.25"/>
    <row r="34999" customFormat="1" ht="14.25"/>
    <row r="35000" customFormat="1" ht="14.25"/>
    <row r="35001" customFormat="1" ht="14.25"/>
    <row r="35002" customFormat="1" ht="14.25"/>
    <row r="35003" customFormat="1" ht="14.25"/>
    <row r="35004" customFormat="1" ht="14.25"/>
    <row r="35005" customFormat="1" ht="14.25"/>
    <row r="35006" customFormat="1" ht="14.25"/>
    <row r="35007" customFormat="1" ht="14.25"/>
    <row r="35008" customFormat="1" ht="14.25"/>
    <row r="35009" customFormat="1" ht="14.25"/>
    <row r="35010" customFormat="1" ht="14.25"/>
    <row r="35011" customFormat="1" ht="14.25"/>
    <row r="35012" customFormat="1" ht="14.25"/>
    <row r="35013" customFormat="1" ht="14.25"/>
    <row r="35014" customFormat="1" ht="14.25"/>
    <row r="35015" customFormat="1" ht="14.25"/>
    <row r="35016" customFormat="1" ht="14.25"/>
    <row r="35017" customFormat="1" ht="14.25"/>
    <row r="35018" customFormat="1" ht="14.25"/>
    <row r="35019" customFormat="1" ht="14.25"/>
    <row r="35020" customFormat="1" ht="14.25"/>
    <row r="35021" customFormat="1" ht="14.25"/>
    <row r="35022" customFormat="1" ht="14.25"/>
    <row r="35023" customFormat="1" ht="14.25"/>
    <row r="35024" customFormat="1" ht="14.25"/>
    <row r="35025" customFormat="1" ht="14.25"/>
    <row r="35026" customFormat="1" ht="14.25"/>
    <row r="35027" customFormat="1" ht="14.25"/>
    <row r="35028" customFormat="1" ht="14.25"/>
    <row r="35029" customFormat="1" ht="14.25"/>
    <row r="35030" customFormat="1" ht="14.25"/>
    <row r="35031" customFormat="1" ht="14.25"/>
    <row r="35032" customFormat="1" ht="14.25"/>
    <row r="35033" customFormat="1" ht="14.25"/>
    <row r="35034" customFormat="1" ht="14.25"/>
    <row r="35035" customFormat="1" ht="14.25"/>
    <row r="35036" customFormat="1" ht="14.25"/>
    <row r="35037" customFormat="1" ht="14.25"/>
    <row r="35038" customFormat="1" ht="14.25"/>
    <row r="35039" customFormat="1" ht="14.25"/>
    <row r="35040" customFormat="1" ht="14.25"/>
    <row r="35041" customFormat="1" ht="14.25"/>
    <row r="35042" customFormat="1" ht="14.25"/>
    <row r="35043" customFormat="1" ht="14.25"/>
    <row r="35044" customFormat="1" ht="14.25"/>
    <row r="35045" customFormat="1" ht="14.25"/>
    <row r="35046" customFormat="1" ht="14.25"/>
    <row r="35047" customFormat="1" ht="14.25"/>
    <row r="35048" customFormat="1" ht="14.25"/>
    <row r="35049" customFormat="1" ht="14.25"/>
    <row r="35050" customFormat="1" ht="14.25"/>
    <row r="35051" customFormat="1" ht="14.25"/>
    <row r="35052" customFormat="1" ht="14.25"/>
    <row r="35053" customFormat="1" ht="14.25"/>
    <row r="35054" customFormat="1" ht="14.25"/>
    <row r="35055" customFormat="1" ht="14.25"/>
    <row r="35056" customFormat="1" ht="14.25"/>
    <row r="35057" customFormat="1" ht="14.25"/>
    <row r="35058" customFormat="1" ht="14.25"/>
    <row r="35059" customFormat="1" ht="14.25"/>
    <row r="35060" customFormat="1" ht="14.25"/>
    <row r="35061" customFormat="1" ht="14.25"/>
    <row r="35062" customFormat="1" ht="14.25"/>
    <row r="35063" customFormat="1" ht="14.25"/>
    <row r="35064" customFormat="1" ht="14.25"/>
    <row r="35065" customFormat="1" ht="14.25"/>
    <row r="35066" customFormat="1" ht="14.25"/>
    <row r="35067" customFormat="1" ht="14.25"/>
    <row r="35068" customFormat="1" ht="14.25"/>
    <row r="35069" customFormat="1" ht="14.25"/>
    <row r="35070" customFormat="1" ht="14.25"/>
    <row r="35071" customFormat="1" ht="14.25"/>
    <row r="35072" customFormat="1" ht="14.25"/>
    <row r="35073" customFormat="1" ht="14.25"/>
    <row r="35074" customFormat="1" ht="14.25"/>
    <row r="35075" customFormat="1" ht="14.25"/>
    <row r="35076" customFormat="1" ht="14.25"/>
    <row r="35077" customFormat="1" ht="14.25"/>
    <row r="35078" customFormat="1" ht="14.25"/>
    <row r="35079" customFormat="1" ht="14.25"/>
    <row r="35080" customFormat="1" ht="14.25"/>
    <row r="35081" customFormat="1" ht="14.25"/>
    <row r="35082" customFormat="1" ht="14.25"/>
    <row r="35083" customFormat="1" ht="14.25"/>
    <row r="35084" customFormat="1" ht="14.25"/>
    <row r="35085" customFormat="1" ht="14.25"/>
    <row r="35086" customFormat="1" ht="14.25"/>
    <row r="35087" customFormat="1" ht="14.25"/>
    <row r="35088" customFormat="1" ht="14.25"/>
    <row r="35089" customFormat="1" ht="14.25"/>
    <row r="35090" customFormat="1" ht="14.25"/>
    <row r="35091" customFormat="1" ht="14.25"/>
    <row r="35092" customFormat="1" ht="14.25"/>
    <row r="35093" customFormat="1" ht="14.25"/>
    <row r="35094" customFormat="1" ht="14.25"/>
    <row r="35095" customFormat="1" ht="14.25"/>
    <row r="35096" customFormat="1" ht="14.25"/>
    <row r="35097" customFormat="1" ht="14.25"/>
    <row r="35098" customFormat="1" ht="14.25"/>
    <row r="35099" customFormat="1" ht="14.25"/>
    <row r="35100" customFormat="1" ht="14.25"/>
    <row r="35101" customFormat="1" ht="14.25"/>
    <row r="35102" customFormat="1" ht="14.25"/>
    <row r="35103" customFormat="1" ht="14.25"/>
    <row r="35104" customFormat="1" ht="14.25"/>
    <row r="35105" customFormat="1" ht="14.25"/>
    <row r="35106" customFormat="1" ht="14.25"/>
    <row r="35107" customFormat="1" ht="14.25"/>
    <row r="35108" customFormat="1" ht="14.25"/>
    <row r="35109" customFormat="1" ht="14.25"/>
    <row r="35110" customFormat="1" ht="14.25"/>
    <row r="35111" customFormat="1" ht="14.25"/>
    <row r="35112" customFormat="1" ht="14.25"/>
    <row r="35113" customFormat="1" ht="14.25"/>
    <row r="35114" customFormat="1" ht="14.25"/>
    <row r="35115" customFormat="1" ht="14.25"/>
    <row r="35116" customFormat="1" ht="14.25"/>
    <row r="35117" customFormat="1" ht="14.25"/>
    <row r="35118" customFormat="1" ht="14.25"/>
    <row r="35119" customFormat="1" ht="14.25"/>
    <row r="35120" customFormat="1" ht="14.25"/>
    <row r="35121" customFormat="1" ht="14.25"/>
    <row r="35122" customFormat="1" ht="14.25"/>
    <row r="35123" customFormat="1" ht="14.25"/>
    <row r="35124" customFormat="1" ht="14.25"/>
    <row r="35125" customFormat="1" ht="14.25"/>
    <row r="35126" customFormat="1" ht="14.25"/>
    <row r="35127" customFormat="1" ht="14.25"/>
    <row r="35128" customFormat="1" ht="14.25"/>
    <row r="35129" customFormat="1" ht="14.25"/>
    <row r="35130" customFormat="1" ht="14.25"/>
    <row r="35131" customFormat="1" ht="14.25"/>
    <row r="35132" customFormat="1" ht="14.25"/>
    <row r="35133" customFormat="1" ht="14.25"/>
    <row r="35134" customFormat="1" ht="14.25"/>
    <row r="35135" customFormat="1" ht="14.25"/>
    <row r="35136" customFormat="1" ht="14.25"/>
    <row r="35137" customFormat="1" ht="14.25"/>
    <row r="35138" customFormat="1" ht="14.25"/>
    <row r="35139" customFormat="1" ht="14.25"/>
    <row r="35140" customFormat="1" ht="14.25"/>
    <row r="35141" customFormat="1" ht="14.25"/>
    <row r="35142" customFormat="1" ht="14.25"/>
    <row r="35143" customFormat="1" ht="14.25"/>
    <row r="35144" customFormat="1" ht="14.25"/>
    <row r="35145" customFormat="1" ht="14.25"/>
    <row r="35146" customFormat="1" ht="14.25"/>
    <row r="35147" customFormat="1" ht="14.25"/>
    <row r="35148" customFormat="1" ht="14.25"/>
    <row r="35149" customFormat="1" ht="14.25"/>
    <row r="35150" customFormat="1" ht="14.25"/>
    <row r="35151" customFormat="1" ht="14.25"/>
    <row r="35152" customFormat="1" ht="14.25"/>
    <row r="35153" customFormat="1" ht="14.25"/>
    <row r="35154" customFormat="1" ht="14.25"/>
    <row r="35155" customFormat="1" ht="14.25"/>
    <row r="35156" customFormat="1" ht="14.25"/>
    <row r="35157" customFormat="1" ht="14.25"/>
    <row r="35158" customFormat="1" ht="14.25"/>
    <row r="35159" customFormat="1" ht="14.25"/>
    <row r="35160" customFormat="1" ht="14.25"/>
    <row r="35161" customFormat="1" ht="14.25"/>
    <row r="35162" customFormat="1" ht="14.25"/>
    <row r="35163" customFormat="1" ht="14.25"/>
    <row r="35164" customFormat="1" ht="14.25"/>
    <row r="35165" customFormat="1" ht="14.25"/>
    <row r="35166" customFormat="1" ht="14.25"/>
    <row r="35167" customFormat="1" ht="14.25"/>
    <row r="35168" customFormat="1" ht="14.25"/>
    <row r="35169" customFormat="1" ht="14.25"/>
    <row r="35170" customFormat="1" ht="14.25"/>
    <row r="35171" customFormat="1" ht="14.25"/>
    <row r="35172" customFormat="1" ht="14.25"/>
    <row r="35173" customFormat="1" ht="14.25"/>
    <row r="35174" customFormat="1" ht="14.25"/>
    <row r="35175" customFormat="1" ht="14.25"/>
    <row r="35176" customFormat="1" ht="14.25"/>
    <row r="35177" customFormat="1" ht="14.25"/>
    <row r="35178" customFormat="1" ht="14.25"/>
    <row r="35179" customFormat="1" ht="14.25"/>
    <row r="35180" customFormat="1" ht="14.25"/>
    <row r="35181" customFormat="1" ht="14.25"/>
    <row r="35182" customFormat="1" ht="14.25"/>
    <row r="35183" customFormat="1" ht="14.25"/>
    <row r="35184" customFormat="1" ht="14.25"/>
    <row r="35185" customFormat="1" ht="14.25"/>
    <row r="35186" customFormat="1" ht="14.25"/>
    <row r="35187" customFormat="1" ht="14.25"/>
    <row r="35188" customFormat="1" ht="14.25"/>
    <row r="35189" customFormat="1" ht="14.25"/>
    <row r="35190" customFormat="1" ht="14.25"/>
    <row r="35191" customFormat="1" ht="14.25"/>
    <row r="35192" customFormat="1" ht="14.25"/>
    <row r="35193" customFormat="1" ht="14.25"/>
    <row r="35194" customFormat="1" ht="14.25"/>
    <row r="35195" customFormat="1" ht="14.25"/>
    <row r="35196" customFormat="1" ht="14.25"/>
    <row r="35197" customFormat="1" ht="14.25"/>
    <row r="35198" customFormat="1" ht="14.25"/>
    <row r="35199" customFormat="1" ht="14.25"/>
    <row r="35200" customFormat="1" ht="14.25"/>
    <row r="35201" customFormat="1" ht="14.25"/>
    <row r="35202" customFormat="1" ht="14.25"/>
    <row r="35203" customFormat="1" ht="14.25"/>
    <row r="35204" customFormat="1" ht="14.25"/>
    <row r="35205" customFormat="1" ht="14.25"/>
    <row r="35206" customFormat="1" ht="14.25"/>
    <row r="35207" customFormat="1" ht="14.25"/>
    <row r="35208" customFormat="1" ht="14.25"/>
    <row r="35209" customFormat="1" ht="14.25"/>
    <row r="35210" customFormat="1" ht="14.25"/>
    <row r="35211" customFormat="1" ht="14.25"/>
    <row r="35212" customFormat="1" ht="14.25"/>
    <row r="35213" customFormat="1" ht="14.25"/>
    <row r="35214" customFormat="1" ht="14.25"/>
    <row r="35215" customFormat="1" ht="14.25"/>
    <row r="35216" customFormat="1" ht="14.25"/>
    <row r="35217" customFormat="1" ht="14.25"/>
    <row r="35218" customFormat="1" ht="14.25"/>
    <row r="35219" customFormat="1" ht="14.25"/>
    <row r="35220" customFormat="1" ht="14.25"/>
    <row r="35221" customFormat="1" ht="14.25"/>
    <row r="35222" customFormat="1" ht="14.25"/>
    <row r="35223" customFormat="1" ht="14.25"/>
    <row r="35224" customFormat="1" ht="14.25"/>
    <row r="35225" customFormat="1" ht="14.25"/>
    <row r="35226" customFormat="1" ht="14.25"/>
    <row r="35227" customFormat="1" ht="14.25"/>
    <row r="35228" customFormat="1" ht="14.25"/>
    <row r="35229" customFormat="1" ht="14.25"/>
    <row r="35230" customFormat="1" ht="14.25"/>
    <row r="35231" customFormat="1" ht="14.25"/>
    <row r="35232" customFormat="1" ht="14.25"/>
    <row r="35233" customFormat="1" ht="14.25"/>
    <row r="35234" customFormat="1" ht="14.25"/>
    <row r="35235" customFormat="1" ht="14.25"/>
    <row r="35236" customFormat="1" ht="14.25"/>
    <row r="35237" customFormat="1" ht="14.25"/>
    <row r="35238" customFormat="1" ht="14.25"/>
    <row r="35239" customFormat="1" ht="14.25"/>
    <row r="35240" customFormat="1" ht="14.25"/>
    <row r="35241" customFormat="1" ht="14.25"/>
    <row r="35242" customFormat="1" ht="14.25"/>
    <row r="35243" customFormat="1" ht="14.25"/>
    <row r="35244" customFormat="1" ht="14.25"/>
    <row r="35245" customFormat="1" ht="14.25"/>
    <row r="35246" customFormat="1" ht="14.25"/>
    <row r="35247" customFormat="1" ht="14.25"/>
    <row r="35248" customFormat="1" ht="14.25"/>
    <row r="35249" customFormat="1" ht="14.25"/>
    <row r="35250" customFormat="1" ht="14.25"/>
    <row r="35251" customFormat="1" ht="14.25"/>
    <row r="35252" customFormat="1" ht="14.25"/>
    <row r="35253" customFormat="1" ht="14.25"/>
    <row r="35254" customFormat="1" ht="14.25"/>
    <row r="35255" customFormat="1" ht="14.25"/>
    <row r="35256" customFormat="1" ht="14.25"/>
    <row r="35257" customFormat="1" ht="14.25"/>
    <row r="35258" customFormat="1" ht="14.25"/>
    <row r="35259" customFormat="1" ht="14.25"/>
    <row r="35260" customFormat="1" ht="14.25"/>
    <row r="35261" customFormat="1" ht="14.25"/>
    <row r="35262" customFormat="1" ht="14.25"/>
    <row r="35263" customFormat="1" ht="14.25"/>
    <row r="35264" customFormat="1" ht="14.25"/>
    <row r="35265" customFormat="1" ht="14.25"/>
    <row r="35266" customFormat="1" ht="14.25"/>
    <row r="35267" customFormat="1" ht="14.25"/>
    <row r="35268" customFormat="1" ht="14.25"/>
    <row r="35269" customFormat="1" ht="14.25"/>
    <row r="35270" customFormat="1" ht="14.25"/>
    <row r="35271" customFormat="1" ht="14.25"/>
    <row r="35272" customFormat="1" ht="14.25"/>
    <row r="35273" customFormat="1" ht="14.25"/>
    <row r="35274" customFormat="1" ht="14.25"/>
    <row r="35275" customFormat="1" ht="14.25"/>
    <row r="35276" customFormat="1" ht="14.25"/>
    <row r="35277" customFormat="1" ht="14.25"/>
    <row r="35278" customFormat="1" ht="14.25"/>
    <row r="35279" customFormat="1" ht="14.25"/>
    <row r="35280" customFormat="1" ht="14.25"/>
    <row r="35281" customFormat="1" ht="14.25"/>
    <row r="35282" customFormat="1" ht="14.25"/>
    <row r="35283" customFormat="1" ht="14.25"/>
    <row r="35284" customFormat="1" ht="14.25"/>
    <row r="35285" customFormat="1" ht="14.25"/>
    <row r="35286" customFormat="1" ht="14.25"/>
    <row r="35287" customFormat="1" ht="14.25"/>
    <row r="35288" customFormat="1" ht="14.25"/>
    <row r="35289" customFormat="1" ht="14.25"/>
    <row r="35290" customFormat="1" ht="14.25"/>
    <row r="35291" customFormat="1" ht="14.25"/>
    <row r="35292" customFormat="1" ht="14.25"/>
    <row r="35293" customFormat="1" ht="14.25"/>
    <row r="35294" customFormat="1" ht="14.25"/>
    <row r="35295" customFormat="1" ht="14.25"/>
    <row r="35296" customFormat="1" ht="14.25"/>
    <row r="35297" customFormat="1" ht="14.25"/>
    <row r="35298" customFormat="1" ht="14.25"/>
    <row r="35299" customFormat="1" ht="14.25"/>
    <row r="35300" customFormat="1" ht="14.25"/>
    <row r="35301" customFormat="1" ht="14.25"/>
    <row r="35302" customFormat="1" ht="14.25"/>
    <row r="35303" customFormat="1" ht="14.25"/>
    <row r="35304" customFormat="1" ht="14.25"/>
    <row r="35305" customFormat="1" ht="14.25"/>
    <row r="35306" customFormat="1" ht="14.25"/>
    <row r="35307" customFormat="1" ht="14.25"/>
    <row r="35308" customFormat="1" ht="14.25"/>
    <row r="35309" customFormat="1" ht="14.25"/>
    <row r="35310" customFormat="1" ht="14.25"/>
    <row r="35311" customFormat="1" ht="14.25"/>
    <row r="35312" customFormat="1" ht="14.25"/>
    <row r="35313" customFormat="1" ht="14.25"/>
    <row r="35314" customFormat="1" ht="14.25"/>
    <row r="35315" customFormat="1" ht="14.25"/>
    <row r="35316" customFormat="1" ht="14.25"/>
    <row r="35317" customFormat="1" ht="14.25"/>
    <row r="35318" customFormat="1" ht="14.25"/>
    <row r="35319" customFormat="1" ht="14.25"/>
    <row r="35320" customFormat="1" ht="14.25"/>
    <row r="35321" customFormat="1" ht="14.25"/>
    <row r="35322" customFormat="1" ht="14.25"/>
    <row r="35323" customFormat="1" ht="14.25"/>
    <row r="35324" customFormat="1" ht="14.25"/>
    <row r="35325" customFormat="1" ht="14.25"/>
    <row r="35326" customFormat="1" ht="14.25"/>
    <row r="35327" customFormat="1" ht="14.25"/>
    <row r="35328" customFormat="1" ht="14.25"/>
    <row r="35329" customFormat="1" ht="14.25"/>
    <row r="35330" customFormat="1" ht="14.25"/>
    <row r="35331" customFormat="1" ht="14.25"/>
    <row r="35332" customFormat="1" ht="14.25"/>
    <row r="35333" customFormat="1" ht="14.25"/>
    <row r="35334" customFormat="1" ht="14.25"/>
    <row r="35335" customFormat="1" ht="14.25"/>
    <row r="35336" customFormat="1" ht="14.25"/>
    <row r="35337" customFormat="1" ht="14.25"/>
    <row r="35338" customFormat="1" ht="14.25"/>
    <row r="35339" customFormat="1" ht="14.25"/>
    <row r="35340" customFormat="1" ht="14.25"/>
    <row r="35341" customFormat="1" ht="14.25"/>
    <row r="35342" customFormat="1" ht="14.25"/>
    <row r="35343" customFormat="1" ht="14.25"/>
    <row r="35344" customFormat="1" ht="14.25"/>
    <row r="35345" customFormat="1" ht="14.25"/>
    <row r="35346" customFormat="1" ht="14.25"/>
    <row r="35347" customFormat="1" ht="14.25"/>
    <row r="35348" customFormat="1" ht="14.25"/>
    <row r="35349" customFormat="1" ht="14.25"/>
    <row r="35350" customFormat="1" ht="14.25"/>
    <row r="35351" customFormat="1" ht="14.25"/>
    <row r="35352" customFormat="1" ht="14.25"/>
    <row r="35353" customFormat="1" ht="14.25"/>
    <row r="35354" customFormat="1" ht="14.25"/>
    <row r="35355" customFormat="1" ht="14.25"/>
    <row r="35356" customFormat="1" ht="14.25"/>
    <row r="35357" customFormat="1" ht="14.25"/>
    <row r="35358" customFormat="1" ht="14.25"/>
    <row r="35359" customFormat="1" ht="14.25"/>
    <row r="35360" customFormat="1" ht="14.25"/>
    <row r="35361" customFormat="1" ht="14.25"/>
    <row r="35362" customFormat="1" ht="14.25"/>
    <row r="35363" customFormat="1" ht="14.25"/>
    <row r="35364" customFormat="1" ht="14.25"/>
    <row r="35365" customFormat="1" ht="14.25"/>
    <row r="35366" customFormat="1" ht="14.25"/>
    <row r="35367" customFormat="1" ht="14.25"/>
    <row r="35368" customFormat="1" ht="14.25"/>
    <row r="35369" customFormat="1" ht="14.25"/>
    <row r="35370" customFormat="1" ht="14.25"/>
    <row r="35371" customFormat="1" ht="14.25"/>
    <row r="35372" customFormat="1" ht="14.25"/>
    <row r="35373" customFormat="1" ht="14.25"/>
    <row r="35374" customFormat="1" ht="14.25"/>
    <row r="35375" customFormat="1" ht="14.25"/>
    <row r="35376" customFormat="1" ht="14.25"/>
    <row r="35377" customFormat="1" ht="14.25"/>
    <row r="35378" customFormat="1" ht="14.25"/>
    <row r="35379" customFormat="1" ht="14.25"/>
    <row r="35380" customFormat="1" ht="14.25"/>
    <row r="35381" customFormat="1" ht="14.25"/>
    <row r="35382" customFormat="1" ht="14.25"/>
    <row r="35383" customFormat="1" ht="14.25"/>
    <row r="35384" customFormat="1" ht="14.25"/>
    <row r="35385" customFormat="1" ht="14.25"/>
    <row r="35386" customFormat="1" ht="14.25"/>
    <row r="35387" customFormat="1" ht="14.25"/>
    <row r="35388" customFormat="1" ht="14.25"/>
    <row r="35389" customFormat="1" ht="14.25"/>
    <row r="35390" customFormat="1" ht="14.25"/>
    <row r="35391" customFormat="1" ht="14.25"/>
    <row r="35392" customFormat="1" ht="14.25"/>
    <row r="35393" customFormat="1" ht="14.25"/>
    <row r="35394" customFormat="1" ht="14.25"/>
    <row r="35395" customFormat="1" ht="14.25"/>
    <row r="35396" customFormat="1" ht="14.25"/>
    <row r="35397" customFormat="1" ht="14.25"/>
    <row r="35398" customFormat="1" ht="14.25"/>
    <row r="35399" customFormat="1" ht="14.25"/>
    <row r="35400" customFormat="1" ht="14.25"/>
    <row r="35401" customFormat="1" ht="14.25"/>
    <row r="35402" customFormat="1" ht="14.25"/>
    <row r="35403" customFormat="1" ht="14.25"/>
    <row r="35404" customFormat="1" ht="14.25"/>
    <row r="35405" customFormat="1" ht="14.25"/>
    <row r="35406" customFormat="1" ht="14.25"/>
    <row r="35407" customFormat="1" ht="14.25"/>
    <row r="35408" customFormat="1" ht="14.25"/>
    <row r="35409" customFormat="1" ht="14.25"/>
    <row r="35410" customFormat="1" ht="14.25"/>
    <row r="35411" customFormat="1" ht="14.25"/>
    <row r="35412" customFormat="1" ht="14.25"/>
    <row r="35413" customFormat="1" ht="14.25"/>
    <row r="35414" customFormat="1" ht="14.25"/>
    <row r="35415" customFormat="1" ht="14.25"/>
    <row r="35416" customFormat="1" ht="14.25"/>
    <row r="35417" customFormat="1" ht="14.25"/>
    <row r="35418" customFormat="1" ht="14.25"/>
    <row r="35419" customFormat="1" ht="14.25"/>
    <row r="35420" customFormat="1" ht="14.25"/>
    <row r="35421" customFormat="1" ht="14.25"/>
    <row r="35422" customFormat="1" ht="14.25"/>
    <row r="35423" customFormat="1" ht="14.25"/>
    <row r="35424" customFormat="1" ht="14.25"/>
    <row r="35425" customFormat="1" ht="14.25"/>
    <row r="35426" customFormat="1" ht="14.25"/>
    <row r="35427" customFormat="1" ht="14.25"/>
    <row r="35428" customFormat="1" ht="14.25"/>
    <row r="35429" customFormat="1" ht="14.25"/>
    <row r="35430" customFormat="1" ht="14.25"/>
    <row r="35431" customFormat="1" ht="14.25"/>
    <row r="35432" customFormat="1" ht="14.25"/>
    <row r="35433" customFormat="1" ht="14.25"/>
    <row r="35434" customFormat="1" ht="14.25"/>
    <row r="35435" customFormat="1" ht="14.25"/>
    <row r="35436" customFormat="1" ht="14.25"/>
    <row r="35437" customFormat="1" ht="14.25"/>
    <row r="35438" customFormat="1" ht="14.25"/>
    <row r="35439" customFormat="1" ht="14.25"/>
    <row r="35440" customFormat="1" ht="14.25"/>
    <row r="35441" customFormat="1" ht="14.25"/>
    <row r="35442" customFormat="1" ht="14.25"/>
    <row r="35443" customFormat="1" ht="14.25"/>
    <row r="35444" customFormat="1" ht="14.25"/>
    <row r="35445" customFormat="1" ht="14.25"/>
    <row r="35446" customFormat="1" ht="14.25"/>
    <row r="35447" customFormat="1" ht="14.25"/>
    <row r="35448" customFormat="1" ht="14.25"/>
    <row r="35449" customFormat="1" ht="14.25"/>
    <row r="35450" customFormat="1" ht="14.25"/>
    <row r="35451" customFormat="1" ht="14.25"/>
    <row r="35452" customFormat="1" ht="14.25"/>
    <row r="35453" customFormat="1" ht="14.25"/>
    <row r="35454" customFormat="1" ht="14.25"/>
    <row r="35455" customFormat="1" ht="14.25"/>
    <row r="35456" customFormat="1" ht="14.25"/>
    <row r="35457" customFormat="1" ht="14.25"/>
    <row r="35458" customFormat="1" ht="14.25"/>
    <row r="35459" customFormat="1" ht="14.25"/>
    <row r="35460" customFormat="1" ht="14.25"/>
    <row r="35461" customFormat="1" ht="14.25"/>
    <row r="35462" customFormat="1" ht="14.25"/>
    <row r="35463" customFormat="1" ht="14.25"/>
    <row r="35464" customFormat="1" ht="14.25"/>
    <row r="35465" customFormat="1" ht="14.25"/>
    <row r="35466" customFormat="1" ht="14.25"/>
    <row r="35467" customFormat="1" ht="14.25"/>
    <row r="35468" customFormat="1" ht="14.25"/>
    <row r="35469" customFormat="1" ht="14.25"/>
    <row r="35470" customFormat="1" ht="14.25"/>
    <row r="35471" customFormat="1" ht="14.25"/>
    <row r="35472" customFormat="1" ht="14.25"/>
    <row r="35473" customFormat="1" ht="14.25"/>
    <row r="35474" customFormat="1" ht="14.25"/>
    <row r="35475" customFormat="1" ht="14.25"/>
    <row r="35476" customFormat="1" ht="14.25"/>
    <row r="35477" customFormat="1" ht="14.25"/>
    <row r="35478" customFormat="1" ht="14.25"/>
    <row r="35479" customFormat="1" ht="14.25"/>
    <row r="35480" customFormat="1" ht="14.25"/>
    <row r="35481" customFormat="1" ht="14.25"/>
    <row r="35482" customFormat="1" ht="14.25"/>
    <row r="35483" customFormat="1" ht="14.25"/>
    <row r="35484" customFormat="1" ht="14.25"/>
    <row r="35485" customFormat="1" ht="14.25"/>
    <row r="35486" customFormat="1" ht="14.25"/>
    <row r="35487" customFormat="1" ht="14.25"/>
    <row r="35488" customFormat="1" ht="14.25"/>
    <row r="35489" customFormat="1" ht="14.25"/>
    <row r="35490" customFormat="1" ht="14.25"/>
    <row r="35491" customFormat="1" ht="14.25"/>
    <row r="35492" customFormat="1" ht="14.25"/>
    <row r="35493" customFormat="1" ht="14.25"/>
    <row r="35494" customFormat="1" ht="14.25"/>
    <row r="35495" customFormat="1" ht="14.25"/>
    <row r="35496" customFormat="1" ht="14.25"/>
    <row r="35497" customFormat="1" ht="14.25"/>
    <row r="35498" customFormat="1" ht="14.25"/>
    <row r="35499" customFormat="1" ht="14.25"/>
    <row r="35500" customFormat="1" ht="14.25"/>
    <row r="35501" customFormat="1" ht="14.25"/>
    <row r="35502" customFormat="1" ht="14.25"/>
    <row r="35503" customFormat="1" ht="14.25"/>
    <row r="35504" customFormat="1" ht="14.25"/>
    <row r="35505" customFormat="1" ht="14.25"/>
    <row r="35506" customFormat="1" ht="14.25"/>
    <row r="35507" customFormat="1" ht="14.25"/>
    <row r="35508" customFormat="1" ht="14.25"/>
    <row r="35509" customFormat="1" ht="14.25"/>
    <row r="35510" customFormat="1" ht="14.25"/>
    <row r="35511" customFormat="1" ht="14.25"/>
    <row r="35512" customFormat="1" ht="14.25"/>
    <row r="35513" customFormat="1" ht="14.25"/>
    <row r="35514" customFormat="1" ht="14.25"/>
    <row r="35515" customFormat="1" ht="14.25"/>
    <row r="35516" customFormat="1" ht="14.25"/>
    <row r="35517" customFormat="1" ht="14.25"/>
    <row r="35518" customFormat="1" ht="14.25"/>
    <row r="35519" customFormat="1" ht="14.25"/>
    <row r="35520" customFormat="1" ht="14.25"/>
    <row r="35521" customFormat="1" ht="14.25"/>
    <row r="35522" customFormat="1" ht="14.25"/>
    <row r="35523" customFormat="1" ht="14.25"/>
    <row r="35524" customFormat="1" ht="14.25"/>
    <row r="35525" customFormat="1" ht="14.25"/>
    <row r="35526" customFormat="1" ht="14.25"/>
    <row r="35527" customFormat="1" ht="14.25"/>
    <row r="35528" customFormat="1" ht="14.25"/>
    <row r="35529" customFormat="1" ht="14.25"/>
    <row r="35530" customFormat="1" ht="14.25"/>
    <row r="35531" customFormat="1" ht="14.25"/>
    <row r="35532" customFormat="1" ht="14.25"/>
    <row r="35533" customFormat="1" ht="14.25"/>
    <row r="35534" customFormat="1" ht="14.25"/>
    <row r="35535" customFormat="1" ht="14.25"/>
    <row r="35536" customFormat="1" ht="14.25"/>
    <row r="35537" customFormat="1" ht="14.25"/>
    <row r="35538" customFormat="1" ht="14.25"/>
    <row r="35539" customFormat="1" ht="14.25"/>
    <row r="35540" customFormat="1" ht="14.25"/>
    <row r="35541" customFormat="1" ht="14.25"/>
    <row r="35542" customFormat="1" ht="14.25"/>
    <row r="35543" customFormat="1" ht="14.25"/>
    <row r="35544" customFormat="1" ht="14.25"/>
    <row r="35545" customFormat="1" ht="14.25"/>
    <row r="35546" customFormat="1" ht="14.25"/>
    <row r="35547" customFormat="1" ht="14.25"/>
    <row r="35548" customFormat="1" ht="14.25"/>
    <row r="35549" customFormat="1" ht="14.25"/>
    <row r="35550" customFormat="1" ht="14.25"/>
    <row r="35551" customFormat="1" ht="14.25"/>
    <row r="35552" customFormat="1" ht="14.25"/>
    <row r="35553" customFormat="1" ht="14.25"/>
    <row r="35554" customFormat="1" ht="14.25"/>
    <row r="35555" customFormat="1" ht="14.25"/>
    <row r="35556" customFormat="1" ht="14.25"/>
    <row r="35557" customFormat="1" ht="14.25"/>
    <row r="35558" customFormat="1" ht="14.25"/>
    <row r="35559" customFormat="1" ht="14.25"/>
    <row r="35560" customFormat="1" ht="14.25"/>
    <row r="35561" customFormat="1" ht="14.25"/>
    <row r="35562" customFormat="1" ht="14.25"/>
    <row r="35563" customFormat="1" ht="14.25"/>
    <row r="35564" customFormat="1" ht="14.25"/>
    <row r="35565" customFormat="1" ht="14.25"/>
    <row r="35566" customFormat="1" ht="14.25"/>
    <row r="35567" customFormat="1" ht="14.25"/>
    <row r="35568" customFormat="1" ht="14.25"/>
    <row r="35569" customFormat="1" ht="14.25"/>
    <row r="35570" customFormat="1" ht="14.25"/>
    <row r="35571" customFormat="1" ht="14.25"/>
    <row r="35572" customFormat="1" ht="14.25"/>
    <row r="35573" customFormat="1" ht="14.25"/>
    <row r="35574" customFormat="1" ht="14.25"/>
    <row r="35575" customFormat="1" ht="14.25"/>
    <row r="35576" customFormat="1" ht="14.25"/>
    <row r="35577" customFormat="1" ht="14.25"/>
    <row r="35578" customFormat="1" ht="14.25"/>
    <row r="35579" customFormat="1" ht="14.25"/>
    <row r="35580" customFormat="1" ht="14.25"/>
    <row r="35581" customFormat="1" ht="14.25"/>
    <row r="35582" customFormat="1" ht="14.25"/>
    <row r="35583" customFormat="1" ht="14.25"/>
    <row r="35584" customFormat="1" ht="14.25"/>
    <row r="35585" customFormat="1" ht="14.25"/>
    <row r="35586" customFormat="1" ht="14.25"/>
    <row r="35587" customFormat="1" ht="14.25"/>
    <row r="35588" customFormat="1" ht="14.25"/>
    <row r="35589" customFormat="1" ht="14.25"/>
    <row r="35590" customFormat="1" ht="14.25"/>
    <row r="35591" customFormat="1" ht="14.25"/>
    <row r="35592" customFormat="1" ht="14.25"/>
    <row r="35593" customFormat="1" ht="14.25"/>
    <row r="35594" customFormat="1" ht="14.25"/>
    <row r="35595" customFormat="1" ht="14.25"/>
    <row r="35596" customFormat="1" ht="14.25"/>
    <row r="35597" customFormat="1" ht="14.25"/>
    <row r="35598" customFormat="1" ht="14.25"/>
    <row r="35599" customFormat="1" ht="14.25"/>
    <row r="35600" customFormat="1" ht="14.25"/>
    <row r="35601" customFormat="1" ht="14.25"/>
    <row r="35602" customFormat="1" ht="14.25"/>
    <row r="35603" customFormat="1" ht="14.25"/>
    <row r="35604" customFormat="1" ht="14.25"/>
    <row r="35605" customFormat="1" ht="14.25"/>
    <row r="35606" customFormat="1" ht="14.25"/>
    <row r="35607" customFormat="1" ht="14.25"/>
    <row r="35608" customFormat="1" ht="14.25"/>
    <row r="35609" customFormat="1" ht="14.25"/>
    <row r="35610" customFormat="1" ht="14.25"/>
    <row r="35611" customFormat="1" ht="14.25"/>
    <row r="35612" customFormat="1" ht="14.25"/>
    <row r="35613" customFormat="1" ht="14.25"/>
    <row r="35614" customFormat="1" ht="14.25"/>
    <row r="35615" customFormat="1" ht="14.25"/>
    <row r="35616" customFormat="1" ht="14.25"/>
    <row r="35617" customFormat="1" ht="14.25"/>
    <row r="35618" customFormat="1" ht="14.25"/>
    <row r="35619" customFormat="1" ht="14.25"/>
    <row r="35620" customFormat="1" ht="14.25"/>
    <row r="35621" customFormat="1" ht="14.25"/>
    <row r="35622" customFormat="1" ht="14.25"/>
    <row r="35623" customFormat="1" ht="14.25"/>
    <row r="35624" customFormat="1" ht="14.25"/>
    <row r="35625" customFormat="1" ht="14.25"/>
    <row r="35626" customFormat="1" ht="14.25"/>
    <row r="35627" customFormat="1" ht="14.25"/>
    <row r="35628" customFormat="1" ht="14.25"/>
    <row r="35629" customFormat="1" ht="14.25"/>
    <row r="35630" customFormat="1" ht="14.25"/>
    <row r="35631" customFormat="1" ht="14.25"/>
    <row r="35632" customFormat="1" ht="14.25"/>
    <row r="35633" customFormat="1" ht="14.25"/>
    <row r="35634" customFormat="1" ht="14.25"/>
    <row r="35635" customFormat="1" ht="14.25"/>
    <row r="35636" customFormat="1" ht="14.25"/>
    <row r="35637" customFormat="1" ht="14.25"/>
    <row r="35638" customFormat="1" ht="14.25"/>
    <row r="35639" customFormat="1" ht="14.25"/>
    <row r="35640" customFormat="1" ht="14.25"/>
    <row r="35641" customFormat="1" ht="14.25"/>
    <row r="35642" customFormat="1" ht="14.25"/>
    <row r="35643" customFormat="1" ht="14.25"/>
    <row r="35644" customFormat="1" ht="14.25"/>
    <row r="35645" customFormat="1" ht="14.25"/>
    <row r="35646" customFormat="1" ht="14.25"/>
    <row r="35647" customFormat="1" ht="14.25"/>
    <row r="35648" customFormat="1" ht="14.25"/>
    <row r="35649" customFormat="1" ht="14.25"/>
    <row r="35650" customFormat="1" ht="14.25"/>
    <row r="35651" customFormat="1" ht="14.25"/>
    <row r="35652" customFormat="1" ht="14.25"/>
    <row r="35653" customFormat="1" ht="14.25"/>
    <row r="35654" customFormat="1" ht="14.25"/>
    <row r="35655" customFormat="1" ht="14.25"/>
    <row r="35656" customFormat="1" ht="14.25"/>
    <row r="35657" customFormat="1" ht="14.25"/>
    <row r="35658" customFormat="1" ht="14.25"/>
    <row r="35659" customFormat="1" ht="14.25"/>
    <row r="35660" customFormat="1" ht="14.25"/>
    <row r="35661" customFormat="1" ht="14.25"/>
    <row r="35662" customFormat="1" ht="14.25"/>
    <row r="35663" customFormat="1" ht="14.25"/>
    <row r="35664" customFormat="1" ht="14.25"/>
    <row r="35665" customFormat="1" ht="14.25"/>
    <row r="35666" customFormat="1" ht="14.25"/>
    <row r="35667" customFormat="1" ht="14.25"/>
    <row r="35668" customFormat="1" ht="14.25"/>
    <row r="35669" customFormat="1" ht="14.25"/>
    <row r="35670" customFormat="1" ht="14.25"/>
    <row r="35671" customFormat="1" ht="14.25"/>
    <row r="35672" customFormat="1" ht="14.25"/>
    <row r="35673" customFormat="1" ht="14.25"/>
    <row r="35674" customFormat="1" ht="14.25"/>
    <row r="35675" customFormat="1" ht="14.25"/>
    <row r="35676" customFormat="1" ht="14.25"/>
    <row r="35677" customFormat="1" ht="14.25"/>
    <row r="35678" customFormat="1" ht="14.25"/>
    <row r="35679" customFormat="1" ht="14.25"/>
    <row r="35680" customFormat="1" ht="14.25"/>
    <row r="35681" customFormat="1" ht="14.25"/>
    <row r="35682" customFormat="1" ht="14.25"/>
    <row r="35683" customFormat="1" ht="14.25"/>
    <row r="35684" customFormat="1" ht="14.25"/>
    <row r="35685" customFormat="1" ht="14.25"/>
    <row r="35686" customFormat="1" ht="14.25"/>
    <row r="35687" customFormat="1" ht="14.25"/>
    <row r="35688" customFormat="1" ht="14.25"/>
    <row r="35689" customFormat="1" ht="14.25"/>
    <row r="35690" customFormat="1" ht="14.25"/>
    <row r="35691" customFormat="1" ht="14.25"/>
    <row r="35692" customFormat="1" ht="14.25"/>
    <row r="35693" customFormat="1" ht="14.25"/>
    <row r="35694" customFormat="1" ht="14.25"/>
    <row r="35695" customFormat="1" ht="14.25"/>
    <row r="35696" customFormat="1" ht="14.25"/>
    <row r="35697" customFormat="1" ht="14.25"/>
    <row r="35698" customFormat="1" ht="14.25"/>
    <row r="35699" customFormat="1" ht="14.25"/>
    <row r="35700" customFormat="1" ht="14.25"/>
    <row r="35701" customFormat="1" ht="14.25"/>
    <row r="35702" customFormat="1" ht="14.25"/>
    <row r="35703" customFormat="1" ht="14.25"/>
    <row r="35704" customFormat="1" ht="14.25"/>
    <row r="35705" customFormat="1" ht="14.25"/>
    <row r="35706" customFormat="1" ht="14.25"/>
    <row r="35707" customFormat="1" ht="14.25"/>
    <row r="35708" customFormat="1" ht="14.25"/>
    <row r="35709" customFormat="1" ht="14.25"/>
    <row r="35710" customFormat="1" ht="14.25"/>
    <row r="35711" customFormat="1" ht="14.25"/>
    <row r="35712" customFormat="1" ht="14.25"/>
    <row r="35713" customFormat="1" ht="14.25"/>
    <row r="35714" customFormat="1" ht="14.25"/>
    <row r="35715" customFormat="1" ht="14.25"/>
    <row r="35716" customFormat="1" ht="14.25"/>
    <row r="35717" customFormat="1" ht="14.25"/>
    <row r="35718" customFormat="1" ht="14.25"/>
    <row r="35719" customFormat="1" ht="14.25"/>
    <row r="35720" customFormat="1" ht="14.25"/>
    <row r="35721" customFormat="1" ht="14.25"/>
    <row r="35722" customFormat="1" ht="14.25"/>
    <row r="35723" customFormat="1" ht="14.25"/>
    <row r="35724" customFormat="1" ht="14.25"/>
    <row r="35725" customFormat="1" ht="14.25"/>
    <row r="35726" customFormat="1" ht="14.25"/>
    <row r="35727" customFormat="1" ht="14.25"/>
    <row r="35728" customFormat="1" ht="14.25"/>
    <row r="35729" customFormat="1" ht="14.25"/>
    <row r="35730" customFormat="1" ht="14.25"/>
    <row r="35731" customFormat="1" ht="14.25"/>
    <row r="35732" customFormat="1" ht="14.25"/>
    <row r="35733" customFormat="1" ht="14.25"/>
    <row r="35734" customFormat="1" ht="14.25"/>
    <row r="35735" customFormat="1" ht="14.25"/>
    <row r="35736" customFormat="1" ht="14.25"/>
    <row r="35737" customFormat="1" ht="14.25"/>
    <row r="35738" customFormat="1" ht="14.25"/>
    <row r="35739" customFormat="1" ht="14.25"/>
    <row r="35740" customFormat="1" ht="14.25"/>
    <row r="35741" customFormat="1" ht="14.25"/>
    <row r="35742" customFormat="1" ht="14.25"/>
    <row r="35743" customFormat="1" ht="14.25"/>
    <row r="35744" customFormat="1" ht="14.25"/>
    <row r="35745" customFormat="1" ht="14.25"/>
    <row r="35746" customFormat="1" ht="14.25"/>
    <row r="35747" customFormat="1" ht="14.25"/>
    <row r="35748" customFormat="1" ht="14.25"/>
    <row r="35749" customFormat="1" ht="14.25"/>
    <row r="35750" customFormat="1" ht="14.25"/>
    <row r="35751" customFormat="1" ht="14.25"/>
    <row r="35752" customFormat="1" ht="14.25"/>
    <row r="35753" customFormat="1" ht="14.25"/>
    <row r="35754" customFormat="1" ht="14.25"/>
    <row r="35755" customFormat="1" ht="14.25"/>
    <row r="35756" customFormat="1" ht="14.25"/>
    <row r="35757" customFormat="1" ht="14.25"/>
    <row r="35758" customFormat="1" ht="14.25"/>
    <row r="35759" customFormat="1" ht="14.25"/>
    <row r="35760" customFormat="1" ht="14.25"/>
    <row r="35761" customFormat="1" ht="14.25"/>
    <row r="35762" customFormat="1" ht="14.25"/>
    <row r="35763" customFormat="1" ht="14.25"/>
    <row r="35764" customFormat="1" ht="14.25"/>
    <row r="35765" customFormat="1" ht="14.25"/>
    <row r="35766" customFormat="1" ht="14.25"/>
    <row r="35767" customFormat="1" ht="14.25"/>
    <row r="35768" customFormat="1" ht="14.25"/>
    <row r="35769" customFormat="1" ht="14.25"/>
    <row r="35770" customFormat="1" ht="14.25"/>
    <row r="35771" customFormat="1" ht="14.25"/>
    <row r="35772" customFormat="1" ht="14.25"/>
    <row r="35773" customFormat="1" ht="14.25"/>
    <row r="35774" customFormat="1" ht="14.25"/>
    <row r="35775" customFormat="1" ht="14.25"/>
    <row r="35776" customFormat="1" ht="14.25"/>
    <row r="35777" customFormat="1" ht="14.25"/>
    <row r="35778" customFormat="1" ht="14.25"/>
    <row r="35779" customFormat="1" ht="14.25"/>
    <row r="35780" customFormat="1" ht="14.25"/>
    <row r="35781" customFormat="1" ht="14.25"/>
    <row r="35782" customFormat="1" ht="14.25"/>
    <row r="35783" customFormat="1" ht="14.25"/>
    <row r="35784" customFormat="1" ht="14.25"/>
    <row r="35785" customFormat="1" ht="14.25"/>
    <row r="35786" customFormat="1" ht="14.25"/>
    <row r="35787" customFormat="1" ht="14.25"/>
    <row r="35788" customFormat="1" ht="14.25"/>
    <row r="35789" customFormat="1" ht="14.25"/>
    <row r="35790" customFormat="1" ht="14.25"/>
    <row r="35791" customFormat="1" ht="14.25"/>
    <row r="35792" customFormat="1" ht="14.25"/>
    <row r="35793" customFormat="1" ht="14.25"/>
    <row r="35794" customFormat="1" ht="14.25"/>
    <row r="35795" customFormat="1" ht="14.25"/>
    <row r="35796" customFormat="1" ht="14.25"/>
    <row r="35797" customFormat="1" ht="14.25"/>
    <row r="35798" customFormat="1" ht="14.25"/>
    <row r="35799" customFormat="1" ht="14.25"/>
    <row r="35800" customFormat="1" ht="14.25"/>
    <row r="35801" customFormat="1" ht="14.25"/>
    <row r="35802" customFormat="1" ht="14.25"/>
    <row r="35803" customFormat="1" ht="14.25"/>
    <row r="35804" customFormat="1" ht="14.25"/>
    <row r="35805" customFormat="1" ht="14.25"/>
    <row r="35806" customFormat="1" ht="14.25"/>
    <row r="35807" customFormat="1" ht="14.25"/>
    <row r="35808" customFormat="1" ht="14.25"/>
    <row r="35809" customFormat="1" ht="14.25"/>
    <row r="35810" customFormat="1" ht="14.25"/>
    <row r="35811" customFormat="1" ht="14.25"/>
    <row r="35812" customFormat="1" ht="14.25"/>
    <row r="35813" customFormat="1" ht="14.25"/>
    <row r="35814" customFormat="1" ht="14.25"/>
    <row r="35815" customFormat="1" ht="14.25"/>
    <row r="35816" customFormat="1" ht="14.25"/>
    <row r="35817" customFormat="1" ht="14.25"/>
    <row r="35818" customFormat="1" ht="14.25"/>
    <row r="35819" customFormat="1" ht="14.25"/>
    <row r="35820" customFormat="1" ht="14.25"/>
    <row r="35821" customFormat="1" ht="14.25"/>
    <row r="35822" customFormat="1" ht="14.25"/>
    <row r="35823" customFormat="1" ht="14.25"/>
    <row r="35824" customFormat="1" ht="14.25"/>
    <row r="35825" customFormat="1" ht="14.25"/>
    <row r="35826" customFormat="1" ht="14.25"/>
    <row r="35827" customFormat="1" ht="14.25"/>
    <row r="35828" customFormat="1" ht="14.25"/>
    <row r="35829" customFormat="1" ht="14.25"/>
    <row r="35830" customFormat="1" ht="14.25"/>
    <row r="35831" customFormat="1" ht="14.25"/>
    <row r="35832" customFormat="1" ht="14.25"/>
    <row r="35833" customFormat="1" ht="14.25"/>
    <row r="35834" customFormat="1" ht="14.25"/>
    <row r="35835" customFormat="1" ht="14.25"/>
    <row r="35836" customFormat="1" ht="14.25"/>
    <row r="35837" customFormat="1" ht="14.25"/>
    <row r="35838" customFormat="1" ht="14.25"/>
    <row r="35839" customFormat="1" ht="14.25"/>
    <row r="35840" customFormat="1" ht="14.25"/>
    <row r="35841" customFormat="1" ht="14.25"/>
    <row r="35842" customFormat="1" ht="14.25"/>
    <row r="35843" customFormat="1" ht="14.25"/>
    <row r="35844" customFormat="1" ht="14.25"/>
    <row r="35845" customFormat="1" ht="14.25"/>
    <row r="35846" customFormat="1" ht="14.25"/>
    <row r="35847" customFormat="1" ht="14.25"/>
    <row r="35848" customFormat="1" ht="14.25"/>
    <row r="35849" customFormat="1" ht="14.25"/>
    <row r="35850" customFormat="1" ht="14.25"/>
    <row r="35851" customFormat="1" ht="14.25"/>
    <row r="35852" customFormat="1" ht="14.25"/>
    <row r="35853" customFormat="1" ht="14.25"/>
    <row r="35854" customFormat="1" ht="14.25"/>
    <row r="35855" customFormat="1" ht="14.25"/>
    <row r="35856" customFormat="1" ht="14.25"/>
    <row r="35857" customFormat="1" ht="14.25"/>
    <row r="35858" customFormat="1" ht="14.25"/>
    <row r="35859" customFormat="1" ht="14.25"/>
    <row r="35860" customFormat="1" ht="14.25"/>
    <row r="35861" customFormat="1" ht="14.25"/>
    <row r="35862" customFormat="1" ht="14.25"/>
    <row r="35863" customFormat="1" ht="14.25"/>
    <row r="35864" customFormat="1" ht="14.25"/>
    <row r="35865" customFormat="1" ht="14.25"/>
    <row r="35866" customFormat="1" ht="14.25"/>
    <row r="35867" customFormat="1" ht="14.25"/>
    <row r="35868" customFormat="1" ht="14.25"/>
    <row r="35869" customFormat="1" ht="14.25"/>
    <row r="35870" customFormat="1" ht="14.25"/>
    <row r="35871" customFormat="1" ht="14.25"/>
    <row r="35872" customFormat="1" ht="14.25"/>
    <row r="35873" customFormat="1" ht="14.25"/>
    <row r="35874" customFormat="1" ht="14.25"/>
    <row r="35875" customFormat="1" ht="14.25"/>
    <row r="35876" customFormat="1" ht="14.25"/>
    <row r="35877" customFormat="1" ht="14.25"/>
    <row r="35878" customFormat="1" ht="14.25"/>
    <row r="35879" customFormat="1" ht="14.25"/>
    <row r="35880" customFormat="1" ht="14.25"/>
    <row r="35881" customFormat="1" ht="14.25"/>
    <row r="35882" customFormat="1" ht="14.25"/>
    <row r="35883" customFormat="1" ht="14.25"/>
    <row r="35884" customFormat="1" ht="14.25"/>
    <row r="35885" customFormat="1" ht="14.25"/>
    <row r="35886" customFormat="1" ht="14.25"/>
    <row r="35887" customFormat="1" ht="14.25"/>
    <row r="35888" customFormat="1" ht="14.25"/>
    <row r="35889" customFormat="1" ht="14.25"/>
    <row r="35890" customFormat="1" ht="14.25"/>
    <row r="35891" customFormat="1" ht="14.25"/>
    <row r="35892" customFormat="1" ht="14.25"/>
    <row r="35893" customFormat="1" ht="14.25"/>
    <row r="35894" customFormat="1" ht="14.25"/>
    <row r="35895" customFormat="1" ht="14.25"/>
    <row r="35896" customFormat="1" ht="14.25"/>
    <row r="35897" customFormat="1" ht="14.25"/>
    <row r="35898" customFormat="1" ht="14.25"/>
    <row r="35899" customFormat="1" ht="14.25"/>
    <row r="35900" customFormat="1" ht="14.25"/>
    <row r="35901" customFormat="1" ht="14.25"/>
    <row r="35902" customFormat="1" ht="14.25"/>
    <row r="35903" customFormat="1" ht="14.25"/>
    <row r="35904" customFormat="1" ht="14.25"/>
    <row r="35905" customFormat="1" ht="14.25"/>
    <row r="35906" customFormat="1" ht="14.25"/>
    <row r="35907" customFormat="1" ht="14.25"/>
    <row r="35908" customFormat="1" ht="14.25"/>
    <row r="35909" customFormat="1" ht="14.25"/>
    <row r="35910" customFormat="1" ht="14.25"/>
    <row r="35911" customFormat="1" ht="14.25"/>
    <row r="35912" customFormat="1" ht="14.25"/>
    <row r="35913" customFormat="1" ht="14.25"/>
    <row r="35914" customFormat="1" ht="14.25"/>
    <row r="35915" customFormat="1" ht="14.25"/>
    <row r="35916" customFormat="1" ht="14.25"/>
    <row r="35917" customFormat="1" ht="14.25"/>
    <row r="35918" customFormat="1" ht="14.25"/>
    <row r="35919" customFormat="1" ht="14.25"/>
    <row r="35920" customFormat="1" ht="14.25"/>
    <row r="35921" customFormat="1" ht="14.25"/>
    <row r="35922" customFormat="1" ht="14.25"/>
    <row r="35923" customFormat="1" ht="14.25"/>
    <row r="35924" customFormat="1" ht="14.25"/>
    <row r="35925" customFormat="1" ht="14.25"/>
    <row r="35926" customFormat="1" ht="14.25"/>
    <row r="35927" customFormat="1" ht="14.25"/>
    <row r="35928" customFormat="1" ht="14.25"/>
    <row r="35929" customFormat="1" ht="14.25"/>
    <row r="35930" customFormat="1" ht="14.25"/>
    <row r="35931" customFormat="1" ht="14.25"/>
    <row r="35932" customFormat="1" ht="14.25"/>
    <row r="35933" customFormat="1" ht="14.25"/>
    <row r="35934" customFormat="1" ht="14.25"/>
    <row r="35935" customFormat="1" ht="14.25"/>
    <row r="35936" customFormat="1" ht="14.25"/>
    <row r="35937" customFormat="1" ht="14.25"/>
    <row r="35938" customFormat="1" ht="14.25"/>
    <row r="35939" customFormat="1" ht="14.25"/>
    <row r="35940" customFormat="1" ht="14.25"/>
    <row r="35941" customFormat="1" ht="14.25"/>
    <row r="35942" customFormat="1" ht="14.25"/>
    <row r="35943" customFormat="1" ht="14.25"/>
    <row r="35944" customFormat="1" ht="14.25"/>
    <row r="35945" customFormat="1" ht="14.25"/>
    <row r="35946" customFormat="1" ht="14.25"/>
    <row r="35947" customFormat="1" ht="14.25"/>
    <row r="35948" customFormat="1" ht="14.25"/>
    <row r="35949" customFormat="1" ht="14.25"/>
    <row r="35950" customFormat="1" ht="14.25"/>
    <row r="35951" customFormat="1" ht="14.25"/>
    <row r="35952" customFormat="1" ht="14.25"/>
    <row r="35953" customFormat="1" ht="14.25"/>
    <row r="35954" customFormat="1" ht="14.25"/>
    <row r="35955" customFormat="1" ht="14.25"/>
    <row r="35956" customFormat="1" ht="14.25"/>
    <row r="35957" customFormat="1" ht="14.25"/>
    <row r="35958" customFormat="1" ht="14.25"/>
    <row r="35959" customFormat="1" ht="14.25"/>
    <row r="35960" customFormat="1" ht="14.25"/>
    <row r="35961" customFormat="1" ht="14.25"/>
    <row r="35962" customFormat="1" ht="14.25"/>
    <row r="35963" customFormat="1" ht="14.25"/>
    <row r="35964" customFormat="1" ht="14.25"/>
    <row r="35965" customFormat="1" ht="14.25"/>
    <row r="35966" customFormat="1" ht="14.25"/>
    <row r="35967" customFormat="1" ht="14.25"/>
    <row r="35968" customFormat="1" ht="14.25"/>
    <row r="35969" customFormat="1" ht="14.25"/>
    <row r="35970" customFormat="1" ht="14.25"/>
    <row r="35971" customFormat="1" ht="14.25"/>
    <row r="35972" customFormat="1" ht="14.25"/>
    <row r="35973" customFormat="1" ht="14.25"/>
    <row r="35974" customFormat="1" ht="14.25"/>
    <row r="35975" customFormat="1" ht="14.25"/>
    <row r="35976" customFormat="1" ht="14.25"/>
    <row r="35977" customFormat="1" ht="14.25"/>
    <row r="35978" customFormat="1" ht="14.25"/>
    <row r="35979" customFormat="1" ht="14.25"/>
    <row r="35980" customFormat="1" ht="14.25"/>
    <row r="35981" customFormat="1" ht="14.25"/>
    <row r="35982" customFormat="1" ht="14.25"/>
    <row r="35983" customFormat="1" ht="14.25"/>
    <row r="35984" customFormat="1" ht="14.25"/>
    <row r="35985" customFormat="1" ht="14.25"/>
    <row r="35986" customFormat="1" ht="14.25"/>
    <row r="35987" customFormat="1" ht="14.25"/>
    <row r="35988" customFormat="1" ht="14.25"/>
    <row r="35989" customFormat="1" ht="14.25"/>
    <row r="35990" customFormat="1" ht="14.25"/>
    <row r="35991" customFormat="1" ht="14.25"/>
    <row r="35992" customFormat="1" ht="14.25"/>
    <row r="35993" customFormat="1" ht="14.25"/>
    <row r="35994" customFormat="1" ht="14.25"/>
    <row r="35995" customFormat="1" ht="14.25"/>
    <row r="35996" customFormat="1" ht="14.25"/>
    <row r="35997" customFormat="1" ht="14.25"/>
    <row r="35998" customFormat="1" ht="14.25"/>
    <row r="35999" customFormat="1" ht="14.25"/>
    <row r="36000" customFormat="1" ht="14.25"/>
    <row r="36001" customFormat="1" ht="14.25"/>
    <row r="36002" customFormat="1" ht="14.25"/>
    <row r="36003" customFormat="1" ht="14.25"/>
    <row r="36004" customFormat="1" ht="14.25"/>
    <row r="36005" customFormat="1" ht="14.25"/>
    <row r="36006" customFormat="1" ht="14.25"/>
    <row r="36007" customFormat="1" ht="14.25"/>
    <row r="36008" customFormat="1" ht="14.25"/>
    <row r="36009" customFormat="1" ht="14.25"/>
    <row r="36010" customFormat="1" ht="14.25"/>
    <row r="36011" customFormat="1" ht="14.25"/>
    <row r="36012" customFormat="1" ht="14.25"/>
    <row r="36013" customFormat="1" ht="14.25"/>
    <row r="36014" customFormat="1" ht="14.25"/>
    <row r="36015" customFormat="1" ht="14.25"/>
    <row r="36016" customFormat="1" ht="14.25"/>
    <row r="36017" customFormat="1" ht="14.25"/>
    <row r="36018" customFormat="1" ht="14.25"/>
    <row r="36019" customFormat="1" ht="14.25"/>
    <row r="36020" customFormat="1" ht="14.25"/>
    <row r="36021" customFormat="1" ht="14.25"/>
    <row r="36022" customFormat="1" ht="14.25"/>
    <row r="36023" customFormat="1" ht="14.25"/>
    <row r="36024" customFormat="1" ht="14.25"/>
    <row r="36025" customFormat="1" ht="14.25"/>
    <row r="36026" customFormat="1" ht="14.25"/>
    <row r="36027" customFormat="1" ht="14.25"/>
    <row r="36028" customFormat="1" ht="14.25"/>
    <row r="36029" customFormat="1" ht="14.25"/>
    <row r="36030" customFormat="1" ht="14.25"/>
    <row r="36031" customFormat="1" ht="14.25"/>
    <row r="36032" customFormat="1" ht="14.25"/>
    <row r="36033" customFormat="1" ht="14.25"/>
    <row r="36034" customFormat="1" ht="14.25"/>
    <row r="36035" customFormat="1" ht="14.25"/>
    <row r="36036" customFormat="1" ht="14.25"/>
    <row r="36037" customFormat="1" ht="14.25"/>
    <row r="36038" customFormat="1" ht="14.25"/>
    <row r="36039" customFormat="1" ht="14.25"/>
    <row r="36040" customFormat="1" ht="14.25"/>
    <row r="36041" customFormat="1" ht="14.25"/>
    <row r="36042" customFormat="1" ht="14.25"/>
    <row r="36043" customFormat="1" ht="14.25"/>
    <row r="36044" customFormat="1" ht="14.25"/>
    <row r="36045" customFormat="1" ht="14.25"/>
    <row r="36046" customFormat="1" ht="14.25"/>
    <row r="36047" customFormat="1" ht="14.25"/>
    <row r="36048" customFormat="1" ht="14.25"/>
    <row r="36049" customFormat="1" ht="14.25"/>
    <row r="36050" customFormat="1" ht="14.25"/>
    <row r="36051" customFormat="1" ht="14.25"/>
    <row r="36052" customFormat="1" ht="14.25"/>
    <row r="36053" customFormat="1" ht="14.25"/>
    <row r="36054" customFormat="1" ht="14.25"/>
    <row r="36055" customFormat="1" ht="14.25"/>
    <row r="36056" customFormat="1" ht="14.25"/>
    <row r="36057" customFormat="1" ht="14.25"/>
    <row r="36058" customFormat="1" ht="14.25"/>
    <row r="36059" customFormat="1" ht="14.25"/>
    <row r="36060" customFormat="1" ht="14.25"/>
    <row r="36061" customFormat="1" ht="14.25"/>
    <row r="36062" customFormat="1" ht="14.25"/>
    <row r="36063" customFormat="1" ht="14.25"/>
    <row r="36064" customFormat="1" ht="14.25"/>
    <row r="36065" customFormat="1" ht="14.25"/>
    <row r="36066" customFormat="1" ht="14.25"/>
    <row r="36067" customFormat="1" ht="14.25"/>
    <row r="36068" customFormat="1" ht="14.25"/>
    <row r="36069" customFormat="1" ht="14.25"/>
    <row r="36070" customFormat="1" ht="14.25"/>
    <row r="36071" customFormat="1" ht="14.25"/>
    <row r="36072" customFormat="1" ht="14.25"/>
    <row r="36073" customFormat="1" ht="14.25"/>
    <row r="36074" customFormat="1" ht="14.25"/>
    <row r="36075" customFormat="1" ht="14.25"/>
    <row r="36076" customFormat="1" ht="14.25"/>
    <row r="36077" customFormat="1" ht="14.25"/>
    <row r="36078" customFormat="1" ht="14.25"/>
    <row r="36079" customFormat="1" ht="14.25"/>
    <row r="36080" customFormat="1" ht="14.25"/>
    <row r="36081" customFormat="1" ht="14.25"/>
    <row r="36082" customFormat="1" ht="14.25"/>
    <row r="36083" customFormat="1" ht="14.25"/>
    <row r="36084" customFormat="1" ht="14.25"/>
    <row r="36085" customFormat="1" ht="14.25"/>
    <row r="36086" customFormat="1" ht="14.25"/>
    <row r="36087" customFormat="1" ht="14.25"/>
    <row r="36088" customFormat="1" ht="14.25"/>
    <row r="36089" customFormat="1" ht="14.25"/>
    <row r="36090" customFormat="1" ht="14.25"/>
    <row r="36091" customFormat="1" ht="14.25"/>
    <row r="36092" customFormat="1" ht="14.25"/>
    <row r="36093" customFormat="1" ht="14.25"/>
    <row r="36094" customFormat="1" ht="14.25"/>
    <row r="36095" customFormat="1" ht="14.25"/>
    <row r="36096" customFormat="1" ht="14.25"/>
    <row r="36097" customFormat="1" ht="14.25"/>
    <row r="36098" customFormat="1" ht="14.25"/>
    <row r="36099" customFormat="1" ht="14.25"/>
    <row r="36100" customFormat="1" ht="14.25"/>
    <row r="36101" customFormat="1" ht="14.25"/>
    <row r="36102" customFormat="1" ht="14.25"/>
    <row r="36103" customFormat="1" ht="14.25"/>
    <row r="36104" customFormat="1" ht="14.25"/>
    <row r="36105" customFormat="1" ht="14.25"/>
    <row r="36106" customFormat="1" ht="14.25"/>
    <row r="36107" customFormat="1" ht="14.25"/>
    <row r="36108" customFormat="1" ht="14.25"/>
    <row r="36109" customFormat="1" ht="14.25"/>
    <row r="36110" customFormat="1" ht="14.25"/>
    <row r="36111" customFormat="1" ht="14.25"/>
    <row r="36112" customFormat="1" ht="14.25"/>
    <row r="36113" customFormat="1" ht="14.25"/>
    <row r="36114" customFormat="1" ht="14.25"/>
    <row r="36115" customFormat="1" ht="14.25"/>
    <row r="36116" customFormat="1" ht="14.25"/>
    <row r="36117" customFormat="1" ht="14.25"/>
    <row r="36118" customFormat="1" ht="14.25"/>
    <row r="36119" customFormat="1" ht="14.25"/>
    <row r="36120" customFormat="1" ht="14.25"/>
    <row r="36121" customFormat="1" ht="14.25"/>
    <row r="36122" customFormat="1" ht="14.25"/>
    <row r="36123" customFormat="1" ht="14.25"/>
    <row r="36124" customFormat="1" ht="14.25"/>
    <row r="36125" customFormat="1" ht="14.25"/>
    <row r="36126" customFormat="1" ht="14.25"/>
    <row r="36127" customFormat="1" ht="14.25"/>
    <row r="36128" customFormat="1" ht="14.25"/>
    <row r="36129" customFormat="1" ht="14.25"/>
    <row r="36130" customFormat="1" ht="14.25"/>
    <row r="36131" customFormat="1" ht="14.25"/>
    <row r="36132" customFormat="1" ht="14.25"/>
    <row r="36133" customFormat="1" ht="14.25"/>
    <row r="36134" customFormat="1" ht="14.25"/>
    <row r="36135" customFormat="1" ht="14.25"/>
    <row r="36136" customFormat="1" ht="14.25"/>
    <row r="36137" customFormat="1" ht="14.25"/>
    <row r="36138" customFormat="1" ht="14.25"/>
    <row r="36139" customFormat="1" ht="14.25"/>
    <row r="36140" customFormat="1" ht="14.25"/>
    <row r="36141" customFormat="1" ht="14.25"/>
    <row r="36142" customFormat="1" ht="14.25"/>
    <row r="36143" customFormat="1" ht="14.25"/>
    <row r="36144" customFormat="1" ht="14.25"/>
    <row r="36145" customFormat="1" ht="14.25"/>
    <row r="36146" customFormat="1" ht="14.25"/>
    <row r="36147" customFormat="1" ht="14.25"/>
    <row r="36148" customFormat="1" ht="14.25"/>
    <row r="36149" customFormat="1" ht="14.25"/>
    <row r="36150" customFormat="1" ht="14.25"/>
    <row r="36151" customFormat="1" ht="14.25"/>
    <row r="36152" customFormat="1" ht="14.25"/>
    <row r="36153" customFormat="1" ht="14.25"/>
    <row r="36154" customFormat="1" ht="14.25"/>
    <row r="36155" customFormat="1" ht="14.25"/>
    <row r="36156" customFormat="1" ht="14.25"/>
    <row r="36157" customFormat="1" ht="14.25"/>
    <row r="36158" customFormat="1" ht="14.25"/>
    <row r="36159" customFormat="1" ht="14.25"/>
    <row r="36160" customFormat="1" ht="14.25"/>
    <row r="36161" customFormat="1" ht="14.25"/>
    <row r="36162" customFormat="1" ht="14.25"/>
    <row r="36163" customFormat="1" ht="14.25"/>
    <row r="36164" customFormat="1" ht="14.25"/>
    <row r="36165" customFormat="1" ht="14.25"/>
    <row r="36166" customFormat="1" ht="14.25"/>
    <row r="36167" customFormat="1" ht="14.25"/>
    <row r="36168" customFormat="1" ht="14.25"/>
    <row r="36169" customFormat="1" ht="14.25"/>
    <row r="36170" customFormat="1" ht="14.25"/>
    <row r="36171" customFormat="1" ht="14.25"/>
    <row r="36172" customFormat="1" ht="14.25"/>
    <row r="36173" customFormat="1" ht="14.25"/>
    <row r="36174" customFormat="1" ht="14.25"/>
    <row r="36175" customFormat="1" ht="14.25"/>
    <row r="36176" customFormat="1" ht="14.25"/>
    <row r="36177" customFormat="1" ht="14.25"/>
    <row r="36178" customFormat="1" ht="14.25"/>
    <row r="36179" customFormat="1" ht="14.25"/>
    <row r="36180" customFormat="1" ht="14.25"/>
    <row r="36181" customFormat="1" ht="14.25"/>
    <row r="36182" customFormat="1" ht="14.25"/>
    <row r="36183" customFormat="1" ht="14.25"/>
    <row r="36184" customFormat="1" ht="14.25"/>
    <row r="36185" customFormat="1" ht="14.25"/>
    <row r="36186" customFormat="1" ht="14.25"/>
    <row r="36187" customFormat="1" ht="14.25"/>
    <row r="36188" customFormat="1" ht="14.25"/>
    <row r="36189" customFormat="1" ht="14.25"/>
    <row r="36190" customFormat="1" ht="14.25"/>
    <row r="36191" customFormat="1" ht="14.25"/>
    <row r="36192" customFormat="1" ht="14.25"/>
    <row r="36193" customFormat="1" ht="14.25"/>
    <row r="36194" customFormat="1" ht="14.25"/>
    <row r="36195" customFormat="1" ht="14.25"/>
    <row r="36196" customFormat="1" ht="14.25"/>
    <row r="36197" customFormat="1" ht="14.25"/>
    <row r="36198" customFormat="1" ht="14.25"/>
    <row r="36199" customFormat="1" ht="14.25"/>
    <row r="36200" customFormat="1" ht="14.25"/>
    <row r="36201" customFormat="1" ht="14.25"/>
    <row r="36202" customFormat="1" ht="14.25"/>
    <row r="36203" customFormat="1" ht="14.25"/>
    <row r="36204" customFormat="1" ht="14.25"/>
    <row r="36205" customFormat="1" ht="14.25"/>
    <row r="36206" customFormat="1" ht="14.25"/>
    <row r="36207" customFormat="1" ht="14.25"/>
    <row r="36208" customFormat="1" ht="14.25"/>
    <row r="36209" customFormat="1" ht="14.25"/>
    <row r="36210" customFormat="1" ht="14.25"/>
    <row r="36211" customFormat="1" ht="14.25"/>
    <row r="36212" customFormat="1" ht="14.25"/>
    <row r="36213" customFormat="1" ht="14.25"/>
    <row r="36214" customFormat="1" ht="14.25"/>
    <row r="36215" customFormat="1" ht="14.25"/>
    <row r="36216" customFormat="1" ht="14.25"/>
    <row r="36217" customFormat="1" ht="14.25"/>
    <row r="36218" customFormat="1" ht="14.25"/>
    <row r="36219" customFormat="1" ht="14.25"/>
    <row r="36220" customFormat="1" ht="14.25"/>
    <row r="36221" customFormat="1" ht="14.25"/>
    <row r="36222" customFormat="1" ht="14.25"/>
    <row r="36223" customFormat="1" ht="14.25"/>
    <row r="36224" customFormat="1" ht="14.25"/>
    <row r="36225" customFormat="1" ht="14.25"/>
    <row r="36226" customFormat="1" ht="14.25"/>
    <row r="36227" customFormat="1" ht="14.25"/>
    <row r="36228" customFormat="1" ht="14.25"/>
    <row r="36229" customFormat="1" ht="14.25"/>
    <row r="36230" customFormat="1" ht="14.25"/>
    <row r="36231" customFormat="1" ht="14.25"/>
    <row r="36232" customFormat="1" ht="14.25"/>
    <row r="36233" customFormat="1" ht="14.25"/>
    <row r="36234" customFormat="1" ht="14.25"/>
    <row r="36235" customFormat="1" ht="14.25"/>
    <row r="36236" customFormat="1" ht="14.25"/>
    <row r="36237" customFormat="1" ht="14.25"/>
    <row r="36238" customFormat="1" ht="14.25"/>
    <row r="36239" customFormat="1" ht="14.25"/>
    <row r="36240" customFormat="1" ht="14.25"/>
    <row r="36241" customFormat="1" ht="14.25"/>
    <row r="36242" customFormat="1" ht="14.25"/>
    <row r="36243" customFormat="1" ht="14.25"/>
    <row r="36244" customFormat="1" ht="14.25"/>
    <row r="36245" customFormat="1" ht="14.25"/>
    <row r="36246" customFormat="1" ht="14.25"/>
    <row r="36247" customFormat="1" ht="14.25"/>
    <row r="36248" customFormat="1" ht="14.25"/>
    <row r="36249" customFormat="1" ht="14.25"/>
    <row r="36250" customFormat="1" ht="14.25"/>
    <row r="36251" customFormat="1" ht="14.25"/>
    <row r="36252" customFormat="1" ht="14.25"/>
    <row r="36253" customFormat="1" ht="14.25"/>
    <row r="36254" customFormat="1" ht="14.25"/>
    <row r="36255" customFormat="1" ht="14.25"/>
    <row r="36256" customFormat="1" ht="14.25"/>
    <row r="36257" customFormat="1" ht="14.25"/>
    <row r="36258" customFormat="1" ht="14.25"/>
    <row r="36259" customFormat="1" ht="14.25"/>
    <row r="36260" customFormat="1" ht="14.25"/>
    <row r="36261" customFormat="1" ht="14.25"/>
    <row r="36262" customFormat="1" ht="14.25"/>
    <row r="36263" customFormat="1" ht="14.25"/>
    <row r="36264" customFormat="1" ht="14.25"/>
    <row r="36265" customFormat="1" ht="14.25"/>
    <row r="36266" customFormat="1" ht="14.25"/>
    <row r="36267" customFormat="1" ht="14.25"/>
    <row r="36268" customFormat="1" ht="14.25"/>
    <row r="36269" customFormat="1" ht="14.25"/>
    <row r="36270" customFormat="1" ht="14.25"/>
    <row r="36271" customFormat="1" ht="14.25"/>
    <row r="36272" customFormat="1" ht="14.25"/>
    <row r="36273" customFormat="1" ht="14.25"/>
    <row r="36274" customFormat="1" ht="14.25"/>
    <row r="36275" customFormat="1" ht="14.25"/>
    <row r="36276" customFormat="1" ht="14.25"/>
    <row r="36277" customFormat="1" ht="14.25"/>
    <row r="36278" customFormat="1" ht="14.25"/>
    <row r="36279" customFormat="1" ht="14.25"/>
    <row r="36280" customFormat="1" ht="14.25"/>
    <row r="36281" customFormat="1" ht="14.25"/>
    <row r="36282" customFormat="1" ht="14.25"/>
    <row r="36283" customFormat="1" ht="14.25"/>
    <row r="36284" customFormat="1" ht="14.25"/>
    <row r="36285" customFormat="1" ht="14.25"/>
    <row r="36286" customFormat="1" ht="14.25"/>
    <row r="36287" customFormat="1" ht="14.25"/>
    <row r="36288" customFormat="1" ht="14.25"/>
    <row r="36289" customFormat="1" ht="14.25"/>
    <row r="36290" customFormat="1" ht="14.25"/>
    <row r="36291" customFormat="1" ht="14.25"/>
    <row r="36292" customFormat="1" ht="14.25"/>
    <row r="36293" customFormat="1" ht="14.25"/>
    <row r="36294" customFormat="1" ht="14.25"/>
    <row r="36295" customFormat="1" ht="14.25"/>
    <row r="36296" customFormat="1" ht="14.25"/>
    <row r="36297" customFormat="1" ht="14.25"/>
    <row r="36298" customFormat="1" ht="14.25"/>
    <row r="36299" customFormat="1" ht="14.25"/>
    <row r="36300" customFormat="1" ht="14.25"/>
    <row r="36301" customFormat="1" ht="14.25"/>
    <row r="36302" customFormat="1" ht="14.25"/>
    <row r="36303" customFormat="1" ht="14.25"/>
    <row r="36304" customFormat="1" ht="14.25"/>
    <row r="36305" customFormat="1" ht="14.25"/>
    <row r="36306" customFormat="1" ht="14.25"/>
    <row r="36307" customFormat="1" ht="14.25"/>
    <row r="36308" customFormat="1" ht="14.25"/>
    <row r="36309" customFormat="1" ht="14.25"/>
    <row r="36310" customFormat="1" ht="14.25"/>
    <row r="36311" customFormat="1" ht="14.25"/>
    <row r="36312" customFormat="1" ht="14.25"/>
    <row r="36313" customFormat="1" ht="14.25"/>
    <row r="36314" customFormat="1" ht="14.25"/>
    <row r="36315" customFormat="1" ht="14.25"/>
    <row r="36316" customFormat="1" ht="14.25"/>
    <row r="36317" customFormat="1" ht="14.25"/>
    <row r="36318" customFormat="1" ht="14.25"/>
    <row r="36319" customFormat="1" ht="14.25"/>
    <row r="36320" customFormat="1" ht="14.25"/>
    <row r="36321" customFormat="1" ht="14.25"/>
    <row r="36322" customFormat="1" ht="14.25"/>
    <row r="36323" customFormat="1" ht="14.25"/>
    <row r="36324" customFormat="1" ht="14.25"/>
    <row r="36325" customFormat="1" ht="14.25"/>
    <row r="36326" customFormat="1" ht="14.25"/>
    <row r="36327" customFormat="1" ht="14.25"/>
    <row r="36328" customFormat="1" ht="14.25"/>
    <row r="36329" customFormat="1" ht="14.25"/>
    <row r="36330" customFormat="1" ht="14.25"/>
    <row r="36331" customFormat="1" ht="14.25"/>
    <row r="36332" customFormat="1" ht="14.25"/>
    <row r="36333" customFormat="1" ht="14.25"/>
    <row r="36334" customFormat="1" ht="14.25"/>
    <row r="36335" customFormat="1" ht="14.25"/>
    <row r="36336" customFormat="1" ht="14.25"/>
    <row r="36337" customFormat="1" ht="14.25"/>
    <row r="36338" customFormat="1" ht="14.25"/>
    <row r="36339" customFormat="1" ht="14.25"/>
    <row r="36340" customFormat="1" ht="14.25"/>
    <row r="36341" customFormat="1" ht="14.25"/>
    <row r="36342" customFormat="1" ht="14.25"/>
    <row r="36343" customFormat="1" ht="14.25"/>
    <row r="36344" customFormat="1" ht="14.25"/>
    <row r="36345" customFormat="1" ht="14.25"/>
    <row r="36346" customFormat="1" ht="14.25"/>
    <row r="36347" customFormat="1" ht="14.25"/>
    <row r="36348" customFormat="1" ht="14.25"/>
    <row r="36349" customFormat="1" ht="14.25"/>
    <row r="36350" customFormat="1" ht="14.25"/>
    <row r="36351" customFormat="1" ht="14.25"/>
    <row r="36352" customFormat="1" ht="14.25"/>
    <row r="36353" customFormat="1" ht="14.25"/>
    <row r="36354" customFormat="1" ht="14.25"/>
    <row r="36355" customFormat="1" ht="14.25"/>
    <row r="36356" customFormat="1" ht="14.25"/>
    <row r="36357" customFormat="1" ht="14.25"/>
    <row r="36358" customFormat="1" ht="14.25"/>
    <row r="36359" customFormat="1" ht="14.25"/>
    <row r="36360" customFormat="1" ht="14.25"/>
    <row r="36361" customFormat="1" ht="14.25"/>
    <row r="36362" customFormat="1" ht="14.25"/>
    <row r="36363" customFormat="1" ht="14.25"/>
    <row r="36364" customFormat="1" ht="14.25"/>
    <row r="36365" customFormat="1" ht="14.25"/>
    <row r="36366" customFormat="1" ht="14.25"/>
    <row r="36367" customFormat="1" ht="14.25"/>
    <row r="36368" customFormat="1" ht="14.25"/>
    <row r="36369" customFormat="1" ht="14.25"/>
    <row r="36370" customFormat="1" ht="14.25"/>
    <row r="36371" customFormat="1" ht="14.25"/>
    <row r="36372" customFormat="1" ht="14.25"/>
    <row r="36373" customFormat="1" ht="14.25"/>
    <row r="36374" customFormat="1" ht="14.25"/>
    <row r="36375" customFormat="1" ht="14.25"/>
    <row r="36376" customFormat="1" ht="14.25"/>
    <row r="36377" customFormat="1" ht="14.25"/>
    <row r="36378" customFormat="1" ht="14.25"/>
    <row r="36379" customFormat="1" ht="14.25"/>
    <row r="36380" customFormat="1" ht="14.25"/>
    <row r="36381" customFormat="1" ht="14.25"/>
    <row r="36382" customFormat="1" ht="14.25"/>
    <row r="36383" customFormat="1" ht="14.25"/>
    <row r="36384" customFormat="1" ht="14.25"/>
    <row r="36385" customFormat="1" ht="14.25"/>
    <row r="36386" customFormat="1" ht="14.25"/>
    <row r="36387" customFormat="1" ht="14.25"/>
    <row r="36388" customFormat="1" ht="14.25"/>
    <row r="36389" customFormat="1" ht="14.25"/>
    <row r="36390" customFormat="1" ht="14.25"/>
    <row r="36391" customFormat="1" ht="14.25"/>
    <row r="36392" customFormat="1" ht="14.25"/>
    <row r="36393" customFormat="1" ht="14.25"/>
    <row r="36394" customFormat="1" ht="14.25"/>
    <row r="36395" customFormat="1" ht="14.25"/>
    <row r="36396" customFormat="1" ht="14.25"/>
    <row r="36397" customFormat="1" ht="14.25"/>
    <row r="36398" customFormat="1" ht="14.25"/>
    <row r="36399" customFormat="1" ht="14.25"/>
    <row r="36400" customFormat="1" ht="14.25"/>
    <row r="36401" customFormat="1" ht="14.25"/>
    <row r="36402" customFormat="1" ht="14.25"/>
    <row r="36403" customFormat="1" ht="14.25"/>
    <row r="36404" customFormat="1" ht="14.25"/>
    <row r="36405" customFormat="1" ht="14.25"/>
    <row r="36406" customFormat="1" ht="14.25"/>
    <row r="36407" customFormat="1" ht="14.25"/>
    <row r="36408" customFormat="1" ht="14.25"/>
    <row r="36409" customFormat="1" ht="14.25"/>
    <row r="36410" customFormat="1" ht="14.25"/>
    <row r="36411" customFormat="1" ht="14.25"/>
    <row r="36412" customFormat="1" ht="14.25"/>
    <row r="36413" customFormat="1" ht="14.25"/>
    <row r="36414" customFormat="1" ht="14.25"/>
    <row r="36415" customFormat="1" ht="14.25"/>
    <row r="36416" customFormat="1" ht="14.25"/>
    <row r="36417" customFormat="1" ht="14.25"/>
    <row r="36418" customFormat="1" ht="14.25"/>
    <row r="36419" customFormat="1" ht="14.25"/>
    <row r="36420" customFormat="1" ht="14.25"/>
    <row r="36421" customFormat="1" ht="14.25"/>
    <row r="36422" customFormat="1" ht="14.25"/>
    <row r="36423" customFormat="1" ht="14.25"/>
    <row r="36424" customFormat="1" ht="14.25"/>
    <row r="36425" customFormat="1" ht="14.25"/>
    <row r="36426" customFormat="1" ht="14.25"/>
    <row r="36427" customFormat="1" ht="14.25"/>
    <row r="36428" customFormat="1" ht="14.25"/>
    <row r="36429" customFormat="1" ht="14.25"/>
    <row r="36430" customFormat="1" ht="14.25"/>
    <row r="36431" customFormat="1" ht="14.25"/>
    <row r="36432" customFormat="1" ht="14.25"/>
    <row r="36433" customFormat="1" ht="14.25"/>
    <row r="36434" customFormat="1" ht="14.25"/>
    <row r="36435" customFormat="1" ht="14.25"/>
    <row r="36436" customFormat="1" ht="14.25"/>
    <row r="36437" customFormat="1" ht="14.25"/>
    <row r="36438" customFormat="1" ht="14.25"/>
    <row r="36439" customFormat="1" ht="14.25"/>
    <row r="36440" customFormat="1" ht="14.25"/>
    <row r="36441" customFormat="1" ht="14.25"/>
    <row r="36442" customFormat="1" ht="14.25"/>
    <row r="36443" customFormat="1" ht="14.25"/>
    <row r="36444" customFormat="1" ht="14.25"/>
    <row r="36445" customFormat="1" ht="14.25"/>
    <row r="36446" customFormat="1" ht="14.25"/>
    <row r="36447" customFormat="1" ht="14.25"/>
    <row r="36448" customFormat="1" ht="14.25"/>
    <row r="36449" customFormat="1" ht="14.25"/>
    <row r="36450" customFormat="1" ht="14.25"/>
    <row r="36451" customFormat="1" ht="14.25"/>
    <row r="36452" customFormat="1" ht="14.25"/>
    <row r="36453" customFormat="1" ht="14.25"/>
    <row r="36454" customFormat="1" ht="14.25"/>
    <row r="36455" customFormat="1" ht="14.25"/>
    <row r="36456" customFormat="1" ht="14.25"/>
    <row r="36457" customFormat="1" ht="14.25"/>
    <row r="36458" customFormat="1" ht="14.25"/>
    <row r="36459" customFormat="1" ht="14.25"/>
    <row r="36460" customFormat="1" ht="14.25"/>
    <row r="36461" customFormat="1" ht="14.25"/>
    <row r="36462" customFormat="1" ht="14.25"/>
    <row r="36463" customFormat="1" ht="14.25"/>
    <row r="36464" customFormat="1" ht="14.25"/>
    <row r="36465" customFormat="1" ht="14.25"/>
    <row r="36466" customFormat="1" ht="14.25"/>
    <row r="36467" customFormat="1" ht="14.25"/>
    <row r="36468" customFormat="1" ht="14.25"/>
    <row r="36469" customFormat="1" ht="14.25"/>
    <row r="36470" customFormat="1" ht="14.25"/>
    <row r="36471" customFormat="1" ht="14.25"/>
    <row r="36472" customFormat="1" ht="14.25"/>
    <row r="36473" customFormat="1" ht="14.25"/>
    <row r="36474" customFormat="1" ht="14.25"/>
    <row r="36475" customFormat="1" ht="14.25"/>
    <row r="36476" customFormat="1" ht="14.25"/>
    <row r="36477" customFormat="1" ht="14.25"/>
    <row r="36478" customFormat="1" ht="14.25"/>
    <row r="36479" customFormat="1" ht="14.25"/>
    <row r="36480" customFormat="1" ht="14.25"/>
    <row r="36481" customFormat="1" ht="14.25"/>
    <row r="36482" customFormat="1" ht="14.25"/>
    <row r="36483" customFormat="1" ht="14.25"/>
    <row r="36484" customFormat="1" ht="14.25"/>
    <row r="36485" customFormat="1" ht="14.25"/>
    <row r="36486" customFormat="1" ht="14.25"/>
    <row r="36487" customFormat="1" ht="14.25"/>
    <row r="36488" customFormat="1" ht="14.25"/>
    <row r="36489" customFormat="1" ht="14.25"/>
    <row r="36490" customFormat="1" ht="14.25"/>
    <row r="36491" customFormat="1" ht="14.25"/>
    <row r="36492" customFormat="1" ht="14.25"/>
    <row r="36493" customFormat="1" ht="14.25"/>
    <row r="36494" customFormat="1" ht="14.25"/>
    <row r="36495" customFormat="1" ht="14.25"/>
    <row r="36496" customFormat="1" ht="14.25"/>
    <row r="36497" customFormat="1" ht="14.25"/>
    <row r="36498" customFormat="1" ht="14.25"/>
    <row r="36499" customFormat="1" ht="14.25"/>
    <row r="36500" customFormat="1" ht="14.25"/>
    <row r="36501" customFormat="1" ht="14.25"/>
    <row r="36502" customFormat="1" ht="14.25"/>
    <row r="36503" customFormat="1" ht="14.25"/>
    <row r="36504" customFormat="1" ht="14.25"/>
    <row r="36505" customFormat="1" ht="14.25"/>
    <row r="36506" customFormat="1" ht="14.25"/>
    <row r="36507" customFormat="1" ht="14.25"/>
    <row r="36508" customFormat="1" ht="14.25"/>
    <row r="36509" customFormat="1" ht="14.25"/>
    <row r="36510" customFormat="1" ht="14.25"/>
    <row r="36511" customFormat="1" ht="14.25"/>
    <row r="36512" customFormat="1" ht="14.25"/>
    <row r="36513" customFormat="1" ht="14.25"/>
    <row r="36514" customFormat="1" ht="14.25"/>
    <row r="36515" customFormat="1" ht="14.25"/>
    <row r="36516" customFormat="1" ht="14.25"/>
    <row r="36517" customFormat="1" ht="14.25"/>
    <row r="36518" customFormat="1" ht="14.25"/>
    <row r="36519" customFormat="1" ht="14.25"/>
    <row r="36520" customFormat="1" ht="14.25"/>
    <row r="36521" customFormat="1" ht="14.25"/>
    <row r="36522" customFormat="1" ht="14.25"/>
    <row r="36523" customFormat="1" ht="14.25"/>
    <row r="36524" customFormat="1" ht="14.25"/>
    <row r="36525" customFormat="1" ht="14.25"/>
    <row r="36526" customFormat="1" ht="14.25"/>
    <row r="36527" customFormat="1" ht="14.25"/>
    <row r="36528" customFormat="1" ht="14.25"/>
    <row r="36529" customFormat="1" ht="14.25"/>
    <row r="36530" customFormat="1" ht="14.25"/>
    <row r="36531" customFormat="1" ht="14.25"/>
    <row r="36532" customFormat="1" ht="14.25"/>
    <row r="36533" customFormat="1" ht="14.25"/>
    <row r="36534" customFormat="1" ht="14.25"/>
    <row r="36535" customFormat="1" ht="14.25"/>
    <row r="36536" customFormat="1" ht="14.25"/>
    <row r="36537" customFormat="1" ht="14.25"/>
    <row r="36538" customFormat="1" ht="14.25"/>
    <row r="36539" customFormat="1" ht="14.25"/>
    <row r="36540" customFormat="1" ht="14.25"/>
    <row r="36541" customFormat="1" ht="14.25"/>
    <row r="36542" customFormat="1" ht="14.25"/>
    <row r="36543" customFormat="1" ht="14.25"/>
    <row r="36544" customFormat="1" ht="14.25"/>
    <row r="36545" customFormat="1" ht="14.25"/>
    <row r="36546" customFormat="1" ht="14.25"/>
    <row r="36547" customFormat="1" ht="14.25"/>
    <row r="36548" customFormat="1" ht="14.25"/>
    <row r="36549" customFormat="1" ht="14.25"/>
    <row r="36550" customFormat="1" ht="14.25"/>
    <row r="36551" customFormat="1" ht="14.25"/>
    <row r="36552" customFormat="1" ht="14.25"/>
    <row r="36553" customFormat="1" ht="14.25"/>
    <row r="36554" customFormat="1" ht="14.25"/>
    <row r="36555" customFormat="1" ht="14.25"/>
    <row r="36556" customFormat="1" ht="14.25"/>
    <row r="36557" customFormat="1" ht="14.25"/>
    <row r="36558" customFormat="1" ht="14.25"/>
    <row r="36559" customFormat="1" ht="14.25"/>
    <row r="36560" customFormat="1" ht="14.25"/>
    <row r="36561" customFormat="1" ht="14.25"/>
    <row r="36562" customFormat="1" ht="14.25"/>
    <row r="36563" customFormat="1" ht="14.25"/>
    <row r="36564" customFormat="1" ht="14.25"/>
    <row r="36565" customFormat="1" ht="14.25"/>
    <row r="36566" customFormat="1" ht="14.25"/>
    <row r="36567" customFormat="1" ht="14.25"/>
    <row r="36568" customFormat="1" ht="14.25"/>
    <row r="36569" customFormat="1" ht="14.25"/>
    <row r="36570" customFormat="1" ht="14.25"/>
    <row r="36571" customFormat="1" ht="14.25"/>
    <row r="36572" customFormat="1" ht="14.25"/>
    <row r="36573" customFormat="1" ht="14.25"/>
    <row r="36574" customFormat="1" ht="14.25"/>
    <row r="36575" customFormat="1" ht="14.25"/>
    <row r="36576" customFormat="1" ht="14.25"/>
    <row r="36577" customFormat="1" ht="14.25"/>
    <row r="36578" customFormat="1" ht="14.25"/>
    <row r="36579" customFormat="1" ht="14.25"/>
    <row r="36580" customFormat="1" ht="14.25"/>
    <row r="36581" customFormat="1" ht="14.25"/>
    <row r="36582" customFormat="1" ht="14.25"/>
    <row r="36583" customFormat="1" ht="14.25"/>
    <row r="36584" customFormat="1" ht="14.25"/>
    <row r="36585" customFormat="1" ht="14.25"/>
    <row r="36586" customFormat="1" ht="14.25"/>
    <row r="36587" customFormat="1" ht="14.25"/>
    <row r="36588" customFormat="1" ht="14.25"/>
    <row r="36589" customFormat="1" ht="14.25"/>
    <row r="36590" customFormat="1" ht="14.25"/>
    <row r="36591" customFormat="1" ht="14.25"/>
    <row r="36592" customFormat="1" ht="14.25"/>
    <row r="36593" customFormat="1" ht="14.25"/>
    <row r="36594" customFormat="1" ht="14.25"/>
    <row r="36595" customFormat="1" ht="14.25"/>
    <row r="36596" customFormat="1" ht="14.25"/>
    <row r="36597" customFormat="1" ht="14.25"/>
    <row r="36598" customFormat="1" ht="14.25"/>
    <row r="36599" customFormat="1" ht="14.25"/>
    <row r="36600" customFormat="1" ht="14.25"/>
    <row r="36601" customFormat="1" ht="14.25"/>
    <row r="36602" customFormat="1" ht="14.25"/>
    <row r="36603" customFormat="1" ht="14.25"/>
    <row r="36604" customFormat="1" ht="14.25"/>
    <row r="36605" customFormat="1" ht="14.25"/>
    <row r="36606" customFormat="1" ht="14.25"/>
    <row r="36607" customFormat="1" ht="14.25"/>
    <row r="36608" customFormat="1" ht="14.25"/>
    <row r="36609" customFormat="1" ht="14.25"/>
    <row r="36610" customFormat="1" ht="14.25"/>
    <row r="36611" customFormat="1" ht="14.25"/>
    <row r="36612" customFormat="1" ht="14.25"/>
    <row r="36613" customFormat="1" ht="14.25"/>
    <row r="36614" customFormat="1" ht="14.25"/>
    <row r="36615" customFormat="1" ht="14.25"/>
    <row r="36616" customFormat="1" ht="14.25"/>
    <row r="36617" customFormat="1" ht="14.25"/>
    <row r="36618" customFormat="1" ht="14.25"/>
    <row r="36619" customFormat="1" ht="14.25"/>
    <row r="36620" customFormat="1" ht="14.25"/>
    <row r="36621" customFormat="1" ht="14.25"/>
    <row r="36622" customFormat="1" ht="14.25"/>
    <row r="36623" customFormat="1" ht="14.25"/>
    <row r="36624" customFormat="1" ht="14.25"/>
    <row r="36625" customFormat="1" ht="14.25"/>
    <row r="36626" customFormat="1" ht="14.25"/>
    <row r="36627" customFormat="1" ht="14.25"/>
    <row r="36628" customFormat="1" ht="14.25"/>
    <row r="36629" customFormat="1" ht="14.25"/>
    <row r="36630" customFormat="1" ht="14.25"/>
    <row r="36631" customFormat="1" ht="14.25"/>
    <row r="36632" customFormat="1" ht="14.25"/>
    <row r="36633" customFormat="1" ht="14.25"/>
    <row r="36634" customFormat="1" ht="14.25"/>
    <row r="36635" customFormat="1" ht="14.25"/>
    <row r="36636" customFormat="1" ht="14.25"/>
    <row r="36637" customFormat="1" ht="14.25"/>
    <row r="36638" customFormat="1" ht="14.25"/>
    <row r="36639" customFormat="1" ht="14.25"/>
    <row r="36640" customFormat="1" ht="14.25"/>
    <row r="36641" customFormat="1" ht="14.25"/>
    <row r="36642" customFormat="1" ht="14.25"/>
    <row r="36643" customFormat="1" ht="14.25"/>
    <row r="36644" customFormat="1" ht="14.25"/>
    <row r="36645" customFormat="1" ht="14.25"/>
    <row r="36646" customFormat="1" ht="14.25"/>
    <row r="36647" customFormat="1" ht="14.25"/>
    <row r="36648" customFormat="1" ht="14.25"/>
    <row r="36649" customFormat="1" ht="14.25"/>
    <row r="36650" customFormat="1" ht="14.25"/>
    <row r="36651" customFormat="1" ht="14.25"/>
    <row r="36652" customFormat="1" ht="14.25"/>
    <row r="36653" customFormat="1" ht="14.25"/>
    <row r="36654" customFormat="1" ht="14.25"/>
    <row r="36655" customFormat="1" ht="14.25"/>
    <row r="36656" customFormat="1" ht="14.25"/>
    <row r="36657" customFormat="1" ht="14.25"/>
    <row r="36658" customFormat="1" ht="14.25"/>
    <row r="36659" customFormat="1" ht="14.25"/>
    <row r="36660" customFormat="1" ht="14.25"/>
    <row r="36661" customFormat="1" ht="14.25"/>
    <row r="36662" customFormat="1" ht="14.25"/>
    <row r="36663" customFormat="1" ht="14.25"/>
    <row r="36664" customFormat="1" ht="14.25"/>
    <row r="36665" customFormat="1" ht="14.25"/>
    <row r="36666" customFormat="1" ht="14.25"/>
    <row r="36667" customFormat="1" ht="14.25"/>
    <row r="36668" customFormat="1" ht="14.25"/>
    <row r="36669" customFormat="1" ht="14.25"/>
    <row r="36670" customFormat="1" ht="14.25"/>
    <row r="36671" customFormat="1" ht="14.25"/>
    <row r="36672" customFormat="1" ht="14.25"/>
    <row r="36673" customFormat="1" ht="14.25"/>
    <row r="36674" customFormat="1" ht="14.25"/>
    <row r="36675" customFormat="1" ht="14.25"/>
    <row r="36676" customFormat="1" ht="14.25"/>
    <row r="36677" customFormat="1" ht="14.25"/>
    <row r="36678" customFormat="1" ht="14.25"/>
    <row r="36679" customFormat="1" ht="14.25"/>
    <row r="36680" customFormat="1" ht="14.25"/>
    <row r="36681" customFormat="1" ht="14.25"/>
    <row r="36682" customFormat="1" ht="14.25"/>
    <row r="36683" customFormat="1" ht="14.25"/>
    <row r="36684" customFormat="1" ht="14.25"/>
    <row r="36685" customFormat="1" ht="14.25"/>
    <row r="36686" customFormat="1" ht="14.25"/>
    <row r="36687" customFormat="1" ht="14.25"/>
    <row r="36688" customFormat="1" ht="14.25"/>
    <row r="36689" customFormat="1" ht="14.25"/>
    <row r="36690" customFormat="1" ht="14.25"/>
    <row r="36691" customFormat="1" ht="14.25"/>
    <row r="36692" customFormat="1" ht="14.25"/>
    <row r="36693" customFormat="1" ht="14.25"/>
    <row r="36694" customFormat="1" ht="14.25"/>
    <row r="36695" customFormat="1" ht="14.25"/>
    <row r="36696" customFormat="1" ht="14.25"/>
    <row r="36697" customFormat="1" ht="14.25"/>
    <row r="36698" customFormat="1" ht="14.25"/>
    <row r="36699" customFormat="1" ht="14.25"/>
    <row r="36700" customFormat="1" ht="14.25"/>
    <row r="36701" customFormat="1" ht="14.25"/>
    <row r="36702" customFormat="1" ht="14.25"/>
    <row r="36703" customFormat="1" ht="14.25"/>
    <row r="36704" customFormat="1" ht="14.25"/>
    <row r="36705" customFormat="1" ht="14.25"/>
    <row r="36706" customFormat="1" ht="14.25"/>
    <row r="36707" customFormat="1" ht="14.25"/>
    <row r="36708" customFormat="1" ht="14.25"/>
    <row r="36709" customFormat="1" ht="14.25"/>
    <row r="36710" customFormat="1" ht="14.25"/>
    <row r="36711" customFormat="1" ht="14.25"/>
    <row r="36712" customFormat="1" ht="14.25"/>
    <row r="36713" customFormat="1" ht="14.25"/>
    <row r="36714" customFormat="1" ht="14.25"/>
    <row r="36715" customFormat="1" ht="14.25"/>
    <row r="36716" customFormat="1" ht="14.25"/>
    <row r="36717" customFormat="1" ht="14.25"/>
    <row r="36718" customFormat="1" ht="14.25"/>
    <row r="36719" customFormat="1" ht="14.25"/>
    <row r="36720" customFormat="1" ht="14.25"/>
    <row r="36721" customFormat="1" ht="14.25"/>
    <row r="36722" customFormat="1" ht="14.25"/>
    <row r="36723" customFormat="1" ht="14.25"/>
    <row r="36724" customFormat="1" ht="14.25"/>
    <row r="36725" customFormat="1" ht="14.25"/>
    <row r="36726" customFormat="1" ht="14.25"/>
    <row r="36727" customFormat="1" ht="14.25"/>
    <row r="36728" customFormat="1" ht="14.25"/>
    <row r="36729" customFormat="1" ht="14.25"/>
    <row r="36730" customFormat="1" ht="14.25"/>
    <row r="36731" customFormat="1" ht="14.25"/>
    <row r="36732" customFormat="1" ht="14.25"/>
    <row r="36733" customFormat="1" ht="14.25"/>
    <row r="36734" customFormat="1" ht="14.25"/>
    <row r="36735" customFormat="1" ht="14.25"/>
    <row r="36736" customFormat="1" ht="14.25"/>
    <row r="36737" customFormat="1" ht="14.25"/>
    <row r="36738" customFormat="1" ht="14.25"/>
    <row r="36739" customFormat="1" ht="14.25"/>
    <row r="36740" customFormat="1" ht="14.25"/>
    <row r="36741" customFormat="1" ht="14.25"/>
    <row r="36742" customFormat="1" ht="14.25"/>
    <row r="36743" customFormat="1" ht="14.25"/>
    <row r="36744" customFormat="1" ht="14.25"/>
    <row r="36745" customFormat="1" ht="14.25"/>
    <row r="36746" customFormat="1" ht="14.25"/>
    <row r="36747" customFormat="1" ht="14.25"/>
    <row r="36748" customFormat="1" ht="14.25"/>
    <row r="36749" customFormat="1" ht="14.25"/>
    <row r="36750" customFormat="1" ht="14.25"/>
    <row r="36751" customFormat="1" ht="14.25"/>
    <row r="36752" customFormat="1" ht="14.25"/>
    <row r="36753" customFormat="1" ht="14.25"/>
    <row r="36754" customFormat="1" ht="14.25"/>
    <row r="36755" customFormat="1" ht="14.25"/>
    <row r="36756" customFormat="1" ht="14.25"/>
    <row r="36757" customFormat="1" ht="14.25"/>
    <row r="36758" customFormat="1" ht="14.25"/>
    <row r="36759" customFormat="1" ht="14.25"/>
    <row r="36760" customFormat="1" ht="14.25"/>
    <row r="36761" customFormat="1" ht="14.25"/>
    <row r="36762" customFormat="1" ht="14.25"/>
    <row r="36763" customFormat="1" ht="14.25"/>
    <row r="36764" customFormat="1" ht="14.25"/>
    <row r="36765" customFormat="1" ht="14.25"/>
    <row r="36766" customFormat="1" ht="14.25"/>
    <row r="36767" customFormat="1" ht="14.25"/>
    <row r="36768" customFormat="1" ht="14.25"/>
    <row r="36769" customFormat="1" ht="14.25"/>
    <row r="36770" customFormat="1" ht="14.25"/>
    <row r="36771" customFormat="1" ht="14.25"/>
    <row r="36772" customFormat="1" ht="14.25"/>
    <row r="36773" customFormat="1" ht="14.25"/>
    <row r="36774" customFormat="1" ht="14.25"/>
    <row r="36775" customFormat="1" ht="14.25"/>
    <row r="36776" customFormat="1" ht="14.25"/>
    <row r="36777" customFormat="1" ht="14.25"/>
    <row r="36778" customFormat="1" ht="14.25"/>
    <row r="36779" customFormat="1" ht="14.25"/>
    <row r="36780" customFormat="1" ht="14.25"/>
    <row r="36781" customFormat="1" ht="14.25"/>
    <row r="36782" customFormat="1" ht="14.25"/>
    <row r="36783" customFormat="1" ht="14.25"/>
    <row r="36784" customFormat="1" ht="14.25"/>
    <row r="36785" customFormat="1" ht="14.25"/>
    <row r="36786" customFormat="1" ht="14.25"/>
    <row r="36787" customFormat="1" ht="14.25"/>
    <row r="36788" customFormat="1" ht="14.25"/>
    <row r="36789" customFormat="1" ht="14.25"/>
    <row r="36790" customFormat="1" ht="14.25"/>
    <row r="36791" customFormat="1" ht="14.25"/>
    <row r="36792" customFormat="1" ht="14.25"/>
    <row r="36793" customFormat="1" ht="14.25"/>
    <row r="36794" customFormat="1" ht="14.25"/>
    <row r="36795" customFormat="1" ht="14.25"/>
    <row r="36796" customFormat="1" ht="14.25"/>
    <row r="36797" customFormat="1" ht="14.25"/>
    <row r="36798" customFormat="1" ht="14.25"/>
    <row r="36799" customFormat="1" ht="14.25"/>
    <row r="36800" customFormat="1" ht="14.25"/>
    <row r="36801" customFormat="1" ht="14.25"/>
    <row r="36802" customFormat="1" ht="14.25"/>
    <row r="36803" customFormat="1" ht="14.25"/>
    <row r="36804" customFormat="1" ht="14.25"/>
    <row r="36805" customFormat="1" ht="14.25"/>
    <row r="36806" customFormat="1" ht="14.25"/>
    <row r="36807" customFormat="1" ht="14.25"/>
    <row r="36808" customFormat="1" ht="14.25"/>
    <row r="36809" customFormat="1" ht="14.25"/>
    <row r="36810" customFormat="1" ht="14.25"/>
    <row r="36811" customFormat="1" ht="14.25"/>
    <row r="36812" customFormat="1" ht="14.25"/>
    <row r="36813" customFormat="1" ht="14.25"/>
    <row r="36814" customFormat="1" ht="14.25"/>
    <row r="36815" customFormat="1" ht="14.25"/>
    <row r="36816" customFormat="1" ht="14.25"/>
    <row r="36817" customFormat="1" ht="14.25"/>
    <row r="36818" customFormat="1" ht="14.25"/>
    <row r="36819" customFormat="1" ht="14.25"/>
    <row r="36820" customFormat="1" ht="14.25"/>
    <row r="36821" customFormat="1" ht="14.25"/>
    <row r="36822" customFormat="1" ht="14.25"/>
    <row r="36823" customFormat="1" ht="14.25"/>
    <row r="36824" customFormat="1" ht="14.25"/>
    <row r="36825" customFormat="1" ht="14.25"/>
    <row r="36826" customFormat="1" ht="14.25"/>
    <row r="36827" customFormat="1" ht="14.25"/>
    <row r="36828" customFormat="1" ht="14.25"/>
    <row r="36829" customFormat="1" ht="14.25"/>
    <row r="36830" customFormat="1" ht="14.25"/>
    <row r="36831" customFormat="1" ht="14.25"/>
    <row r="36832" customFormat="1" ht="14.25"/>
    <row r="36833" customFormat="1" ht="14.25"/>
    <row r="36834" customFormat="1" ht="14.25"/>
    <row r="36835" customFormat="1" ht="14.25"/>
    <row r="36836" customFormat="1" ht="14.25"/>
    <row r="36837" customFormat="1" ht="14.25"/>
    <row r="36838" customFormat="1" ht="14.25"/>
    <row r="36839" customFormat="1" ht="14.25"/>
    <row r="36840" customFormat="1" ht="14.25"/>
    <row r="36841" customFormat="1" ht="14.25"/>
    <row r="36842" customFormat="1" ht="14.25"/>
    <row r="36843" customFormat="1" ht="14.25"/>
    <row r="36844" customFormat="1" ht="14.25"/>
    <row r="36845" customFormat="1" ht="14.25"/>
    <row r="36846" customFormat="1" ht="14.25"/>
    <row r="36847" customFormat="1" ht="14.25"/>
    <row r="36848" customFormat="1" ht="14.25"/>
    <row r="36849" customFormat="1" ht="14.25"/>
    <row r="36850" customFormat="1" ht="14.25"/>
    <row r="36851" customFormat="1" ht="14.25"/>
    <row r="36852" customFormat="1" ht="14.25"/>
    <row r="36853" customFormat="1" ht="14.25"/>
    <row r="36854" customFormat="1" ht="14.25"/>
    <row r="36855" customFormat="1" ht="14.25"/>
    <row r="36856" customFormat="1" ht="14.25"/>
    <row r="36857" customFormat="1" ht="14.25"/>
    <row r="36858" customFormat="1" ht="14.25"/>
    <row r="36859" customFormat="1" ht="14.25"/>
    <row r="36860" customFormat="1" ht="14.25"/>
    <row r="36861" customFormat="1" ht="14.25"/>
    <row r="36862" customFormat="1" ht="14.25"/>
    <row r="36863" customFormat="1" ht="14.25"/>
    <row r="36864" customFormat="1" ht="14.25"/>
    <row r="36865" customFormat="1" ht="14.25"/>
    <row r="36866" customFormat="1" ht="14.25"/>
    <row r="36867" customFormat="1" ht="14.25"/>
    <row r="36868" customFormat="1" ht="14.25"/>
    <row r="36869" customFormat="1" ht="14.25"/>
    <row r="36870" customFormat="1" ht="14.25"/>
    <row r="36871" customFormat="1" ht="14.25"/>
    <row r="36872" customFormat="1" ht="14.25"/>
    <row r="36873" customFormat="1" ht="14.25"/>
    <row r="36874" customFormat="1" ht="14.25"/>
    <row r="36875" customFormat="1" ht="14.25"/>
    <row r="36876" customFormat="1" ht="14.25"/>
    <row r="36877" customFormat="1" ht="14.25"/>
    <row r="36878" customFormat="1" ht="14.25"/>
    <row r="36879" customFormat="1" ht="14.25"/>
    <row r="36880" customFormat="1" ht="14.25"/>
    <row r="36881" customFormat="1" ht="14.25"/>
    <row r="36882" customFormat="1" ht="14.25"/>
    <row r="36883" customFormat="1" ht="14.25"/>
    <row r="36884" customFormat="1" ht="14.25"/>
    <row r="36885" customFormat="1" ht="14.25"/>
    <row r="36886" customFormat="1" ht="14.25"/>
    <row r="36887" customFormat="1" ht="14.25"/>
    <row r="36888" customFormat="1" ht="14.25"/>
    <row r="36889" customFormat="1" ht="14.25"/>
    <row r="36890" customFormat="1" ht="14.25"/>
    <row r="36891" customFormat="1" ht="14.25"/>
    <row r="36892" customFormat="1" ht="14.25"/>
    <row r="36893" customFormat="1" ht="14.25"/>
    <row r="36894" customFormat="1" ht="14.25"/>
    <row r="36895" customFormat="1" ht="14.25"/>
    <row r="36896" customFormat="1" ht="14.25"/>
    <row r="36897" customFormat="1" ht="14.25"/>
    <row r="36898" customFormat="1" ht="14.25"/>
    <row r="36899" customFormat="1" ht="14.25"/>
    <row r="36900" customFormat="1" ht="14.25"/>
    <row r="36901" customFormat="1" ht="14.25"/>
    <row r="36902" customFormat="1" ht="14.25"/>
    <row r="36903" customFormat="1" ht="14.25"/>
    <row r="36904" customFormat="1" ht="14.25"/>
    <row r="36905" customFormat="1" ht="14.25"/>
    <row r="36906" customFormat="1" ht="14.25"/>
    <row r="36907" customFormat="1" ht="14.25"/>
    <row r="36908" customFormat="1" ht="14.25"/>
    <row r="36909" customFormat="1" ht="14.25"/>
    <row r="36910" customFormat="1" ht="14.25"/>
    <row r="36911" customFormat="1" ht="14.25"/>
    <row r="36912" customFormat="1" ht="14.25"/>
    <row r="36913" customFormat="1" ht="14.25"/>
    <row r="36914" customFormat="1" ht="14.25"/>
    <row r="36915" customFormat="1" ht="14.25"/>
    <row r="36916" customFormat="1" ht="14.25"/>
    <row r="36917" customFormat="1" ht="14.25"/>
    <row r="36918" customFormat="1" ht="14.25"/>
    <row r="36919" customFormat="1" ht="14.25"/>
    <row r="36920" customFormat="1" ht="14.25"/>
    <row r="36921" customFormat="1" ht="14.25"/>
    <row r="36922" customFormat="1" ht="14.25"/>
    <row r="36923" customFormat="1" ht="14.25"/>
    <row r="36924" customFormat="1" ht="14.25"/>
    <row r="36925" customFormat="1" ht="14.25"/>
    <row r="36926" customFormat="1" ht="14.25"/>
    <row r="36927" customFormat="1" ht="14.25"/>
    <row r="36928" customFormat="1" ht="14.25"/>
    <row r="36929" customFormat="1" ht="14.25"/>
    <row r="36930" customFormat="1" ht="14.25"/>
    <row r="36931" customFormat="1" ht="14.25"/>
    <row r="36932" customFormat="1" ht="14.25"/>
    <row r="36933" customFormat="1" ht="14.25"/>
    <row r="36934" customFormat="1" ht="14.25"/>
    <row r="36935" customFormat="1" ht="14.25"/>
    <row r="36936" customFormat="1" ht="14.25"/>
    <row r="36937" customFormat="1" ht="14.25"/>
    <row r="36938" customFormat="1" ht="14.25"/>
    <row r="36939" customFormat="1" ht="14.25"/>
    <row r="36940" customFormat="1" ht="14.25"/>
    <row r="36941" customFormat="1" ht="14.25"/>
    <row r="36942" customFormat="1" ht="14.25"/>
    <row r="36943" customFormat="1" ht="14.25"/>
    <row r="36944" customFormat="1" ht="14.25"/>
    <row r="36945" customFormat="1" ht="14.25"/>
    <row r="36946" customFormat="1" ht="14.25"/>
    <row r="36947" customFormat="1" ht="14.25"/>
    <row r="36948" customFormat="1" ht="14.25"/>
    <row r="36949" customFormat="1" ht="14.25"/>
    <row r="36950" customFormat="1" ht="14.25"/>
    <row r="36951" customFormat="1" ht="14.25"/>
    <row r="36952" customFormat="1" ht="14.25"/>
    <row r="36953" customFormat="1" ht="14.25"/>
    <row r="36954" customFormat="1" ht="14.25"/>
    <row r="36955" customFormat="1" ht="14.25"/>
    <row r="36956" customFormat="1" ht="14.25"/>
    <row r="36957" customFormat="1" ht="14.25"/>
    <row r="36958" customFormat="1" ht="14.25"/>
    <row r="36959" customFormat="1" ht="14.25"/>
    <row r="36960" customFormat="1" ht="14.25"/>
    <row r="36961" customFormat="1" ht="14.25"/>
    <row r="36962" customFormat="1" ht="14.25"/>
    <row r="36963" customFormat="1" ht="14.25"/>
    <row r="36964" customFormat="1" ht="14.25"/>
    <row r="36965" customFormat="1" ht="14.25"/>
    <row r="36966" customFormat="1" ht="14.25"/>
    <row r="36967" customFormat="1" ht="14.25"/>
    <row r="36968" customFormat="1" ht="14.25"/>
    <row r="36969" customFormat="1" ht="14.25"/>
    <row r="36970" customFormat="1" ht="14.25"/>
    <row r="36971" customFormat="1" ht="14.25"/>
    <row r="36972" customFormat="1" ht="14.25"/>
    <row r="36973" customFormat="1" ht="14.25"/>
    <row r="36974" customFormat="1" ht="14.25"/>
    <row r="36975" customFormat="1" ht="14.25"/>
    <row r="36976" customFormat="1" ht="14.25"/>
    <row r="36977" customFormat="1" ht="14.25"/>
    <row r="36978" customFormat="1" ht="14.25"/>
    <row r="36979" customFormat="1" ht="14.25"/>
    <row r="36980" customFormat="1" ht="14.25"/>
    <row r="36981" customFormat="1" ht="14.25"/>
    <row r="36982" customFormat="1" ht="14.25"/>
    <row r="36983" customFormat="1" ht="14.25"/>
    <row r="36984" customFormat="1" ht="14.25"/>
    <row r="36985" customFormat="1" ht="14.25"/>
    <row r="36986" customFormat="1" ht="14.25"/>
    <row r="36987" customFormat="1" ht="14.25"/>
    <row r="36988" customFormat="1" ht="14.25"/>
    <row r="36989" customFormat="1" ht="14.25"/>
    <row r="36990" customFormat="1" ht="14.25"/>
    <row r="36991" customFormat="1" ht="14.25"/>
    <row r="36992" customFormat="1" ht="14.25"/>
    <row r="36993" customFormat="1" ht="14.25"/>
    <row r="36994" customFormat="1" ht="14.25"/>
    <row r="36995" customFormat="1" ht="14.25"/>
    <row r="36996" customFormat="1" ht="14.25"/>
    <row r="36997" customFormat="1" ht="14.25"/>
    <row r="36998" customFormat="1" ht="14.25"/>
    <row r="36999" customFormat="1" ht="14.25"/>
    <row r="37000" customFormat="1" ht="14.25"/>
    <row r="37001" customFormat="1" ht="14.25"/>
    <row r="37002" customFormat="1" ht="14.25"/>
    <row r="37003" customFormat="1" ht="14.25"/>
    <row r="37004" customFormat="1" ht="14.25"/>
    <row r="37005" customFormat="1" ht="14.25"/>
    <row r="37006" customFormat="1" ht="14.25"/>
    <row r="37007" customFormat="1" ht="14.25"/>
    <row r="37008" customFormat="1" ht="14.25"/>
    <row r="37009" customFormat="1" ht="14.25"/>
    <row r="37010" customFormat="1" ht="14.25"/>
    <row r="37011" customFormat="1" ht="14.25"/>
    <row r="37012" customFormat="1" ht="14.25"/>
    <row r="37013" customFormat="1" ht="14.25"/>
    <row r="37014" customFormat="1" ht="14.25"/>
    <row r="37015" customFormat="1" ht="14.25"/>
    <row r="37016" customFormat="1" ht="14.25"/>
    <row r="37017" customFormat="1" ht="14.25"/>
    <row r="37018" customFormat="1" ht="14.25"/>
    <row r="37019" customFormat="1" ht="14.25"/>
    <row r="37020" customFormat="1" ht="14.25"/>
    <row r="37021" customFormat="1" ht="14.25"/>
    <row r="37022" customFormat="1" ht="14.25"/>
    <row r="37023" customFormat="1" ht="14.25"/>
    <row r="37024" customFormat="1" ht="14.25"/>
    <row r="37025" customFormat="1" ht="14.25"/>
    <row r="37026" customFormat="1" ht="14.25"/>
    <row r="37027" customFormat="1" ht="14.25"/>
    <row r="37028" customFormat="1" ht="14.25"/>
    <row r="37029" customFormat="1" ht="14.25"/>
    <row r="37030" customFormat="1" ht="14.25"/>
    <row r="37031" customFormat="1" ht="14.25"/>
    <row r="37032" customFormat="1" ht="14.25"/>
    <row r="37033" customFormat="1" ht="14.25"/>
    <row r="37034" customFormat="1" ht="14.25"/>
    <row r="37035" customFormat="1" ht="14.25"/>
    <row r="37036" customFormat="1" ht="14.25"/>
    <row r="37037" customFormat="1" ht="14.25"/>
    <row r="37038" customFormat="1" ht="14.25"/>
    <row r="37039" customFormat="1" ht="14.25"/>
    <row r="37040" customFormat="1" ht="14.25"/>
    <row r="37041" customFormat="1" ht="14.25"/>
    <row r="37042" customFormat="1" ht="14.25"/>
    <row r="37043" customFormat="1" ht="14.25"/>
    <row r="37044" customFormat="1" ht="14.25"/>
    <row r="37045" customFormat="1" ht="14.25"/>
    <row r="37046" customFormat="1" ht="14.25"/>
    <row r="37047" customFormat="1" ht="14.25"/>
    <row r="37048" customFormat="1" ht="14.25"/>
    <row r="37049" customFormat="1" ht="14.25"/>
    <row r="37050" customFormat="1" ht="14.25"/>
    <row r="37051" customFormat="1" ht="14.25"/>
    <row r="37052" customFormat="1" ht="14.25"/>
    <row r="37053" customFormat="1" ht="14.25"/>
    <row r="37054" customFormat="1" ht="14.25"/>
    <row r="37055" customFormat="1" ht="14.25"/>
    <row r="37056" customFormat="1" ht="14.25"/>
    <row r="37057" customFormat="1" ht="14.25"/>
    <row r="37058" customFormat="1" ht="14.25"/>
    <row r="37059" customFormat="1" ht="14.25"/>
    <row r="37060" customFormat="1" ht="14.25"/>
    <row r="37061" customFormat="1" ht="14.25"/>
    <row r="37062" customFormat="1" ht="14.25"/>
    <row r="37063" customFormat="1" ht="14.25"/>
    <row r="37064" customFormat="1" ht="14.25"/>
    <row r="37065" customFormat="1" ht="14.25"/>
    <row r="37066" customFormat="1" ht="14.25"/>
    <row r="37067" customFormat="1" ht="14.25"/>
    <row r="37068" customFormat="1" ht="14.25"/>
    <row r="37069" customFormat="1" ht="14.25"/>
    <row r="37070" customFormat="1" ht="14.25"/>
    <row r="37071" customFormat="1" ht="14.25"/>
    <row r="37072" customFormat="1" ht="14.25"/>
    <row r="37073" customFormat="1" ht="14.25"/>
    <row r="37074" customFormat="1" ht="14.25"/>
    <row r="37075" customFormat="1" ht="14.25"/>
    <row r="37076" customFormat="1" ht="14.25"/>
    <row r="37077" customFormat="1" ht="14.25"/>
    <row r="37078" customFormat="1" ht="14.25"/>
    <row r="37079" customFormat="1" ht="14.25"/>
    <row r="37080" customFormat="1" ht="14.25"/>
    <row r="37081" customFormat="1" ht="14.25"/>
    <row r="37082" customFormat="1" ht="14.25"/>
    <row r="37083" customFormat="1" ht="14.25"/>
    <row r="37084" customFormat="1" ht="14.25"/>
    <row r="37085" customFormat="1" ht="14.25"/>
    <row r="37086" customFormat="1" ht="14.25"/>
    <row r="37087" customFormat="1" ht="14.25"/>
    <row r="37088" customFormat="1" ht="14.25"/>
    <row r="37089" customFormat="1" ht="14.25"/>
    <row r="37090" customFormat="1" ht="14.25"/>
    <row r="37091" customFormat="1" ht="14.25"/>
    <row r="37092" customFormat="1" ht="14.25"/>
    <row r="37093" customFormat="1" ht="14.25"/>
    <row r="37094" customFormat="1" ht="14.25"/>
    <row r="37095" customFormat="1" ht="14.25"/>
    <row r="37096" customFormat="1" ht="14.25"/>
    <row r="37097" customFormat="1" ht="14.25"/>
    <row r="37098" customFormat="1" ht="14.25"/>
    <row r="37099" customFormat="1" ht="14.25"/>
    <row r="37100" customFormat="1" ht="14.25"/>
    <row r="37101" customFormat="1" ht="14.25"/>
    <row r="37102" customFormat="1" ht="14.25"/>
    <row r="37103" customFormat="1" ht="14.25"/>
    <row r="37104" customFormat="1" ht="14.25"/>
    <row r="37105" customFormat="1" ht="14.25"/>
    <row r="37106" customFormat="1" ht="14.25"/>
    <row r="37107" customFormat="1" ht="14.25"/>
    <row r="37108" customFormat="1" ht="14.25"/>
    <row r="37109" customFormat="1" ht="14.25"/>
    <row r="37110" customFormat="1" ht="14.25"/>
    <row r="37111" customFormat="1" ht="14.25"/>
    <row r="37112" customFormat="1" ht="14.25"/>
    <row r="37113" customFormat="1" ht="14.25"/>
    <row r="37114" customFormat="1" ht="14.25"/>
    <row r="37115" customFormat="1" ht="14.25"/>
    <row r="37116" customFormat="1" ht="14.25"/>
    <row r="37117" customFormat="1" ht="14.25"/>
    <row r="37118" customFormat="1" ht="14.25"/>
    <row r="37119" customFormat="1" ht="14.25"/>
    <row r="37120" customFormat="1" ht="14.25"/>
    <row r="37121" customFormat="1" ht="14.25"/>
    <row r="37122" customFormat="1" ht="14.25"/>
    <row r="37123" customFormat="1" ht="14.25"/>
    <row r="37124" customFormat="1" ht="14.25"/>
    <row r="37125" customFormat="1" ht="14.25"/>
    <row r="37126" customFormat="1" ht="14.25"/>
    <row r="37127" customFormat="1" ht="14.25"/>
    <row r="37128" customFormat="1" ht="14.25"/>
    <row r="37129" customFormat="1" ht="14.25"/>
    <row r="37130" customFormat="1" ht="14.25"/>
    <row r="37131" customFormat="1" ht="14.25"/>
    <row r="37132" customFormat="1" ht="14.25"/>
    <row r="37133" customFormat="1" ht="14.25"/>
    <row r="37134" customFormat="1" ht="14.25"/>
    <row r="37135" customFormat="1" ht="14.25"/>
    <row r="37136" customFormat="1" ht="14.25"/>
    <row r="37137" customFormat="1" ht="14.25"/>
    <row r="37138" customFormat="1" ht="14.25"/>
    <row r="37139" customFormat="1" ht="14.25"/>
    <row r="37140" customFormat="1" ht="14.25"/>
    <row r="37141" customFormat="1" ht="14.25"/>
    <row r="37142" customFormat="1" ht="14.25"/>
    <row r="37143" customFormat="1" ht="14.25"/>
    <row r="37144" customFormat="1" ht="14.25"/>
    <row r="37145" customFormat="1" ht="14.25"/>
    <row r="37146" customFormat="1" ht="14.25"/>
    <row r="37147" customFormat="1" ht="14.25"/>
    <row r="37148" customFormat="1" ht="14.25"/>
    <row r="37149" customFormat="1" ht="14.25"/>
    <row r="37150" customFormat="1" ht="14.25"/>
    <row r="37151" customFormat="1" ht="14.25"/>
    <row r="37152" customFormat="1" ht="14.25"/>
    <row r="37153" customFormat="1" ht="14.25"/>
    <row r="37154" customFormat="1" ht="14.25"/>
    <row r="37155" customFormat="1" ht="14.25"/>
    <row r="37156" customFormat="1" ht="14.25"/>
    <row r="37157" customFormat="1" ht="14.25"/>
    <row r="37158" customFormat="1" ht="14.25"/>
    <row r="37159" customFormat="1" ht="14.25"/>
    <row r="37160" customFormat="1" ht="14.25"/>
    <row r="37161" customFormat="1" ht="14.25"/>
    <row r="37162" customFormat="1" ht="14.25"/>
    <row r="37163" customFormat="1" ht="14.25"/>
    <row r="37164" customFormat="1" ht="14.25"/>
    <row r="37165" customFormat="1" ht="14.25"/>
    <row r="37166" customFormat="1" ht="14.25"/>
    <row r="37167" customFormat="1" ht="14.25"/>
    <row r="37168" customFormat="1" ht="14.25"/>
    <row r="37169" customFormat="1" ht="14.25"/>
    <row r="37170" customFormat="1" ht="14.25"/>
    <row r="37171" customFormat="1" ht="14.25"/>
    <row r="37172" customFormat="1" ht="14.25"/>
    <row r="37173" customFormat="1" ht="14.25"/>
    <row r="37174" customFormat="1" ht="14.25"/>
    <row r="37175" customFormat="1" ht="14.25"/>
    <row r="37176" customFormat="1" ht="14.25"/>
    <row r="37177" customFormat="1" ht="14.25"/>
    <row r="37178" customFormat="1" ht="14.25"/>
    <row r="37179" customFormat="1" ht="14.25"/>
    <row r="37180" customFormat="1" ht="14.25"/>
    <row r="37181" customFormat="1" ht="14.25"/>
    <row r="37182" customFormat="1" ht="14.25"/>
    <row r="37183" customFormat="1" ht="14.25"/>
    <row r="37184" customFormat="1" ht="14.25"/>
    <row r="37185" customFormat="1" ht="14.25"/>
    <row r="37186" customFormat="1" ht="14.25"/>
    <row r="37187" customFormat="1" ht="14.25"/>
    <row r="37188" customFormat="1" ht="14.25"/>
    <row r="37189" customFormat="1" ht="14.25"/>
    <row r="37190" customFormat="1" ht="14.25"/>
    <row r="37191" customFormat="1" ht="14.25"/>
    <row r="37192" customFormat="1" ht="14.25"/>
    <row r="37193" customFormat="1" ht="14.25"/>
    <row r="37194" customFormat="1" ht="14.25"/>
    <row r="37195" customFormat="1" ht="14.25"/>
    <row r="37196" customFormat="1" ht="14.25"/>
    <row r="37197" customFormat="1" ht="14.25"/>
    <row r="37198" customFormat="1" ht="14.25"/>
    <row r="37199" customFormat="1" ht="14.25"/>
    <row r="37200" customFormat="1" ht="14.25"/>
    <row r="37201" customFormat="1" ht="14.25"/>
    <row r="37202" customFormat="1" ht="14.25"/>
    <row r="37203" customFormat="1" ht="14.25"/>
    <row r="37204" customFormat="1" ht="14.25"/>
    <row r="37205" customFormat="1" ht="14.25"/>
    <row r="37206" customFormat="1" ht="14.25"/>
    <row r="37207" customFormat="1" ht="14.25"/>
    <row r="37208" customFormat="1" ht="14.25"/>
    <row r="37209" customFormat="1" ht="14.25"/>
    <row r="37210" customFormat="1" ht="14.25"/>
    <row r="37211" customFormat="1" ht="14.25"/>
    <row r="37212" customFormat="1" ht="14.25"/>
    <row r="37213" customFormat="1" ht="14.25"/>
    <row r="37214" customFormat="1" ht="14.25"/>
    <row r="37215" customFormat="1" ht="14.25"/>
    <row r="37216" customFormat="1" ht="14.25"/>
    <row r="37217" customFormat="1" ht="14.25"/>
    <row r="37218" customFormat="1" ht="14.25"/>
    <row r="37219" customFormat="1" ht="14.25"/>
    <row r="37220" customFormat="1" ht="14.25"/>
    <row r="37221" customFormat="1" ht="14.25"/>
    <row r="37222" customFormat="1" ht="14.25"/>
    <row r="37223" customFormat="1" ht="14.25"/>
    <row r="37224" customFormat="1" ht="14.25"/>
    <row r="37225" customFormat="1" ht="14.25"/>
    <row r="37226" customFormat="1" ht="14.25"/>
    <row r="37227" customFormat="1" ht="14.25"/>
    <row r="37228" customFormat="1" ht="14.25"/>
    <row r="37229" customFormat="1" ht="14.25"/>
    <row r="37230" customFormat="1" ht="14.25"/>
    <row r="37231" customFormat="1" ht="14.25"/>
    <row r="37232" customFormat="1" ht="14.25"/>
    <row r="37233" customFormat="1" ht="14.25"/>
    <row r="37234" customFormat="1" ht="14.25"/>
    <row r="37235" customFormat="1" ht="14.25"/>
    <row r="37236" customFormat="1" ht="14.25"/>
    <row r="37237" customFormat="1" ht="14.25"/>
    <row r="37238" customFormat="1" ht="14.25"/>
    <row r="37239" customFormat="1" ht="14.25"/>
    <row r="37240" customFormat="1" ht="14.25"/>
    <row r="37241" customFormat="1" ht="14.25"/>
    <row r="37242" customFormat="1" ht="14.25"/>
    <row r="37243" customFormat="1" ht="14.25"/>
    <row r="37244" customFormat="1" ht="14.25"/>
    <row r="37245" customFormat="1" ht="14.25"/>
    <row r="37246" customFormat="1" ht="14.25"/>
    <row r="37247" customFormat="1" ht="14.25"/>
    <row r="37248" customFormat="1" ht="14.25"/>
    <row r="37249" customFormat="1" ht="14.25"/>
    <row r="37250" customFormat="1" ht="14.25"/>
    <row r="37251" customFormat="1" ht="14.25"/>
    <row r="37252" customFormat="1" ht="14.25"/>
    <row r="37253" customFormat="1" ht="14.25"/>
    <row r="37254" customFormat="1" ht="14.25"/>
    <row r="37255" customFormat="1" ht="14.25"/>
    <row r="37256" customFormat="1" ht="14.25"/>
    <row r="37257" customFormat="1" ht="14.25"/>
    <row r="37258" customFormat="1" ht="14.25"/>
    <row r="37259" customFormat="1" ht="14.25"/>
    <row r="37260" customFormat="1" ht="14.25"/>
    <row r="37261" customFormat="1" ht="14.25"/>
    <row r="37262" customFormat="1" ht="14.25"/>
    <row r="37263" customFormat="1" ht="14.25"/>
    <row r="37264" customFormat="1" ht="14.25"/>
    <row r="37265" customFormat="1" ht="14.25"/>
    <row r="37266" customFormat="1" ht="14.25"/>
    <row r="37267" customFormat="1" ht="14.25"/>
    <row r="37268" customFormat="1" ht="14.25"/>
    <row r="37269" customFormat="1" ht="14.25"/>
    <row r="37270" customFormat="1" ht="14.25"/>
    <row r="37271" customFormat="1" ht="14.25"/>
    <row r="37272" customFormat="1" ht="14.25"/>
    <row r="37273" customFormat="1" ht="14.25"/>
    <row r="37274" customFormat="1" ht="14.25"/>
    <row r="37275" customFormat="1" ht="14.25"/>
    <row r="37276" customFormat="1" ht="14.25"/>
    <row r="37277" customFormat="1" ht="14.25"/>
    <row r="37278" customFormat="1" ht="14.25"/>
    <row r="37279" customFormat="1" ht="14.25"/>
    <row r="37280" customFormat="1" ht="14.25"/>
    <row r="37281" customFormat="1" ht="14.25"/>
    <row r="37282" customFormat="1" ht="14.25"/>
    <row r="37283" customFormat="1" ht="14.25"/>
    <row r="37284" customFormat="1" ht="14.25"/>
    <row r="37285" customFormat="1" ht="14.25"/>
    <row r="37286" customFormat="1" ht="14.25"/>
    <row r="37287" customFormat="1" ht="14.25"/>
    <row r="37288" customFormat="1" ht="14.25"/>
    <row r="37289" customFormat="1" ht="14.25"/>
    <row r="37290" customFormat="1" ht="14.25"/>
    <row r="37291" customFormat="1" ht="14.25"/>
    <row r="37292" customFormat="1" ht="14.25"/>
    <row r="37293" customFormat="1" ht="14.25"/>
    <row r="37294" customFormat="1" ht="14.25"/>
    <row r="37295" customFormat="1" ht="14.25"/>
    <row r="37296" customFormat="1" ht="14.25"/>
    <row r="37297" customFormat="1" ht="14.25"/>
    <row r="37298" customFormat="1" ht="14.25"/>
    <row r="37299" customFormat="1" ht="14.25"/>
    <row r="37300" customFormat="1" ht="14.25"/>
    <row r="37301" customFormat="1" ht="14.25"/>
    <row r="37302" customFormat="1" ht="14.25"/>
    <row r="37303" customFormat="1" ht="14.25"/>
    <row r="37304" customFormat="1" ht="14.25"/>
    <row r="37305" customFormat="1" ht="14.25"/>
    <row r="37306" customFormat="1" ht="14.25"/>
    <row r="37307" customFormat="1" ht="14.25"/>
    <row r="37308" customFormat="1" ht="14.25"/>
    <row r="37309" customFormat="1" ht="14.25"/>
    <row r="37310" customFormat="1" ht="14.25"/>
    <row r="37311" customFormat="1" ht="14.25"/>
    <row r="37312" customFormat="1" ht="14.25"/>
    <row r="37313" customFormat="1" ht="14.25"/>
    <row r="37314" customFormat="1" ht="14.25"/>
    <row r="37315" customFormat="1" ht="14.25"/>
    <row r="37316" customFormat="1" ht="14.25"/>
    <row r="37317" customFormat="1" ht="14.25"/>
    <row r="37318" customFormat="1" ht="14.25"/>
    <row r="37319" customFormat="1" ht="14.25"/>
    <row r="37320" customFormat="1" ht="14.25"/>
    <row r="37321" customFormat="1" ht="14.25"/>
    <row r="37322" customFormat="1" ht="14.25"/>
    <row r="37323" customFormat="1" ht="14.25"/>
    <row r="37324" customFormat="1" ht="14.25"/>
    <row r="37325" customFormat="1" ht="14.25"/>
    <row r="37326" customFormat="1" ht="14.25"/>
    <row r="37327" customFormat="1" ht="14.25"/>
    <row r="37328" customFormat="1" ht="14.25"/>
    <row r="37329" customFormat="1" ht="14.25"/>
    <row r="37330" customFormat="1" ht="14.25"/>
    <row r="37331" customFormat="1" ht="14.25"/>
    <row r="37332" customFormat="1" ht="14.25"/>
    <row r="37333" customFormat="1" ht="14.25"/>
    <row r="37334" customFormat="1" ht="14.25"/>
    <row r="37335" customFormat="1" ht="14.25"/>
    <row r="37336" customFormat="1" ht="14.25"/>
    <row r="37337" customFormat="1" ht="14.25"/>
    <row r="37338" customFormat="1" ht="14.25"/>
    <row r="37339" customFormat="1" ht="14.25"/>
    <row r="37340" customFormat="1" ht="14.25"/>
    <row r="37341" customFormat="1" ht="14.25"/>
    <row r="37342" customFormat="1" ht="14.25"/>
    <row r="37343" customFormat="1" ht="14.25"/>
    <row r="37344" customFormat="1" ht="14.25"/>
    <row r="37345" customFormat="1" ht="14.25"/>
    <row r="37346" customFormat="1" ht="14.25"/>
    <row r="37347" customFormat="1" ht="14.25"/>
    <row r="37348" customFormat="1" ht="14.25"/>
    <row r="37349" customFormat="1" ht="14.25"/>
    <row r="37350" customFormat="1" ht="14.25"/>
    <row r="37351" customFormat="1" ht="14.25"/>
    <row r="37352" customFormat="1" ht="14.25"/>
    <row r="37353" customFormat="1" ht="14.25"/>
    <row r="37354" customFormat="1" ht="14.25"/>
    <row r="37355" customFormat="1" ht="14.25"/>
    <row r="37356" customFormat="1" ht="14.25"/>
    <row r="37357" customFormat="1" ht="14.25"/>
    <row r="37358" customFormat="1" ht="14.25"/>
    <row r="37359" customFormat="1" ht="14.25"/>
    <row r="37360" customFormat="1" ht="14.25"/>
    <row r="37361" customFormat="1" ht="14.25"/>
    <row r="37362" customFormat="1" ht="14.25"/>
    <row r="37363" customFormat="1" ht="14.25"/>
    <row r="37364" customFormat="1" ht="14.25"/>
    <row r="37365" customFormat="1" ht="14.25"/>
    <row r="37366" customFormat="1" ht="14.25"/>
    <row r="37367" customFormat="1" ht="14.25"/>
    <row r="37368" customFormat="1" ht="14.25"/>
    <row r="37369" customFormat="1" ht="14.25"/>
    <row r="37370" customFormat="1" ht="14.25"/>
    <row r="37371" customFormat="1" ht="14.25"/>
    <row r="37372" customFormat="1" ht="14.25"/>
    <row r="37373" customFormat="1" ht="14.25"/>
    <row r="37374" customFormat="1" ht="14.25"/>
    <row r="37375" customFormat="1" ht="14.25"/>
    <row r="37376" customFormat="1" ht="14.25"/>
    <row r="37377" customFormat="1" ht="14.25"/>
    <row r="37378" customFormat="1" ht="14.25"/>
    <row r="37379" customFormat="1" ht="14.25"/>
    <row r="37380" customFormat="1" ht="14.25"/>
    <row r="37381" customFormat="1" ht="14.25"/>
    <row r="37382" customFormat="1" ht="14.25"/>
    <row r="37383" customFormat="1" ht="14.25"/>
    <row r="37384" customFormat="1" ht="14.25"/>
    <row r="37385" customFormat="1" ht="14.25"/>
    <row r="37386" customFormat="1" ht="14.25"/>
    <row r="37387" customFormat="1" ht="14.25"/>
    <row r="37388" customFormat="1" ht="14.25"/>
    <row r="37389" customFormat="1" ht="14.25"/>
    <row r="37390" customFormat="1" ht="14.25"/>
    <row r="37391" customFormat="1" ht="14.25"/>
    <row r="37392" customFormat="1" ht="14.25"/>
    <row r="37393" customFormat="1" ht="14.25"/>
    <row r="37394" customFormat="1" ht="14.25"/>
    <row r="37395" customFormat="1" ht="14.25"/>
    <row r="37396" customFormat="1" ht="14.25"/>
    <row r="37397" customFormat="1" ht="14.25"/>
    <row r="37398" customFormat="1" ht="14.25"/>
    <row r="37399" customFormat="1" ht="14.25"/>
    <row r="37400" customFormat="1" ht="14.25"/>
    <row r="37401" customFormat="1" ht="14.25"/>
    <row r="37402" customFormat="1" ht="14.25"/>
    <row r="37403" customFormat="1" ht="14.25"/>
    <row r="37404" customFormat="1" ht="14.25"/>
    <row r="37405" customFormat="1" ht="14.25"/>
    <row r="37406" customFormat="1" ht="14.25"/>
    <row r="37407" customFormat="1" ht="14.25"/>
    <row r="37408" customFormat="1" ht="14.25"/>
    <row r="37409" customFormat="1" ht="14.25"/>
    <row r="37410" customFormat="1" ht="14.25"/>
    <row r="37411" customFormat="1" ht="14.25"/>
    <row r="37412" customFormat="1" ht="14.25"/>
    <row r="37413" customFormat="1" ht="14.25"/>
    <row r="37414" customFormat="1" ht="14.25"/>
    <row r="37415" customFormat="1" ht="14.25"/>
    <row r="37416" customFormat="1" ht="14.25"/>
    <row r="37417" customFormat="1" ht="14.25"/>
    <row r="37418" customFormat="1" ht="14.25"/>
    <row r="37419" customFormat="1" ht="14.25"/>
    <row r="37420" customFormat="1" ht="14.25"/>
    <row r="37421" customFormat="1" ht="14.25"/>
    <row r="37422" customFormat="1" ht="14.25"/>
    <row r="37423" customFormat="1" ht="14.25"/>
    <row r="37424" customFormat="1" ht="14.25"/>
    <row r="37425" customFormat="1" ht="14.25"/>
    <row r="37426" customFormat="1" ht="14.25"/>
    <row r="37427" customFormat="1" ht="14.25"/>
    <row r="37428" customFormat="1" ht="14.25"/>
    <row r="37429" customFormat="1" ht="14.25"/>
    <row r="37430" customFormat="1" ht="14.25"/>
    <row r="37431" customFormat="1" ht="14.25"/>
    <row r="37432" customFormat="1" ht="14.25"/>
    <row r="37433" customFormat="1" ht="14.25"/>
    <row r="37434" customFormat="1" ht="14.25"/>
    <row r="37435" customFormat="1" ht="14.25"/>
    <row r="37436" customFormat="1" ht="14.25"/>
    <row r="37437" customFormat="1" ht="14.25"/>
    <row r="37438" customFormat="1" ht="14.25"/>
    <row r="37439" customFormat="1" ht="14.25"/>
    <row r="37440" customFormat="1" ht="14.25"/>
    <row r="37441" customFormat="1" ht="14.25"/>
    <row r="37442" customFormat="1" ht="14.25"/>
    <row r="37443" customFormat="1" ht="14.25"/>
    <row r="37444" customFormat="1" ht="14.25"/>
    <row r="37445" customFormat="1" ht="14.25"/>
    <row r="37446" customFormat="1" ht="14.25"/>
    <row r="37447" customFormat="1" ht="14.25"/>
    <row r="37448" customFormat="1" ht="14.25"/>
    <row r="37449" customFormat="1" ht="14.25"/>
    <row r="37450" customFormat="1" ht="14.25"/>
    <row r="37451" customFormat="1" ht="14.25"/>
    <row r="37452" customFormat="1" ht="14.25"/>
    <row r="37453" customFormat="1" ht="14.25"/>
    <row r="37454" customFormat="1" ht="14.25"/>
    <row r="37455" customFormat="1" ht="14.25"/>
    <row r="37456" customFormat="1" ht="14.25"/>
    <row r="37457" customFormat="1" ht="14.25"/>
    <row r="37458" customFormat="1" ht="14.25"/>
    <row r="37459" customFormat="1" ht="14.25"/>
    <row r="37460" customFormat="1" ht="14.25"/>
    <row r="37461" customFormat="1" ht="14.25"/>
    <row r="37462" customFormat="1" ht="14.25"/>
    <row r="37463" customFormat="1" ht="14.25"/>
    <row r="37464" customFormat="1" ht="14.25"/>
    <row r="37465" customFormat="1" ht="14.25"/>
    <row r="37466" customFormat="1" ht="14.25"/>
    <row r="37467" customFormat="1" ht="14.25"/>
    <row r="37468" customFormat="1" ht="14.25"/>
    <row r="37469" customFormat="1" ht="14.25"/>
    <row r="37470" customFormat="1" ht="14.25"/>
    <row r="37471" customFormat="1" ht="14.25"/>
    <row r="37472" customFormat="1" ht="14.25"/>
    <row r="37473" customFormat="1" ht="14.25"/>
    <row r="37474" customFormat="1" ht="14.25"/>
    <row r="37475" customFormat="1" ht="14.25"/>
    <row r="37476" customFormat="1" ht="14.25"/>
    <row r="37477" customFormat="1" ht="14.25"/>
    <row r="37478" customFormat="1" ht="14.25"/>
    <row r="37479" customFormat="1" ht="14.25"/>
    <row r="37480" customFormat="1" ht="14.25"/>
    <row r="37481" customFormat="1" ht="14.25"/>
    <row r="37482" customFormat="1" ht="14.25"/>
    <row r="37483" customFormat="1" ht="14.25"/>
    <row r="37484" customFormat="1" ht="14.25"/>
    <row r="37485" customFormat="1" ht="14.25"/>
    <row r="37486" customFormat="1" ht="14.25"/>
    <row r="37487" customFormat="1" ht="14.25"/>
    <row r="37488" customFormat="1" ht="14.25"/>
    <row r="37489" customFormat="1" ht="14.25"/>
    <row r="37490" customFormat="1" ht="14.25"/>
    <row r="37491" customFormat="1" ht="14.25"/>
    <row r="37492" customFormat="1" ht="14.25"/>
    <row r="37493" customFormat="1" ht="14.25"/>
    <row r="37494" customFormat="1" ht="14.25"/>
    <row r="37495" customFormat="1" ht="14.25"/>
    <row r="37496" customFormat="1" ht="14.25"/>
    <row r="37497" customFormat="1" ht="14.25"/>
    <row r="37498" customFormat="1" ht="14.25"/>
    <row r="37499" customFormat="1" ht="14.25"/>
    <row r="37500" customFormat="1" ht="14.25"/>
    <row r="37501" customFormat="1" ht="14.25"/>
    <row r="37502" customFormat="1" ht="14.25"/>
    <row r="37503" customFormat="1" ht="14.25"/>
    <row r="37504" customFormat="1" ht="14.25"/>
    <row r="37505" customFormat="1" ht="14.25"/>
    <row r="37506" customFormat="1" ht="14.25"/>
    <row r="37507" customFormat="1" ht="14.25"/>
    <row r="37508" customFormat="1" ht="14.25"/>
    <row r="37509" customFormat="1" ht="14.25"/>
    <row r="37510" customFormat="1" ht="14.25"/>
    <row r="37511" customFormat="1" ht="14.25"/>
    <row r="37512" customFormat="1" ht="14.25"/>
    <row r="37513" customFormat="1" ht="14.25"/>
    <row r="37514" customFormat="1" ht="14.25"/>
    <row r="37515" customFormat="1" ht="14.25"/>
    <row r="37516" customFormat="1" ht="14.25"/>
    <row r="37517" customFormat="1" ht="14.25"/>
    <row r="37518" customFormat="1" ht="14.25"/>
    <row r="37519" customFormat="1" ht="14.25"/>
    <row r="37520" customFormat="1" ht="14.25"/>
    <row r="37521" customFormat="1" ht="14.25"/>
    <row r="37522" customFormat="1" ht="14.25"/>
    <row r="37523" customFormat="1" ht="14.25"/>
    <row r="37524" customFormat="1" ht="14.25"/>
    <row r="37525" customFormat="1" ht="14.25"/>
    <row r="37526" customFormat="1" ht="14.25"/>
    <row r="37527" customFormat="1" ht="14.25"/>
    <row r="37528" customFormat="1" ht="14.25"/>
    <row r="37529" customFormat="1" ht="14.25"/>
    <row r="37530" customFormat="1" ht="14.25"/>
    <row r="37531" customFormat="1" ht="14.25"/>
    <row r="37532" customFormat="1" ht="14.25"/>
    <row r="37533" customFormat="1" ht="14.25"/>
    <row r="37534" customFormat="1" ht="14.25"/>
    <row r="37535" customFormat="1" ht="14.25"/>
    <row r="37536" customFormat="1" ht="14.25"/>
    <row r="37537" customFormat="1" ht="14.25"/>
    <row r="37538" customFormat="1" ht="14.25"/>
    <row r="37539" customFormat="1" ht="14.25"/>
    <row r="37540" customFormat="1" ht="14.25"/>
    <row r="37541" customFormat="1" ht="14.25"/>
    <row r="37542" customFormat="1" ht="14.25"/>
    <row r="37543" customFormat="1" ht="14.25"/>
    <row r="37544" customFormat="1" ht="14.25"/>
    <row r="37545" customFormat="1" ht="14.25"/>
    <row r="37546" customFormat="1" ht="14.25"/>
    <row r="37547" customFormat="1" ht="14.25"/>
    <row r="37548" customFormat="1" ht="14.25"/>
    <row r="37549" customFormat="1" ht="14.25"/>
    <row r="37550" customFormat="1" ht="14.25"/>
    <row r="37551" customFormat="1" ht="14.25"/>
    <row r="37552" customFormat="1" ht="14.25"/>
    <row r="37553" customFormat="1" ht="14.25"/>
    <row r="37554" customFormat="1" ht="14.25"/>
    <row r="37555" customFormat="1" ht="14.25"/>
    <row r="37556" customFormat="1" ht="14.25"/>
    <row r="37557" customFormat="1" ht="14.25"/>
    <row r="37558" customFormat="1" ht="14.25"/>
    <row r="37559" customFormat="1" ht="14.25"/>
    <row r="37560" customFormat="1" ht="14.25"/>
    <row r="37561" customFormat="1" ht="14.25"/>
    <row r="37562" customFormat="1" ht="14.25"/>
    <row r="37563" customFormat="1" ht="14.25"/>
    <row r="37564" customFormat="1" ht="14.25"/>
    <row r="37565" customFormat="1" ht="14.25"/>
    <row r="37566" customFormat="1" ht="14.25"/>
    <row r="37567" customFormat="1" ht="14.25"/>
    <row r="37568" customFormat="1" ht="14.25"/>
    <row r="37569" customFormat="1" ht="14.25"/>
    <row r="37570" customFormat="1" ht="14.25"/>
    <row r="37571" customFormat="1" ht="14.25"/>
    <row r="37572" customFormat="1" ht="14.25"/>
    <row r="37573" customFormat="1" ht="14.25"/>
    <row r="37574" customFormat="1" ht="14.25"/>
    <row r="37575" customFormat="1" ht="14.25"/>
    <row r="37576" customFormat="1" ht="14.25"/>
    <row r="37577" customFormat="1" ht="14.25"/>
    <row r="37578" customFormat="1" ht="14.25"/>
    <row r="37579" customFormat="1" ht="14.25"/>
    <row r="37580" customFormat="1" ht="14.25"/>
    <row r="37581" customFormat="1" ht="14.25"/>
    <row r="37582" customFormat="1" ht="14.25"/>
    <row r="37583" customFormat="1" ht="14.25"/>
    <row r="37584" customFormat="1" ht="14.25"/>
    <row r="37585" customFormat="1" ht="14.25"/>
    <row r="37586" customFormat="1" ht="14.25"/>
    <row r="37587" customFormat="1" ht="14.25"/>
    <row r="37588" customFormat="1" ht="14.25"/>
    <row r="37589" customFormat="1" ht="14.25"/>
    <row r="37590" customFormat="1" ht="14.25"/>
    <row r="37591" customFormat="1" ht="14.25"/>
    <row r="37592" customFormat="1" ht="14.25"/>
    <row r="37593" customFormat="1" ht="14.25"/>
    <row r="37594" customFormat="1" ht="14.25"/>
    <row r="37595" customFormat="1" ht="14.25"/>
    <row r="37596" customFormat="1" ht="14.25"/>
    <row r="37597" customFormat="1" ht="14.25"/>
    <row r="37598" customFormat="1" ht="14.25"/>
    <row r="37599" customFormat="1" ht="14.25"/>
    <row r="37600" customFormat="1" ht="14.25"/>
    <row r="37601" customFormat="1" ht="14.25"/>
    <row r="37602" customFormat="1" ht="14.25"/>
    <row r="37603" customFormat="1" ht="14.25"/>
    <row r="37604" customFormat="1" ht="14.25"/>
    <row r="37605" customFormat="1" ht="14.25"/>
    <row r="37606" customFormat="1" ht="14.25"/>
    <row r="37607" customFormat="1" ht="14.25"/>
    <row r="37608" customFormat="1" ht="14.25"/>
    <row r="37609" customFormat="1" ht="14.25"/>
    <row r="37610" customFormat="1" ht="14.25"/>
    <row r="37611" customFormat="1" ht="14.25"/>
    <row r="37612" customFormat="1" ht="14.25"/>
    <row r="37613" customFormat="1" ht="14.25"/>
    <row r="37614" customFormat="1" ht="14.25"/>
    <row r="37615" customFormat="1" ht="14.25"/>
    <row r="37616" customFormat="1" ht="14.25"/>
    <row r="37617" customFormat="1" ht="14.25"/>
    <row r="37618" customFormat="1" ht="14.25"/>
    <row r="37619" customFormat="1" ht="14.25"/>
    <row r="37620" customFormat="1" ht="14.25"/>
    <row r="37621" customFormat="1" ht="14.25"/>
    <row r="37622" customFormat="1" ht="14.25"/>
    <row r="37623" customFormat="1" ht="14.25"/>
    <row r="37624" customFormat="1" ht="14.25"/>
    <row r="37625" customFormat="1" ht="14.25"/>
    <row r="37626" customFormat="1" ht="14.25"/>
    <row r="37627" customFormat="1" ht="14.25"/>
    <row r="37628" customFormat="1" ht="14.25"/>
    <row r="37629" customFormat="1" ht="14.25"/>
    <row r="37630" customFormat="1" ht="14.25"/>
    <row r="37631" customFormat="1" ht="14.25"/>
    <row r="37632" customFormat="1" ht="14.25"/>
    <row r="37633" customFormat="1" ht="14.25"/>
    <row r="37634" customFormat="1" ht="14.25"/>
    <row r="37635" customFormat="1" ht="14.25"/>
    <row r="37636" customFormat="1" ht="14.25"/>
    <row r="37637" customFormat="1" ht="14.25"/>
    <row r="37638" customFormat="1" ht="14.25"/>
    <row r="37639" customFormat="1" ht="14.25"/>
    <row r="37640" customFormat="1" ht="14.25"/>
    <row r="37641" customFormat="1" ht="14.25"/>
    <row r="37642" customFormat="1" ht="14.25"/>
    <row r="37643" customFormat="1" ht="14.25"/>
    <row r="37644" customFormat="1" ht="14.25"/>
    <row r="37645" customFormat="1" ht="14.25"/>
    <row r="37646" customFormat="1" ht="14.25"/>
    <row r="37647" customFormat="1" ht="14.25"/>
    <row r="37648" customFormat="1" ht="14.25"/>
    <row r="37649" customFormat="1" ht="14.25"/>
    <row r="37650" customFormat="1" ht="14.25"/>
    <row r="37651" customFormat="1" ht="14.25"/>
    <row r="37652" customFormat="1" ht="14.25"/>
    <row r="37653" customFormat="1" ht="14.25"/>
    <row r="37654" customFormat="1" ht="14.25"/>
    <row r="37655" customFormat="1" ht="14.25"/>
    <row r="37656" customFormat="1" ht="14.25"/>
    <row r="37657" customFormat="1" ht="14.25"/>
    <row r="37658" customFormat="1" ht="14.25"/>
    <row r="37659" customFormat="1" ht="14.25"/>
    <row r="37660" customFormat="1" ht="14.25"/>
    <row r="37661" customFormat="1" ht="14.25"/>
    <row r="37662" customFormat="1" ht="14.25"/>
    <row r="37663" customFormat="1" ht="14.25"/>
    <row r="37664" customFormat="1" ht="14.25"/>
    <row r="37665" customFormat="1" ht="14.25"/>
    <row r="37666" customFormat="1" ht="14.25"/>
    <row r="37667" customFormat="1" ht="14.25"/>
    <row r="37668" customFormat="1" ht="14.25"/>
    <row r="37669" customFormat="1" ht="14.25"/>
    <row r="37670" customFormat="1" ht="14.25"/>
    <row r="37671" customFormat="1" ht="14.25"/>
    <row r="37672" customFormat="1" ht="14.25"/>
    <row r="37673" customFormat="1" ht="14.25"/>
    <row r="37674" customFormat="1" ht="14.25"/>
    <row r="37675" customFormat="1" ht="14.25"/>
    <row r="37676" customFormat="1" ht="14.25"/>
    <row r="37677" customFormat="1" ht="14.25"/>
    <row r="37678" customFormat="1" ht="14.25"/>
    <row r="37679" customFormat="1" ht="14.25"/>
    <row r="37680" customFormat="1" ht="14.25"/>
    <row r="37681" customFormat="1" ht="14.25"/>
    <row r="37682" customFormat="1" ht="14.25"/>
    <row r="37683" customFormat="1" ht="14.25"/>
    <row r="37684" customFormat="1" ht="14.25"/>
    <row r="37685" customFormat="1" ht="14.25"/>
    <row r="37686" customFormat="1" ht="14.25"/>
    <row r="37687" customFormat="1" ht="14.25"/>
    <row r="37688" customFormat="1" ht="14.25"/>
    <row r="37689" customFormat="1" ht="14.25"/>
    <row r="37690" customFormat="1" ht="14.25"/>
    <row r="37691" customFormat="1" ht="14.25"/>
    <row r="37692" customFormat="1" ht="14.25"/>
    <row r="37693" customFormat="1" ht="14.25"/>
    <row r="37694" customFormat="1" ht="14.25"/>
    <row r="37695" customFormat="1" ht="14.25"/>
    <row r="37696" customFormat="1" ht="14.25"/>
    <row r="37697" customFormat="1" ht="14.25"/>
    <row r="37698" customFormat="1" ht="14.25"/>
    <row r="37699" customFormat="1" ht="14.25"/>
    <row r="37700" customFormat="1" ht="14.25"/>
    <row r="37701" customFormat="1" ht="14.25"/>
    <row r="37702" customFormat="1" ht="14.25"/>
    <row r="37703" customFormat="1" ht="14.25"/>
    <row r="37704" customFormat="1" ht="14.25"/>
    <row r="37705" customFormat="1" ht="14.25"/>
    <row r="37706" customFormat="1" ht="14.25"/>
    <row r="37707" customFormat="1" ht="14.25"/>
    <row r="37708" customFormat="1" ht="14.25"/>
    <row r="37709" customFormat="1" ht="14.25"/>
    <row r="37710" customFormat="1" ht="14.25"/>
    <row r="37711" customFormat="1" ht="14.25"/>
    <row r="37712" customFormat="1" ht="14.25"/>
    <row r="37713" customFormat="1" ht="14.25"/>
    <row r="37714" customFormat="1" ht="14.25"/>
    <row r="37715" customFormat="1" ht="14.25"/>
    <row r="37716" customFormat="1" ht="14.25"/>
    <row r="37717" customFormat="1" ht="14.25"/>
    <row r="37718" customFormat="1" ht="14.25"/>
    <row r="37719" customFormat="1" ht="14.25"/>
    <row r="37720" customFormat="1" ht="14.25"/>
    <row r="37721" customFormat="1" ht="14.25"/>
    <row r="37722" customFormat="1" ht="14.25"/>
    <row r="37723" customFormat="1" ht="14.25"/>
    <row r="37724" customFormat="1" ht="14.25"/>
    <row r="37725" customFormat="1" ht="14.25"/>
    <row r="37726" customFormat="1" ht="14.25"/>
    <row r="37727" customFormat="1" ht="14.25"/>
    <row r="37728" customFormat="1" ht="14.25"/>
    <row r="37729" customFormat="1" ht="14.25"/>
    <row r="37730" customFormat="1" ht="14.25"/>
    <row r="37731" customFormat="1" ht="14.25"/>
    <row r="37732" customFormat="1" ht="14.25"/>
    <row r="37733" customFormat="1" ht="14.25"/>
    <row r="37734" customFormat="1" ht="14.25"/>
    <row r="37735" customFormat="1" ht="14.25"/>
    <row r="37736" customFormat="1" ht="14.25"/>
    <row r="37737" customFormat="1" ht="14.25"/>
    <row r="37738" customFormat="1" ht="14.25"/>
    <row r="37739" customFormat="1" ht="14.25"/>
    <row r="37740" customFormat="1" ht="14.25"/>
    <row r="37741" customFormat="1" ht="14.25"/>
    <row r="37742" customFormat="1" ht="14.25"/>
    <row r="37743" customFormat="1" ht="14.25"/>
    <row r="37744" customFormat="1" ht="14.25"/>
    <row r="37745" customFormat="1" ht="14.25"/>
    <row r="37746" customFormat="1" ht="14.25"/>
    <row r="37747" customFormat="1" ht="14.25"/>
    <row r="37748" customFormat="1" ht="14.25"/>
    <row r="37749" customFormat="1" ht="14.25"/>
    <row r="37750" customFormat="1" ht="14.25"/>
    <row r="37751" customFormat="1" ht="14.25"/>
    <row r="37752" customFormat="1" ht="14.25"/>
    <row r="37753" customFormat="1" ht="14.25"/>
    <row r="37754" customFormat="1" ht="14.25"/>
    <row r="37755" customFormat="1" ht="14.25"/>
    <row r="37756" customFormat="1" ht="14.25"/>
    <row r="37757" customFormat="1" ht="14.25"/>
    <row r="37758" customFormat="1" ht="14.25"/>
    <row r="37759" customFormat="1" ht="14.25"/>
    <row r="37760" customFormat="1" ht="14.25"/>
    <row r="37761" customFormat="1" ht="14.25"/>
    <row r="37762" customFormat="1" ht="14.25"/>
    <row r="37763" customFormat="1" ht="14.25"/>
    <row r="37764" customFormat="1" ht="14.25"/>
    <row r="37765" customFormat="1" ht="14.25"/>
    <row r="37766" customFormat="1" ht="14.25"/>
    <row r="37767" customFormat="1" ht="14.25"/>
    <row r="37768" customFormat="1" ht="14.25"/>
    <row r="37769" customFormat="1" ht="14.25"/>
    <row r="37770" customFormat="1" ht="14.25"/>
    <row r="37771" customFormat="1" ht="14.25"/>
    <row r="37772" customFormat="1" ht="14.25"/>
    <row r="37773" customFormat="1" ht="14.25"/>
    <row r="37774" customFormat="1" ht="14.25"/>
    <row r="37775" customFormat="1" ht="14.25"/>
    <row r="37776" customFormat="1" ht="14.25"/>
    <row r="37777" customFormat="1" ht="14.25"/>
    <row r="37778" customFormat="1" ht="14.25"/>
    <row r="37779" customFormat="1" ht="14.25"/>
    <row r="37780" customFormat="1" ht="14.25"/>
    <row r="37781" customFormat="1" ht="14.25"/>
    <row r="37782" customFormat="1" ht="14.25"/>
    <row r="37783" customFormat="1" ht="14.25"/>
    <row r="37784" customFormat="1" ht="14.25"/>
    <row r="37785" customFormat="1" ht="14.25"/>
    <row r="37786" customFormat="1" ht="14.25"/>
    <row r="37787" customFormat="1" ht="14.25"/>
    <row r="37788" customFormat="1" ht="14.25"/>
    <row r="37789" customFormat="1" ht="14.25"/>
    <row r="37790" customFormat="1" ht="14.25"/>
    <row r="37791" customFormat="1" ht="14.25"/>
    <row r="37792" customFormat="1" ht="14.25"/>
    <row r="37793" customFormat="1" ht="14.25"/>
    <row r="37794" customFormat="1" ht="14.25"/>
    <row r="37795" customFormat="1" ht="14.25"/>
    <row r="37796" customFormat="1" ht="14.25"/>
    <row r="37797" customFormat="1" ht="14.25"/>
    <row r="37798" customFormat="1" ht="14.25"/>
    <row r="37799" customFormat="1" ht="14.25"/>
    <row r="37800" customFormat="1" ht="14.25"/>
    <row r="37801" customFormat="1" ht="14.25"/>
    <row r="37802" customFormat="1" ht="14.25"/>
    <row r="37803" customFormat="1" ht="14.25"/>
    <row r="37804" customFormat="1" ht="14.25"/>
    <row r="37805" customFormat="1" ht="14.25"/>
    <row r="37806" customFormat="1" ht="14.25"/>
    <row r="37807" customFormat="1" ht="14.25"/>
    <row r="37808" customFormat="1" ht="14.25"/>
    <row r="37809" customFormat="1" ht="14.25"/>
    <row r="37810" customFormat="1" ht="14.25"/>
    <row r="37811" customFormat="1" ht="14.25"/>
    <row r="37812" customFormat="1" ht="14.25"/>
    <row r="37813" customFormat="1" ht="14.25"/>
    <row r="37814" customFormat="1" ht="14.25"/>
    <row r="37815" customFormat="1" ht="14.25"/>
    <row r="37816" customFormat="1" ht="14.25"/>
    <row r="37817" customFormat="1" ht="14.25"/>
    <row r="37818" customFormat="1" ht="14.25"/>
    <row r="37819" customFormat="1" ht="14.25"/>
    <row r="37820" customFormat="1" ht="14.25"/>
    <row r="37821" customFormat="1" ht="14.25"/>
    <row r="37822" customFormat="1" ht="14.25"/>
    <row r="37823" customFormat="1" ht="14.25"/>
    <row r="37824" customFormat="1" ht="14.25"/>
    <row r="37825" customFormat="1" ht="14.25"/>
    <row r="37826" customFormat="1" ht="14.25"/>
    <row r="37827" customFormat="1" ht="14.25"/>
    <row r="37828" customFormat="1" ht="14.25"/>
    <row r="37829" customFormat="1" ht="14.25"/>
    <row r="37830" customFormat="1" ht="14.25"/>
    <row r="37831" customFormat="1" ht="14.25"/>
    <row r="37832" customFormat="1" ht="14.25"/>
    <row r="37833" customFormat="1" ht="14.25"/>
    <row r="37834" customFormat="1" ht="14.25"/>
    <row r="37835" customFormat="1" ht="14.25"/>
    <row r="37836" customFormat="1" ht="14.25"/>
    <row r="37837" customFormat="1" ht="14.25"/>
    <row r="37838" customFormat="1" ht="14.25"/>
    <row r="37839" customFormat="1" ht="14.25"/>
    <row r="37840" customFormat="1" ht="14.25"/>
    <row r="37841" customFormat="1" ht="14.25"/>
    <row r="37842" customFormat="1" ht="14.25"/>
    <row r="37843" customFormat="1" ht="14.25"/>
    <row r="37844" customFormat="1" ht="14.25"/>
    <row r="37845" customFormat="1" ht="14.25"/>
    <row r="37846" customFormat="1" ht="14.25"/>
    <row r="37847" customFormat="1" ht="14.25"/>
    <row r="37848" customFormat="1" ht="14.25"/>
    <row r="37849" customFormat="1" ht="14.25"/>
    <row r="37850" customFormat="1" ht="14.25"/>
    <row r="37851" customFormat="1" ht="14.25"/>
    <row r="37852" customFormat="1" ht="14.25"/>
    <row r="37853" customFormat="1" ht="14.25"/>
    <row r="37854" customFormat="1" ht="14.25"/>
    <row r="37855" customFormat="1" ht="14.25"/>
    <row r="37856" customFormat="1" ht="14.25"/>
    <row r="37857" customFormat="1" ht="14.25"/>
    <row r="37858" customFormat="1" ht="14.25"/>
    <row r="37859" customFormat="1" ht="14.25"/>
    <row r="37860" customFormat="1" ht="14.25"/>
    <row r="37861" customFormat="1" ht="14.25"/>
    <row r="37862" customFormat="1" ht="14.25"/>
    <row r="37863" customFormat="1" ht="14.25"/>
    <row r="37864" customFormat="1" ht="14.25"/>
    <row r="37865" customFormat="1" ht="14.25"/>
    <row r="37866" customFormat="1" ht="14.25"/>
    <row r="37867" customFormat="1" ht="14.25"/>
    <row r="37868" customFormat="1" ht="14.25"/>
    <row r="37869" customFormat="1" ht="14.25"/>
    <row r="37870" customFormat="1" ht="14.25"/>
    <row r="37871" customFormat="1" ht="14.25"/>
    <row r="37872" customFormat="1" ht="14.25"/>
    <row r="37873" customFormat="1" ht="14.25"/>
    <row r="37874" customFormat="1" ht="14.25"/>
    <row r="37875" customFormat="1" ht="14.25"/>
    <row r="37876" customFormat="1" ht="14.25"/>
    <row r="37877" customFormat="1" ht="14.25"/>
    <row r="37878" customFormat="1" ht="14.25"/>
    <row r="37879" customFormat="1" ht="14.25"/>
    <row r="37880" customFormat="1" ht="14.25"/>
    <row r="37881" customFormat="1" ht="14.25"/>
    <row r="37882" customFormat="1" ht="14.25"/>
    <row r="37883" customFormat="1" ht="14.25"/>
    <row r="37884" customFormat="1" ht="14.25"/>
    <row r="37885" customFormat="1" ht="14.25"/>
    <row r="37886" customFormat="1" ht="14.25"/>
    <row r="37887" customFormat="1" ht="14.25"/>
    <row r="37888" customFormat="1" ht="14.25"/>
    <row r="37889" customFormat="1" ht="14.25"/>
    <row r="37890" customFormat="1" ht="14.25"/>
    <row r="37891" customFormat="1" ht="14.25"/>
    <row r="37892" customFormat="1" ht="14.25"/>
    <row r="37893" customFormat="1" ht="14.25"/>
    <row r="37894" customFormat="1" ht="14.25"/>
    <row r="37895" customFormat="1" ht="14.25"/>
    <row r="37896" customFormat="1" ht="14.25"/>
    <row r="37897" customFormat="1" ht="14.25"/>
    <row r="37898" customFormat="1" ht="14.25"/>
    <row r="37899" customFormat="1" ht="14.25"/>
    <row r="37900" customFormat="1" ht="14.25"/>
    <row r="37901" customFormat="1" ht="14.25"/>
    <row r="37902" customFormat="1" ht="14.25"/>
    <row r="37903" customFormat="1" ht="14.25"/>
    <row r="37904" customFormat="1" ht="14.25"/>
    <row r="37905" customFormat="1" ht="14.25"/>
    <row r="37906" customFormat="1" ht="14.25"/>
    <row r="37907" customFormat="1" ht="14.25"/>
    <row r="37908" customFormat="1" ht="14.25"/>
    <row r="37909" customFormat="1" ht="14.25"/>
    <row r="37910" customFormat="1" ht="14.25"/>
    <row r="37911" customFormat="1" ht="14.25"/>
    <row r="37912" customFormat="1" ht="14.25"/>
    <row r="37913" customFormat="1" ht="14.25"/>
    <row r="37914" customFormat="1" ht="14.25"/>
    <row r="37915" customFormat="1" ht="14.25"/>
    <row r="37916" customFormat="1" ht="14.25"/>
    <row r="37917" customFormat="1" ht="14.25"/>
    <row r="37918" customFormat="1" ht="14.25"/>
    <row r="37919" customFormat="1" ht="14.25"/>
    <row r="37920" customFormat="1" ht="14.25"/>
    <row r="37921" customFormat="1" ht="14.25"/>
    <row r="37922" customFormat="1" ht="14.25"/>
    <row r="37923" customFormat="1" ht="14.25"/>
    <row r="37924" customFormat="1" ht="14.25"/>
    <row r="37925" customFormat="1" ht="14.25"/>
    <row r="37926" customFormat="1" ht="14.25"/>
    <row r="37927" customFormat="1" ht="14.25"/>
    <row r="37928" customFormat="1" ht="14.25"/>
    <row r="37929" customFormat="1" ht="14.25"/>
    <row r="37930" customFormat="1" ht="14.25"/>
    <row r="37931" customFormat="1" ht="14.25"/>
    <row r="37932" customFormat="1" ht="14.25"/>
    <row r="37933" customFormat="1" ht="14.25"/>
    <row r="37934" customFormat="1" ht="14.25"/>
    <row r="37935" customFormat="1" ht="14.25"/>
    <row r="37936" customFormat="1" ht="14.25"/>
    <row r="37937" customFormat="1" ht="14.25"/>
    <row r="37938" customFormat="1" ht="14.25"/>
    <row r="37939" customFormat="1" ht="14.25"/>
    <row r="37940" customFormat="1" ht="14.25"/>
    <row r="37941" customFormat="1" ht="14.25"/>
    <row r="37942" customFormat="1" ht="14.25"/>
    <row r="37943" customFormat="1" ht="14.25"/>
    <row r="37944" customFormat="1" ht="14.25"/>
    <row r="37945" customFormat="1" ht="14.25"/>
    <row r="37946" customFormat="1" ht="14.25"/>
    <row r="37947" customFormat="1" ht="14.25"/>
    <row r="37948" customFormat="1" ht="14.25"/>
    <row r="37949" customFormat="1" ht="14.25"/>
    <row r="37950" customFormat="1" ht="14.25"/>
    <row r="37951" customFormat="1" ht="14.25"/>
    <row r="37952" customFormat="1" ht="14.25"/>
    <row r="37953" customFormat="1" ht="14.25"/>
    <row r="37954" customFormat="1" ht="14.25"/>
    <row r="37955" customFormat="1" ht="14.25"/>
    <row r="37956" customFormat="1" ht="14.25"/>
    <row r="37957" customFormat="1" ht="14.25"/>
    <row r="37958" customFormat="1" ht="14.25"/>
    <row r="37959" customFormat="1" ht="14.25"/>
    <row r="37960" customFormat="1" ht="14.25"/>
    <row r="37961" customFormat="1" ht="14.25"/>
    <row r="37962" customFormat="1" ht="14.25"/>
    <row r="37963" customFormat="1" ht="14.25"/>
    <row r="37964" customFormat="1" ht="14.25"/>
    <row r="37965" customFormat="1" ht="14.25"/>
    <row r="37966" customFormat="1" ht="14.25"/>
    <row r="37967" customFormat="1" ht="14.25"/>
    <row r="37968" customFormat="1" ht="14.25"/>
    <row r="37969" customFormat="1" ht="14.25"/>
    <row r="37970" customFormat="1" ht="14.25"/>
    <row r="37971" customFormat="1" ht="14.25"/>
    <row r="37972" customFormat="1" ht="14.25"/>
    <row r="37973" customFormat="1" ht="14.25"/>
    <row r="37974" customFormat="1" ht="14.25"/>
    <row r="37975" customFormat="1" ht="14.25"/>
    <row r="37976" customFormat="1" ht="14.25"/>
    <row r="37977" customFormat="1" ht="14.25"/>
    <row r="37978" customFormat="1" ht="14.25"/>
    <row r="37979" customFormat="1" ht="14.25"/>
    <row r="37980" customFormat="1" ht="14.25"/>
    <row r="37981" customFormat="1" ht="14.25"/>
    <row r="37982" customFormat="1" ht="14.25"/>
    <row r="37983" customFormat="1" ht="14.25"/>
    <row r="37984" customFormat="1" ht="14.25"/>
    <row r="37985" customFormat="1" ht="14.25"/>
    <row r="37986" customFormat="1" ht="14.25"/>
    <row r="37987" customFormat="1" ht="14.25"/>
    <row r="37988" customFormat="1" ht="14.25"/>
    <row r="37989" customFormat="1" ht="14.25"/>
    <row r="37990" customFormat="1" ht="14.25"/>
    <row r="37991" customFormat="1" ht="14.25"/>
    <row r="37992" customFormat="1" ht="14.25"/>
    <row r="37993" customFormat="1" ht="14.25"/>
    <row r="37994" customFormat="1" ht="14.25"/>
    <row r="37995" customFormat="1" ht="14.25"/>
    <row r="37996" customFormat="1" ht="14.25"/>
    <row r="37997" customFormat="1" ht="14.25"/>
    <row r="37998" customFormat="1" ht="14.25"/>
    <row r="37999" customFormat="1" ht="14.25"/>
    <row r="38000" customFormat="1" ht="14.25"/>
    <row r="38001" customFormat="1" ht="14.25"/>
    <row r="38002" customFormat="1" ht="14.25"/>
    <row r="38003" customFormat="1" ht="14.25"/>
    <row r="38004" customFormat="1" ht="14.25"/>
    <row r="38005" customFormat="1" ht="14.25"/>
    <row r="38006" customFormat="1" ht="14.25"/>
    <row r="38007" customFormat="1" ht="14.25"/>
    <row r="38008" customFormat="1" ht="14.25"/>
    <row r="38009" customFormat="1" ht="14.25"/>
    <row r="38010" customFormat="1" ht="14.25"/>
    <row r="38011" customFormat="1" ht="14.25"/>
    <row r="38012" customFormat="1" ht="14.25"/>
    <row r="38013" customFormat="1" ht="14.25"/>
    <row r="38014" customFormat="1" ht="14.25"/>
    <row r="38015" customFormat="1" ht="14.25"/>
    <row r="38016" customFormat="1" ht="14.25"/>
    <row r="38017" customFormat="1" ht="14.25"/>
    <row r="38018" customFormat="1" ht="14.25"/>
    <row r="38019" customFormat="1" ht="14.25"/>
    <row r="38020" customFormat="1" ht="14.25"/>
    <row r="38021" customFormat="1" ht="14.25"/>
    <row r="38022" customFormat="1" ht="14.25"/>
    <row r="38023" customFormat="1" ht="14.25"/>
    <row r="38024" customFormat="1" ht="14.25"/>
    <row r="38025" customFormat="1" ht="14.25"/>
    <row r="38026" customFormat="1" ht="14.25"/>
    <row r="38027" customFormat="1" ht="14.25"/>
    <row r="38028" customFormat="1" ht="14.25"/>
    <row r="38029" customFormat="1" ht="14.25"/>
    <row r="38030" customFormat="1" ht="14.25"/>
    <row r="38031" customFormat="1" ht="14.25"/>
    <row r="38032" customFormat="1" ht="14.25"/>
    <row r="38033" customFormat="1" ht="14.25"/>
    <row r="38034" customFormat="1" ht="14.25"/>
    <row r="38035" customFormat="1" ht="14.25"/>
    <row r="38036" customFormat="1" ht="14.25"/>
    <row r="38037" customFormat="1" ht="14.25"/>
    <row r="38038" customFormat="1" ht="14.25"/>
    <row r="38039" customFormat="1" ht="14.25"/>
    <row r="38040" customFormat="1" ht="14.25"/>
    <row r="38041" customFormat="1" ht="14.25"/>
    <row r="38042" customFormat="1" ht="14.25"/>
    <row r="38043" customFormat="1" ht="14.25"/>
    <row r="38044" customFormat="1" ht="14.25"/>
    <row r="38045" customFormat="1" ht="14.25"/>
    <row r="38046" customFormat="1" ht="14.25"/>
    <row r="38047" customFormat="1" ht="14.25"/>
    <row r="38048" customFormat="1" ht="14.25"/>
    <row r="38049" customFormat="1" ht="14.25"/>
    <row r="38050" customFormat="1" ht="14.25"/>
    <row r="38051" customFormat="1" ht="14.25"/>
    <row r="38052" customFormat="1" ht="14.25"/>
    <row r="38053" customFormat="1" ht="14.25"/>
    <row r="38054" customFormat="1" ht="14.25"/>
    <row r="38055" customFormat="1" ht="14.25"/>
    <row r="38056" customFormat="1" ht="14.25"/>
    <row r="38057" customFormat="1" ht="14.25"/>
    <row r="38058" customFormat="1" ht="14.25"/>
    <row r="38059" customFormat="1" ht="14.25"/>
    <row r="38060" customFormat="1" ht="14.25"/>
    <row r="38061" customFormat="1" ht="14.25"/>
    <row r="38062" customFormat="1" ht="14.25"/>
    <row r="38063" customFormat="1" ht="14.25"/>
    <row r="38064" customFormat="1" ht="14.25"/>
    <row r="38065" customFormat="1" ht="14.25"/>
    <row r="38066" customFormat="1" ht="14.25"/>
    <row r="38067" customFormat="1" ht="14.25"/>
    <row r="38068" customFormat="1" ht="14.25"/>
    <row r="38069" customFormat="1" ht="14.25"/>
    <row r="38070" customFormat="1" ht="14.25"/>
    <row r="38071" customFormat="1" ht="14.25"/>
    <row r="38072" customFormat="1" ht="14.25"/>
    <row r="38073" customFormat="1" ht="14.25"/>
    <row r="38074" customFormat="1" ht="14.25"/>
    <row r="38075" customFormat="1" ht="14.25"/>
    <row r="38076" customFormat="1" ht="14.25"/>
    <row r="38077" customFormat="1" ht="14.25"/>
    <row r="38078" customFormat="1" ht="14.25"/>
    <row r="38079" customFormat="1" ht="14.25"/>
    <row r="38080" customFormat="1" ht="14.25"/>
    <row r="38081" customFormat="1" ht="14.25"/>
    <row r="38082" customFormat="1" ht="14.25"/>
    <row r="38083" customFormat="1" ht="14.25"/>
    <row r="38084" customFormat="1" ht="14.25"/>
    <row r="38085" customFormat="1" ht="14.25"/>
    <row r="38086" customFormat="1" ht="14.25"/>
    <row r="38087" customFormat="1" ht="14.25"/>
    <row r="38088" customFormat="1" ht="14.25"/>
    <row r="38089" customFormat="1" ht="14.25"/>
    <row r="38090" customFormat="1" ht="14.25"/>
    <row r="38091" customFormat="1" ht="14.25"/>
    <row r="38092" customFormat="1" ht="14.25"/>
    <row r="38093" customFormat="1" ht="14.25"/>
    <row r="38094" customFormat="1" ht="14.25"/>
    <row r="38095" customFormat="1" ht="14.25"/>
    <row r="38096" customFormat="1" ht="14.25"/>
    <row r="38097" customFormat="1" ht="14.25"/>
    <row r="38098" customFormat="1" ht="14.25"/>
    <row r="38099" customFormat="1" ht="14.25"/>
    <row r="38100" customFormat="1" ht="14.25"/>
    <row r="38101" customFormat="1" ht="14.25"/>
    <row r="38102" customFormat="1" ht="14.25"/>
    <row r="38103" customFormat="1" ht="14.25"/>
    <row r="38104" customFormat="1" ht="14.25"/>
    <row r="38105" customFormat="1" ht="14.25"/>
    <row r="38106" customFormat="1" ht="14.25"/>
    <row r="38107" customFormat="1" ht="14.25"/>
    <row r="38108" customFormat="1" ht="14.25"/>
    <row r="38109" customFormat="1" ht="14.25"/>
    <row r="38110" customFormat="1" ht="14.25"/>
    <row r="38111" customFormat="1" ht="14.25"/>
    <row r="38112" customFormat="1" ht="14.25"/>
    <row r="38113" customFormat="1" ht="14.25"/>
    <row r="38114" customFormat="1" ht="14.25"/>
    <row r="38115" customFormat="1" ht="14.25"/>
    <row r="38116" customFormat="1" ht="14.25"/>
    <row r="38117" customFormat="1" ht="14.25"/>
    <row r="38118" customFormat="1" ht="14.25"/>
    <row r="38119" customFormat="1" ht="14.25"/>
    <row r="38120" customFormat="1" ht="14.25"/>
    <row r="38121" customFormat="1" ht="14.25"/>
    <row r="38122" customFormat="1" ht="14.25"/>
    <row r="38123" customFormat="1" ht="14.25"/>
    <row r="38124" customFormat="1" ht="14.25"/>
    <row r="38125" customFormat="1" ht="14.25"/>
    <row r="38126" customFormat="1" ht="14.25"/>
    <row r="38127" customFormat="1" ht="14.25"/>
    <row r="38128" customFormat="1" ht="14.25"/>
    <row r="38129" customFormat="1" ht="14.25"/>
    <row r="38130" customFormat="1" ht="14.25"/>
    <row r="38131" customFormat="1" ht="14.25"/>
    <row r="38132" customFormat="1" ht="14.25"/>
    <row r="38133" customFormat="1" ht="14.25"/>
    <row r="38134" customFormat="1" ht="14.25"/>
    <row r="38135" customFormat="1" ht="14.25"/>
    <row r="38136" customFormat="1" ht="14.25"/>
    <row r="38137" customFormat="1" ht="14.25"/>
    <row r="38138" customFormat="1" ht="14.25"/>
    <row r="38139" customFormat="1" ht="14.25"/>
    <row r="38140" customFormat="1" ht="14.25"/>
    <row r="38141" customFormat="1" ht="14.25"/>
    <row r="38142" customFormat="1" ht="14.25"/>
    <row r="38143" customFormat="1" ht="14.25"/>
    <row r="38144" customFormat="1" ht="14.25"/>
    <row r="38145" customFormat="1" ht="14.25"/>
    <row r="38146" customFormat="1" ht="14.25"/>
    <row r="38147" customFormat="1" ht="14.25"/>
    <row r="38148" customFormat="1" ht="14.25"/>
    <row r="38149" customFormat="1" ht="14.25"/>
    <row r="38150" customFormat="1" ht="14.25"/>
    <row r="38151" customFormat="1" ht="14.25"/>
    <row r="38152" customFormat="1" ht="14.25"/>
    <row r="38153" customFormat="1" ht="14.25"/>
    <row r="38154" customFormat="1" ht="14.25"/>
    <row r="38155" customFormat="1" ht="14.25"/>
    <row r="38156" customFormat="1" ht="14.25"/>
    <row r="38157" customFormat="1" ht="14.25"/>
    <row r="38158" customFormat="1" ht="14.25"/>
    <row r="38159" customFormat="1" ht="14.25"/>
    <row r="38160" customFormat="1" ht="14.25"/>
    <row r="38161" customFormat="1" ht="14.25"/>
    <row r="38162" customFormat="1" ht="14.25"/>
    <row r="38163" customFormat="1" ht="14.25"/>
    <row r="38164" customFormat="1" ht="14.25"/>
    <row r="38165" customFormat="1" ht="14.25"/>
    <row r="38166" customFormat="1" ht="14.25"/>
    <row r="38167" customFormat="1" ht="14.25"/>
    <row r="38168" customFormat="1" ht="14.25"/>
    <row r="38169" customFormat="1" ht="14.25"/>
    <row r="38170" customFormat="1" ht="14.25"/>
    <row r="38171" customFormat="1" ht="14.25"/>
    <row r="38172" customFormat="1" ht="14.25"/>
    <row r="38173" customFormat="1" ht="14.25"/>
    <row r="38174" customFormat="1" ht="14.25"/>
    <row r="38175" customFormat="1" ht="14.25"/>
    <row r="38176" customFormat="1" ht="14.25"/>
    <row r="38177" customFormat="1" ht="14.25"/>
    <row r="38178" customFormat="1" ht="14.25"/>
    <row r="38179" customFormat="1" ht="14.25"/>
    <row r="38180" customFormat="1" ht="14.25"/>
    <row r="38181" customFormat="1" ht="14.25"/>
    <row r="38182" customFormat="1" ht="14.25"/>
    <row r="38183" customFormat="1" ht="14.25"/>
    <row r="38184" customFormat="1" ht="14.25"/>
    <row r="38185" customFormat="1" ht="14.25"/>
    <row r="38186" customFormat="1" ht="14.25"/>
    <row r="38187" customFormat="1" ht="14.25"/>
    <row r="38188" customFormat="1" ht="14.25"/>
    <row r="38189" customFormat="1" ht="14.25"/>
    <row r="38190" customFormat="1" ht="14.25"/>
    <row r="38191" customFormat="1" ht="14.25"/>
    <row r="38192" customFormat="1" ht="14.25"/>
    <row r="38193" customFormat="1" ht="14.25"/>
    <row r="38194" customFormat="1" ht="14.25"/>
    <row r="38195" customFormat="1" ht="14.25"/>
    <row r="38196" customFormat="1" ht="14.25"/>
    <row r="38197" customFormat="1" ht="14.25"/>
    <row r="38198" customFormat="1" ht="14.25"/>
    <row r="38199" customFormat="1" ht="14.25"/>
    <row r="38200" customFormat="1" ht="14.25"/>
    <row r="38201" customFormat="1" ht="14.25"/>
    <row r="38202" customFormat="1" ht="14.25"/>
    <row r="38203" customFormat="1" ht="14.25"/>
    <row r="38204" customFormat="1" ht="14.25"/>
    <row r="38205" customFormat="1" ht="14.25"/>
    <row r="38206" customFormat="1" ht="14.25"/>
    <row r="38207" customFormat="1" ht="14.25"/>
    <row r="38208" customFormat="1" ht="14.25"/>
    <row r="38209" customFormat="1" ht="14.25"/>
    <row r="38210" customFormat="1" ht="14.25"/>
    <row r="38211" customFormat="1" ht="14.25"/>
    <row r="38212" customFormat="1" ht="14.25"/>
    <row r="38213" customFormat="1" ht="14.25"/>
    <row r="38214" customFormat="1" ht="14.25"/>
    <row r="38215" customFormat="1" ht="14.25"/>
    <row r="38216" customFormat="1" ht="14.25"/>
    <row r="38217" customFormat="1" ht="14.25"/>
    <row r="38218" customFormat="1" ht="14.25"/>
    <row r="38219" customFormat="1" ht="14.25"/>
    <row r="38220" customFormat="1" ht="14.25"/>
    <row r="38221" customFormat="1" ht="14.25"/>
    <row r="38222" customFormat="1" ht="14.25"/>
    <row r="38223" customFormat="1" ht="14.25"/>
    <row r="38224" customFormat="1" ht="14.25"/>
    <row r="38225" customFormat="1" ht="14.25"/>
    <row r="38226" customFormat="1" ht="14.25"/>
    <row r="38227" customFormat="1" ht="14.25"/>
    <row r="38228" customFormat="1" ht="14.25"/>
    <row r="38229" customFormat="1" ht="14.25"/>
    <row r="38230" customFormat="1" ht="14.25"/>
    <row r="38231" customFormat="1" ht="14.25"/>
    <row r="38232" customFormat="1" ht="14.25"/>
    <row r="38233" customFormat="1" ht="14.25"/>
    <row r="38234" customFormat="1" ht="14.25"/>
    <row r="38235" customFormat="1" ht="14.25"/>
    <row r="38236" customFormat="1" ht="14.25"/>
    <row r="38237" customFormat="1" ht="14.25"/>
    <row r="38238" customFormat="1" ht="14.25"/>
    <row r="38239" customFormat="1" ht="14.25"/>
    <row r="38240" customFormat="1" ht="14.25"/>
    <row r="38241" customFormat="1" ht="14.25"/>
    <row r="38242" customFormat="1" ht="14.25"/>
    <row r="38243" customFormat="1" ht="14.25"/>
    <row r="38244" customFormat="1" ht="14.25"/>
    <row r="38245" customFormat="1" ht="14.25"/>
    <row r="38246" customFormat="1" ht="14.25"/>
    <row r="38247" customFormat="1" ht="14.25"/>
    <row r="38248" customFormat="1" ht="14.25"/>
    <row r="38249" customFormat="1" ht="14.25"/>
    <row r="38250" customFormat="1" ht="14.25"/>
    <row r="38251" customFormat="1" ht="14.25"/>
    <row r="38252" customFormat="1" ht="14.25"/>
    <row r="38253" customFormat="1" ht="14.25"/>
    <row r="38254" customFormat="1" ht="14.25"/>
    <row r="38255" customFormat="1" ht="14.25"/>
    <row r="38256" customFormat="1" ht="14.25"/>
    <row r="38257" customFormat="1" ht="14.25"/>
    <row r="38258" customFormat="1" ht="14.25"/>
    <row r="38259" customFormat="1" ht="14.25"/>
    <row r="38260" customFormat="1" ht="14.25"/>
    <row r="38261" customFormat="1" ht="14.25"/>
    <row r="38262" customFormat="1" ht="14.25"/>
    <row r="38263" customFormat="1" ht="14.25"/>
    <row r="38264" customFormat="1" ht="14.25"/>
    <row r="38265" customFormat="1" ht="14.25"/>
    <row r="38266" customFormat="1" ht="14.25"/>
    <row r="38267" customFormat="1" ht="14.25"/>
    <row r="38268" customFormat="1" ht="14.25"/>
    <row r="38269" customFormat="1" ht="14.25"/>
    <row r="38270" customFormat="1" ht="14.25"/>
    <row r="38271" customFormat="1" ht="14.25"/>
    <row r="38272" customFormat="1" ht="14.25"/>
    <row r="38273" customFormat="1" ht="14.25"/>
    <row r="38274" customFormat="1" ht="14.25"/>
    <row r="38275" customFormat="1" ht="14.25"/>
    <row r="38276" customFormat="1" ht="14.25"/>
    <row r="38277" customFormat="1" ht="14.25"/>
    <row r="38278" customFormat="1" ht="14.25"/>
    <row r="38279" customFormat="1" ht="14.25"/>
    <row r="38280" customFormat="1" ht="14.25"/>
    <row r="38281" customFormat="1" ht="14.25"/>
    <row r="38282" customFormat="1" ht="14.25"/>
    <row r="38283" customFormat="1" ht="14.25"/>
    <row r="38284" customFormat="1" ht="14.25"/>
    <row r="38285" customFormat="1" ht="14.25"/>
    <row r="38286" customFormat="1" ht="14.25"/>
    <row r="38287" customFormat="1" ht="14.25"/>
    <row r="38288" customFormat="1" ht="14.25"/>
    <row r="38289" customFormat="1" ht="14.25"/>
    <row r="38290" customFormat="1" ht="14.25"/>
    <row r="38291" customFormat="1" ht="14.25"/>
    <row r="38292" customFormat="1" ht="14.25"/>
    <row r="38293" customFormat="1" ht="14.25"/>
    <row r="38294" customFormat="1" ht="14.25"/>
    <row r="38295" customFormat="1" ht="14.25"/>
    <row r="38296" customFormat="1" ht="14.25"/>
    <row r="38297" customFormat="1" ht="14.25"/>
    <row r="38298" customFormat="1" ht="14.25"/>
    <row r="38299" customFormat="1" ht="14.25"/>
    <row r="38300" customFormat="1" ht="14.25"/>
    <row r="38301" customFormat="1" ht="14.25"/>
    <row r="38302" customFormat="1" ht="14.25"/>
    <row r="38303" customFormat="1" ht="14.25"/>
    <row r="38304" customFormat="1" ht="14.25"/>
    <row r="38305" customFormat="1" ht="14.25"/>
    <row r="38306" customFormat="1" ht="14.25"/>
    <row r="38307" customFormat="1" ht="14.25"/>
    <row r="38308" customFormat="1" ht="14.25"/>
    <row r="38309" customFormat="1" ht="14.25"/>
    <row r="38310" customFormat="1" ht="14.25"/>
    <row r="38311" customFormat="1" ht="14.25"/>
    <row r="38312" customFormat="1" ht="14.25"/>
    <row r="38313" customFormat="1" ht="14.25"/>
    <row r="38314" customFormat="1" ht="14.25"/>
    <row r="38315" customFormat="1" ht="14.25"/>
    <row r="38316" customFormat="1" ht="14.25"/>
    <row r="38317" customFormat="1" ht="14.25"/>
    <row r="38318" customFormat="1" ht="14.25"/>
    <row r="38319" customFormat="1" ht="14.25"/>
    <row r="38320" customFormat="1" ht="14.25"/>
    <row r="38321" customFormat="1" ht="14.25"/>
    <row r="38322" customFormat="1" ht="14.25"/>
    <row r="38323" customFormat="1" ht="14.25"/>
    <row r="38324" customFormat="1" ht="14.25"/>
    <row r="38325" customFormat="1" ht="14.25"/>
    <row r="38326" customFormat="1" ht="14.25"/>
    <row r="38327" customFormat="1" ht="14.25"/>
    <row r="38328" customFormat="1" ht="14.25"/>
    <row r="38329" customFormat="1" ht="14.25"/>
    <row r="38330" customFormat="1" ht="14.25"/>
    <row r="38331" customFormat="1" ht="14.25"/>
    <row r="38332" customFormat="1" ht="14.25"/>
    <row r="38333" customFormat="1" ht="14.25"/>
    <row r="38334" customFormat="1" ht="14.25"/>
    <row r="38335" customFormat="1" ht="14.25"/>
    <row r="38336" customFormat="1" ht="14.25"/>
    <row r="38337" customFormat="1" ht="14.25"/>
    <row r="38338" customFormat="1" ht="14.25"/>
    <row r="38339" customFormat="1" ht="14.25"/>
    <row r="38340" customFormat="1" ht="14.25"/>
    <row r="38341" customFormat="1" ht="14.25"/>
    <row r="38342" customFormat="1" ht="14.25"/>
    <row r="38343" customFormat="1" ht="14.25"/>
    <row r="38344" customFormat="1" ht="14.25"/>
    <row r="38345" customFormat="1" ht="14.25"/>
    <row r="38346" customFormat="1" ht="14.25"/>
    <row r="38347" customFormat="1" ht="14.25"/>
    <row r="38348" customFormat="1" ht="14.25"/>
    <row r="38349" customFormat="1" ht="14.25"/>
    <row r="38350" customFormat="1" ht="14.25"/>
    <row r="38351" customFormat="1" ht="14.25"/>
    <row r="38352" customFormat="1" ht="14.25"/>
    <row r="38353" customFormat="1" ht="14.25"/>
    <row r="38354" customFormat="1" ht="14.25"/>
    <row r="38355" customFormat="1" ht="14.25"/>
    <row r="38356" customFormat="1" ht="14.25"/>
    <row r="38357" customFormat="1" ht="14.25"/>
    <row r="38358" customFormat="1" ht="14.25"/>
    <row r="38359" customFormat="1" ht="14.25"/>
    <row r="38360" customFormat="1" ht="14.25"/>
    <row r="38361" customFormat="1" ht="14.25"/>
    <row r="38362" customFormat="1" ht="14.25"/>
    <row r="38363" customFormat="1" ht="14.25"/>
    <row r="38364" customFormat="1" ht="14.25"/>
    <row r="38365" customFormat="1" ht="14.25"/>
    <row r="38366" customFormat="1" ht="14.25"/>
    <row r="38367" customFormat="1" ht="14.25"/>
    <row r="38368" customFormat="1" ht="14.25"/>
    <row r="38369" customFormat="1" ht="14.25"/>
    <row r="38370" customFormat="1" ht="14.25"/>
    <row r="38371" customFormat="1" ht="14.25"/>
    <row r="38372" customFormat="1" ht="14.25"/>
    <row r="38373" customFormat="1" ht="14.25"/>
    <row r="38374" customFormat="1" ht="14.25"/>
    <row r="38375" customFormat="1" ht="14.25"/>
    <row r="38376" customFormat="1" ht="14.25"/>
    <row r="38377" customFormat="1" ht="14.25"/>
    <row r="38378" customFormat="1" ht="14.25"/>
    <row r="38379" customFormat="1" ht="14.25"/>
    <row r="38380" customFormat="1" ht="14.25"/>
    <row r="38381" customFormat="1" ht="14.25"/>
    <row r="38382" customFormat="1" ht="14.25"/>
    <row r="38383" customFormat="1" ht="14.25"/>
    <row r="38384" customFormat="1" ht="14.25"/>
    <row r="38385" customFormat="1" ht="14.25"/>
    <row r="38386" customFormat="1" ht="14.25"/>
    <row r="38387" customFormat="1" ht="14.25"/>
    <row r="38388" customFormat="1" ht="14.25"/>
    <row r="38389" customFormat="1" ht="14.25"/>
    <row r="38390" customFormat="1" ht="14.25"/>
    <row r="38391" customFormat="1" ht="14.25"/>
    <row r="38392" customFormat="1" ht="14.25"/>
    <row r="38393" customFormat="1" ht="14.25"/>
    <row r="38394" customFormat="1" ht="14.25"/>
    <row r="38395" customFormat="1" ht="14.25"/>
    <row r="38396" customFormat="1" ht="14.25"/>
    <row r="38397" customFormat="1" ht="14.25"/>
    <row r="38398" customFormat="1" ht="14.25"/>
    <row r="38399" customFormat="1" ht="14.25"/>
    <row r="38400" customFormat="1" ht="14.25"/>
    <row r="38401" customFormat="1" ht="14.25"/>
    <row r="38402" customFormat="1" ht="14.25"/>
    <row r="38403" customFormat="1" ht="14.25"/>
    <row r="38404" customFormat="1" ht="14.25"/>
    <row r="38405" customFormat="1" ht="14.25"/>
    <row r="38406" customFormat="1" ht="14.25"/>
    <row r="38407" customFormat="1" ht="14.25"/>
    <row r="38408" customFormat="1" ht="14.25"/>
    <row r="38409" customFormat="1" ht="14.25"/>
    <row r="38410" customFormat="1" ht="14.25"/>
    <row r="38411" customFormat="1" ht="14.25"/>
    <row r="38412" customFormat="1" ht="14.25"/>
    <row r="38413" customFormat="1" ht="14.25"/>
    <row r="38414" customFormat="1" ht="14.25"/>
    <row r="38415" customFormat="1" ht="14.25"/>
    <row r="38416" customFormat="1" ht="14.25"/>
    <row r="38417" customFormat="1" ht="14.25"/>
    <row r="38418" customFormat="1" ht="14.25"/>
    <row r="38419" customFormat="1" ht="14.25"/>
    <row r="38420" customFormat="1" ht="14.25"/>
    <row r="38421" customFormat="1" ht="14.25"/>
    <row r="38422" customFormat="1" ht="14.25"/>
    <row r="38423" customFormat="1" ht="14.25"/>
    <row r="38424" customFormat="1" ht="14.25"/>
    <row r="38425" customFormat="1" ht="14.25"/>
    <row r="38426" customFormat="1" ht="14.25"/>
    <row r="38427" customFormat="1" ht="14.25"/>
    <row r="38428" customFormat="1" ht="14.25"/>
    <row r="38429" customFormat="1" ht="14.25"/>
    <row r="38430" customFormat="1" ht="14.25"/>
    <row r="38431" customFormat="1" ht="14.25"/>
    <row r="38432" customFormat="1" ht="14.25"/>
    <row r="38433" customFormat="1" ht="14.25"/>
    <row r="38434" customFormat="1" ht="14.25"/>
    <row r="38435" customFormat="1" ht="14.25"/>
    <row r="38436" customFormat="1" ht="14.25"/>
    <row r="38437" customFormat="1" ht="14.25"/>
    <row r="38438" customFormat="1" ht="14.25"/>
    <row r="38439" customFormat="1" ht="14.25"/>
    <row r="38440" customFormat="1" ht="14.25"/>
    <row r="38441" customFormat="1" ht="14.25"/>
    <row r="38442" customFormat="1" ht="14.25"/>
    <row r="38443" customFormat="1" ht="14.25"/>
    <row r="38444" customFormat="1" ht="14.25"/>
    <row r="38445" customFormat="1" ht="14.25"/>
    <row r="38446" customFormat="1" ht="14.25"/>
    <row r="38447" customFormat="1" ht="14.25"/>
    <row r="38448" customFormat="1" ht="14.25"/>
    <row r="38449" customFormat="1" ht="14.25"/>
    <row r="38450" customFormat="1" ht="14.25"/>
    <row r="38451" customFormat="1" ht="14.25"/>
    <row r="38452" customFormat="1" ht="14.25"/>
    <row r="38453" customFormat="1" ht="14.25"/>
    <row r="38454" customFormat="1" ht="14.25"/>
    <row r="38455" customFormat="1" ht="14.25"/>
    <row r="38456" customFormat="1" ht="14.25"/>
    <row r="38457" customFormat="1" ht="14.25"/>
    <row r="38458" customFormat="1" ht="14.25"/>
    <row r="38459" customFormat="1" ht="14.25"/>
    <row r="38460" customFormat="1" ht="14.25"/>
    <row r="38461" customFormat="1" ht="14.25"/>
    <row r="38462" customFormat="1" ht="14.25"/>
    <row r="38463" customFormat="1" ht="14.25"/>
    <row r="38464" customFormat="1" ht="14.25"/>
    <row r="38465" customFormat="1" ht="14.25"/>
    <row r="38466" customFormat="1" ht="14.25"/>
    <row r="38467" customFormat="1" ht="14.25"/>
    <row r="38468" customFormat="1" ht="14.25"/>
    <row r="38469" customFormat="1" ht="14.25"/>
    <row r="38470" customFormat="1" ht="14.25"/>
    <row r="38471" customFormat="1" ht="14.25"/>
    <row r="38472" customFormat="1" ht="14.25"/>
    <row r="38473" customFormat="1" ht="14.25"/>
    <row r="38474" customFormat="1" ht="14.25"/>
    <row r="38475" customFormat="1" ht="14.25"/>
    <row r="38476" customFormat="1" ht="14.25"/>
    <row r="38477" customFormat="1" ht="14.25"/>
    <row r="38478" customFormat="1" ht="14.25"/>
    <row r="38479" customFormat="1" ht="14.25"/>
    <row r="38480" customFormat="1" ht="14.25"/>
    <row r="38481" customFormat="1" ht="14.25"/>
    <row r="38482" customFormat="1" ht="14.25"/>
    <row r="38483" customFormat="1" ht="14.25"/>
    <row r="38484" customFormat="1" ht="14.25"/>
    <row r="38485" customFormat="1" ht="14.25"/>
    <row r="38486" customFormat="1" ht="14.25"/>
    <row r="38487" customFormat="1" ht="14.25"/>
    <row r="38488" customFormat="1" ht="14.25"/>
    <row r="38489" customFormat="1" ht="14.25"/>
    <row r="38490" customFormat="1" ht="14.25"/>
    <row r="38491" customFormat="1" ht="14.25"/>
    <row r="38492" customFormat="1" ht="14.25"/>
    <row r="38493" customFormat="1" ht="14.25"/>
    <row r="38494" customFormat="1" ht="14.25"/>
    <row r="38495" customFormat="1" ht="14.25"/>
    <row r="38496" customFormat="1" ht="14.25"/>
    <row r="38497" customFormat="1" ht="14.25"/>
    <row r="38498" customFormat="1" ht="14.25"/>
    <row r="38499" customFormat="1" ht="14.25"/>
    <row r="38500" customFormat="1" ht="14.25"/>
    <row r="38501" customFormat="1" ht="14.25"/>
    <row r="38502" customFormat="1" ht="14.25"/>
    <row r="38503" customFormat="1" ht="14.25"/>
    <row r="38504" customFormat="1" ht="14.25"/>
    <row r="38505" customFormat="1" ht="14.25"/>
    <row r="38506" customFormat="1" ht="14.25"/>
    <row r="38507" customFormat="1" ht="14.25"/>
    <row r="38508" customFormat="1" ht="14.25"/>
    <row r="38509" customFormat="1" ht="14.25"/>
    <row r="38510" customFormat="1" ht="14.25"/>
    <row r="38511" customFormat="1" ht="14.25"/>
    <row r="38512" customFormat="1" ht="14.25"/>
    <row r="38513" customFormat="1" ht="14.25"/>
    <row r="38514" customFormat="1" ht="14.25"/>
    <row r="38515" customFormat="1" ht="14.25"/>
    <row r="38516" customFormat="1" ht="14.25"/>
    <row r="38517" customFormat="1" ht="14.25"/>
    <row r="38518" customFormat="1" ht="14.25"/>
    <row r="38519" customFormat="1" ht="14.25"/>
    <row r="38520" customFormat="1" ht="14.25"/>
    <row r="38521" customFormat="1" ht="14.25"/>
    <row r="38522" customFormat="1" ht="14.25"/>
    <row r="38523" customFormat="1" ht="14.25"/>
    <row r="38524" customFormat="1" ht="14.25"/>
    <row r="38525" customFormat="1" ht="14.25"/>
    <row r="38526" customFormat="1" ht="14.25"/>
    <row r="38527" customFormat="1" ht="14.25"/>
    <row r="38528" customFormat="1" ht="14.25"/>
    <row r="38529" customFormat="1" ht="14.25"/>
    <row r="38530" customFormat="1" ht="14.25"/>
    <row r="38531" customFormat="1" ht="14.25"/>
    <row r="38532" customFormat="1" ht="14.25"/>
    <row r="38533" customFormat="1" ht="14.25"/>
    <row r="38534" customFormat="1" ht="14.25"/>
    <row r="38535" customFormat="1" ht="14.25"/>
    <row r="38536" customFormat="1" ht="14.25"/>
    <row r="38537" customFormat="1" ht="14.25"/>
    <row r="38538" customFormat="1" ht="14.25"/>
    <row r="38539" customFormat="1" ht="14.25"/>
    <row r="38540" customFormat="1" ht="14.25"/>
    <row r="38541" customFormat="1" ht="14.25"/>
    <row r="38542" customFormat="1" ht="14.25"/>
    <row r="38543" customFormat="1" ht="14.25"/>
    <row r="38544" customFormat="1" ht="14.25"/>
    <row r="38545" customFormat="1" ht="14.25"/>
    <row r="38546" customFormat="1" ht="14.25"/>
    <row r="38547" customFormat="1" ht="14.25"/>
    <row r="38548" customFormat="1" ht="14.25"/>
    <row r="38549" customFormat="1" ht="14.25"/>
    <row r="38550" customFormat="1" ht="14.25"/>
    <row r="38551" customFormat="1" ht="14.25"/>
    <row r="38552" customFormat="1" ht="14.25"/>
    <row r="38553" customFormat="1" ht="14.25"/>
    <row r="38554" customFormat="1" ht="14.25"/>
    <row r="38555" customFormat="1" ht="14.25"/>
    <row r="38556" customFormat="1" ht="14.25"/>
    <row r="38557" customFormat="1" ht="14.25"/>
    <row r="38558" customFormat="1" ht="14.25"/>
    <row r="38559" customFormat="1" ht="14.25"/>
    <row r="38560" customFormat="1" ht="14.25"/>
    <row r="38561" customFormat="1" ht="14.25"/>
    <row r="38562" customFormat="1" ht="14.25"/>
    <row r="38563" customFormat="1" ht="14.25"/>
    <row r="38564" customFormat="1" ht="14.25"/>
    <row r="38565" customFormat="1" ht="14.25"/>
    <row r="38566" customFormat="1" ht="14.25"/>
    <row r="38567" customFormat="1" ht="14.25"/>
    <row r="38568" customFormat="1" ht="14.25"/>
    <row r="38569" customFormat="1" ht="14.25"/>
    <row r="38570" customFormat="1" ht="14.25"/>
    <row r="38571" customFormat="1" ht="14.25"/>
    <row r="38572" customFormat="1" ht="14.25"/>
    <row r="38573" customFormat="1" ht="14.25"/>
    <row r="38574" customFormat="1" ht="14.25"/>
    <row r="38575" customFormat="1" ht="14.25"/>
    <row r="38576" customFormat="1" ht="14.25"/>
    <row r="38577" customFormat="1" ht="14.25"/>
    <row r="38578" customFormat="1" ht="14.25"/>
    <row r="38579" customFormat="1" ht="14.25"/>
    <row r="38580" customFormat="1" ht="14.25"/>
    <row r="38581" customFormat="1" ht="14.25"/>
    <row r="38582" customFormat="1" ht="14.25"/>
    <row r="38583" customFormat="1" ht="14.25"/>
    <row r="38584" customFormat="1" ht="14.25"/>
    <row r="38585" customFormat="1" ht="14.25"/>
    <row r="38586" customFormat="1" ht="14.25"/>
    <row r="38587" customFormat="1" ht="14.25"/>
    <row r="38588" customFormat="1" ht="14.25"/>
    <row r="38589" customFormat="1" ht="14.25"/>
    <row r="38590" customFormat="1" ht="14.25"/>
    <row r="38591" customFormat="1" ht="14.25"/>
    <row r="38592" customFormat="1" ht="14.25"/>
    <row r="38593" customFormat="1" ht="14.25"/>
    <row r="38594" customFormat="1" ht="14.25"/>
    <row r="38595" customFormat="1" ht="14.25"/>
    <row r="38596" customFormat="1" ht="14.25"/>
    <row r="38597" customFormat="1" ht="14.25"/>
    <row r="38598" customFormat="1" ht="14.25"/>
    <row r="38599" customFormat="1" ht="14.25"/>
    <row r="38600" customFormat="1" ht="14.25"/>
    <row r="38601" customFormat="1" ht="14.25"/>
    <row r="38602" customFormat="1" ht="14.25"/>
    <row r="38603" customFormat="1" ht="14.25"/>
    <row r="38604" customFormat="1" ht="14.25"/>
    <row r="38605" customFormat="1" ht="14.25"/>
    <row r="38606" customFormat="1" ht="14.25"/>
    <row r="38607" customFormat="1" ht="14.25"/>
    <row r="38608" customFormat="1" ht="14.25"/>
    <row r="38609" customFormat="1" ht="14.25"/>
    <row r="38610" customFormat="1" ht="14.25"/>
    <row r="38611" customFormat="1" ht="14.25"/>
    <row r="38612" customFormat="1" ht="14.25"/>
    <row r="38613" customFormat="1" ht="14.25"/>
    <row r="38614" customFormat="1" ht="14.25"/>
    <row r="38615" customFormat="1" ht="14.25"/>
    <row r="38616" customFormat="1" ht="14.25"/>
    <row r="38617" customFormat="1" ht="14.25"/>
    <row r="38618" customFormat="1" ht="14.25"/>
    <row r="38619" customFormat="1" ht="14.25"/>
    <row r="38620" customFormat="1" ht="14.25"/>
    <row r="38621" customFormat="1" ht="14.25"/>
    <row r="38622" customFormat="1" ht="14.25"/>
    <row r="38623" customFormat="1" ht="14.25"/>
    <row r="38624" customFormat="1" ht="14.25"/>
    <row r="38625" customFormat="1" ht="14.25"/>
    <row r="38626" customFormat="1" ht="14.25"/>
    <row r="38627" customFormat="1" ht="14.25"/>
    <row r="38628" customFormat="1" ht="14.25"/>
    <row r="38629" customFormat="1" ht="14.25"/>
    <row r="38630" customFormat="1" ht="14.25"/>
    <row r="38631" customFormat="1" ht="14.25"/>
    <row r="38632" customFormat="1" ht="14.25"/>
    <row r="38633" customFormat="1" ht="14.25"/>
    <row r="38634" customFormat="1" ht="14.25"/>
    <row r="38635" customFormat="1" ht="14.25"/>
    <row r="38636" customFormat="1" ht="14.25"/>
    <row r="38637" customFormat="1" ht="14.25"/>
    <row r="38638" customFormat="1" ht="14.25"/>
    <row r="38639" customFormat="1" ht="14.25"/>
    <row r="38640" customFormat="1" ht="14.25"/>
    <row r="38641" customFormat="1" ht="14.25"/>
    <row r="38642" customFormat="1" ht="14.25"/>
    <row r="38643" customFormat="1" ht="14.25"/>
    <row r="38644" customFormat="1" ht="14.25"/>
    <row r="38645" customFormat="1" ht="14.25"/>
    <row r="38646" customFormat="1" ht="14.25"/>
    <row r="38647" customFormat="1" ht="14.25"/>
    <row r="38648" customFormat="1" ht="14.25"/>
    <row r="38649" customFormat="1" ht="14.25"/>
    <row r="38650" customFormat="1" ht="14.25"/>
    <row r="38651" customFormat="1" ht="14.25"/>
    <row r="38652" customFormat="1" ht="14.25"/>
    <row r="38653" customFormat="1" ht="14.25"/>
    <row r="38654" customFormat="1" ht="14.25"/>
    <row r="38655" customFormat="1" ht="14.25"/>
    <row r="38656" customFormat="1" ht="14.25"/>
    <row r="38657" customFormat="1" ht="14.25"/>
    <row r="38658" customFormat="1" ht="14.25"/>
    <row r="38659" customFormat="1" ht="14.25"/>
    <row r="38660" customFormat="1" ht="14.25"/>
    <row r="38661" customFormat="1" ht="14.25"/>
    <row r="38662" customFormat="1" ht="14.25"/>
    <row r="38663" customFormat="1" ht="14.25"/>
    <row r="38664" customFormat="1" ht="14.25"/>
    <row r="38665" customFormat="1" ht="14.25"/>
    <row r="38666" customFormat="1" ht="14.25"/>
    <row r="38667" customFormat="1" ht="14.25"/>
    <row r="38668" customFormat="1" ht="14.25"/>
    <row r="38669" customFormat="1" ht="14.25"/>
    <row r="38670" customFormat="1" ht="14.25"/>
    <row r="38671" customFormat="1" ht="14.25"/>
    <row r="38672" customFormat="1" ht="14.25"/>
    <row r="38673" customFormat="1" ht="14.25"/>
    <row r="38674" customFormat="1" ht="14.25"/>
    <row r="38675" customFormat="1" ht="14.25"/>
    <row r="38676" customFormat="1" ht="14.25"/>
    <row r="38677" customFormat="1" ht="14.25"/>
    <row r="38678" customFormat="1" ht="14.25"/>
    <row r="38679" customFormat="1" ht="14.25"/>
    <row r="38680" customFormat="1" ht="14.25"/>
    <row r="38681" customFormat="1" ht="14.25"/>
    <row r="38682" customFormat="1" ht="14.25"/>
    <row r="38683" customFormat="1" ht="14.25"/>
    <row r="38684" customFormat="1" ht="14.25"/>
    <row r="38685" customFormat="1" ht="14.25"/>
    <row r="38686" customFormat="1" ht="14.25"/>
    <row r="38687" customFormat="1" ht="14.25"/>
    <row r="38688" customFormat="1" ht="14.25"/>
    <row r="38689" customFormat="1" ht="14.25"/>
    <row r="38690" customFormat="1" ht="14.25"/>
    <row r="38691" customFormat="1" ht="14.25"/>
    <row r="38692" customFormat="1" ht="14.25"/>
    <row r="38693" customFormat="1" ht="14.25"/>
    <row r="38694" customFormat="1" ht="14.25"/>
    <row r="38695" customFormat="1" ht="14.25"/>
    <row r="38696" customFormat="1" ht="14.25"/>
    <row r="38697" customFormat="1" ht="14.25"/>
    <row r="38698" customFormat="1" ht="14.25"/>
    <row r="38699" customFormat="1" ht="14.25"/>
    <row r="38700" customFormat="1" ht="14.25"/>
    <row r="38701" customFormat="1" ht="14.25"/>
    <row r="38702" customFormat="1" ht="14.25"/>
    <row r="38703" customFormat="1" ht="14.25"/>
    <row r="38704" customFormat="1" ht="14.25"/>
    <row r="38705" customFormat="1" ht="14.25"/>
    <row r="38706" customFormat="1" ht="14.25"/>
    <row r="38707" customFormat="1" ht="14.25"/>
    <row r="38708" customFormat="1" ht="14.25"/>
    <row r="38709" customFormat="1" ht="14.25"/>
    <row r="38710" customFormat="1" ht="14.25"/>
    <row r="38711" customFormat="1" ht="14.25"/>
    <row r="38712" customFormat="1" ht="14.25"/>
    <row r="38713" customFormat="1" ht="14.25"/>
    <row r="38714" customFormat="1" ht="14.25"/>
    <row r="38715" customFormat="1" ht="14.25"/>
    <row r="38716" customFormat="1" ht="14.25"/>
    <row r="38717" customFormat="1" ht="14.25"/>
    <row r="38718" customFormat="1" ht="14.25"/>
    <row r="38719" customFormat="1" ht="14.25"/>
    <row r="38720" customFormat="1" ht="14.25"/>
    <row r="38721" customFormat="1" ht="14.25"/>
    <row r="38722" customFormat="1" ht="14.25"/>
    <row r="38723" customFormat="1" ht="14.25"/>
    <row r="38724" customFormat="1" ht="14.25"/>
    <row r="38725" customFormat="1" ht="14.25"/>
    <row r="38726" customFormat="1" ht="14.25"/>
    <row r="38727" customFormat="1" ht="14.25"/>
    <row r="38728" customFormat="1" ht="14.25"/>
    <row r="38729" customFormat="1" ht="14.25"/>
    <row r="38730" customFormat="1" ht="14.25"/>
    <row r="38731" customFormat="1" ht="14.25"/>
    <row r="38732" customFormat="1" ht="14.25"/>
    <row r="38733" customFormat="1" ht="14.25"/>
    <row r="38734" customFormat="1" ht="14.25"/>
    <row r="38735" customFormat="1" ht="14.25"/>
    <row r="38736" customFormat="1" ht="14.25"/>
    <row r="38737" customFormat="1" ht="14.25"/>
    <row r="38738" customFormat="1" ht="14.25"/>
    <row r="38739" customFormat="1" ht="14.25"/>
    <row r="38740" customFormat="1" ht="14.25"/>
    <row r="38741" customFormat="1" ht="14.25"/>
    <row r="38742" customFormat="1" ht="14.25"/>
    <row r="38743" customFormat="1" ht="14.25"/>
    <row r="38744" customFormat="1" ht="14.25"/>
    <row r="38745" customFormat="1" ht="14.25"/>
    <row r="38746" customFormat="1" ht="14.25"/>
    <row r="38747" customFormat="1" ht="14.25"/>
    <row r="38748" customFormat="1" ht="14.25"/>
    <row r="38749" customFormat="1" ht="14.25"/>
    <row r="38750" customFormat="1" ht="14.25"/>
    <row r="38751" customFormat="1" ht="14.25"/>
    <row r="38752" customFormat="1" ht="14.25"/>
    <row r="38753" customFormat="1" ht="14.25"/>
    <row r="38754" customFormat="1" ht="14.25"/>
    <row r="38755" customFormat="1" ht="14.25"/>
    <row r="38756" customFormat="1" ht="14.25"/>
    <row r="38757" customFormat="1" ht="14.25"/>
    <row r="38758" customFormat="1" ht="14.25"/>
    <row r="38759" customFormat="1" ht="14.25"/>
    <row r="38760" customFormat="1" ht="14.25"/>
    <row r="38761" customFormat="1" ht="14.25"/>
    <row r="38762" customFormat="1" ht="14.25"/>
    <row r="38763" customFormat="1" ht="14.25"/>
    <row r="38764" customFormat="1" ht="14.25"/>
    <row r="38765" customFormat="1" ht="14.25"/>
    <row r="38766" customFormat="1" ht="14.25"/>
    <row r="38767" customFormat="1" ht="14.25"/>
    <row r="38768" customFormat="1" ht="14.25"/>
    <row r="38769" customFormat="1" ht="14.25"/>
    <row r="38770" customFormat="1" ht="14.25"/>
    <row r="38771" customFormat="1" ht="14.25"/>
    <row r="38772" customFormat="1" ht="14.25"/>
    <row r="38773" customFormat="1" ht="14.25"/>
    <row r="38774" customFormat="1" ht="14.25"/>
    <row r="38775" customFormat="1" ht="14.25"/>
    <row r="38776" customFormat="1" ht="14.25"/>
    <row r="38777" customFormat="1" ht="14.25"/>
    <row r="38778" customFormat="1" ht="14.25"/>
    <row r="38779" customFormat="1" ht="14.25"/>
    <row r="38780" customFormat="1" ht="14.25"/>
    <row r="38781" customFormat="1" ht="14.25"/>
    <row r="38782" customFormat="1" ht="14.25"/>
    <row r="38783" customFormat="1" ht="14.25"/>
    <row r="38784" customFormat="1" ht="14.25"/>
    <row r="38785" customFormat="1" ht="14.25"/>
    <row r="38786" customFormat="1" ht="14.25"/>
    <row r="38787" customFormat="1" ht="14.25"/>
    <row r="38788" customFormat="1" ht="14.25"/>
    <row r="38789" customFormat="1" ht="14.25"/>
    <row r="38790" customFormat="1" ht="14.25"/>
    <row r="38791" customFormat="1" ht="14.25"/>
    <row r="38792" customFormat="1" ht="14.25"/>
    <row r="38793" customFormat="1" ht="14.25"/>
    <row r="38794" customFormat="1" ht="14.25"/>
    <row r="38795" customFormat="1" ht="14.25"/>
    <row r="38796" customFormat="1" ht="14.25"/>
    <row r="38797" customFormat="1" ht="14.25"/>
    <row r="38798" customFormat="1" ht="14.25"/>
    <row r="38799" customFormat="1" ht="14.25"/>
    <row r="38800" customFormat="1" ht="14.25"/>
    <row r="38801" customFormat="1" ht="14.25"/>
    <row r="38802" customFormat="1" ht="14.25"/>
    <row r="38803" customFormat="1" ht="14.25"/>
    <row r="38804" customFormat="1" ht="14.25"/>
    <row r="38805" customFormat="1" ht="14.25"/>
    <row r="38806" customFormat="1" ht="14.25"/>
    <row r="38807" customFormat="1" ht="14.25"/>
    <row r="38808" customFormat="1" ht="14.25"/>
    <row r="38809" customFormat="1" ht="14.25"/>
    <row r="38810" customFormat="1" ht="14.25"/>
    <row r="38811" customFormat="1" ht="14.25"/>
    <row r="38812" customFormat="1" ht="14.25"/>
    <row r="38813" customFormat="1" ht="14.25"/>
    <row r="38814" customFormat="1" ht="14.25"/>
    <row r="38815" customFormat="1" ht="14.25"/>
    <row r="38816" customFormat="1" ht="14.25"/>
    <row r="38817" customFormat="1" ht="14.25"/>
    <row r="38818" customFormat="1" ht="14.25"/>
    <row r="38819" customFormat="1" ht="14.25"/>
    <row r="38820" customFormat="1" ht="14.25"/>
    <row r="38821" customFormat="1" ht="14.25"/>
    <row r="38822" customFormat="1" ht="14.25"/>
    <row r="38823" customFormat="1" ht="14.25"/>
    <row r="38824" customFormat="1" ht="14.25"/>
    <row r="38825" customFormat="1" ht="14.25"/>
    <row r="38826" customFormat="1" ht="14.25"/>
    <row r="38827" customFormat="1" ht="14.25"/>
    <row r="38828" customFormat="1" ht="14.25"/>
    <row r="38829" customFormat="1" ht="14.25"/>
    <row r="38830" customFormat="1" ht="14.25"/>
    <row r="38831" customFormat="1" ht="14.25"/>
    <row r="38832" customFormat="1" ht="14.25"/>
    <row r="38833" customFormat="1" ht="14.25"/>
    <row r="38834" customFormat="1" ht="14.25"/>
    <row r="38835" customFormat="1" ht="14.25"/>
    <row r="38836" customFormat="1" ht="14.25"/>
    <row r="38837" customFormat="1" ht="14.25"/>
    <row r="38838" customFormat="1" ht="14.25"/>
    <row r="38839" customFormat="1" ht="14.25"/>
    <row r="38840" customFormat="1" ht="14.25"/>
    <row r="38841" customFormat="1" ht="14.25"/>
    <row r="38842" customFormat="1" ht="14.25"/>
    <row r="38843" customFormat="1" ht="14.25"/>
    <row r="38844" customFormat="1" ht="14.25"/>
    <row r="38845" customFormat="1" ht="14.25"/>
    <row r="38846" customFormat="1" ht="14.25"/>
    <row r="38847" customFormat="1" ht="14.25"/>
    <row r="38848" customFormat="1" ht="14.25"/>
    <row r="38849" customFormat="1" ht="14.25"/>
    <row r="38850" customFormat="1" ht="14.25"/>
    <row r="38851" customFormat="1" ht="14.25"/>
    <row r="38852" customFormat="1" ht="14.25"/>
    <row r="38853" customFormat="1" ht="14.25"/>
    <row r="38854" customFormat="1" ht="14.25"/>
    <row r="38855" customFormat="1" ht="14.25"/>
    <row r="38856" customFormat="1" ht="14.25"/>
    <row r="38857" customFormat="1" ht="14.25"/>
    <row r="38858" customFormat="1" ht="14.25"/>
    <row r="38859" customFormat="1" ht="14.25"/>
    <row r="38860" customFormat="1" ht="14.25"/>
    <row r="38861" customFormat="1" ht="14.25"/>
    <row r="38862" customFormat="1" ht="14.25"/>
    <row r="38863" customFormat="1" ht="14.25"/>
    <row r="38864" customFormat="1" ht="14.25"/>
    <row r="38865" customFormat="1" ht="14.25"/>
    <row r="38866" customFormat="1" ht="14.25"/>
    <row r="38867" customFormat="1" ht="14.25"/>
    <row r="38868" customFormat="1" ht="14.25"/>
    <row r="38869" customFormat="1" ht="14.25"/>
    <row r="38870" customFormat="1" ht="14.25"/>
    <row r="38871" customFormat="1" ht="14.25"/>
    <row r="38872" customFormat="1" ht="14.25"/>
    <row r="38873" customFormat="1" ht="14.25"/>
    <row r="38874" customFormat="1" ht="14.25"/>
    <row r="38875" customFormat="1" ht="14.25"/>
    <row r="38876" customFormat="1" ht="14.25"/>
    <row r="38877" customFormat="1" ht="14.25"/>
    <row r="38878" customFormat="1" ht="14.25"/>
    <row r="38879" customFormat="1" ht="14.25"/>
    <row r="38880" customFormat="1" ht="14.25"/>
    <row r="38881" customFormat="1" ht="14.25"/>
    <row r="38882" customFormat="1" ht="14.25"/>
    <row r="38883" customFormat="1" ht="14.25"/>
    <row r="38884" customFormat="1" ht="14.25"/>
    <row r="38885" customFormat="1" ht="14.25"/>
    <row r="38886" customFormat="1" ht="14.25"/>
    <row r="38887" customFormat="1" ht="14.25"/>
    <row r="38888" customFormat="1" ht="14.25"/>
    <row r="38889" customFormat="1" ht="14.25"/>
    <row r="38890" customFormat="1" ht="14.25"/>
    <row r="38891" customFormat="1" ht="14.25"/>
    <row r="38892" customFormat="1" ht="14.25"/>
    <row r="38893" customFormat="1" ht="14.25"/>
    <row r="38894" customFormat="1" ht="14.25"/>
    <row r="38895" customFormat="1" ht="14.25"/>
    <row r="38896" customFormat="1" ht="14.25"/>
    <row r="38897" customFormat="1" ht="14.25"/>
    <row r="38898" customFormat="1" ht="14.25"/>
    <row r="38899" customFormat="1" ht="14.25"/>
    <row r="38900" customFormat="1" ht="14.25"/>
    <row r="38901" customFormat="1" ht="14.25"/>
    <row r="38902" customFormat="1" ht="14.25"/>
    <row r="38903" customFormat="1" ht="14.25"/>
    <row r="38904" customFormat="1" ht="14.25"/>
    <row r="38905" customFormat="1" ht="14.25"/>
    <row r="38906" customFormat="1" ht="14.25"/>
    <row r="38907" customFormat="1" ht="14.25"/>
    <row r="38908" customFormat="1" ht="14.25"/>
    <row r="38909" customFormat="1" ht="14.25"/>
    <row r="38910" customFormat="1" ht="14.25"/>
    <row r="38911" customFormat="1" ht="14.25"/>
    <row r="38912" customFormat="1" ht="14.25"/>
    <row r="38913" customFormat="1" ht="14.25"/>
    <row r="38914" customFormat="1" ht="14.25"/>
    <row r="38915" customFormat="1" ht="14.25"/>
    <row r="38916" customFormat="1" ht="14.25"/>
    <row r="38917" customFormat="1" ht="14.25"/>
    <row r="38918" customFormat="1" ht="14.25"/>
    <row r="38919" customFormat="1" ht="14.25"/>
    <row r="38920" customFormat="1" ht="14.25"/>
    <row r="38921" customFormat="1" ht="14.25"/>
    <row r="38922" customFormat="1" ht="14.25"/>
    <row r="38923" customFormat="1" ht="14.25"/>
    <row r="38924" customFormat="1" ht="14.25"/>
    <row r="38925" customFormat="1" ht="14.25"/>
    <row r="38926" customFormat="1" ht="14.25"/>
    <row r="38927" customFormat="1" ht="14.25"/>
    <row r="38928" customFormat="1" ht="14.25"/>
    <row r="38929" customFormat="1" ht="14.25"/>
    <row r="38930" customFormat="1" ht="14.25"/>
    <row r="38931" customFormat="1" ht="14.25"/>
    <row r="38932" customFormat="1" ht="14.25"/>
    <row r="38933" customFormat="1" ht="14.25"/>
    <row r="38934" customFormat="1" ht="14.25"/>
    <row r="38935" customFormat="1" ht="14.25"/>
    <row r="38936" customFormat="1" ht="14.25"/>
    <row r="38937" customFormat="1" ht="14.25"/>
    <row r="38938" customFormat="1" ht="14.25"/>
    <row r="38939" customFormat="1" ht="14.25"/>
    <row r="38940" customFormat="1" ht="14.25"/>
    <row r="38941" customFormat="1" ht="14.25"/>
    <row r="38942" customFormat="1" ht="14.25"/>
    <row r="38943" customFormat="1" ht="14.25"/>
    <row r="38944" customFormat="1" ht="14.25"/>
    <row r="38945" customFormat="1" ht="14.25"/>
    <row r="38946" customFormat="1" ht="14.25"/>
    <row r="38947" customFormat="1" ht="14.25"/>
    <row r="38948" customFormat="1" ht="14.25"/>
    <row r="38949" customFormat="1" ht="14.25"/>
    <row r="38950" customFormat="1" ht="14.25"/>
    <row r="38951" customFormat="1" ht="14.25"/>
    <row r="38952" customFormat="1" ht="14.25"/>
    <row r="38953" customFormat="1" ht="14.25"/>
    <row r="38954" customFormat="1" ht="14.25"/>
    <row r="38955" customFormat="1" ht="14.25"/>
    <row r="38956" customFormat="1" ht="14.25"/>
    <row r="38957" customFormat="1" ht="14.25"/>
    <row r="38958" customFormat="1" ht="14.25"/>
    <row r="38959" customFormat="1" ht="14.25"/>
    <row r="38960" customFormat="1" ht="14.25"/>
    <row r="38961" customFormat="1" ht="14.25"/>
    <row r="38962" customFormat="1" ht="14.25"/>
    <row r="38963" customFormat="1" ht="14.25"/>
    <row r="38964" customFormat="1" ht="14.25"/>
    <row r="38965" customFormat="1" ht="14.25"/>
    <row r="38966" customFormat="1" ht="14.25"/>
    <row r="38967" customFormat="1" ht="14.25"/>
    <row r="38968" customFormat="1" ht="14.25"/>
    <row r="38969" customFormat="1" ht="14.25"/>
    <row r="38970" customFormat="1" ht="14.25"/>
    <row r="38971" customFormat="1" ht="14.25"/>
    <row r="38972" customFormat="1" ht="14.25"/>
    <row r="38973" customFormat="1" ht="14.25"/>
    <row r="38974" customFormat="1" ht="14.25"/>
    <row r="38975" customFormat="1" ht="14.25"/>
    <row r="38976" customFormat="1" ht="14.25"/>
    <row r="38977" customFormat="1" ht="14.25"/>
    <row r="38978" customFormat="1" ht="14.25"/>
    <row r="38979" customFormat="1" ht="14.25"/>
    <row r="38980" customFormat="1" ht="14.25"/>
    <row r="38981" customFormat="1" ht="14.25"/>
    <row r="38982" customFormat="1" ht="14.25"/>
    <row r="38983" customFormat="1" ht="14.25"/>
    <row r="38984" customFormat="1" ht="14.25"/>
    <row r="38985" customFormat="1" ht="14.25"/>
    <row r="38986" customFormat="1" ht="14.25"/>
    <row r="38987" customFormat="1" ht="14.25"/>
    <row r="38988" customFormat="1" ht="14.25"/>
    <row r="38989" customFormat="1" ht="14.25"/>
    <row r="38990" customFormat="1" ht="14.25"/>
    <row r="38991" customFormat="1" ht="14.25"/>
    <row r="38992" customFormat="1" ht="14.25"/>
    <row r="38993" customFormat="1" ht="14.25"/>
    <row r="38994" customFormat="1" ht="14.25"/>
    <row r="38995" customFormat="1" ht="14.25"/>
    <row r="38996" customFormat="1" ht="14.25"/>
    <row r="38997" customFormat="1" ht="14.25"/>
    <row r="38998" customFormat="1" ht="14.25"/>
    <row r="38999" customFormat="1" ht="14.25"/>
    <row r="39000" customFormat="1" ht="14.25"/>
    <row r="39001" customFormat="1" ht="14.25"/>
    <row r="39002" customFormat="1" ht="14.25"/>
    <row r="39003" customFormat="1" ht="14.25"/>
    <row r="39004" customFormat="1" ht="14.25"/>
    <row r="39005" customFormat="1" ht="14.25"/>
    <row r="39006" customFormat="1" ht="14.25"/>
    <row r="39007" customFormat="1" ht="14.25"/>
    <row r="39008" customFormat="1" ht="14.25"/>
    <row r="39009" customFormat="1" ht="14.25"/>
    <row r="39010" customFormat="1" ht="14.25"/>
    <row r="39011" customFormat="1" ht="14.25"/>
    <row r="39012" customFormat="1" ht="14.25"/>
    <row r="39013" customFormat="1" ht="14.25"/>
    <row r="39014" customFormat="1" ht="14.25"/>
    <row r="39015" customFormat="1" ht="14.25"/>
    <row r="39016" customFormat="1" ht="14.25"/>
    <row r="39017" customFormat="1" ht="14.25"/>
    <row r="39018" customFormat="1" ht="14.25"/>
    <row r="39019" customFormat="1" ht="14.25"/>
    <row r="39020" customFormat="1" ht="14.25"/>
    <row r="39021" customFormat="1" ht="14.25"/>
    <row r="39022" customFormat="1" ht="14.25"/>
    <row r="39023" customFormat="1" ht="14.25"/>
    <row r="39024" customFormat="1" ht="14.25"/>
    <row r="39025" customFormat="1" ht="14.25"/>
    <row r="39026" customFormat="1" ht="14.25"/>
    <row r="39027" customFormat="1" ht="14.25"/>
    <row r="39028" customFormat="1" ht="14.25"/>
    <row r="39029" customFormat="1" ht="14.25"/>
    <row r="39030" customFormat="1" ht="14.25"/>
    <row r="39031" customFormat="1" ht="14.25"/>
    <row r="39032" customFormat="1" ht="14.25"/>
    <row r="39033" customFormat="1" ht="14.25"/>
    <row r="39034" customFormat="1" ht="14.25"/>
    <row r="39035" customFormat="1" ht="14.25"/>
    <row r="39036" customFormat="1" ht="14.25"/>
    <row r="39037" customFormat="1" ht="14.25"/>
    <row r="39038" customFormat="1" ht="14.25"/>
    <row r="39039" customFormat="1" ht="14.25"/>
    <row r="39040" customFormat="1" ht="14.25"/>
    <row r="39041" customFormat="1" ht="14.25"/>
    <row r="39042" customFormat="1" ht="14.25"/>
    <row r="39043" customFormat="1" ht="14.25"/>
    <row r="39044" customFormat="1" ht="14.25"/>
    <row r="39045" customFormat="1" ht="14.25"/>
    <row r="39046" customFormat="1" ht="14.25"/>
    <row r="39047" customFormat="1" ht="14.25"/>
    <row r="39048" customFormat="1" ht="14.25"/>
    <row r="39049" customFormat="1" ht="14.25"/>
    <row r="39050" customFormat="1" ht="14.25"/>
    <row r="39051" customFormat="1" ht="14.25"/>
    <row r="39052" customFormat="1" ht="14.25"/>
    <row r="39053" customFormat="1" ht="14.25"/>
    <row r="39054" customFormat="1" ht="14.25"/>
    <row r="39055" customFormat="1" ht="14.25"/>
    <row r="39056" customFormat="1" ht="14.25"/>
    <row r="39057" customFormat="1" ht="14.25"/>
    <row r="39058" customFormat="1" ht="14.25"/>
    <row r="39059" customFormat="1" ht="14.25"/>
    <row r="39060" customFormat="1" ht="14.25"/>
    <row r="39061" customFormat="1" ht="14.25"/>
    <row r="39062" customFormat="1" ht="14.25"/>
    <row r="39063" customFormat="1" ht="14.25"/>
    <row r="39064" customFormat="1" ht="14.25"/>
    <row r="39065" customFormat="1" ht="14.25"/>
    <row r="39066" customFormat="1" ht="14.25"/>
    <row r="39067" customFormat="1" ht="14.25"/>
    <row r="39068" customFormat="1" ht="14.25"/>
    <row r="39069" customFormat="1" ht="14.25"/>
    <row r="39070" customFormat="1" ht="14.25"/>
    <row r="39071" customFormat="1" ht="14.25"/>
    <row r="39072" customFormat="1" ht="14.25"/>
    <row r="39073" customFormat="1" ht="14.25"/>
    <row r="39074" customFormat="1" ht="14.25"/>
    <row r="39075" customFormat="1" ht="14.25"/>
    <row r="39076" customFormat="1" ht="14.25"/>
    <row r="39077" customFormat="1" ht="14.25"/>
    <row r="39078" customFormat="1" ht="14.25"/>
    <row r="39079" customFormat="1" ht="14.25"/>
    <row r="39080" customFormat="1" ht="14.25"/>
    <row r="39081" customFormat="1" ht="14.25"/>
    <row r="39082" customFormat="1" ht="14.25"/>
    <row r="39083" customFormat="1" ht="14.25"/>
    <row r="39084" customFormat="1" ht="14.25"/>
    <row r="39085" customFormat="1" ht="14.25"/>
    <row r="39086" customFormat="1" ht="14.25"/>
    <row r="39087" customFormat="1" ht="14.25"/>
    <row r="39088" customFormat="1" ht="14.25"/>
    <row r="39089" customFormat="1" ht="14.25"/>
    <row r="39090" customFormat="1" ht="14.25"/>
    <row r="39091" customFormat="1" ht="14.25"/>
    <row r="39092" customFormat="1" ht="14.25"/>
    <row r="39093" customFormat="1" ht="14.25"/>
    <row r="39094" customFormat="1" ht="14.25"/>
    <row r="39095" customFormat="1" ht="14.25"/>
    <row r="39096" customFormat="1" ht="14.25"/>
    <row r="39097" customFormat="1" ht="14.25"/>
    <row r="39098" customFormat="1" ht="14.25"/>
    <row r="39099" customFormat="1" ht="14.25"/>
    <row r="39100" customFormat="1" ht="14.25"/>
    <row r="39101" customFormat="1" ht="14.25"/>
    <row r="39102" customFormat="1" ht="14.25"/>
    <row r="39103" customFormat="1" ht="14.25"/>
    <row r="39104" customFormat="1" ht="14.25"/>
    <row r="39105" customFormat="1" ht="14.25"/>
    <row r="39106" customFormat="1" ht="14.25"/>
    <row r="39107" customFormat="1" ht="14.25"/>
    <row r="39108" customFormat="1" ht="14.25"/>
    <row r="39109" customFormat="1" ht="14.25"/>
    <row r="39110" customFormat="1" ht="14.25"/>
    <row r="39111" customFormat="1" ht="14.25"/>
    <row r="39112" customFormat="1" ht="14.25"/>
    <row r="39113" customFormat="1" ht="14.25"/>
    <row r="39114" customFormat="1" ht="14.25"/>
    <row r="39115" customFormat="1" ht="14.25"/>
    <row r="39116" customFormat="1" ht="14.25"/>
    <row r="39117" customFormat="1" ht="14.25"/>
    <row r="39118" customFormat="1" ht="14.25"/>
    <row r="39119" customFormat="1" ht="14.25"/>
    <row r="39120" customFormat="1" ht="14.25"/>
    <row r="39121" customFormat="1" ht="14.25"/>
    <row r="39122" customFormat="1" ht="14.25"/>
    <row r="39123" customFormat="1" ht="14.25"/>
    <row r="39124" customFormat="1" ht="14.25"/>
    <row r="39125" customFormat="1" ht="14.25"/>
    <row r="39126" customFormat="1" ht="14.25"/>
    <row r="39127" customFormat="1" ht="14.25"/>
    <row r="39128" customFormat="1" ht="14.25"/>
    <row r="39129" customFormat="1" ht="14.25"/>
    <row r="39130" customFormat="1" ht="14.25"/>
    <row r="39131" customFormat="1" ht="14.25"/>
    <row r="39132" customFormat="1" ht="14.25"/>
    <row r="39133" customFormat="1" ht="14.25"/>
    <row r="39134" customFormat="1" ht="14.25"/>
    <row r="39135" customFormat="1" ht="14.25"/>
    <row r="39136" customFormat="1" ht="14.25"/>
    <row r="39137" customFormat="1" ht="14.25"/>
    <row r="39138" customFormat="1" ht="14.25"/>
    <row r="39139" customFormat="1" ht="14.25"/>
    <row r="39140" customFormat="1" ht="14.25"/>
    <row r="39141" customFormat="1" ht="14.25"/>
    <row r="39142" customFormat="1" ht="14.25"/>
    <row r="39143" customFormat="1" ht="14.25"/>
    <row r="39144" customFormat="1" ht="14.25"/>
    <row r="39145" customFormat="1" ht="14.25"/>
    <row r="39146" customFormat="1" ht="14.25"/>
    <row r="39147" customFormat="1" ht="14.25"/>
    <row r="39148" customFormat="1" ht="14.25"/>
    <row r="39149" customFormat="1" ht="14.25"/>
    <row r="39150" customFormat="1" ht="14.25"/>
    <row r="39151" customFormat="1" ht="14.25"/>
    <row r="39152" customFormat="1" ht="14.25"/>
    <row r="39153" customFormat="1" ht="14.25"/>
    <row r="39154" customFormat="1" ht="14.25"/>
    <row r="39155" customFormat="1" ht="14.25"/>
    <row r="39156" customFormat="1" ht="14.25"/>
    <row r="39157" customFormat="1" ht="14.25"/>
    <row r="39158" customFormat="1" ht="14.25"/>
    <row r="39159" customFormat="1" ht="14.25"/>
    <row r="39160" customFormat="1" ht="14.25"/>
    <row r="39161" customFormat="1" ht="14.25"/>
    <row r="39162" customFormat="1" ht="14.25"/>
    <row r="39163" customFormat="1" ht="14.25"/>
    <row r="39164" customFormat="1" ht="14.25"/>
    <row r="39165" customFormat="1" ht="14.25"/>
    <row r="39166" customFormat="1" ht="14.25"/>
    <row r="39167" customFormat="1" ht="14.25"/>
    <row r="39168" customFormat="1" ht="14.25"/>
    <row r="39169" customFormat="1" ht="14.25"/>
    <row r="39170" customFormat="1" ht="14.25"/>
    <row r="39171" customFormat="1" ht="14.25"/>
    <row r="39172" customFormat="1" ht="14.25"/>
    <row r="39173" customFormat="1" ht="14.25"/>
    <row r="39174" customFormat="1" ht="14.25"/>
    <row r="39175" customFormat="1" ht="14.25"/>
    <row r="39176" customFormat="1" ht="14.25"/>
    <row r="39177" customFormat="1" ht="14.25"/>
    <row r="39178" customFormat="1" ht="14.25"/>
    <row r="39179" customFormat="1" ht="14.25"/>
    <row r="39180" customFormat="1" ht="14.25"/>
    <row r="39181" customFormat="1" ht="14.25"/>
    <row r="39182" customFormat="1" ht="14.25"/>
    <row r="39183" customFormat="1" ht="14.25"/>
    <row r="39184" customFormat="1" ht="14.25"/>
    <row r="39185" customFormat="1" ht="14.25"/>
    <row r="39186" customFormat="1" ht="14.25"/>
    <row r="39187" customFormat="1" ht="14.25"/>
    <row r="39188" customFormat="1" ht="14.25"/>
    <row r="39189" customFormat="1" ht="14.25"/>
    <row r="39190" customFormat="1" ht="14.25"/>
    <row r="39191" customFormat="1" ht="14.25"/>
    <row r="39192" customFormat="1" ht="14.25"/>
    <row r="39193" customFormat="1" ht="14.25"/>
    <row r="39194" customFormat="1" ht="14.25"/>
    <row r="39195" customFormat="1" ht="14.25"/>
    <row r="39196" customFormat="1" ht="14.25"/>
    <row r="39197" customFormat="1" ht="14.25"/>
    <row r="39198" customFormat="1" ht="14.25"/>
    <row r="39199" customFormat="1" ht="14.25"/>
    <row r="39200" customFormat="1" ht="14.25"/>
    <row r="39201" customFormat="1" ht="14.25"/>
    <row r="39202" customFormat="1" ht="14.25"/>
    <row r="39203" customFormat="1" ht="14.25"/>
    <row r="39204" customFormat="1" ht="14.25"/>
    <row r="39205" customFormat="1" ht="14.25"/>
    <row r="39206" customFormat="1" ht="14.25"/>
    <row r="39207" customFormat="1" ht="14.25"/>
    <row r="39208" customFormat="1" ht="14.25"/>
    <row r="39209" customFormat="1" ht="14.25"/>
    <row r="39210" customFormat="1" ht="14.25"/>
    <row r="39211" customFormat="1" ht="14.25"/>
    <row r="39212" customFormat="1" ht="14.25"/>
    <row r="39213" customFormat="1" ht="14.25"/>
    <row r="39214" customFormat="1" ht="14.25"/>
    <row r="39215" customFormat="1" ht="14.25"/>
    <row r="39216" customFormat="1" ht="14.25"/>
    <row r="39217" customFormat="1" ht="14.25"/>
    <row r="39218" customFormat="1" ht="14.25"/>
    <row r="39219" customFormat="1" ht="14.25"/>
    <row r="39220" customFormat="1" ht="14.25"/>
    <row r="39221" customFormat="1" ht="14.25"/>
    <row r="39222" customFormat="1" ht="14.25"/>
    <row r="39223" customFormat="1" ht="14.25"/>
    <row r="39224" customFormat="1" ht="14.25"/>
    <row r="39225" customFormat="1" ht="14.25"/>
    <row r="39226" customFormat="1" ht="14.25"/>
    <row r="39227" customFormat="1" ht="14.25"/>
    <row r="39228" customFormat="1" ht="14.25"/>
    <row r="39229" customFormat="1" ht="14.25"/>
    <row r="39230" customFormat="1" ht="14.25"/>
    <row r="39231" customFormat="1" ht="14.25"/>
    <row r="39232" customFormat="1" ht="14.25"/>
    <row r="39233" customFormat="1" ht="14.25"/>
    <row r="39234" customFormat="1" ht="14.25"/>
    <row r="39235" customFormat="1" ht="14.25"/>
    <row r="39236" customFormat="1" ht="14.25"/>
    <row r="39237" customFormat="1" ht="14.25"/>
    <row r="39238" customFormat="1" ht="14.25"/>
    <row r="39239" customFormat="1" ht="14.25"/>
    <row r="39240" customFormat="1" ht="14.25"/>
    <row r="39241" customFormat="1" ht="14.25"/>
    <row r="39242" customFormat="1" ht="14.25"/>
    <row r="39243" customFormat="1" ht="14.25"/>
    <row r="39244" customFormat="1" ht="14.25"/>
    <row r="39245" customFormat="1" ht="14.25"/>
    <row r="39246" customFormat="1" ht="14.25"/>
    <row r="39247" customFormat="1" ht="14.25"/>
    <row r="39248" customFormat="1" ht="14.25"/>
    <row r="39249" customFormat="1" ht="14.25"/>
    <row r="39250" customFormat="1" ht="14.25"/>
    <row r="39251" customFormat="1" ht="14.25"/>
    <row r="39252" customFormat="1" ht="14.25"/>
    <row r="39253" customFormat="1" ht="14.25"/>
    <row r="39254" customFormat="1" ht="14.25"/>
    <row r="39255" customFormat="1" ht="14.25"/>
    <row r="39256" customFormat="1" ht="14.25"/>
    <row r="39257" customFormat="1" ht="14.25"/>
    <row r="39258" customFormat="1" ht="14.25"/>
    <row r="39259" customFormat="1" ht="14.25"/>
    <row r="39260" customFormat="1" ht="14.25"/>
    <row r="39261" customFormat="1" ht="14.25"/>
    <row r="39262" customFormat="1" ht="14.25"/>
    <row r="39263" customFormat="1" ht="14.25"/>
    <row r="39264" customFormat="1" ht="14.25"/>
    <row r="39265" customFormat="1" ht="14.25"/>
    <row r="39266" customFormat="1" ht="14.25"/>
    <row r="39267" customFormat="1" ht="14.25"/>
    <row r="39268" customFormat="1" ht="14.25"/>
    <row r="39269" customFormat="1" ht="14.25"/>
    <row r="39270" customFormat="1" ht="14.25"/>
    <row r="39271" customFormat="1" ht="14.25"/>
    <row r="39272" customFormat="1" ht="14.25"/>
    <row r="39273" customFormat="1" ht="14.25"/>
    <row r="39274" customFormat="1" ht="14.25"/>
    <row r="39275" customFormat="1" ht="14.25"/>
    <row r="39276" customFormat="1" ht="14.25"/>
    <row r="39277" customFormat="1" ht="14.25"/>
    <row r="39278" customFormat="1" ht="14.25"/>
    <row r="39279" customFormat="1" ht="14.25"/>
    <row r="39280" customFormat="1" ht="14.25"/>
    <row r="39281" customFormat="1" ht="14.25"/>
    <row r="39282" customFormat="1" ht="14.25"/>
    <row r="39283" customFormat="1" ht="14.25"/>
    <row r="39284" customFormat="1" ht="14.25"/>
    <row r="39285" customFormat="1" ht="14.25"/>
    <row r="39286" customFormat="1" ht="14.25"/>
    <row r="39287" customFormat="1" ht="14.25"/>
    <row r="39288" customFormat="1" ht="14.25"/>
    <row r="39289" customFormat="1" ht="14.25"/>
    <row r="39290" customFormat="1" ht="14.25"/>
    <row r="39291" customFormat="1" ht="14.25"/>
    <row r="39292" customFormat="1" ht="14.25"/>
    <row r="39293" customFormat="1" ht="14.25"/>
    <row r="39294" customFormat="1" ht="14.25"/>
    <row r="39295" customFormat="1" ht="14.25"/>
    <row r="39296" customFormat="1" ht="14.25"/>
    <row r="39297" customFormat="1" ht="14.25"/>
    <row r="39298" customFormat="1" ht="14.25"/>
    <row r="39299" customFormat="1" ht="14.25"/>
    <row r="39300" customFormat="1" ht="14.25"/>
    <row r="39301" customFormat="1" ht="14.25"/>
    <row r="39302" customFormat="1" ht="14.25"/>
    <row r="39303" customFormat="1" ht="14.25"/>
    <row r="39304" customFormat="1" ht="14.25"/>
    <row r="39305" customFormat="1" ht="14.25"/>
    <row r="39306" customFormat="1" ht="14.25"/>
    <row r="39307" customFormat="1" ht="14.25"/>
    <row r="39308" customFormat="1" ht="14.25"/>
    <row r="39309" customFormat="1" ht="14.25"/>
    <row r="39310" customFormat="1" ht="14.25"/>
    <row r="39311" customFormat="1" ht="14.25"/>
    <row r="39312" customFormat="1" ht="14.25"/>
    <row r="39313" customFormat="1" ht="14.25"/>
    <row r="39314" customFormat="1" ht="14.25"/>
    <row r="39315" customFormat="1" ht="14.25"/>
    <row r="39316" customFormat="1" ht="14.25"/>
    <row r="39317" customFormat="1" ht="14.25"/>
    <row r="39318" customFormat="1" ht="14.25"/>
    <row r="39319" customFormat="1" ht="14.25"/>
    <row r="39320" customFormat="1" ht="14.25"/>
    <row r="39321" customFormat="1" ht="14.25"/>
    <row r="39322" customFormat="1" ht="14.25"/>
    <row r="39323" customFormat="1" ht="14.25"/>
    <row r="39324" customFormat="1" ht="14.25"/>
    <row r="39325" customFormat="1" ht="14.25"/>
    <row r="39326" customFormat="1" ht="14.25"/>
    <row r="39327" customFormat="1" ht="14.25"/>
    <row r="39328" customFormat="1" ht="14.25"/>
    <row r="39329" customFormat="1" ht="14.25"/>
    <row r="39330" customFormat="1" ht="14.25"/>
    <row r="39331" customFormat="1" ht="14.25"/>
    <row r="39332" customFormat="1" ht="14.25"/>
    <row r="39333" customFormat="1" ht="14.25"/>
    <row r="39334" customFormat="1" ht="14.25"/>
    <row r="39335" customFormat="1" ht="14.25"/>
    <row r="39336" customFormat="1" ht="14.25"/>
    <row r="39337" customFormat="1" ht="14.25"/>
    <row r="39338" customFormat="1" ht="14.25"/>
    <row r="39339" customFormat="1" ht="14.25"/>
    <row r="39340" customFormat="1" ht="14.25"/>
    <row r="39341" customFormat="1" ht="14.25"/>
    <row r="39342" customFormat="1" ht="14.25"/>
    <row r="39343" customFormat="1" ht="14.25"/>
    <row r="39344" customFormat="1" ht="14.25"/>
    <row r="39345" customFormat="1" ht="14.25"/>
    <row r="39346" customFormat="1" ht="14.25"/>
    <row r="39347" customFormat="1" ht="14.25"/>
    <row r="39348" customFormat="1" ht="14.25"/>
    <row r="39349" customFormat="1" ht="14.25"/>
    <row r="39350" customFormat="1" ht="14.25"/>
    <row r="39351" customFormat="1" ht="14.25"/>
    <row r="39352" customFormat="1" ht="14.25"/>
    <row r="39353" customFormat="1" ht="14.25"/>
    <row r="39354" customFormat="1" ht="14.25"/>
    <row r="39355" customFormat="1" ht="14.25"/>
    <row r="39356" customFormat="1" ht="14.25"/>
    <row r="39357" customFormat="1" ht="14.25"/>
    <row r="39358" customFormat="1" ht="14.25"/>
    <row r="39359" customFormat="1" ht="14.25"/>
    <row r="39360" customFormat="1" ht="14.25"/>
    <row r="39361" customFormat="1" ht="14.25"/>
    <row r="39362" customFormat="1" ht="14.25"/>
    <row r="39363" customFormat="1" ht="14.25"/>
    <row r="39364" customFormat="1" ht="14.25"/>
    <row r="39365" customFormat="1" ht="14.25"/>
    <row r="39366" customFormat="1" ht="14.25"/>
    <row r="39367" customFormat="1" ht="14.25"/>
    <row r="39368" customFormat="1" ht="14.25"/>
    <row r="39369" customFormat="1" ht="14.25"/>
    <row r="39370" customFormat="1" ht="14.25"/>
    <row r="39371" customFormat="1" ht="14.25"/>
    <row r="39372" customFormat="1" ht="14.25"/>
    <row r="39373" customFormat="1" ht="14.25"/>
    <row r="39374" customFormat="1" ht="14.25"/>
    <row r="39375" customFormat="1" ht="14.25"/>
    <row r="39376" customFormat="1" ht="14.25"/>
    <row r="39377" customFormat="1" ht="14.25"/>
    <row r="39378" customFormat="1" ht="14.25"/>
    <row r="39379" customFormat="1" ht="14.25"/>
    <row r="39380" customFormat="1" ht="14.25"/>
    <row r="39381" customFormat="1" ht="14.25"/>
    <row r="39382" customFormat="1" ht="14.25"/>
    <row r="39383" customFormat="1" ht="14.25"/>
    <row r="39384" customFormat="1" ht="14.25"/>
    <row r="39385" customFormat="1" ht="14.25"/>
    <row r="39386" customFormat="1" ht="14.25"/>
    <row r="39387" customFormat="1" ht="14.25"/>
    <row r="39388" customFormat="1" ht="14.25"/>
    <row r="39389" customFormat="1" ht="14.25"/>
    <row r="39390" customFormat="1" ht="14.25"/>
    <row r="39391" customFormat="1" ht="14.25"/>
    <row r="39392" customFormat="1" ht="14.25"/>
    <row r="39393" customFormat="1" ht="14.25"/>
    <row r="39394" customFormat="1" ht="14.25"/>
    <row r="39395" customFormat="1" ht="14.25"/>
    <row r="39396" customFormat="1" ht="14.25"/>
    <row r="39397" customFormat="1" ht="14.25"/>
    <row r="39398" customFormat="1" ht="14.25"/>
    <row r="39399" customFormat="1" ht="14.25"/>
    <row r="39400" customFormat="1" ht="14.25"/>
    <row r="39401" customFormat="1" ht="14.25"/>
    <row r="39402" customFormat="1" ht="14.25"/>
    <row r="39403" customFormat="1" ht="14.25"/>
    <row r="39404" customFormat="1" ht="14.25"/>
    <row r="39405" customFormat="1" ht="14.25"/>
    <row r="39406" customFormat="1" ht="14.25"/>
    <row r="39407" customFormat="1" ht="14.25"/>
    <row r="39408" customFormat="1" ht="14.25"/>
    <row r="39409" customFormat="1" ht="14.25"/>
    <row r="39410" customFormat="1" ht="14.25"/>
    <row r="39411" customFormat="1" ht="14.25"/>
    <row r="39412" customFormat="1" ht="14.25"/>
    <row r="39413" customFormat="1" ht="14.25"/>
    <row r="39414" customFormat="1" ht="14.25"/>
    <row r="39415" customFormat="1" ht="14.25"/>
    <row r="39416" customFormat="1" ht="14.25"/>
    <row r="39417" customFormat="1" ht="14.25"/>
    <row r="39418" customFormat="1" ht="14.25"/>
    <row r="39419" customFormat="1" ht="14.25"/>
    <row r="39420" customFormat="1" ht="14.25"/>
    <row r="39421" customFormat="1" ht="14.25"/>
    <row r="39422" customFormat="1" ht="14.25"/>
    <row r="39423" customFormat="1" ht="14.25"/>
    <row r="39424" customFormat="1" ht="14.25"/>
    <row r="39425" customFormat="1" ht="14.25"/>
    <row r="39426" customFormat="1" ht="14.25"/>
    <row r="39427" customFormat="1" ht="14.25"/>
    <row r="39428" customFormat="1" ht="14.25"/>
    <row r="39429" customFormat="1" ht="14.25"/>
    <row r="39430" customFormat="1" ht="14.25"/>
    <row r="39431" customFormat="1" ht="14.25"/>
    <row r="39432" customFormat="1" ht="14.25"/>
    <row r="39433" customFormat="1" ht="14.25"/>
    <row r="39434" customFormat="1" ht="14.25"/>
    <row r="39435" customFormat="1" ht="14.25"/>
    <row r="39436" customFormat="1" ht="14.25"/>
    <row r="39437" customFormat="1" ht="14.25"/>
    <row r="39438" customFormat="1" ht="14.25"/>
    <row r="39439" customFormat="1" ht="14.25"/>
    <row r="39440" customFormat="1" ht="14.25"/>
    <row r="39441" customFormat="1" ht="14.25"/>
    <row r="39442" customFormat="1" ht="14.25"/>
    <row r="39443" customFormat="1" ht="14.25"/>
    <row r="39444" customFormat="1" ht="14.25"/>
    <row r="39445" customFormat="1" ht="14.25"/>
    <row r="39446" customFormat="1" ht="14.25"/>
    <row r="39447" customFormat="1" ht="14.25"/>
    <row r="39448" customFormat="1" ht="14.25"/>
    <row r="39449" customFormat="1" ht="14.25"/>
    <row r="39450" customFormat="1" ht="14.25"/>
    <row r="39451" customFormat="1" ht="14.25"/>
    <row r="39452" customFormat="1" ht="14.25"/>
    <row r="39453" customFormat="1" ht="14.25"/>
    <row r="39454" customFormat="1" ht="14.25"/>
    <row r="39455" customFormat="1" ht="14.25"/>
    <row r="39456" customFormat="1" ht="14.25"/>
    <row r="39457" customFormat="1" ht="14.25"/>
    <row r="39458" customFormat="1" ht="14.25"/>
    <row r="39459" customFormat="1" ht="14.25"/>
    <row r="39460" customFormat="1" ht="14.25"/>
    <row r="39461" customFormat="1" ht="14.25"/>
    <row r="39462" customFormat="1" ht="14.25"/>
    <row r="39463" customFormat="1" ht="14.25"/>
    <row r="39464" customFormat="1" ht="14.25"/>
    <row r="39465" customFormat="1" ht="14.25"/>
    <row r="39466" customFormat="1" ht="14.25"/>
    <row r="39467" customFormat="1" ht="14.25"/>
    <row r="39468" customFormat="1" ht="14.25"/>
    <row r="39469" customFormat="1" ht="14.25"/>
    <row r="39470" customFormat="1" ht="14.25"/>
    <row r="39471" customFormat="1" ht="14.25"/>
    <row r="39472" customFormat="1" ht="14.25"/>
    <row r="39473" customFormat="1" ht="14.25"/>
    <row r="39474" customFormat="1" ht="14.25"/>
    <row r="39475" customFormat="1" ht="14.25"/>
    <row r="39476" customFormat="1" ht="14.25"/>
    <row r="39477" customFormat="1" ht="14.25"/>
    <row r="39478" customFormat="1" ht="14.25"/>
    <row r="39479" customFormat="1" ht="14.25"/>
    <row r="39480" customFormat="1" ht="14.25"/>
    <row r="39481" customFormat="1" ht="14.25"/>
    <row r="39482" customFormat="1" ht="14.25"/>
    <row r="39483" customFormat="1" ht="14.25"/>
    <row r="39484" customFormat="1" ht="14.25"/>
    <row r="39485" customFormat="1" ht="14.25"/>
    <row r="39486" customFormat="1" ht="14.25"/>
    <row r="39487" customFormat="1" ht="14.25"/>
    <row r="39488" customFormat="1" ht="14.25"/>
    <row r="39489" customFormat="1" ht="14.25"/>
    <row r="39490" customFormat="1" ht="14.25"/>
    <row r="39491" customFormat="1" ht="14.25"/>
    <row r="39492" customFormat="1" ht="14.25"/>
    <row r="39493" customFormat="1" ht="14.25"/>
    <row r="39494" customFormat="1" ht="14.25"/>
    <row r="39495" customFormat="1" ht="14.25"/>
    <row r="39496" customFormat="1" ht="14.25"/>
    <row r="39497" customFormat="1" ht="14.25"/>
    <row r="39498" customFormat="1" ht="14.25"/>
    <row r="39499" customFormat="1" ht="14.25"/>
    <row r="39500" customFormat="1" ht="14.25"/>
    <row r="39501" customFormat="1" ht="14.25"/>
    <row r="39502" customFormat="1" ht="14.25"/>
    <row r="39503" customFormat="1" ht="14.25"/>
    <row r="39504" customFormat="1" ht="14.25"/>
    <row r="39505" customFormat="1" ht="14.25"/>
    <row r="39506" customFormat="1" ht="14.25"/>
    <row r="39507" customFormat="1" ht="14.25"/>
    <row r="39508" customFormat="1" ht="14.25"/>
    <row r="39509" customFormat="1" ht="14.25"/>
    <row r="39510" customFormat="1" ht="14.25"/>
    <row r="39511" customFormat="1" ht="14.25"/>
    <row r="39512" customFormat="1" ht="14.25"/>
    <row r="39513" customFormat="1" ht="14.25"/>
    <row r="39514" customFormat="1" ht="14.25"/>
    <row r="39515" customFormat="1" ht="14.25"/>
    <row r="39516" customFormat="1" ht="14.25"/>
    <row r="39517" customFormat="1" ht="14.25"/>
    <row r="39518" customFormat="1" ht="14.25"/>
    <row r="39519" customFormat="1" ht="14.25"/>
    <row r="39520" customFormat="1" ht="14.25"/>
    <row r="39521" customFormat="1" ht="14.25"/>
    <row r="39522" customFormat="1" ht="14.25"/>
    <row r="39523" customFormat="1" ht="14.25"/>
    <row r="39524" customFormat="1" ht="14.25"/>
    <row r="39525" customFormat="1" ht="14.25"/>
    <row r="39526" customFormat="1" ht="14.25"/>
    <row r="39527" customFormat="1" ht="14.25"/>
    <row r="39528" customFormat="1" ht="14.25"/>
    <row r="39529" customFormat="1" ht="14.25"/>
    <row r="39530" customFormat="1" ht="14.25"/>
    <row r="39531" customFormat="1" ht="14.25"/>
    <row r="39532" customFormat="1" ht="14.25"/>
    <row r="39533" customFormat="1" ht="14.25"/>
    <row r="39534" customFormat="1" ht="14.25"/>
    <row r="39535" customFormat="1" ht="14.25"/>
    <row r="39536" customFormat="1" ht="14.25"/>
    <row r="39537" customFormat="1" ht="14.25"/>
    <row r="39538" customFormat="1" ht="14.25"/>
    <row r="39539" customFormat="1" ht="14.25"/>
    <row r="39540" customFormat="1" ht="14.25"/>
    <row r="39541" customFormat="1" ht="14.25"/>
    <row r="39542" customFormat="1" ht="14.25"/>
    <row r="39543" customFormat="1" ht="14.25"/>
    <row r="39544" customFormat="1" ht="14.25"/>
    <row r="39545" customFormat="1" ht="14.25"/>
    <row r="39546" customFormat="1" ht="14.25"/>
    <row r="39547" customFormat="1" ht="14.25"/>
    <row r="39548" customFormat="1" ht="14.25"/>
    <row r="39549" customFormat="1" ht="14.25"/>
    <row r="39550" customFormat="1" ht="14.25"/>
    <row r="39551" customFormat="1" ht="14.25"/>
    <row r="39552" customFormat="1" ht="14.25"/>
    <row r="39553" customFormat="1" ht="14.25"/>
    <row r="39554" customFormat="1" ht="14.25"/>
    <row r="39555" customFormat="1" ht="14.25"/>
    <row r="39556" customFormat="1" ht="14.25"/>
    <row r="39557" customFormat="1" ht="14.25"/>
    <row r="39558" customFormat="1" ht="14.25"/>
    <row r="39559" customFormat="1" ht="14.25"/>
    <row r="39560" customFormat="1" ht="14.25"/>
    <row r="39561" customFormat="1" ht="14.25"/>
    <row r="39562" customFormat="1" ht="14.25"/>
    <row r="39563" customFormat="1" ht="14.25"/>
    <row r="39564" customFormat="1" ht="14.25"/>
    <row r="39565" customFormat="1" ht="14.25"/>
    <row r="39566" customFormat="1" ht="14.25"/>
    <row r="39567" customFormat="1" ht="14.25"/>
    <row r="39568" customFormat="1" ht="14.25"/>
    <row r="39569" customFormat="1" ht="14.25"/>
    <row r="39570" customFormat="1" ht="14.25"/>
    <row r="39571" customFormat="1" ht="14.25"/>
    <row r="39572" customFormat="1" ht="14.25"/>
    <row r="39573" customFormat="1" ht="14.25"/>
    <row r="39574" customFormat="1" ht="14.25"/>
    <row r="39575" customFormat="1" ht="14.25"/>
    <row r="39576" customFormat="1" ht="14.25"/>
    <row r="39577" customFormat="1" ht="14.25"/>
    <row r="39578" customFormat="1" ht="14.25"/>
    <row r="39579" customFormat="1" ht="14.25"/>
    <row r="39580" customFormat="1" ht="14.25"/>
    <row r="39581" customFormat="1" ht="14.25"/>
    <row r="39582" customFormat="1" ht="14.25"/>
    <row r="39583" customFormat="1" ht="14.25"/>
    <row r="39584" customFormat="1" ht="14.25"/>
    <row r="39585" customFormat="1" ht="14.25"/>
    <row r="39586" customFormat="1" ht="14.25"/>
    <row r="39587" customFormat="1" ht="14.25"/>
    <row r="39588" customFormat="1" ht="14.25"/>
    <row r="39589" customFormat="1" ht="14.25"/>
    <row r="39590" customFormat="1" ht="14.25"/>
    <row r="39591" customFormat="1" ht="14.25"/>
    <row r="39592" customFormat="1" ht="14.25"/>
    <row r="39593" customFormat="1" ht="14.25"/>
    <row r="39594" customFormat="1" ht="14.25"/>
    <row r="39595" customFormat="1" ht="14.25"/>
    <row r="39596" customFormat="1" ht="14.25"/>
    <row r="39597" customFormat="1" ht="14.25"/>
    <row r="39598" customFormat="1" ht="14.25"/>
    <row r="39599" customFormat="1" ht="14.25"/>
    <row r="39600" customFormat="1" ht="14.25"/>
    <row r="39601" customFormat="1" ht="14.25"/>
    <row r="39602" customFormat="1" ht="14.25"/>
    <row r="39603" customFormat="1" ht="14.25"/>
    <row r="39604" customFormat="1" ht="14.25"/>
    <row r="39605" customFormat="1" ht="14.25"/>
    <row r="39606" customFormat="1" ht="14.25"/>
    <row r="39607" customFormat="1" ht="14.25"/>
    <row r="39608" customFormat="1" ht="14.25"/>
    <row r="39609" customFormat="1" ht="14.25"/>
    <row r="39610" customFormat="1" ht="14.25"/>
    <row r="39611" customFormat="1" ht="14.25"/>
    <row r="39612" customFormat="1" ht="14.25"/>
    <row r="39613" customFormat="1" ht="14.25"/>
    <row r="39614" customFormat="1" ht="14.25"/>
    <row r="39615" customFormat="1" ht="14.25"/>
    <row r="39616" customFormat="1" ht="14.25"/>
    <row r="39617" customFormat="1" ht="14.25"/>
    <row r="39618" customFormat="1" ht="14.25"/>
    <row r="39619" customFormat="1" ht="14.25"/>
    <row r="39620" customFormat="1" ht="14.25"/>
    <row r="39621" customFormat="1" ht="14.25"/>
    <row r="39622" customFormat="1" ht="14.25"/>
    <row r="39623" customFormat="1" ht="14.25"/>
    <row r="39624" customFormat="1" ht="14.25"/>
    <row r="39625" customFormat="1" ht="14.25"/>
    <row r="39626" customFormat="1" ht="14.25"/>
    <row r="39627" customFormat="1" ht="14.25"/>
    <row r="39628" customFormat="1" ht="14.25"/>
    <row r="39629" customFormat="1" ht="14.25"/>
    <row r="39630" customFormat="1" ht="14.25"/>
    <row r="39631" customFormat="1" ht="14.25"/>
    <row r="39632" customFormat="1" ht="14.25"/>
    <row r="39633" customFormat="1" ht="14.25"/>
    <row r="39634" customFormat="1" ht="14.25"/>
    <row r="39635" customFormat="1" ht="14.25"/>
    <row r="39636" customFormat="1" ht="14.25"/>
    <row r="39637" customFormat="1" ht="14.25"/>
    <row r="39638" customFormat="1" ht="14.25"/>
    <row r="39639" customFormat="1" ht="14.25"/>
    <row r="39640" customFormat="1" ht="14.25"/>
    <row r="39641" customFormat="1" ht="14.25"/>
    <row r="39642" customFormat="1" ht="14.25"/>
    <row r="39643" customFormat="1" ht="14.25"/>
    <row r="39644" customFormat="1" ht="14.25"/>
    <row r="39645" customFormat="1" ht="14.25"/>
    <row r="39646" customFormat="1" ht="14.25"/>
    <row r="39647" customFormat="1" ht="14.25"/>
    <row r="39648" customFormat="1" ht="14.25"/>
    <row r="39649" customFormat="1" ht="14.25"/>
    <row r="39650" customFormat="1" ht="14.25"/>
    <row r="39651" customFormat="1" ht="14.25"/>
    <row r="39652" customFormat="1" ht="14.25"/>
    <row r="39653" customFormat="1" ht="14.25"/>
    <row r="39654" customFormat="1" ht="14.25"/>
    <row r="39655" customFormat="1" ht="14.25"/>
    <row r="39656" customFormat="1" ht="14.25"/>
    <row r="39657" customFormat="1" ht="14.25"/>
    <row r="39658" customFormat="1" ht="14.25"/>
    <row r="39659" customFormat="1" ht="14.25"/>
    <row r="39660" customFormat="1" ht="14.25"/>
    <row r="39661" customFormat="1" ht="14.25"/>
    <row r="39662" customFormat="1" ht="14.25"/>
    <row r="39663" customFormat="1" ht="14.25"/>
    <row r="39664" customFormat="1" ht="14.25"/>
    <row r="39665" customFormat="1" ht="14.25"/>
    <row r="39666" customFormat="1" ht="14.25"/>
    <row r="39667" customFormat="1" ht="14.25"/>
    <row r="39668" customFormat="1" ht="14.25"/>
    <row r="39669" customFormat="1" ht="14.25"/>
    <row r="39670" customFormat="1" ht="14.25"/>
    <row r="39671" customFormat="1" ht="14.25"/>
    <row r="39672" customFormat="1" ht="14.25"/>
    <row r="39673" customFormat="1" ht="14.25"/>
    <row r="39674" customFormat="1" ht="14.25"/>
    <row r="39675" customFormat="1" ht="14.25"/>
    <row r="39676" customFormat="1" ht="14.25"/>
    <row r="39677" customFormat="1" ht="14.25"/>
    <row r="39678" customFormat="1" ht="14.25"/>
    <row r="39679" customFormat="1" ht="14.25"/>
    <row r="39680" customFormat="1" ht="14.25"/>
    <row r="39681" customFormat="1" ht="14.25"/>
    <row r="39682" customFormat="1" ht="14.25"/>
    <row r="39683" customFormat="1" ht="14.25"/>
    <row r="39684" customFormat="1" ht="14.25"/>
    <row r="39685" customFormat="1" ht="14.25"/>
    <row r="39686" customFormat="1" ht="14.25"/>
    <row r="39687" customFormat="1" ht="14.25"/>
    <row r="39688" customFormat="1" ht="14.25"/>
    <row r="39689" customFormat="1" ht="14.25"/>
    <row r="39690" customFormat="1" ht="14.25"/>
    <row r="39691" customFormat="1" ht="14.25"/>
    <row r="39692" customFormat="1" ht="14.25"/>
    <row r="39693" customFormat="1" ht="14.25"/>
    <row r="39694" customFormat="1" ht="14.25"/>
    <row r="39695" customFormat="1" ht="14.25"/>
    <row r="39696" customFormat="1" ht="14.25"/>
    <row r="39697" customFormat="1" ht="14.25"/>
    <row r="39698" customFormat="1" ht="14.25"/>
    <row r="39699" customFormat="1" ht="14.25"/>
    <row r="39700" customFormat="1" ht="14.25"/>
    <row r="39701" customFormat="1" ht="14.25"/>
    <row r="39702" customFormat="1" ht="14.25"/>
    <row r="39703" customFormat="1" ht="14.25"/>
    <row r="39704" customFormat="1" ht="14.25"/>
    <row r="39705" customFormat="1" ht="14.25"/>
    <row r="39706" customFormat="1" ht="14.25"/>
    <row r="39707" customFormat="1" ht="14.25"/>
    <row r="39708" customFormat="1" ht="14.25"/>
    <row r="39709" customFormat="1" ht="14.25"/>
    <row r="39710" customFormat="1" ht="14.25"/>
    <row r="39711" customFormat="1" ht="14.25"/>
    <row r="39712" customFormat="1" ht="14.25"/>
    <row r="39713" customFormat="1" ht="14.25"/>
    <row r="39714" customFormat="1" ht="14.25"/>
    <row r="39715" customFormat="1" ht="14.25"/>
    <row r="39716" customFormat="1" ht="14.25"/>
    <row r="39717" customFormat="1" ht="14.25"/>
    <row r="39718" customFormat="1" ht="14.25"/>
    <row r="39719" customFormat="1" ht="14.25"/>
    <row r="39720" customFormat="1" ht="14.25"/>
    <row r="39721" customFormat="1" ht="14.25"/>
    <row r="39722" customFormat="1" ht="14.25"/>
    <row r="39723" customFormat="1" ht="14.25"/>
    <row r="39724" customFormat="1" ht="14.25"/>
    <row r="39725" customFormat="1" ht="14.25"/>
    <row r="39726" customFormat="1" ht="14.25"/>
    <row r="39727" customFormat="1" ht="14.25"/>
    <row r="39728" customFormat="1" ht="14.25"/>
    <row r="39729" customFormat="1" ht="14.25"/>
    <row r="39730" customFormat="1" ht="14.25"/>
    <row r="39731" customFormat="1" ht="14.25"/>
    <row r="39732" customFormat="1" ht="14.25"/>
    <row r="39733" customFormat="1" ht="14.25"/>
    <row r="39734" customFormat="1" ht="14.25"/>
    <row r="39735" customFormat="1" ht="14.25"/>
    <row r="39736" customFormat="1" ht="14.25"/>
    <row r="39737" customFormat="1" ht="14.25"/>
    <row r="39738" customFormat="1" ht="14.25"/>
    <row r="39739" customFormat="1" ht="14.25"/>
    <row r="39740" customFormat="1" ht="14.25"/>
    <row r="39741" customFormat="1" ht="14.25"/>
    <row r="39742" customFormat="1" ht="14.25"/>
    <row r="39743" customFormat="1" ht="14.25"/>
    <row r="39744" customFormat="1" ht="14.25"/>
    <row r="39745" customFormat="1" ht="14.25"/>
    <row r="39746" customFormat="1" ht="14.25"/>
    <row r="39747" customFormat="1" ht="14.25"/>
    <row r="39748" customFormat="1" ht="14.25"/>
    <row r="39749" customFormat="1" ht="14.25"/>
    <row r="39750" customFormat="1" ht="14.25"/>
    <row r="39751" customFormat="1" ht="14.25"/>
    <row r="39752" customFormat="1" ht="14.25"/>
    <row r="39753" customFormat="1" ht="14.25"/>
    <row r="39754" customFormat="1" ht="14.25"/>
    <row r="39755" customFormat="1" ht="14.25"/>
    <row r="39756" customFormat="1" ht="14.25"/>
    <row r="39757" customFormat="1" ht="14.25"/>
    <row r="39758" customFormat="1" ht="14.25"/>
    <row r="39759" customFormat="1" ht="14.25"/>
    <row r="39760" customFormat="1" ht="14.25"/>
    <row r="39761" customFormat="1" ht="14.25"/>
    <row r="39762" customFormat="1" ht="14.25"/>
    <row r="39763" customFormat="1" ht="14.25"/>
    <row r="39764" customFormat="1" ht="14.25"/>
    <row r="39765" customFormat="1" ht="14.25"/>
    <row r="39766" customFormat="1" ht="14.25"/>
    <row r="39767" customFormat="1" ht="14.25"/>
    <row r="39768" customFormat="1" ht="14.25"/>
    <row r="39769" customFormat="1" ht="14.25"/>
    <row r="39770" customFormat="1" ht="14.25"/>
    <row r="39771" customFormat="1" ht="14.25"/>
    <row r="39772" customFormat="1" ht="14.25"/>
    <row r="39773" customFormat="1" ht="14.25"/>
    <row r="39774" customFormat="1" ht="14.25"/>
    <row r="39775" customFormat="1" ht="14.25"/>
    <row r="39776" customFormat="1" ht="14.25"/>
    <row r="39777" customFormat="1" ht="14.25"/>
    <row r="39778" customFormat="1" ht="14.25"/>
    <row r="39779" customFormat="1" ht="14.25"/>
    <row r="39780" customFormat="1" ht="14.25"/>
    <row r="39781" customFormat="1" ht="14.25"/>
    <row r="39782" customFormat="1" ht="14.25"/>
    <row r="39783" customFormat="1" ht="14.25"/>
    <row r="39784" customFormat="1" ht="14.25"/>
    <row r="39785" customFormat="1" ht="14.25"/>
    <row r="39786" customFormat="1" ht="14.25"/>
    <row r="39787" customFormat="1" ht="14.25"/>
    <row r="39788" customFormat="1" ht="14.25"/>
    <row r="39789" customFormat="1" ht="14.25"/>
    <row r="39790" customFormat="1" ht="14.25"/>
    <row r="39791" customFormat="1" ht="14.25"/>
    <row r="39792" customFormat="1" ht="14.25"/>
    <row r="39793" customFormat="1" ht="14.25"/>
    <row r="39794" customFormat="1" ht="14.25"/>
    <row r="39795" customFormat="1" ht="14.25"/>
    <row r="39796" customFormat="1" ht="14.25"/>
    <row r="39797" customFormat="1" ht="14.25"/>
    <row r="39798" customFormat="1" ht="14.25"/>
    <row r="39799" customFormat="1" ht="14.25"/>
    <row r="39800" customFormat="1" ht="14.25"/>
    <row r="39801" customFormat="1" ht="14.25"/>
    <row r="39802" customFormat="1" ht="14.25"/>
    <row r="39803" customFormat="1" ht="14.25"/>
    <row r="39804" customFormat="1" ht="14.25"/>
    <row r="39805" customFormat="1" ht="14.25"/>
    <row r="39806" customFormat="1" ht="14.25"/>
    <row r="39807" customFormat="1" ht="14.25"/>
    <row r="39808" customFormat="1" ht="14.25"/>
    <row r="39809" customFormat="1" ht="14.25"/>
    <row r="39810" customFormat="1" ht="14.25"/>
    <row r="39811" customFormat="1" ht="14.25"/>
    <row r="39812" customFormat="1" ht="14.25"/>
    <row r="39813" customFormat="1" ht="14.25"/>
    <row r="39814" customFormat="1" ht="14.25"/>
    <row r="39815" customFormat="1" ht="14.25"/>
    <row r="39816" customFormat="1" ht="14.25"/>
    <row r="39817" customFormat="1" ht="14.25"/>
    <row r="39818" customFormat="1" ht="14.25"/>
    <row r="39819" customFormat="1" ht="14.25"/>
    <row r="39820" customFormat="1" ht="14.25"/>
    <row r="39821" customFormat="1" ht="14.25"/>
    <row r="39822" customFormat="1" ht="14.25"/>
    <row r="39823" customFormat="1" ht="14.25"/>
    <row r="39824" customFormat="1" ht="14.25"/>
    <row r="39825" customFormat="1" ht="14.25"/>
    <row r="39826" customFormat="1" ht="14.25"/>
    <row r="39827" customFormat="1" ht="14.25"/>
    <row r="39828" customFormat="1" ht="14.25"/>
    <row r="39829" customFormat="1" ht="14.25"/>
    <row r="39830" customFormat="1" ht="14.25"/>
    <row r="39831" customFormat="1" ht="14.25"/>
    <row r="39832" customFormat="1" ht="14.25"/>
    <row r="39833" customFormat="1" ht="14.25"/>
    <row r="39834" customFormat="1" ht="14.25"/>
    <row r="39835" customFormat="1" ht="14.25"/>
    <row r="39836" customFormat="1" ht="14.25"/>
    <row r="39837" customFormat="1" ht="14.25"/>
    <row r="39838" customFormat="1" ht="14.25"/>
    <row r="39839" customFormat="1" ht="14.25"/>
    <row r="39840" customFormat="1" ht="14.25"/>
    <row r="39841" customFormat="1" ht="14.25"/>
    <row r="39842" customFormat="1" ht="14.25"/>
    <row r="39843" customFormat="1" ht="14.25"/>
    <row r="39844" customFormat="1" ht="14.25"/>
    <row r="39845" customFormat="1" ht="14.25"/>
    <row r="39846" customFormat="1" ht="14.25"/>
    <row r="39847" customFormat="1" ht="14.25"/>
    <row r="39848" customFormat="1" ht="14.25"/>
    <row r="39849" customFormat="1" ht="14.25"/>
    <row r="39850" customFormat="1" ht="14.25"/>
    <row r="39851" customFormat="1" ht="14.25"/>
    <row r="39852" customFormat="1" ht="14.25"/>
    <row r="39853" customFormat="1" ht="14.25"/>
    <row r="39854" customFormat="1" ht="14.25"/>
    <row r="39855" customFormat="1" ht="14.25"/>
    <row r="39856" customFormat="1" ht="14.25"/>
    <row r="39857" customFormat="1" ht="14.25"/>
    <row r="39858" customFormat="1" ht="14.25"/>
    <row r="39859" customFormat="1" ht="14.25"/>
    <row r="39860" customFormat="1" ht="14.25"/>
    <row r="39861" customFormat="1" ht="14.25"/>
    <row r="39862" customFormat="1" ht="14.25"/>
    <row r="39863" customFormat="1" ht="14.25"/>
    <row r="39864" customFormat="1" ht="14.25"/>
    <row r="39865" customFormat="1" ht="14.25"/>
    <row r="39866" customFormat="1" ht="14.25"/>
    <row r="39867" customFormat="1" ht="14.25"/>
    <row r="39868" customFormat="1" ht="14.25"/>
    <row r="39869" customFormat="1" ht="14.25"/>
    <row r="39870" customFormat="1" ht="14.25"/>
    <row r="39871" customFormat="1" ht="14.25"/>
    <row r="39872" customFormat="1" ht="14.25"/>
    <row r="39873" customFormat="1" ht="14.25"/>
    <row r="39874" customFormat="1" ht="14.25"/>
    <row r="39875" customFormat="1" ht="14.25"/>
    <row r="39876" customFormat="1" ht="14.25"/>
    <row r="39877" customFormat="1" ht="14.25"/>
    <row r="39878" customFormat="1" ht="14.25"/>
    <row r="39879" customFormat="1" ht="14.25"/>
    <row r="39880" customFormat="1" ht="14.25"/>
    <row r="39881" customFormat="1" ht="14.25"/>
    <row r="39882" customFormat="1" ht="14.25"/>
    <row r="39883" customFormat="1" ht="14.25"/>
    <row r="39884" customFormat="1" ht="14.25"/>
    <row r="39885" customFormat="1" ht="14.25"/>
    <row r="39886" customFormat="1" ht="14.25"/>
    <row r="39887" customFormat="1" ht="14.25"/>
    <row r="39888" customFormat="1" ht="14.25"/>
    <row r="39889" customFormat="1" ht="14.25"/>
    <row r="39890" customFormat="1" ht="14.25"/>
    <row r="39891" customFormat="1" ht="14.25"/>
    <row r="39892" customFormat="1" ht="14.25"/>
    <row r="39893" customFormat="1" ht="14.25"/>
    <row r="39894" customFormat="1" ht="14.25"/>
    <row r="39895" customFormat="1" ht="14.25"/>
    <row r="39896" customFormat="1" ht="14.25"/>
    <row r="39897" customFormat="1" ht="14.25"/>
    <row r="39898" customFormat="1" ht="14.25"/>
    <row r="39899" customFormat="1" ht="14.25"/>
    <row r="39900" customFormat="1" ht="14.25"/>
    <row r="39901" customFormat="1" ht="14.25"/>
    <row r="39902" customFormat="1" ht="14.25"/>
    <row r="39903" customFormat="1" ht="14.25"/>
    <row r="39904" customFormat="1" ht="14.25"/>
    <row r="39905" customFormat="1" ht="14.25"/>
    <row r="39906" customFormat="1" ht="14.25"/>
    <row r="39907" customFormat="1" ht="14.25"/>
    <row r="39908" customFormat="1" ht="14.25"/>
    <row r="39909" customFormat="1" ht="14.25"/>
    <row r="39910" customFormat="1" ht="14.25"/>
    <row r="39911" customFormat="1" ht="14.25"/>
    <row r="39912" customFormat="1" ht="14.25"/>
    <row r="39913" customFormat="1" ht="14.25"/>
    <row r="39914" customFormat="1" ht="14.25"/>
    <row r="39915" customFormat="1" ht="14.25"/>
    <row r="39916" customFormat="1" ht="14.25"/>
    <row r="39917" customFormat="1" ht="14.25"/>
    <row r="39918" customFormat="1" ht="14.25"/>
    <row r="39919" customFormat="1" ht="14.25"/>
    <row r="39920" customFormat="1" ht="14.25"/>
    <row r="39921" customFormat="1" ht="14.25"/>
    <row r="39922" customFormat="1" ht="14.25"/>
    <row r="39923" customFormat="1" ht="14.25"/>
    <row r="39924" customFormat="1" ht="14.25"/>
    <row r="39925" customFormat="1" ht="14.25"/>
    <row r="39926" customFormat="1" ht="14.25"/>
    <row r="39927" customFormat="1" ht="14.25"/>
    <row r="39928" customFormat="1" ht="14.25"/>
    <row r="39929" customFormat="1" ht="14.25"/>
    <row r="39930" customFormat="1" ht="14.25"/>
    <row r="39931" customFormat="1" ht="14.25"/>
    <row r="39932" customFormat="1" ht="14.25"/>
    <row r="39933" customFormat="1" ht="14.25"/>
    <row r="39934" customFormat="1" ht="14.25"/>
    <row r="39935" customFormat="1" ht="14.25"/>
    <row r="39936" customFormat="1" ht="14.25"/>
    <row r="39937" customFormat="1" ht="14.25"/>
    <row r="39938" customFormat="1" ht="14.25"/>
    <row r="39939" customFormat="1" ht="14.25"/>
    <row r="39940" customFormat="1" ht="14.25"/>
    <row r="39941" customFormat="1" ht="14.25"/>
    <row r="39942" customFormat="1" ht="14.25"/>
    <row r="39943" customFormat="1" ht="14.25"/>
    <row r="39944" customFormat="1" ht="14.25"/>
    <row r="39945" customFormat="1" ht="14.25"/>
    <row r="39946" customFormat="1" ht="14.25"/>
    <row r="39947" customFormat="1" ht="14.25"/>
    <row r="39948" customFormat="1" ht="14.25"/>
    <row r="39949" customFormat="1" ht="14.25"/>
    <row r="39950" customFormat="1" ht="14.25"/>
    <row r="39951" customFormat="1" ht="14.25"/>
    <row r="39952" customFormat="1" ht="14.25"/>
    <row r="39953" customFormat="1" ht="14.25"/>
    <row r="39954" customFormat="1" ht="14.25"/>
    <row r="39955" customFormat="1" ht="14.25"/>
    <row r="39956" customFormat="1" ht="14.25"/>
    <row r="39957" customFormat="1" ht="14.25"/>
    <row r="39958" customFormat="1" ht="14.25"/>
    <row r="39959" customFormat="1" ht="14.25"/>
    <row r="39960" customFormat="1" ht="14.25"/>
    <row r="39961" customFormat="1" ht="14.25"/>
    <row r="39962" customFormat="1" ht="14.25"/>
    <row r="39963" customFormat="1" ht="14.25"/>
    <row r="39964" customFormat="1" ht="14.25"/>
    <row r="39965" customFormat="1" ht="14.25"/>
    <row r="39966" customFormat="1" ht="14.25"/>
    <row r="39967" customFormat="1" ht="14.25"/>
    <row r="39968" customFormat="1" ht="14.25"/>
    <row r="39969" customFormat="1" ht="14.25"/>
    <row r="39970" customFormat="1" ht="14.25"/>
    <row r="39971" customFormat="1" ht="14.25"/>
    <row r="39972" customFormat="1" ht="14.25"/>
    <row r="39973" customFormat="1" ht="14.25"/>
    <row r="39974" customFormat="1" ht="14.25"/>
    <row r="39975" customFormat="1" ht="14.25"/>
    <row r="39976" customFormat="1" ht="14.25"/>
    <row r="39977" customFormat="1" ht="14.25"/>
    <row r="39978" customFormat="1" ht="14.25"/>
    <row r="39979" customFormat="1" ht="14.25"/>
    <row r="39980" customFormat="1" ht="14.25"/>
    <row r="39981" customFormat="1" ht="14.25"/>
    <row r="39982" customFormat="1" ht="14.25"/>
    <row r="39983" customFormat="1" ht="14.25"/>
    <row r="39984" customFormat="1" ht="14.25"/>
    <row r="39985" customFormat="1" ht="14.25"/>
    <row r="39986" customFormat="1" ht="14.25"/>
    <row r="39987" customFormat="1" ht="14.25"/>
    <row r="39988" customFormat="1" ht="14.25"/>
    <row r="39989" customFormat="1" ht="14.25"/>
    <row r="39990" customFormat="1" ht="14.25"/>
    <row r="39991" customFormat="1" ht="14.25"/>
    <row r="39992" customFormat="1" ht="14.25"/>
    <row r="39993" customFormat="1" ht="14.25"/>
    <row r="39994" customFormat="1" ht="14.25"/>
    <row r="39995" customFormat="1" ht="14.25"/>
    <row r="39996" customFormat="1" ht="14.25"/>
    <row r="39997" customFormat="1" ht="14.25"/>
    <row r="39998" customFormat="1" ht="14.25"/>
    <row r="39999" customFormat="1" ht="14.25"/>
    <row r="40000" customFormat="1" ht="14.25"/>
    <row r="40001" customFormat="1" ht="14.25"/>
    <row r="40002" customFormat="1" ht="14.25"/>
    <row r="40003" customFormat="1" ht="14.25"/>
    <row r="40004" customFormat="1" ht="14.25"/>
    <row r="40005" customFormat="1" ht="14.25"/>
    <row r="40006" customFormat="1" ht="14.25"/>
    <row r="40007" customFormat="1" ht="14.25"/>
    <row r="40008" customFormat="1" ht="14.25"/>
    <row r="40009" customFormat="1" ht="14.25"/>
    <row r="40010" customFormat="1" ht="14.25"/>
    <row r="40011" customFormat="1" ht="14.25"/>
    <row r="40012" customFormat="1" ht="14.25"/>
    <row r="40013" customFormat="1" ht="14.25"/>
    <row r="40014" customFormat="1" ht="14.25"/>
    <row r="40015" customFormat="1" ht="14.25"/>
    <row r="40016" customFormat="1" ht="14.25"/>
    <row r="40017" customFormat="1" ht="14.25"/>
    <row r="40018" customFormat="1" ht="14.25"/>
    <row r="40019" customFormat="1" ht="14.25"/>
    <row r="40020" customFormat="1" ht="14.25"/>
    <row r="40021" customFormat="1" ht="14.25"/>
    <row r="40022" customFormat="1" ht="14.25"/>
    <row r="40023" customFormat="1" ht="14.25"/>
    <row r="40024" customFormat="1" ht="14.25"/>
    <row r="40025" customFormat="1" ht="14.25"/>
    <row r="40026" customFormat="1" ht="14.25"/>
    <row r="40027" customFormat="1" ht="14.25"/>
    <row r="40028" customFormat="1" ht="14.25"/>
    <row r="40029" customFormat="1" ht="14.25"/>
    <row r="40030" customFormat="1" ht="14.25"/>
    <row r="40031" customFormat="1" ht="14.25"/>
    <row r="40032" customFormat="1" ht="14.25"/>
    <row r="40033" customFormat="1" ht="14.25"/>
    <row r="40034" customFormat="1" ht="14.25"/>
    <row r="40035" customFormat="1" ht="14.25"/>
    <row r="40036" customFormat="1" ht="14.25"/>
    <row r="40037" customFormat="1" ht="14.25"/>
    <row r="40038" customFormat="1" ht="14.25"/>
    <row r="40039" customFormat="1" ht="14.25"/>
    <row r="40040" customFormat="1" ht="14.25"/>
    <row r="40041" customFormat="1" ht="14.25"/>
    <row r="40042" customFormat="1" ht="14.25"/>
    <row r="40043" customFormat="1" ht="14.25"/>
    <row r="40044" customFormat="1" ht="14.25"/>
    <row r="40045" customFormat="1" ht="14.25"/>
    <row r="40046" customFormat="1" ht="14.25"/>
    <row r="40047" customFormat="1" ht="14.25"/>
    <row r="40048" customFormat="1" ht="14.25"/>
    <row r="40049" customFormat="1" ht="14.25"/>
    <row r="40050" customFormat="1" ht="14.25"/>
    <row r="40051" customFormat="1" ht="14.25"/>
    <row r="40052" customFormat="1" ht="14.25"/>
    <row r="40053" customFormat="1" ht="14.25"/>
    <row r="40054" customFormat="1" ht="14.25"/>
    <row r="40055" customFormat="1" ht="14.25"/>
    <row r="40056" customFormat="1" ht="14.25"/>
    <row r="40057" customFormat="1" ht="14.25"/>
    <row r="40058" customFormat="1" ht="14.25"/>
    <row r="40059" customFormat="1" ht="14.25"/>
    <row r="40060" customFormat="1" ht="14.25"/>
    <row r="40061" customFormat="1" ht="14.25"/>
    <row r="40062" customFormat="1" ht="14.25"/>
    <row r="40063" customFormat="1" ht="14.25"/>
    <row r="40064" customFormat="1" ht="14.25"/>
    <row r="40065" customFormat="1" ht="14.25"/>
    <row r="40066" customFormat="1" ht="14.25"/>
    <row r="40067" customFormat="1" ht="14.25"/>
    <row r="40068" customFormat="1" ht="14.25"/>
    <row r="40069" customFormat="1" ht="14.25"/>
    <row r="40070" customFormat="1" ht="14.25"/>
    <row r="40071" customFormat="1" ht="14.25"/>
    <row r="40072" customFormat="1" ht="14.25"/>
    <row r="40073" customFormat="1" ht="14.25"/>
    <row r="40074" customFormat="1" ht="14.25"/>
    <row r="40075" customFormat="1" ht="14.25"/>
    <row r="40076" customFormat="1" ht="14.25"/>
    <row r="40077" customFormat="1" ht="14.25"/>
    <row r="40078" customFormat="1" ht="14.25"/>
    <row r="40079" customFormat="1" ht="14.25"/>
    <row r="40080" customFormat="1" ht="14.25"/>
    <row r="40081" customFormat="1" ht="14.25"/>
    <row r="40082" customFormat="1" ht="14.25"/>
    <row r="40083" customFormat="1" ht="14.25"/>
    <row r="40084" customFormat="1" ht="14.25"/>
    <row r="40085" customFormat="1" ht="14.25"/>
    <row r="40086" customFormat="1" ht="14.25"/>
    <row r="40087" customFormat="1" ht="14.25"/>
    <row r="40088" customFormat="1" ht="14.25"/>
    <row r="40089" customFormat="1" ht="14.25"/>
    <row r="40090" customFormat="1" ht="14.25"/>
    <row r="40091" customFormat="1" ht="14.25"/>
    <row r="40092" customFormat="1" ht="14.25"/>
    <row r="40093" customFormat="1" ht="14.25"/>
    <row r="40094" customFormat="1" ht="14.25"/>
    <row r="40095" customFormat="1" ht="14.25"/>
    <row r="40096" customFormat="1" ht="14.25"/>
    <row r="40097" customFormat="1" ht="14.25"/>
    <row r="40098" customFormat="1" ht="14.25"/>
    <row r="40099" customFormat="1" ht="14.25"/>
    <row r="40100" customFormat="1" ht="14.25"/>
    <row r="40101" customFormat="1" ht="14.25"/>
    <row r="40102" customFormat="1" ht="14.25"/>
    <row r="40103" customFormat="1" ht="14.25"/>
    <row r="40104" customFormat="1" ht="14.25"/>
    <row r="40105" customFormat="1" ht="14.25"/>
    <row r="40106" customFormat="1" ht="14.25"/>
    <row r="40107" customFormat="1" ht="14.25"/>
    <row r="40108" customFormat="1" ht="14.25"/>
    <row r="40109" customFormat="1" ht="14.25"/>
    <row r="40110" customFormat="1" ht="14.25"/>
    <row r="40111" customFormat="1" ht="14.25"/>
    <row r="40112" customFormat="1" ht="14.25"/>
    <row r="40113" customFormat="1" ht="14.25"/>
    <row r="40114" customFormat="1" ht="14.25"/>
    <row r="40115" customFormat="1" ht="14.25"/>
    <row r="40116" customFormat="1" ht="14.25"/>
    <row r="40117" customFormat="1" ht="14.25"/>
    <row r="40118" customFormat="1" ht="14.25"/>
    <row r="40119" customFormat="1" ht="14.25"/>
    <row r="40120" customFormat="1" ht="14.25"/>
    <row r="40121" customFormat="1" ht="14.25"/>
    <row r="40122" customFormat="1" ht="14.25"/>
    <row r="40123" customFormat="1" ht="14.25"/>
    <row r="40124" customFormat="1" ht="14.25"/>
    <row r="40125" customFormat="1" ht="14.25"/>
    <row r="40126" customFormat="1" ht="14.25"/>
    <row r="40127" customFormat="1" ht="14.25"/>
    <row r="40128" customFormat="1" ht="14.25"/>
    <row r="40129" customFormat="1" ht="14.25"/>
    <row r="40130" customFormat="1" ht="14.25"/>
    <row r="40131" customFormat="1" ht="14.25"/>
    <row r="40132" customFormat="1" ht="14.25"/>
    <row r="40133" customFormat="1" ht="14.25"/>
    <row r="40134" customFormat="1" ht="14.25"/>
    <row r="40135" customFormat="1" ht="14.25"/>
    <row r="40136" customFormat="1" ht="14.25"/>
    <row r="40137" customFormat="1" ht="14.25"/>
    <row r="40138" customFormat="1" ht="14.25"/>
    <row r="40139" customFormat="1" ht="14.25"/>
    <row r="40140" customFormat="1" ht="14.25"/>
    <row r="40141" customFormat="1" ht="14.25"/>
    <row r="40142" customFormat="1" ht="14.25"/>
    <row r="40143" customFormat="1" ht="14.25"/>
    <row r="40144" customFormat="1" ht="14.25"/>
    <row r="40145" customFormat="1" ht="14.25"/>
    <row r="40146" customFormat="1" ht="14.25"/>
    <row r="40147" customFormat="1" ht="14.25"/>
    <row r="40148" customFormat="1" ht="14.25"/>
    <row r="40149" customFormat="1" ht="14.25"/>
    <row r="40150" customFormat="1" ht="14.25"/>
    <row r="40151" customFormat="1" ht="14.25"/>
    <row r="40152" customFormat="1" ht="14.25"/>
    <row r="40153" customFormat="1" ht="14.25"/>
    <row r="40154" customFormat="1" ht="14.25"/>
    <row r="40155" customFormat="1" ht="14.25"/>
    <row r="40156" customFormat="1" ht="14.25"/>
    <row r="40157" customFormat="1" ht="14.25"/>
    <row r="40158" customFormat="1" ht="14.25"/>
    <row r="40159" customFormat="1" ht="14.25"/>
    <row r="40160" customFormat="1" ht="14.25"/>
    <row r="40161" customFormat="1" ht="14.25"/>
    <row r="40162" customFormat="1" ht="14.25"/>
    <row r="40163" customFormat="1" ht="14.25"/>
    <row r="40164" customFormat="1" ht="14.25"/>
    <row r="40165" customFormat="1" ht="14.25"/>
    <row r="40166" customFormat="1" ht="14.25"/>
    <row r="40167" customFormat="1" ht="14.25"/>
    <row r="40168" customFormat="1" ht="14.25"/>
    <row r="40169" customFormat="1" ht="14.25"/>
    <row r="40170" customFormat="1" ht="14.25"/>
    <row r="40171" customFormat="1" ht="14.25"/>
    <row r="40172" customFormat="1" ht="14.25"/>
    <row r="40173" customFormat="1" ht="14.25"/>
    <row r="40174" customFormat="1" ht="14.25"/>
    <row r="40175" customFormat="1" ht="14.25"/>
    <row r="40176" customFormat="1" ht="14.25"/>
    <row r="40177" customFormat="1" ht="14.25"/>
    <row r="40178" customFormat="1" ht="14.25"/>
    <row r="40179" customFormat="1" ht="14.25"/>
    <row r="40180" customFormat="1" ht="14.25"/>
    <row r="40181" customFormat="1" ht="14.25"/>
    <row r="40182" customFormat="1" ht="14.25"/>
    <row r="40183" customFormat="1" ht="14.25"/>
    <row r="40184" customFormat="1" ht="14.25"/>
    <row r="40185" customFormat="1" ht="14.25"/>
    <row r="40186" customFormat="1" ht="14.25"/>
    <row r="40187" customFormat="1" ht="14.25"/>
    <row r="40188" customFormat="1" ht="14.25"/>
    <row r="40189" customFormat="1" ht="14.25"/>
    <row r="40190" customFormat="1" ht="14.25"/>
    <row r="40191" customFormat="1" ht="14.25"/>
    <row r="40192" customFormat="1" ht="14.25"/>
    <row r="40193" customFormat="1" ht="14.25"/>
    <row r="40194" customFormat="1" ht="14.25"/>
    <row r="40195" customFormat="1" ht="14.25"/>
    <row r="40196" customFormat="1" ht="14.25"/>
    <row r="40197" customFormat="1" ht="14.25"/>
    <row r="40198" customFormat="1" ht="14.25"/>
    <row r="40199" customFormat="1" ht="14.25"/>
    <row r="40200" customFormat="1" ht="14.25"/>
    <row r="40201" customFormat="1" ht="14.25"/>
    <row r="40202" customFormat="1" ht="14.25"/>
    <row r="40203" customFormat="1" ht="14.25"/>
    <row r="40204" customFormat="1" ht="14.25"/>
    <row r="40205" customFormat="1" ht="14.25"/>
    <row r="40206" customFormat="1" ht="14.25"/>
    <row r="40207" customFormat="1" ht="14.25"/>
    <row r="40208" customFormat="1" ht="14.25"/>
    <row r="40209" customFormat="1" ht="14.25"/>
    <row r="40210" customFormat="1" ht="14.25"/>
    <row r="40211" customFormat="1" ht="14.25"/>
    <row r="40212" customFormat="1" ht="14.25"/>
    <row r="40213" customFormat="1" ht="14.25"/>
    <row r="40214" customFormat="1" ht="14.25"/>
    <row r="40215" customFormat="1" ht="14.25"/>
    <row r="40216" customFormat="1" ht="14.25"/>
    <row r="40217" customFormat="1" ht="14.25"/>
    <row r="40218" customFormat="1" ht="14.25"/>
    <row r="40219" customFormat="1" ht="14.25"/>
    <row r="40220" customFormat="1" ht="14.25"/>
    <row r="40221" customFormat="1" ht="14.25"/>
    <row r="40222" customFormat="1" ht="14.25"/>
    <row r="40223" customFormat="1" ht="14.25"/>
    <row r="40224" customFormat="1" ht="14.25"/>
    <row r="40225" customFormat="1" ht="14.25"/>
    <row r="40226" customFormat="1" ht="14.25"/>
    <row r="40227" customFormat="1" ht="14.25"/>
    <row r="40228" customFormat="1" ht="14.25"/>
    <row r="40229" customFormat="1" ht="14.25"/>
    <row r="40230" customFormat="1" ht="14.25"/>
    <row r="40231" customFormat="1" ht="14.25"/>
    <row r="40232" customFormat="1" ht="14.25"/>
    <row r="40233" customFormat="1" ht="14.25"/>
    <row r="40234" customFormat="1" ht="14.25"/>
    <row r="40235" customFormat="1" ht="14.25"/>
    <row r="40236" customFormat="1" ht="14.25"/>
    <row r="40237" customFormat="1" ht="14.25"/>
    <row r="40238" customFormat="1" ht="14.25"/>
    <row r="40239" customFormat="1" ht="14.25"/>
    <row r="40240" customFormat="1" ht="14.25"/>
    <row r="40241" customFormat="1" ht="14.25"/>
    <row r="40242" customFormat="1" ht="14.25"/>
    <row r="40243" customFormat="1" ht="14.25"/>
    <row r="40244" customFormat="1" ht="14.25"/>
    <row r="40245" customFormat="1" ht="14.25"/>
    <row r="40246" customFormat="1" ht="14.25"/>
    <row r="40247" customFormat="1" ht="14.25"/>
    <row r="40248" customFormat="1" ht="14.25"/>
    <row r="40249" customFormat="1" ht="14.25"/>
    <row r="40250" customFormat="1" ht="14.25"/>
    <row r="40251" customFormat="1" ht="14.25"/>
    <row r="40252" customFormat="1" ht="14.25"/>
    <row r="40253" customFormat="1" ht="14.25"/>
    <row r="40254" customFormat="1" ht="14.25"/>
    <row r="40255" customFormat="1" ht="14.25"/>
    <row r="40256" customFormat="1" ht="14.25"/>
    <row r="40257" customFormat="1" ht="14.25"/>
    <row r="40258" customFormat="1" ht="14.25"/>
    <row r="40259" customFormat="1" ht="14.25"/>
    <row r="40260" customFormat="1" ht="14.25"/>
    <row r="40261" customFormat="1" ht="14.25"/>
    <row r="40262" customFormat="1" ht="14.25"/>
    <row r="40263" customFormat="1" ht="14.25"/>
    <row r="40264" customFormat="1" ht="14.25"/>
    <row r="40265" customFormat="1" ht="14.25"/>
    <row r="40266" customFormat="1" ht="14.25"/>
    <row r="40267" customFormat="1" ht="14.25"/>
    <row r="40268" customFormat="1" ht="14.25"/>
    <row r="40269" customFormat="1" ht="14.25"/>
    <row r="40270" customFormat="1" ht="14.25"/>
    <row r="40271" customFormat="1" ht="14.25"/>
    <row r="40272" customFormat="1" ht="14.25"/>
    <row r="40273" customFormat="1" ht="14.25"/>
    <row r="40274" customFormat="1" ht="14.25"/>
    <row r="40275" customFormat="1" ht="14.25"/>
    <row r="40276" customFormat="1" ht="14.25"/>
    <row r="40277" customFormat="1" ht="14.25"/>
    <row r="40278" customFormat="1" ht="14.25"/>
    <row r="40279" customFormat="1" ht="14.25"/>
    <row r="40280" customFormat="1" ht="14.25"/>
    <row r="40281" customFormat="1" ht="14.25"/>
    <row r="40282" customFormat="1" ht="14.25"/>
    <row r="40283" customFormat="1" ht="14.25"/>
    <row r="40284" customFormat="1" ht="14.25"/>
    <row r="40285" customFormat="1" ht="14.25"/>
    <row r="40286" customFormat="1" ht="14.25"/>
    <row r="40287" customFormat="1" ht="14.25"/>
    <row r="40288" customFormat="1" ht="14.25"/>
    <row r="40289" customFormat="1" ht="14.25"/>
    <row r="40290" customFormat="1" ht="14.25"/>
    <row r="40291" customFormat="1" ht="14.25"/>
    <row r="40292" customFormat="1" ht="14.25"/>
    <row r="40293" customFormat="1" ht="14.25"/>
    <row r="40294" customFormat="1" ht="14.25"/>
    <row r="40295" customFormat="1" ht="14.25"/>
    <row r="40296" customFormat="1" ht="14.25"/>
    <row r="40297" customFormat="1" ht="14.25"/>
    <row r="40298" customFormat="1" ht="14.25"/>
    <row r="40299" customFormat="1" ht="14.25"/>
    <row r="40300" customFormat="1" ht="14.25"/>
    <row r="40301" customFormat="1" ht="14.25"/>
    <row r="40302" customFormat="1" ht="14.25"/>
    <row r="40303" customFormat="1" ht="14.25"/>
    <row r="40304" customFormat="1" ht="14.25"/>
    <row r="40305" customFormat="1" ht="14.25"/>
    <row r="40306" customFormat="1" ht="14.25"/>
    <row r="40307" customFormat="1" ht="14.25"/>
    <row r="40308" customFormat="1" ht="14.25"/>
    <row r="40309" customFormat="1" ht="14.25"/>
    <row r="40310" customFormat="1" ht="14.25"/>
    <row r="40311" customFormat="1" ht="14.25"/>
    <row r="40312" customFormat="1" ht="14.25"/>
    <row r="40313" customFormat="1" ht="14.25"/>
    <row r="40314" customFormat="1" ht="14.25"/>
    <row r="40315" customFormat="1" ht="14.25"/>
    <row r="40316" customFormat="1" ht="14.25"/>
    <row r="40317" customFormat="1" ht="14.25"/>
    <row r="40318" customFormat="1" ht="14.25"/>
    <row r="40319" customFormat="1" ht="14.25"/>
    <row r="40320" customFormat="1" ht="14.25"/>
    <row r="40321" customFormat="1" ht="14.25"/>
    <row r="40322" customFormat="1" ht="14.25"/>
    <row r="40323" customFormat="1" ht="14.25"/>
    <row r="40324" customFormat="1" ht="14.25"/>
    <row r="40325" customFormat="1" ht="14.25"/>
    <row r="40326" customFormat="1" ht="14.25"/>
    <row r="40327" customFormat="1" ht="14.25"/>
    <row r="40328" customFormat="1" ht="14.25"/>
    <row r="40329" customFormat="1" ht="14.25"/>
    <row r="40330" customFormat="1" ht="14.25"/>
    <row r="40331" customFormat="1" ht="14.25"/>
    <row r="40332" customFormat="1" ht="14.25"/>
    <row r="40333" customFormat="1" ht="14.25"/>
    <row r="40334" customFormat="1" ht="14.25"/>
    <row r="40335" customFormat="1" ht="14.25"/>
    <row r="40336" customFormat="1" ht="14.25"/>
    <row r="40337" customFormat="1" ht="14.25"/>
    <row r="40338" customFormat="1" ht="14.25"/>
    <row r="40339" customFormat="1" ht="14.25"/>
    <row r="40340" customFormat="1" ht="14.25"/>
    <row r="40341" customFormat="1" ht="14.25"/>
    <row r="40342" customFormat="1" ht="14.25"/>
    <row r="40343" customFormat="1" ht="14.25"/>
    <row r="40344" customFormat="1" ht="14.25"/>
    <row r="40345" customFormat="1" ht="14.25"/>
    <row r="40346" customFormat="1" ht="14.25"/>
    <row r="40347" customFormat="1" ht="14.25"/>
    <row r="40348" customFormat="1" ht="14.25"/>
    <row r="40349" customFormat="1" ht="14.25"/>
    <row r="40350" customFormat="1" ht="14.25"/>
    <row r="40351" customFormat="1" ht="14.25"/>
    <row r="40352" customFormat="1" ht="14.25"/>
    <row r="40353" customFormat="1" ht="14.25"/>
    <row r="40354" customFormat="1" ht="14.25"/>
    <row r="40355" customFormat="1" ht="14.25"/>
    <row r="40356" customFormat="1" ht="14.25"/>
    <row r="40357" customFormat="1" ht="14.25"/>
    <row r="40358" customFormat="1" ht="14.25"/>
    <row r="40359" customFormat="1" ht="14.25"/>
    <row r="40360" customFormat="1" ht="14.25"/>
    <row r="40361" customFormat="1" ht="14.25"/>
    <row r="40362" customFormat="1" ht="14.25"/>
    <row r="40363" customFormat="1" ht="14.25"/>
    <row r="40364" customFormat="1" ht="14.25"/>
    <row r="40365" customFormat="1" ht="14.25"/>
    <row r="40366" customFormat="1" ht="14.25"/>
    <row r="40367" customFormat="1" ht="14.25"/>
    <row r="40368" customFormat="1" ht="14.25"/>
    <row r="40369" customFormat="1" ht="14.25"/>
    <row r="40370" customFormat="1" ht="14.25"/>
    <row r="40371" customFormat="1" ht="14.25"/>
    <row r="40372" customFormat="1" ht="14.25"/>
    <row r="40373" customFormat="1" ht="14.25"/>
    <row r="40374" customFormat="1" ht="14.25"/>
    <row r="40375" customFormat="1" ht="14.25"/>
    <row r="40376" customFormat="1" ht="14.25"/>
    <row r="40377" customFormat="1" ht="14.25"/>
    <row r="40378" customFormat="1" ht="14.25"/>
    <row r="40379" customFormat="1" ht="14.25"/>
    <row r="40380" customFormat="1" ht="14.25"/>
    <row r="40381" customFormat="1" ht="14.25"/>
    <row r="40382" customFormat="1" ht="14.25"/>
    <row r="40383" customFormat="1" ht="14.25"/>
    <row r="40384" customFormat="1" ht="14.25"/>
    <row r="40385" customFormat="1" ht="14.25"/>
    <row r="40386" customFormat="1" ht="14.25"/>
    <row r="40387" customFormat="1" ht="14.25"/>
    <row r="40388" customFormat="1" ht="14.25"/>
    <row r="40389" customFormat="1" ht="14.25"/>
    <row r="40390" customFormat="1" ht="14.25"/>
    <row r="40391" customFormat="1" ht="14.25"/>
    <row r="40392" customFormat="1" ht="14.25"/>
    <row r="40393" customFormat="1" ht="14.25"/>
    <row r="40394" customFormat="1" ht="14.25"/>
    <row r="40395" customFormat="1" ht="14.25"/>
    <row r="40396" customFormat="1" ht="14.25"/>
    <row r="40397" customFormat="1" ht="14.25"/>
    <row r="40398" customFormat="1" ht="14.25"/>
    <row r="40399" customFormat="1" ht="14.25"/>
    <row r="40400" customFormat="1" ht="14.25"/>
    <row r="40401" customFormat="1" ht="14.25"/>
    <row r="40402" customFormat="1" ht="14.25"/>
    <row r="40403" customFormat="1" ht="14.25"/>
    <row r="40404" customFormat="1" ht="14.25"/>
    <row r="40405" customFormat="1" ht="14.25"/>
    <row r="40406" customFormat="1" ht="14.25"/>
    <row r="40407" customFormat="1" ht="14.25"/>
    <row r="40408" customFormat="1" ht="14.25"/>
    <row r="40409" customFormat="1" ht="14.25"/>
    <row r="40410" customFormat="1" ht="14.25"/>
    <row r="40411" customFormat="1" ht="14.25"/>
    <row r="40412" customFormat="1" ht="14.25"/>
    <row r="40413" customFormat="1" ht="14.25"/>
    <row r="40414" customFormat="1" ht="14.25"/>
    <row r="40415" customFormat="1" ht="14.25"/>
    <row r="40416" customFormat="1" ht="14.25"/>
    <row r="40417" customFormat="1" ht="14.25"/>
    <row r="40418" customFormat="1" ht="14.25"/>
    <row r="40419" customFormat="1" ht="14.25"/>
    <row r="40420" customFormat="1" ht="14.25"/>
    <row r="40421" customFormat="1" ht="14.25"/>
    <row r="40422" customFormat="1" ht="14.25"/>
    <row r="40423" customFormat="1" ht="14.25"/>
    <row r="40424" customFormat="1" ht="14.25"/>
    <row r="40425" customFormat="1" ht="14.25"/>
    <row r="40426" customFormat="1" ht="14.25"/>
    <row r="40427" customFormat="1" ht="14.25"/>
    <row r="40428" customFormat="1" ht="14.25"/>
    <row r="40429" customFormat="1" ht="14.25"/>
    <row r="40430" customFormat="1" ht="14.25"/>
    <row r="40431" customFormat="1" ht="14.25"/>
    <row r="40432" customFormat="1" ht="14.25"/>
    <row r="40433" customFormat="1" ht="14.25"/>
    <row r="40434" customFormat="1" ht="14.25"/>
    <row r="40435" customFormat="1" ht="14.25"/>
    <row r="40436" customFormat="1" ht="14.25"/>
    <row r="40437" customFormat="1" ht="14.25"/>
    <row r="40438" customFormat="1" ht="14.25"/>
    <row r="40439" customFormat="1" ht="14.25"/>
    <row r="40440" customFormat="1" ht="14.25"/>
    <row r="40441" customFormat="1" ht="14.25"/>
    <row r="40442" customFormat="1" ht="14.25"/>
    <row r="40443" customFormat="1" ht="14.25"/>
    <row r="40444" customFormat="1" ht="14.25"/>
    <row r="40445" customFormat="1" ht="14.25"/>
    <row r="40446" customFormat="1" ht="14.25"/>
    <row r="40447" customFormat="1" ht="14.25"/>
    <row r="40448" customFormat="1" ht="14.25"/>
    <row r="40449" customFormat="1" ht="14.25"/>
    <row r="40450" customFormat="1" ht="14.25"/>
    <row r="40451" customFormat="1" ht="14.25"/>
    <row r="40452" customFormat="1" ht="14.25"/>
    <row r="40453" customFormat="1" ht="14.25"/>
    <row r="40454" customFormat="1" ht="14.25"/>
    <row r="40455" customFormat="1" ht="14.25"/>
    <row r="40456" customFormat="1" ht="14.25"/>
    <row r="40457" customFormat="1" ht="14.25"/>
    <row r="40458" customFormat="1" ht="14.25"/>
    <row r="40459" customFormat="1" ht="14.25"/>
    <row r="40460" customFormat="1" ht="14.25"/>
    <row r="40461" customFormat="1" ht="14.25"/>
    <row r="40462" customFormat="1" ht="14.25"/>
    <row r="40463" customFormat="1" ht="14.25"/>
    <row r="40464" customFormat="1" ht="14.25"/>
    <row r="40465" customFormat="1" ht="14.25"/>
    <row r="40466" customFormat="1" ht="14.25"/>
    <row r="40467" customFormat="1" ht="14.25"/>
    <row r="40468" customFormat="1" ht="14.25"/>
    <row r="40469" customFormat="1" ht="14.25"/>
    <row r="40470" customFormat="1" ht="14.25"/>
    <row r="40471" customFormat="1" ht="14.25"/>
    <row r="40472" customFormat="1" ht="14.25"/>
    <row r="40473" customFormat="1" ht="14.25"/>
    <row r="40474" customFormat="1" ht="14.25"/>
    <row r="40475" customFormat="1" ht="14.25"/>
    <row r="40476" customFormat="1" ht="14.25"/>
    <row r="40477" customFormat="1" ht="14.25"/>
    <row r="40478" customFormat="1" ht="14.25"/>
    <row r="40479" customFormat="1" ht="14.25"/>
    <row r="40480" customFormat="1" ht="14.25"/>
    <row r="40481" customFormat="1" ht="14.25"/>
    <row r="40482" customFormat="1" ht="14.25"/>
    <row r="40483" customFormat="1" ht="14.25"/>
    <row r="40484" customFormat="1" ht="14.25"/>
    <row r="40485" customFormat="1" ht="14.25"/>
    <row r="40486" customFormat="1" ht="14.25"/>
    <row r="40487" customFormat="1" ht="14.25"/>
    <row r="40488" customFormat="1" ht="14.25"/>
    <row r="40489" customFormat="1" ht="14.25"/>
    <row r="40490" customFormat="1" ht="14.25"/>
    <row r="40491" customFormat="1" ht="14.25"/>
    <row r="40492" customFormat="1" ht="14.25"/>
    <row r="40493" customFormat="1" ht="14.25"/>
    <row r="40494" customFormat="1" ht="14.25"/>
    <row r="40495" customFormat="1" ht="14.25"/>
    <row r="40496" customFormat="1" ht="14.25"/>
    <row r="40497" customFormat="1" ht="14.25"/>
    <row r="40498" customFormat="1" ht="14.25"/>
    <row r="40499" customFormat="1" ht="14.25"/>
    <row r="40500" customFormat="1" ht="14.25"/>
    <row r="40501" customFormat="1" ht="14.25"/>
    <row r="40502" customFormat="1" ht="14.25"/>
    <row r="40503" customFormat="1" ht="14.25"/>
    <row r="40504" customFormat="1" ht="14.25"/>
    <row r="40505" customFormat="1" ht="14.25"/>
    <row r="40506" customFormat="1" ht="14.25"/>
    <row r="40507" customFormat="1" ht="14.25"/>
    <row r="40508" customFormat="1" ht="14.25"/>
    <row r="40509" customFormat="1" ht="14.25"/>
    <row r="40510" customFormat="1" ht="14.25"/>
    <row r="40511" customFormat="1" ht="14.25"/>
    <row r="40512" customFormat="1" ht="14.25"/>
    <row r="40513" customFormat="1" ht="14.25"/>
    <row r="40514" customFormat="1" ht="14.25"/>
    <row r="40515" customFormat="1" ht="14.25"/>
    <row r="40516" customFormat="1" ht="14.25"/>
    <row r="40517" customFormat="1" ht="14.25"/>
    <row r="40518" customFormat="1" ht="14.25"/>
    <row r="40519" customFormat="1" ht="14.25"/>
    <row r="40520" customFormat="1" ht="14.25"/>
    <row r="40521" customFormat="1" ht="14.25"/>
    <row r="40522" customFormat="1" ht="14.25"/>
    <row r="40523" customFormat="1" ht="14.25"/>
    <row r="40524" customFormat="1" ht="14.25"/>
    <row r="40525" customFormat="1" ht="14.25"/>
    <row r="40526" customFormat="1" ht="14.25"/>
    <row r="40527" customFormat="1" ht="14.25"/>
    <row r="40528" customFormat="1" ht="14.25"/>
    <row r="40529" customFormat="1" ht="14.25"/>
    <row r="40530" customFormat="1" ht="14.25"/>
    <row r="40531" customFormat="1" ht="14.25"/>
    <row r="40532" customFormat="1" ht="14.25"/>
    <row r="40533" customFormat="1" ht="14.25"/>
    <row r="40534" customFormat="1" ht="14.25"/>
    <row r="40535" customFormat="1" ht="14.25"/>
    <row r="40536" customFormat="1" ht="14.25"/>
    <row r="40537" customFormat="1" ht="14.25"/>
    <row r="40538" customFormat="1" ht="14.25"/>
    <row r="40539" customFormat="1" ht="14.25"/>
    <row r="40540" customFormat="1" ht="14.25"/>
    <row r="40541" customFormat="1" ht="14.25"/>
    <row r="40542" customFormat="1" ht="14.25"/>
    <row r="40543" customFormat="1" ht="14.25"/>
    <row r="40544" customFormat="1" ht="14.25"/>
    <row r="40545" customFormat="1" ht="14.25"/>
    <row r="40546" customFormat="1" ht="14.25"/>
    <row r="40547" customFormat="1" ht="14.25"/>
    <row r="40548" customFormat="1" ht="14.25"/>
    <row r="40549" customFormat="1" ht="14.25"/>
    <row r="40550" customFormat="1" ht="14.25"/>
    <row r="40551" customFormat="1" ht="14.25"/>
    <row r="40552" customFormat="1" ht="14.25"/>
    <row r="40553" customFormat="1" ht="14.25"/>
    <row r="40554" customFormat="1" ht="14.25"/>
    <row r="40555" customFormat="1" ht="14.25"/>
    <row r="40556" customFormat="1" ht="14.25"/>
    <row r="40557" customFormat="1" ht="14.25"/>
    <row r="40558" customFormat="1" ht="14.25"/>
    <row r="40559" customFormat="1" ht="14.25"/>
    <row r="40560" customFormat="1" ht="14.25"/>
    <row r="40561" customFormat="1" ht="14.25"/>
    <row r="40562" customFormat="1" ht="14.25"/>
    <row r="40563" customFormat="1" ht="14.25"/>
    <row r="40564" customFormat="1" ht="14.25"/>
    <row r="40565" customFormat="1" ht="14.25"/>
    <row r="40566" customFormat="1" ht="14.25"/>
    <row r="40567" customFormat="1" ht="14.25"/>
    <row r="40568" customFormat="1" ht="14.25"/>
    <row r="40569" customFormat="1" ht="14.25"/>
    <row r="40570" customFormat="1" ht="14.25"/>
    <row r="40571" customFormat="1" ht="14.25"/>
    <row r="40572" customFormat="1" ht="14.25"/>
    <row r="40573" customFormat="1" ht="14.25"/>
    <row r="40574" customFormat="1" ht="14.25"/>
    <row r="40575" customFormat="1" ht="14.25"/>
    <row r="40576" customFormat="1" ht="14.25"/>
    <row r="40577" customFormat="1" ht="14.25"/>
    <row r="40578" customFormat="1" ht="14.25"/>
    <row r="40579" customFormat="1" ht="14.25"/>
    <row r="40580" customFormat="1" ht="14.25"/>
    <row r="40581" customFormat="1" ht="14.25"/>
    <row r="40582" customFormat="1" ht="14.25"/>
    <row r="40583" customFormat="1" ht="14.25"/>
    <row r="40584" customFormat="1" ht="14.25"/>
    <row r="40585" customFormat="1" ht="14.25"/>
    <row r="40586" customFormat="1" ht="14.25"/>
    <row r="40587" customFormat="1" ht="14.25"/>
    <row r="40588" customFormat="1" ht="14.25"/>
    <row r="40589" customFormat="1" ht="14.25"/>
    <row r="40590" customFormat="1" ht="14.25"/>
    <row r="40591" customFormat="1" ht="14.25"/>
    <row r="40592" customFormat="1" ht="14.25"/>
    <row r="40593" customFormat="1" ht="14.25"/>
    <row r="40594" customFormat="1" ht="14.25"/>
    <row r="40595" customFormat="1" ht="14.25"/>
    <row r="40596" customFormat="1" ht="14.25"/>
    <row r="40597" customFormat="1" ht="14.25"/>
    <row r="40598" customFormat="1" ht="14.25"/>
    <row r="40599" customFormat="1" ht="14.25"/>
    <row r="40600" customFormat="1" ht="14.25"/>
    <row r="40601" customFormat="1" ht="14.25"/>
    <row r="40602" customFormat="1" ht="14.25"/>
    <row r="40603" customFormat="1" ht="14.25"/>
    <row r="40604" customFormat="1" ht="14.25"/>
    <row r="40605" customFormat="1" ht="14.25"/>
    <row r="40606" customFormat="1" ht="14.25"/>
    <row r="40607" customFormat="1" ht="14.25"/>
    <row r="40608" customFormat="1" ht="14.25"/>
    <row r="40609" customFormat="1" ht="14.25"/>
    <row r="40610" customFormat="1" ht="14.25"/>
    <row r="40611" customFormat="1" ht="14.25"/>
    <row r="40612" customFormat="1" ht="14.25"/>
    <row r="40613" customFormat="1" ht="14.25"/>
    <row r="40614" customFormat="1" ht="14.25"/>
    <row r="40615" customFormat="1" ht="14.25"/>
    <row r="40616" customFormat="1" ht="14.25"/>
    <row r="40617" customFormat="1" ht="14.25"/>
    <row r="40618" customFormat="1" ht="14.25"/>
    <row r="40619" customFormat="1" ht="14.25"/>
    <row r="40620" customFormat="1" ht="14.25"/>
    <row r="40621" customFormat="1" ht="14.25"/>
    <row r="40622" customFormat="1" ht="14.25"/>
    <row r="40623" customFormat="1" ht="14.25"/>
    <row r="40624" customFormat="1" ht="14.25"/>
    <row r="40625" customFormat="1" ht="14.25"/>
    <row r="40626" customFormat="1" ht="14.25"/>
    <row r="40627" customFormat="1" ht="14.25"/>
    <row r="40628" customFormat="1" ht="14.25"/>
    <row r="40629" customFormat="1" ht="14.25"/>
    <row r="40630" customFormat="1" ht="14.25"/>
    <row r="40631" customFormat="1" ht="14.25"/>
    <row r="40632" customFormat="1" ht="14.25"/>
    <row r="40633" customFormat="1" ht="14.25"/>
    <row r="40634" customFormat="1" ht="14.25"/>
    <row r="40635" customFormat="1" ht="14.25"/>
    <row r="40636" customFormat="1" ht="14.25"/>
    <row r="40637" customFormat="1" ht="14.25"/>
    <row r="40638" customFormat="1" ht="14.25"/>
    <row r="40639" customFormat="1" ht="14.25"/>
    <row r="40640" customFormat="1" ht="14.25"/>
    <row r="40641" customFormat="1" ht="14.25"/>
    <row r="40642" customFormat="1" ht="14.25"/>
    <row r="40643" customFormat="1" ht="14.25"/>
    <row r="40644" customFormat="1" ht="14.25"/>
    <row r="40645" customFormat="1" ht="14.25"/>
    <row r="40646" customFormat="1" ht="14.25"/>
    <row r="40647" customFormat="1" ht="14.25"/>
    <row r="40648" customFormat="1" ht="14.25"/>
    <row r="40649" customFormat="1" ht="14.25"/>
    <row r="40650" customFormat="1" ht="14.25"/>
    <row r="40651" customFormat="1" ht="14.25"/>
    <row r="40652" customFormat="1" ht="14.25"/>
    <row r="40653" customFormat="1" ht="14.25"/>
    <row r="40654" customFormat="1" ht="14.25"/>
    <row r="40655" customFormat="1" ht="14.25"/>
    <row r="40656" customFormat="1" ht="14.25"/>
    <row r="40657" customFormat="1" ht="14.25"/>
    <row r="40658" customFormat="1" ht="14.25"/>
    <row r="40659" customFormat="1" ht="14.25"/>
    <row r="40660" customFormat="1" ht="14.25"/>
    <row r="40661" customFormat="1" ht="14.25"/>
    <row r="40662" customFormat="1" ht="14.25"/>
    <row r="40663" customFormat="1" ht="14.25"/>
    <row r="40664" customFormat="1" ht="14.25"/>
    <row r="40665" customFormat="1" ht="14.25"/>
    <row r="40666" customFormat="1" ht="14.25"/>
    <row r="40667" customFormat="1" ht="14.25"/>
    <row r="40668" customFormat="1" ht="14.25"/>
    <row r="40669" customFormat="1" ht="14.25"/>
    <row r="40670" customFormat="1" ht="14.25"/>
    <row r="40671" customFormat="1" ht="14.25"/>
    <row r="40672" customFormat="1" ht="14.25"/>
    <row r="40673" customFormat="1" ht="14.25"/>
    <row r="40674" customFormat="1" ht="14.25"/>
    <row r="40675" customFormat="1" ht="14.25"/>
    <row r="40676" customFormat="1" ht="14.25"/>
    <row r="40677" customFormat="1" ht="14.25"/>
    <row r="40678" customFormat="1" ht="14.25"/>
    <row r="40679" customFormat="1" ht="14.25"/>
    <row r="40680" customFormat="1" ht="14.25"/>
    <row r="40681" customFormat="1" ht="14.25"/>
    <row r="40682" customFormat="1" ht="14.25"/>
    <row r="40683" customFormat="1" ht="14.25"/>
    <row r="40684" customFormat="1" ht="14.25"/>
    <row r="40685" customFormat="1" ht="14.25"/>
    <row r="40686" customFormat="1" ht="14.25"/>
    <row r="40687" customFormat="1" ht="14.25"/>
    <row r="40688" customFormat="1" ht="14.25"/>
    <row r="40689" customFormat="1" ht="14.25"/>
    <row r="40690" customFormat="1" ht="14.25"/>
    <row r="40691" customFormat="1" ht="14.25"/>
    <row r="40692" customFormat="1" ht="14.25"/>
    <row r="40693" customFormat="1" ht="14.25"/>
    <row r="40694" customFormat="1" ht="14.25"/>
    <row r="40695" customFormat="1" ht="14.25"/>
    <row r="40696" customFormat="1" ht="14.25"/>
    <row r="40697" customFormat="1" ht="14.25"/>
    <row r="40698" customFormat="1" ht="14.25"/>
    <row r="40699" customFormat="1" ht="14.25"/>
    <row r="40700" customFormat="1" ht="14.25"/>
    <row r="40701" customFormat="1" ht="14.25"/>
    <row r="40702" customFormat="1" ht="14.25"/>
    <row r="40703" customFormat="1" ht="14.25"/>
    <row r="40704" customFormat="1" ht="14.25"/>
    <row r="40705" customFormat="1" ht="14.25"/>
    <row r="40706" customFormat="1" ht="14.25"/>
    <row r="40707" customFormat="1" ht="14.25"/>
    <row r="40708" customFormat="1" ht="14.25"/>
    <row r="40709" customFormat="1" ht="14.25"/>
    <row r="40710" customFormat="1" ht="14.25"/>
    <row r="40711" customFormat="1" ht="14.25"/>
    <row r="40712" customFormat="1" ht="14.25"/>
    <row r="40713" customFormat="1" ht="14.25"/>
    <row r="40714" customFormat="1" ht="14.25"/>
    <row r="40715" customFormat="1" ht="14.25"/>
    <row r="40716" customFormat="1" ht="14.25"/>
    <row r="40717" customFormat="1" ht="14.25"/>
    <row r="40718" customFormat="1" ht="14.25"/>
    <row r="40719" customFormat="1" ht="14.25"/>
    <row r="40720" customFormat="1" ht="14.25"/>
    <row r="40721" customFormat="1" ht="14.25"/>
    <row r="40722" customFormat="1" ht="14.25"/>
    <row r="40723" customFormat="1" ht="14.25"/>
    <row r="40724" customFormat="1" ht="14.25"/>
    <row r="40725" customFormat="1" ht="14.25"/>
    <row r="40726" customFormat="1" ht="14.25"/>
    <row r="40727" customFormat="1" ht="14.25"/>
    <row r="40728" customFormat="1" ht="14.25"/>
    <row r="40729" customFormat="1" ht="14.25"/>
    <row r="40730" customFormat="1" ht="14.25"/>
    <row r="40731" customFormat="1" ht="14.25"/>
    <row r="40732" customFormat="1" ht="14.25"/>
    <row r="40733" customFormat="1" ht="14.25"/>
    <row r="40734" customFormat="1" ht="14.25"/>
    <row r="40735" customFormat="1" ht="14.25"/>
    <row r="40736" customFormat="1" ht="14.25"/>
    <row r="40737" customFormat="1" ht="14.25"/>
    <row r="40738" customFormat="1" ht="14.25"/>
    <row r="40739" customFormat="1" ht="14.25"/>
    <row r="40740" customFormat="1" ht="14.25"/>
    <row r="40741" customFormat="1" ht="14.25"/>
    <row r="40742" customFormat="1" ht="14.25"/>
    <row r="40743" customFormat="1" ht="14.25"/>
    <row r="40744" customFormat="1" ht="14.25"/>
    <row r="40745" customFormat="1" ht="14.25"/>
    <row r="40746" customFormat="1" ht="14.25"/>
    <row r="40747" customFormat="1" ht="14.25"/>
    <row r="40748" customFormat="1" ht="14.25"/>
    <row r="40749" customFormat="1" ht="14.25"/>
    <row r="40750" customFormat="1" ht="14.25"/>
    <row r="40751" customFormat="1" ht="14.25"/>
    <row r="40752" customFormat="1" ht="14.25"/>
    <row r="40753" customFormat="1" ht="14.25"/>
    <row r="40754" customFormat="1" ht="14.25"/>
    <row r="40755" customFormat="1" ht="14.25"/>
    <row r="40756" customFormat="1" ht="14.25"/>
    <row r="40757" customFormat="1" ht="14.25"/>
    <row r="40758" customFormat="1" ht="14.25"/>
    <row r="40759" customFormat="1" ht="14.25"/>
    <row r="40760" customFormat="1" ht="14.25"/>
    <row r="40761" customFormat="1" ht="14.25"/>
    <row r="40762" customFormat="1" ht="14.25"/>
    <row r="40763" customFormat="1" ht="14.25"/>
    <row r="40764" customFormat="1" ht="14.25"/>
    <row r="40765" customFormat="1" ht="14.25"/>
    <row r="40766" customFormat="1" ht="14.25"/>
    <row r="40767" customFormat="1" ht="14.25"/>
    <row r="40768" customFormat="1" ht="14.25"/>
    <row r="40769" customFormat="1" ht="14.25"/>
    <row r="40770" customFormat="1" ht="14.25"/>
    <row r="40771" customFormat="1" ht="14.25"/>
    <row r="40772" customFormat="1" ht="14.25"/>
    <row r="40773" customFormat="1" ht="14.25"/>
    <row r="40774" customFormat="1" ht="14.25"/>
    <row r="40775" customFormat="1" ht="14.25"/>
    <row r="40776" customFormat="1" ht="14.25"/>
    <row r="40777" customFormat="1" ht="14.25"/>
    <row r="40778" customFormat="1" ht="14.25"/>
    <row r="40779" customFormat="1" ht="14.25"/>
    <row r="40780" customFormat="1" ht="14.25"/>
    <row r="40781" customFormat="1" ht="14.25"/>
    <row r="40782" customFormat="1" ht="14.25"/>
    <row r="40783" customFormat="1" ht="14.25"/>
    <row r="40784" customFormat="1" ht="14.25"/>
    <row r="40785" customFormat="1" ht="14.25"/>
    <row r="40786" customFormat="1" ht="14.25"/>
    <row r="40787" customFormat="1" ht="14.25"/>
    <row r="40788" customFormat="1" ht="14.25"/>
    <row r="40789" customFormat="1" ht="14.25"/>
    <row r="40790" customFormat="1" ht="14.25"/>
    <row r="40791" customFormat="1" ht="14.25"/>
    <row r="40792" customFormat="1" ht="14.25"/>
    <row r="40793" customFormat="1" ht="14.25"/>
    <row r="40794" customFormat="1" ht="14.25"/>
    <row r="40795" customFormat="1" ht="14.25"/>
    <row r="40796" customFormat="1" ht="14.25"/>
    <row r="40797" customFormat="1" ht="14.25"/>
    <row r="40798" customFormat="1" ht="14.25"/>
    <row r="40799" customFormat="1" ht="14.25"/>
    <row r="40800" customFormat="1" ht="14.25"/>
    <row r="40801" customFormat="1" ht="14.25"/>
    <row r="40802" customFormat="1" ht="14.25"/>
    <row r="40803" customFormat="1" ht="14.25"/>
    <row r="40804" customFormat="1" ht="14.25"/>
    <row r="40805" customFormat="1" ht="14.25"/>
    <row r="40806" customFormat="1" ht="14.25"/>
    <row r="40807" customFormat="1" ht="14.25"/>
    <row r="40808" customFormat="1" ht="14.25"/>
    <row r="40809" customFormat="1" ht="14.25"/>
    <row r="40810" customFormat="1" ht="14.25"/>
    <row r="40811" customFormat="1" ht="14.25"/>
    <row r="40812" customFormat="1" ht="14.25"/>
    <row r="40813" customFormat="1" ht="14.25"/>
    <row r="40814" customFormat="1" ht="14.25"/>
    <row r="40815" customFormat="1" ht="14.25"/>
    <row r="40816" customFormat="1" ht="14.25"/>
    <row r="40817" customFormat="1" ht="14.25"/>
    <row r="40818" customFormat="1" ht="14.25"/>
    <row r="40819" customFormat="1" ht="14.25"/>
    <row r="40820" customFormat="1" ht="14.25"/>
    <row r="40821" customFormat="1" ht="14.25"/>
    <row r="40822" customFormat="1" ht="14.25"/>
    <row r="40823" customFormat="1" ht="14.25"/>
    <row r="40824" customFormat="1" ht="14.25"/>
    <row r="40825" customFormat="1" ht="14.25"/>
    <row r="40826" customFormat="1" ht="14.25"/>
    <row r="40827" customFormat="1" ht="14.25"/>
    <row r="40828" customFormat="1" ht="14.25"/>
    <row r="40829" customFormat="1" ht="14.25"/>
    <row r="40830" customFormat="1" ht="14.25"/>
    <row r="40831" customFormat="1" ht="14.25"/>
    <row r="40832" customFormat="1" ht="14.25"/>
    <row r="40833" customFormat="1" ht="14.25"/>
    <row r="40834" customFormat="1" ht="14.25"/>
    <row r="40835" customFormat="1" ht="14.25"/>
    <row r="40836" customFormat="1" ht="14.25"/>
    <row r="40837" customFormat="1" ht="14.25"/>
    <row r="40838" customFormat="1" ht="14.25"/>
    <row r="40839" customFormat="1" ht="14.25"/>
    <row r="40840" customFormat="1" ht="14.25"/>
    <row r="40841" customFormat="1" ht="14.25"/>
    <row r="40842" customFormat="1" ht="14.25"/>
    <row r="40843" customFormat="1" ht="14.25"/>
    <row r="40844" customFormat="1" ht="14.25"/>
    <row r="40845" customFormat="1" ht="14.25"/>
    <row r="40846" customFormat="1" ht="14.25"/>
    <row r="40847" customFormat="1" ht="14.25"/>
    <row r="40848" customFormat="1" ht="14.25"/>
    <row r="40849" customFormat="1" ht="14.25"/>
    <row r="40850" customFormat="1" ht="14.25"/>
    <row r="40851" customFormat="1" ht="14.25"/>
    <row r="40852" customFormat="1" ht="14.25"/>
    <row r="40853" customFormat="1" ht="14.25"/>
    <row r="40854" customFormat="1" ht="14.25"/>
    <row r="40855" customFormat="1" ht="14.25"/>
    <row r="40856" customFormat="1" ht="14.25"/>
    <row r="40857" customFormat="1" ht="14.25"/>
    <row r="40858" customFormat="1" ht="14.25"/>
    <row r="40859" customFormat="1" ht="14.25"/>
    <row r="40860" customFormat="1" ht="14.25"/>
    <row r="40861" customFormat="1" ht="14.25"/>
    <row r="40862" customFormat="1" ht="14.25"/>
    <row r="40863" customFormat="1" ht="14.25"/>
    <row r="40864" customFormat="1" ht="14.25"/>
    <row r="40865" customFormat="1" ht="14.25"/>
    <row r="40866" customFormat="1" ht="14.25"/>
    <row r="40867" customFormat="1" ht="14.25"/>
    <row r="40868" customFormat="1" ht="14.25"/>
    <row r="40869" customFormat="1" ht="14.25"/>
    <row r="40870" customFormat="1" ht="14.25"/>
    <row r="40871" customFormat="1" ht="14.25"/>
    <row r="40872" customFormat="1" ht="14.25"/>
    <row r="40873" customFormat="1" ht="14.25"/>
    <row r="40874" customFormat="1" ht="14.25"/>
    <row r="40875" customFormat="1" ht="14.25"/>
    <row r="40876" customFormat="1" ht="14.25"/>
    <row r="40877" customFormat="1" ht="14.25"/>
    <row r="40878" customFormat="1" ht="14.25"/>
    <row r="40879" customFormat="1" ht="14.25"/>
    <row r="40880" customFormat="1" ht="14.25"/>
    <row r="40881" customFormat="1" ht="14.25"/>
    <row r="40882" customFormat="1" ht="14.25"/>
    <row r="40883" customFormat="1" ht="14.25"/>
    <row r="40884" customFormat="1" ht="14.25"/>
    <row r="40885" customFormat="1" ht="14.25"/>
    <row r="40886" customFormat="1" ht="14.25"/>
    <row r="40887" customFormat="1" ht="14.25"/>
    <row r="40888" customFormat="1" ht="14.25"/>
    <row r="40889" customFormat="1" ht="14.25"/>
    <row r="40890" customFormat="1" ht="14.25"/>
    <row r="40891" customFormat="1" ht="14.25"/>
    <row r="40892" customFormat="1" ht="14.25"/>
    <row r="40893" customFormat="1" ht="14.25"/>
    <row r="40894" customFormat="1" ht="14.25"/>
    <row r="40895" customFormat="1" ht="14.25"/>
    <row r="40896" customFormat="1" ht="14.25"/>
    <row r="40897" customFormat="1" ht="14.25"/>
    <row r="40898" customFormat="1" ht="14.25"/>
    <row r="40899" customFormat="1" ht="14.25"/>
    <row r="40900" customFormat="1" ht="14.25"/>
    <row r="40901" customFormat="1" ht="14.25"/>
    <row r="40902" customFormat="1" ht="14.25"/>
    <row r="40903" customFormat="1" ht="14.25"/>
    <row r="40904" customFormat="1" ht="14.25"/>
    <row r="40905" customFormat="1" ht="14.25"/>
    <row r="40906" customFormat="1" ht="14.25"/>
    <row r="40907" customFormat="1" ht="14.25"/>
    <row r="40908" customFormat="1" ht="14.25"/>
    <row r="40909" customFormat="1" ht="14.25"/>
    <row r="40910" customFormat="1" ht="14.25"/>
    <row r="40911" customFormat="1" ht="14.25"/>
    <row r="40912" customFormat="1" ht="14.25"/>
    <row r="40913" customFormat="1" ht="14.25"/>
    <row r="40914" customFormat="1" ht="14.25"/>
    <row r="40915" customFormat="1" ht="14.25"/>
    <row r="40916" customFormat="1" ht="14.25"/>
    <row r="40917" customFormat="1" ht="14.25"/>
    <row r="40918" customFormat="1" ht="14.25"/>
    <row r="40919" customFormat="1" ht="14.25"/>
    <row r="40920" customFormat="1" ht="14.25"/>
    <row r="40921" customFormat="1" ht="14.25"/>
    <row r="40922" customFormat="1" ht="14.25"/>
    <row r="40923" customFormat="1" ht="14.25"/>
    <row r="40924" customFormat="1" ht="14.25"/>
    <row r="40925" customFormat="1" ht="14.25"/>
    <row r="40926" customFormat="1" ht="14.25"/>
    <row r="40927" customFormat="1" ht="14.25"/>
    <row r="40928" customFormat="1" ht="14.25"/>
    <row r="40929" customFormat="1" ht="14.25"/>
    <row r="40930" customFormat="1" ht="14.25"/>
    <row r="40931" customFormat="1" ht="14.25"/>
    <row r="40932" customFormat="1" ht="14.25"/>
    <row r="40933" customFormat="1" ht="14.25"/>
    <row r="40934" customFormat="1" ht="14.25"/>
    <row r="40935" customFormat="1" ht="14.25"/>
    <row r="40936" customFormat="1" ht="14.25"/>
    <row r="40937" customFormat="1" ht="14.25"/>
    <row r="40938" customFormat="1" ht="14.25"/>
    <row r="40939" customFormat="1" ht="14.25"/>
    <row r="40940" customFormat="1" ht="14.25"/>
    <row r="40941" customFormat="1" ht="14.25"/>
    <row r="40942" customFormat="1" ht="14.25"/>
    <row r="40943" customFormat="1" ht="14.25"/>
    <row r="40944" customFormat="1" ht="14.25"/>
    <row r="40945" customFormat="1" ht="14.25"/>
    <row r="40946" customFormat="1" ht="14.25"/>
    <row r="40947" customFormat="1" ht="14.25"/>
    <row r="40948" customFormat="1" ht="14.25"/>
    <row r="40949" customFormat="1" ht="14.25"/>
    <row r="40950" customFormat="1" ht="14.25"/>
    <row r="40951" customFormat="1" ht="14.25"/>
    <row r="40952" customFormat="1" ht="14.25"/>
    <row r="40953" customFormat="1" ht="14.25"/>
    <row r="40954" customFormat="1" ht="14.25"/>
    <row r="40955" customFormat="1" ht="14.25"/>
    <row r="40956" customFormat="1" ht="14.25"/>
    <row r="40957" customFormat="1" ht="14.25"/>
    <row r="40958" customFormat="1" ht="14.25"/>
    <row r="40959" customFormat="1" ht="14.25"/>
    <row r="40960" customFormat="1" ht="14.25"/>
    <row r="40961" customFormat="1" ht="14.25"/>
    <row r="40962" customFormat="1" ht="14.25"/>
    <row r="40963" customFormat="1" ht="14.25"/>
    <row r="40964" customFormat="1" ht="14.25"/>
    <row r="40965" customFormat="1" ht="14.25"/>
    <row r="40966" customFormat="1" ht="14.25"/>
    <row r="40967" customFormat="1" ht="14.25"/>
    <row r="40968" customFormat="1" ht="14.25"/>
    <row r="40969" customFormat="1" ht="14.25"/>
    <row r="40970" customFormat="1" ht="14.25"/>
    <row r="40971" customFormat="1" ht="14.25"/>
    <row r="40972" customFormat="1" ht="14.25"/>
    <row r="40973" customFormat="1" ht="14.25"/>
    <row r="40974" customFormat="1" ht="14.25"/>
    <row r="40975" customFormat="1" ht="14.25"/>
    <row r="40976" customFormat="1" ht="14.25"/>
    <row r="40977" customFormat="1" ht="14.25"/>
    <row r="40978" customFormat="1" ht="14.25"/>
    <row r="40979" customFormat="1" ht="14.25"/>
    <row r="40980" customFormat="1" ht="14.25"/>
    <row r="40981" customFormat="1" ht="14.25"/>
    <row r="40982" customFormat="1" ht="14.25"/>
    <row r="40983" customFormat="1" ht="14.25"/>
    <row r="40984" customFormat="1" ht="14.25"/>
    <row r="40985" customFormat="1" ht="14.25"/>
    <row r="40986" customFormat="1" ht="14.25"/>
    <row r="40987" customFormat="1" ht="14.25"/>
    <row r="40988" customFormat="1" ht="14.25"/>
    <row r="40989" customFormat="1" ht="14.25"/>
    <row r="40990" customFormat="1" ht="14.25"/>
    <row r="40991" customFormat="1" ht="14.25"/>
    <row r="40992" customFormat="1" ht="14.25"/>
    <row r="40993" customFormat="1" ht="14.25"/>
    <row r="40994" customFormat="1" ht="14.25"/>
    <row r="40995" customFormat="1" ht="14.25"/>
    <row r="40996" customFormat="1" ht="14.25"/>
    <row r="40997" customFormat="1" ht="14.25"/>
    <row r="40998" customFormat="1" ht="14.25"/>
    <row r="40999" customFormat="1" ht="14.25"/>
    <row r="41000" customFormat="1" ht="14.25"/>
    <row r="41001" customFormat="1" ht="14.25"/>
    <row r="41002" customFormat="1" ht="14.25"/>
    <row r="41003" customFormat="1" ht="14.25"/>
    <row r="41004" customFormat="1" ht="14.25"/>
    <row r="41005" customFormat="1" ht="14.25"/>
    <row r="41006" customFormat="1" ht="14.25"/>
    <row r="41007" customFormat="1" ht="14.25"/>
    <row r="41008" customFormat="1" ht="14.25"/>
    <row r="41009" customFormat="1" ht="14.25"/>
    <row r="41010" customFormat="1" ht="14.25"/>
    <row r="41011" customFormat="1" ht="14.25"/>
    <row r="41012" customFormat="1" ht="14.25"/>
    <row r="41013" customFormat="1" ht="14.25"/>
    <row r="41014" customFormat="1" ht="14.25"/>
    <row r="41015" customFormat="1" ht="14.25"/>
    <row r="41016" customFormat="1" ht="14.25"/>
    <row r="41017" customFormat="1" ht="14.25"/>
    <row r="41018" customFormat="1" ht="14.25"/>
    <row r="41019" customFormat="1" ht="14.25"/>
    <row r="41020" customFormat="1" ht="14.25"/>
    <row r="41021" customFormat="1" ht="14.25"/>
    <row r="41022" customFormat="1" ht="14.25"/>
    <row r="41023" customFormat="1" ht="14.25"/>
    <row r="41024" customFormat="1" ht="14.25"/>
    <row r="41025" customFormat="1" ht="14.25"/>
    <row r="41026" customFormat="1" ht="14.25"/>
    <row r="41027" customFormat="1" ht="14.25"/>
    <row r="41028" customFormat="1" ht="14.25"/>
    <row r="41029" customFormat="1" ht="14.25"/>
    <row r="41030" customFormat="1" ht="14.25"/>
    <row r="41031" customFormat="1" ht="14.25"/>
    <row r="41032" customFormat="1" ht="14.25"/>
    <row r="41033" customFormat="1" ht="14.25"/>
    <row r="41034" customFormat="1" ht="14.25"/>
    <row r="41035" customFormat="1" ht="14.25"/>
    <row r="41036" customFormat="1" ht="14.25"/>
    <row r="41037" customFormat="1" ht="14.25"/>
    <row r="41038" customFormat="1" ht="14.25"/>
    <row r="41039" customFormat="1" ht="14.25"/>
    <row r="41040" customFormat="1" ht="14.25"/>
    <row r="41041" customFormat="1" ht="14.25"/>
    <row r="41042" customFormat="1" ht="14.25"/>
    <row r="41043" customFormat="1" ht="14.25"/>
    <row r="41044" customFormat="1" ht="14.25"/>
    <row r="41045" customFormat="1" ht="14.25"/>
    <row r="41046" customFormat="1" ht="14.25"/>
    <row r="41047" customFormat="1" ht="14.25"/>
    <row r="41048" customFormat="1" ht="14.25"/>
    <row r="41049" customFormat="1" ht="14.25"/>
    <row r="41050" customFormat="1" ht="14.25"/>
    <row r="41051" customFormat="1" ht="14.25"/>
    <row r="41052" customFormat="1" ht="14.25"/>
    <row r="41053" customFormat="1" ht="14.25"/>
    <row r="41054" customFormat="1" ht="14.25"/>
    <row r="41055" customFormat="1" ht="14.25"/>
    <row r="41056" customFormat="1" ht="14.25"/>
    <row r="41057" customFormat="1" ht="14.25"/>
    <row r="41058" customFormat="1" ht="14.25"/>
    <row r="41059" customFormat="1" ht="14.25"/>
    <row r="41060" customFormat="1" ht="14.25"/>
    <row r="41061" customFormat="1" ht="14.25"/>
    <row r="41062" customFormat="1" ht="14.25"/>
    <row r="41063" customFormat="1" ht="14.25"/>
    <row r="41064" customFormat="1" ht="14.25"/>
    <row r="41065" customFormat="1" ht="14.25"/>
    <row r="41066" customFormat="1" ht="14.25"/>
    <row r="41067" customFormat="1" ht="14.25"/>
    <row r="41068" customFormat="1" ht="14.25"/>
    <row r="41069" customFormat="1" ht="14.25"/>
    <row r="41070" customFormat="1" ht="14.25"/>
    <row r="41071" customFormat="1" ht="14.25"/>
    <row r="41072" customFormat="1" ht="14.25"/>
    <row r="41073" customFormat="1" ht="14.25"/>
    <row r="41074" customFormat="1" ht="14.25"/>
    <row r="41075" customFormat="1" ht="14.25"/>
    <row r="41076" customFormat="1" ht="14.25"/>
    <row r="41077" customFormat="1" ht="14.25"/>
    <row r="41078" customFormat="1" ht="14.25"/>
    <row r="41079" customFormat="1" ht="14.25"/>
    <row r="41080" customFormat="1" ht="14.25"/>
    <row r="41081" customFormat="1" ht="14.25"/>
    <row r="41082" customFormat="1" ht="14.25"/>
    <row r="41083" customFormat="1" ht="14.25"/>
    <row r="41084" customFormat="1" ht="14.25"/>
    <row r="41085" customFormat="1" ht="14.25"/>
    <row r="41086" customFormat="1" ht="14.25"/>
    <row r="41087" customFormat="1" ht="14.25"/>
    <row r="41088" customFormat="1" ht="14.25"/>
    <row r="41089" customFormat="1" ht="14.25"/>
    <row r="41090" customFormat="1" ht="14.25"/>
    <row r="41091" customFormat="1" ht="14.25"/>
    <row r="41092" customFormat="1" ht="14.25"/>
    <row r="41093" customFormat="1" ht="14.25"/>
    <row r="41094" customFormat="1" ht="14.25"/>
    <row r="41095" customFormat="1" ht="14.25"/>
    <row r="41096" customFormat="1" ht="14.25"/>
    <row r="41097" customFormat="1" ht="14.25"/>
    <row r="41098" customFormat="1" ht="14.25"/>
    <row r="41099" customFormat="1" ht="14.25"/>
    <row r="41100" customFormat="1" ht="14.25"/>
    <row r="41101" customFormat="1" ht="14.25"/>
    <row r="41102" customFormat="1" ht="14.25"/>
    <row r="41103" customFormat="1" ht="14.25"/>
    <row r="41104" customFormat="1" ht="14.25"/>
    <row r="41105" customFormat="1" ht="14.25"/>
    <row r="41106" customFormat="1" ht="14.25"/>
    <row r="41107" customFormat="1" ht="14.25"/>
    <row r="41108" customFormat="1" ht="14.25"/>
    <row r="41109" customFormat="1" ht="14.25"/>
    <row r="41110" customFormat="1" ht="14.25"/>
    <row r="41111" customFormat="1" ht="14.25"/>
    <row r="41112" customFormat="1" ht="14.25"/>
    <row r="41113" customFormat="1" ht="14.25"/>
    <row r="41114" customFormat="1" ht="14.25"/>
    <row r="41115" customFormat="1" ht="14.25"/>
    <row r="41116" customFormat="1" ht="14.25"/>
    <row r="41117" customFormat="1" ht="14.25"/>
    <row r="41118" customFormat="1" ht="14.25"/>
    <row r="41119" customFormat="1" ht="14.25"/>
    <row r="41120" customFormat="1" ht="14.25"/>
    <row r="41121" customFormat="1" ht="14.25"/>
    <row r="41122" customFormat="1" ht="14.25"/>
    <row r="41123" customFormat="1" ht="14.25"/>
    <row r="41124" customFormat="1" ht="14.25"/>
    <row r="41125" customFormat="1" ht="14.25"/>
    <row r="41126" customFormat="1" ht="14.25"/>
    <row r="41127" customFormat="1" ht="14.25"/>
    <row r="41128" customFormat="1" ht="14.25"/>
    <row r="41129" customFormat="1" ht="14.25"/>
    <row r="41130" customFormat="1" ht="14.25"/>
    <row r="41131" customFormat="1" ht="14.25"/>
    <row r="41132" customFormat="1" ht="14.25"/>
    <row r="41133" customFormat="1" ht="14.25"/>
    <row r="41134" customFormat="1" ht="14.25"/>
    <row r="41135" customFormat="1" ht="14.25"/>
    <row r="41136" customFormat="1" ht="14.25"/>
    <row r="41137" customFormat="1" ht="14.25"/>
    <row r="41138" customFormat="1" ht="14.25"/>
    <row r="41139" customFormat="1" ht="14.25"/>
    <row r="41140" customFormat="1" ht="14.25"/>
    <row r="41141" customFormat="1" ht="14.25"/>
    <row r="41142" customFormat="1" ht="14.25"/>
    <row r="41143" customFormat="1" ht="14.25"/>
    <row r="41144" customFormat="1" ht="14.25"/>
    <row r="41145" customFormat="1" ht="14.25"/>
    <row r="41146" customFormat="1" ht="14.25"/>
    <row r="41147" customFormat="1" ht="14.25"/>
    <row r="41148" customFormat="1" ht="14.25"/>
    <row r="41149" customFormat="1" ht="14.25"/>
    <row r="41150" customFormat="1" ht="14.25"/>
    <row r="41151" customFormat="1" ht="14.25"/>
    <row r="41152" customFormat="1" ht="14.25"/>
    <row r="41153" customFormat="1" ht="14.25"/>
    <row r="41154" customFormat="1" ht="14.25"/>
    <row r="41155" customFormat="1" ht="14.25"/>
    <row r="41156" customFormat="1" ht="14.25"/>
    <row r="41157" customFormat="1" ht="14.25"/>
    <row r="41158" customFormat="1" ht="14.25"/>
    <row r="41159" customFormat="1" ht="14.25"/>
    <row r="41160" customFormat="1" ht="14.25"/>
    <row r="41161" customFormat="1" ht="14.25"/>
    <row r="41162" customFormat="1" ht="14.25"/>
    <row r="41163" customFormat="1" ht="14.25"/>
    <row r="41164" customFormat="1" ht="14.25"/>
    <row r="41165" customFormat="1" ht="14.25"/>
    <row r="41166" customFormat="1" ht="14.25"/>
    <row r="41167" customFormat="1" ht="14.25"/>
    <row r="41168" customFormat="1" ht="14.25"/>
    <row r="41169" customFormat="1" ht="14.25"/>
    <row r="41170" customFormat="1" ht="14.25"/>
    <row r="41171" customFormat="1" ht="14.25"/>
    <row r="41172" customFormat="1" ht="14.25"/>
    <row r="41173" customFormat="1" ht="14.25"/>
    <row r="41174" customFormat="1" ht="14.25"/>
    <row r="41175" customFormat="1" ht="14.25"/>
    <row r="41176" customFormat="1" ht="14.25"/>
    <row r="41177" customFormat="1" ht="14.25"/>
    <row r="41178" customFormat="1" ht="14.25"/>
    <row r="41179" customFormat="1" ht="14.25"/>
    <row r="41180" customFormat="1" ht="14.25"/>
    <row r="41181" customFormat="1" ht="14.25"/>
    <row r="41182" customFormat="1" ht="14.25"/>
    <row r="41183" customFormat="1" ht="14.25"/>
    <row r="41184" customFormat="1" ht="14.25"/>
    <row r="41185" customFormat="1" ht="14.25"/>
    <row r="41186" customFormat="1" ht="14.25"/>
    <row r="41187" customFormat="1" ht="14.25"/>
    <row r="41188" customFormat="1" ht="14.25"/>
    <row r="41189" customFormat="1" ht="14.25"/>
    <row r="41190" customFormat="1" ht="14.25"/>
    <row r="41191" customFormat="1" ht="14.25"/>
    <row r="41192" customFormat="1" ht="14.25"/>
    <row r="41193" customFormat="1" ht="14.25"/>
    <row r="41194" customFormat="1" ht="14.25"/>
    <row r="41195" customFormat="1" ht="14.25"/>
    <row r="41196" customFormat="1" ht="14.25"/>
    <row r="41197" customFormat="1" ht="14.25"/>
    <row r="41198" customFormat="1" ht="14.25"/>
    <row r="41199" customFormat="1" ht="14.25"/>
    <row r="41200" customFormat="1" ht="14.25"/>
    <row r="41201" customFormat="1" ht="14.25"/>
    <row r="41202" customFormat="1" ht="14.25"/>
    <row r="41203" customFormat="1" ht="14.25"/>
    <row r="41204" customFormat="1" ht="14.25"/>
    <row r="41205" customFormat="1" ht="14.25"/>
    <row r="41206" customFormat="1" ht="14.25"/>
    <row r="41207" customFormat="1" ht="14.25"/>
    <row r="41208" customFormat="1" ht="14.25"/>
    <row r="41209" customFormat="1" ht="14.25"/>
    <row r="41210" customFormat="1" ht="14.25"/>
    <row r="41211" customFormat="1" ht="14.25"/>
    <row r="41212" customFormat="1" ht="14.25"/>
    <row r="41213" customFormat="1" ht="14.25"/>
    <row r="41214" customFormat="1" ht="14.25"/>
    <row r="41215" customFormat="1" ht="14.25"/>
    <row r="41216" customFormat="1" ht="14.25"/>
    <row r="41217" customFormat="1" ht="14.25"/>
    <row r="41218" customFormat="1" ht="14.25"/>
    <row r="41219" customFormat="1" ht="14.25"/>
    <row r="41220" customFormat="1" ht="14.25"/>
    <row r="41221" customFormat="1" ht="14.25"/>
    <row r="41222" customFormat="1" ht="14.25"/>
    <row r="41223" customFormat="1" ht="14.25"/>
    <row r="41224" customFormat="1" ht="14.25"/>
    <row r="41225" customFormat="1" ht="14.25"/>
    <row r="41226" customFormat="1" ht="14.25"/>
    <row r="41227" customFormat="1" ht="14.25"/>
    <row r="41228" customFormat="1" ht="14.25"/>
    <row r="41229" customFormat="1" ht="14.25"/>
    <row r="41230" customFormat="1" ht="14.25"/>
    <row r="41231" customFormat="1" ht="14.25"/>
    <row r="41232" customFormat="1" ht="14.25"/>
    <row r="41233" customFormat="1" ht="14.25"/>
    <row r="41234" customFormat="1" ht="14.25"/>
    <row r="41235" customFormat="1" ht="14.25"/>
    <row r="41236" customFormat="1" ht="14.25"/>
    <row r="41237" customFormat="1" ht="14.25"/>
    <row r="41238" customFormat="1" ht="14.25"/>
    <row r="41239" customFormat="1" ht="14.25"/>
    <row r="41240" customFormat="1" ht="14.25"/>
    <row r="41241" customFormat="1" ht="14.25"/>
    <row r="41242" customFormat="1" ht="14.25"/>
    <row r="41243" customFormat="1" ht="14.25"/>
    <row r="41244" customFormat="1" ht="14.25"/>
    <row r="41245" customFormat="1" ht="14.25"/>
    <row r="41246" customFormat="1" ht="14.25"/>
    <row r="41247" customFormat="1" ht="14.25"/>
    <row r="41248" customFormat="1" ht="14.25"/>
    <row r="41249" customFormat="1" ht="14.25"/>
    <row r="41250" customFormat="1" ht="14.25"/>
    <row r="41251" customFormat="1" ht="14.25"/>
    <row r="41252" customFormat="1" ht="14.25"/>
    <row r="41253" customFormat="1" ht="14.25"/>
    <row r="41254" customFormat="1" ht="14.25"/>
    <row r="41255" customFormat="1" ht="14.25"/>
    <row r="41256" customFormat="1" ht="14.25"/>
    <row r="41257" customFormat="1" ht="14.25"/>
    <row r="41258" customFormat="1" ht="14.25"/>
    <row r="41259" customFormat="1" ht="14.25"/>
    <row r="41260" customFormat="1" ht="14.25"/>
    <row r="41261" customFormat="1" ht="14.25"/>
    <row r="41262" customFormat="1" ht="14.25"/>
    <row r="41263" customFormat="1" ht="14.25"/>
    <row r="41264" customFormat="1" ht="14.25"/>
    <row r="41265" customFormat="1" ht="14.25"/>
    <row r="41266" customFormat="1" ht="14.25"/>
    <row r="41267" customFormat="1" ht="14.25"/>
    <row r="41268" customFormat="1" ht="14.25"/>
    <row r="41269" customFormat="1" ht="14.25"/>
    <row r="41270" customFormat="1" ht="14.25"/>
    <row r="41271" customFormat="1" ht="14.25"/>
    <row r="41272" customFormat="1" ht="14.25"/>
    <row r="41273" customFormat="1" ht="14.25"/>
    <row r="41274" customFormat="1" ht="14.25"/>
    <row r="41275" customFormat="1" ht="14.25"/>
    <row r="41276" customFormat="1" ht="14.25"/>
    <row r="41277" customFormat="1" ht="14.25"/>
    <row r="41278" customFormat="1" ht="14.25"/>
    <row r="41279" customFormat="1" ht="14.25"/>
    <row r="41280" customFormat="1" ht="14.25"/>
    <row r="41281" customFormat="1" ht="14.25"/>
    <row r="41282" customFormat="1" ht="14.25"/>
    <row r="41283" customFormat="1" ht="14.25"/>
    <row r="41284" customFormat="1" ht="14.25"/>
    <row r="41285" customFormat="1" ht="14.25"/>
    <row r="41286" customFormat="1" ht="14.25"/>
    <row r="41287" customFormat="1" ht="14.25"/>
    <row r="41288" customFormat="1" ht="14.25"/>
    <row r="41289" customFormat="1" ht="14.25"/>
    <row r="41290" customFormat="1" ht="14.25"/>
    <row r="41291" customFormat="1" ht="14.25"/>
    <row r="41292" customFormat="1" ht="14.25"/>
    <row r="41293" customFormat="1" ht="14.25"/>
    <row r="41294" customFormat="1" ht="14.25"/>
    <row r="41295" customFormat="1" ht="14.25"/>
    <row r="41296" customFormat="1" ht="14.25"/>
    <row r="41297" customFormat="1" ht="14.25"/>
    <row r="41298" customFormat="1" ht="14.25"/>
    <row r="41299" customFormat="1" ht="14.25"/>
    <row r="41300" customFormat="1" ht="14.25"/>
    <row r="41301" customFormat="1" ht="14.25"/>
    <row r="41302" customFormat="1" ht="14.25"/>
    <row r="41303" customFormat="1" ht="14.25"/>
    <row r="41304" customFormat="1" ht="14.25"/>
    <row r="41305" customFormat="1" ht="14.25"/>
    <row r="41306" customFormat="1" ht="14.25"/>
    <row r="41307" customFormat="1" ht="14.25"/>
    <row r="41308" customFormat="1" ht="14.25"/>
    <row r="41309" customFormat="1" ht="14.25"/>
    <row r="41310" customFormat="1" ht="14.25"/>
    <row r="41311" customFormat="1" ht="14.25"/>
    <row r="41312" customFormat="1" ht="14.25"/>
    <row r="41313" customFormat="1" ht="14.25"/>
    <row r="41314" customFormat="1" ht="14.25"/>
    <row r="41315" customFormat="1" ht="14.25"/>
    <row r="41316" customFormat="1" ht="14.25"/>
    <row r="41317" customFormat="1" ht="14.25"/>
    <row r="41318" customFormat="1" ht="14.25"/>
    <row r="41319" customFormat="1" ht="14.25"/>
    <row r="41320" customFormat="1" ht="14.25"/>
    <row r="41321" customFormat="1" ht="14.25"/>
    <row r="41322" customFormat="1" ht="14.25"/>
    <row r="41323" customFormat="1" ht="14.25"/>
    <row r="41324" customFormat="1" ht="14.25"/>
    <row r="41325" customFormat="1" ht="14.25"/>
    <row r="41326" customFormat="1" ht="14.25"/>
    <row r="41327" customFormat="1" ht="14.25"/>
    <row r="41328" customFormat="1" ht="14.25"/>
    <row r="41329" customFormat="1" ht="14.25"/>
    <row r="41330" customFormat="1" ht="14.25"/>
    <row r="41331" customFormat="1" ht="14.25"/>
    <row r="41332" customFormat="1" ht="14.25"/>
    <row r="41333" customFormat="1" ht="14.25"/>
    <row r="41334" customFormat="1" ht="14.25"/>
    <row r="41335" customFormat="1" ht="14.25"/>
    <row r="41336" customFormat="1" ht="14.25"/>
    <row r="41337" customFormat="1" ht="14.25"/>
    <row r="41338" customFormat="1" ht="14.25"/>
    <row r="41339" customFormat="1" ht="14.25"/>
    <row r="41340" customFormat="1" ht="14.25"/>
    <row r="41341" customFormat="1" ht="14.25"/>
    <row r="41342" customFormat="1" ht="14.25"/>
    <row r="41343" customFormat="1" ht="14.25"/>
    <row r="41344" customFormat="1" ht="14.25"/>
    <row r="41345" customFormat="1" ht="14.25"/>
    <row r="41346" customFormat="1" ht="14.25"/>
    <row r="41347" customFormat="1" ht="14.25"/>
    <row r="41348" customFormat="1" ht="14.25"/>
    <row r="41349" customFormat="1" ht="14.25"/>
    <row r="41350" customFormat="1" ht="14.25"/>
    <row r="41351" customFormat="1" ht="14.25"/>
    <row r="41352" customFormat="1" ht="14.25"/>
    <row r="41353" customFormat="1" ht="14.25"/>
    <row r="41354" customFormat="1" ht="14.25"/>
    <row r="41355" customFormat="1" ht="14.25"/>
    <row r="41356" customFormat="1" ht="14.25"/>
    <row r="41357" customFormat="1" ht="14.25"/>
    <row r="41358" customFormat="1" ht="14.25"/>
    <row r="41359" customFormat="1" ht="14.25"/>
    <row r="41360" customFormat="1" ht="14.25"/>
    <row r="41361" customFormat="1" ht="14.25"/>
    <row r="41362" customFormat="1" ht="14.25"/>
    <row r="41363" customFormat="1" ht="14.25"/>
    <row r="41364" customFormat="1" ht="14.25"/>
    <row r="41365" customFormat="1" ht="14.25"/>
    <row r="41366" customFormat="1" ht="14.25"/>
    <row r="41367" customFormat="1" ht="14.25"/>
    <row r="41368" customFormat="1" ht="14.25"/>
    <row r="41369" customFormat="1" ht="14.25"/>
    <row r="41370" customFormat="1" ht="14.25"/>
    <row r="41371" customFormat="1" ht="14.25"/>
    <row r="41372" customFormat="1" ht="14.25"/>
    <row r="41373" customFormat="1" ht="14.25"/>
    <row r="41374" customFormat="1" ht="14.25"/>
    <row r="41375" customFormat="1" ht="14.25"/>
    <row r="41376" customFormat="1" ht="14.25"/>
    <row r="41377" customFormat="1" ht="14.25"/>
    <row r="41378" customFormat="1" ht="14.25"/>
    <row r="41379" customFormat="1" ht="14.25"/>
    <row r="41380" customFormat="1" ht="14.25"/>
    <row r="41381" customFormat="1" ht="14.25"/>
    <row r="41382" customFormat="1" ht="14.25"/>
    <row r="41383" customFormat="1" ht="14.25"/>
    <row r="41384" customFormat="1" ht="14.25"/>
    <row r="41385" customFormat="1" ht="14.25"/>
    <row r="41386" customFormat="1" ht="14.25"/>
    <row r="41387" customFormat="1" ht="14.25"/>
    <row r="41388" customFormat="1" ht="14.25"/>
    <row r="41389" customFormat="1" ht="14.25"/>
    <row r="41390" customFormat="1" ht="14.25"/>
    <row r="41391" customFormat="1" ht="14.25"/>
    <row r="41392" customFormat="1" ht="14.25"/>
    <row r="41393" customFormat="1" ht="14.25"/>
    <row r="41394" customFormat="1" ht="14.25"/>
    <row r="41395" customFormat="1" ht="14.25"/>
    <row r="41396" customFormat="1" ht="14.25"/>
    <row r="41397" customFormat="1" ht="14.25"/>
    <row r="41398" customFormat="1" ht="14.25"/>
    <row r="41399" customFormat="1" ht="14.25"/>
    <row r="41400" customFormat="1" ht="14.25"/>
    <row r="41401" customFormat="1" ht="14.25"/>
    <row r="41402" customFormat="1" ht="14.25"/>
    <row r="41403" customFormat="1" ht="14.25"/>
    <row r="41404" customFormat="1" ht="14.25"/>
    <row r="41405" customFormat="1" ht="14.25"/>
    <row r="41406" customFormat="1" ht="14.25"/>
    <row r="41407" customFormat="1" ht="14.25"/>
    <row r="41408" customFormat="1" ht="14.25"/>
    <row r="41409" customFormat="1" ht="14.25"/>
    <row r="41410" customFormat="1" ht="14.25"/>
    <row r="41411" customFormat="1" ht="14.25"/>
    <row r="41412" customFormat="1" ht="14.25"/>
    <row r="41413" customFormat="1" ht="14.25"/>
    <row r="41414" customFormat="1" ht="14.25"/>
    <row r="41415" customFormat="1" ht="14.25"/>
    <row r="41416" customFormat="1" ht="14.25"/>
    <row r="41417" customFormat="1" ht="14.25"/>
    <row r="41418" customFormat="1" ht="14.25"/>
    <row r="41419" customFormat="1" ht="14.25"/>
    <row r="41420" customFormat="1" ht="14.25"/>
    <row r="41421" customFormat="1" ht="14.25"/>
    <row r="41422" customFormat="1" ht="14.25"/>
    <row r="41423" customFormat="1" ht="14.25"/>
    <row r="41424" customFormat="1" ht="14.25"/>
    <row r="41425" customFormat="1" ht="14.25"/>
    <row r="41426" customFormat="1" ht="14.25"/>
    <row r="41427" customFormat="1" ht="14.25"/>
    <row r="41428" customFormat="1" ht="14.25"/>
    <row r="41429" customFormat="1" ht="14.25"/>
    <row r="41430" customFormat="1" ht="14.25"/>
    <row r="41431" customFormat="1" ht="14.25"/>
    <row r="41432" customFormat="1" ht="14.25"/>
    <row r="41433" customFormat="1" ht="14.25"/>
    <row r="41434" customFormat="1" ht="14.25"/>
    <row r="41435" customFormat="1" ht="14.25"/>
    <row r="41436" customFormat="1" ht="14.25"/>
    <row r="41437" customFormat="1" ht="14.25"/>
    <row r="41438" customFormat="1" ht="14.25"/>
    <row r="41439" customFormat="1" ht="14.25"/>
    <row r="41440" customFormat="1" ht="14.25"/>
    <row r="41441" customFormat="1" ht="14.25"/>
    <row r="41442" customFormat="1" ht="14.25"/>
    <row r="41443" customFormat="1" ht="14.25"/>
    <row r="41444" customFormat="1" ht="14.25"/>
    <row r="41445" customFormat="1" ht="14.25"/>
    <row r="41446" customFormat="1" ht="14.25"/>
    <row r="41447" customFormat="1" ht="14.25"/>
    <row r="41448" customFormat="1" ht="14.25"/>
    <row r="41449" customFormat="1" ht="14.25"/>
    <row r="41450" customFormat="1" ht="14.25"/>
    <row r="41451" customFormat="1" ht="14.25"/>
    <row r="41452" customFormat="1" ht="14.25"/>
    <row r="41453" customFormat="1" ht="14.25"/>
    <row r="41454" customFormat="1" ht="14.25"/>
    <row r="41455" customFormat="1" ht="14.25"/>
    <row r="41456" customFormat="1" ht="14.25"/>
    <row r="41457" customFormat="1" ht="14.25"/>
    <row r="41458" customFormat="1" ht="14.25"/>
    <row r="41459" customFormat="1" ht="14.25"/>
    <row r="41460" customFormat="1" ht="14.25"/>
    <row r="41461" customFormat="1" ht="14.25"/>
    <row r="41462" customFormat="1" ht="14.25"/>
    <row r="41463" customFormat="1" ht="14.25"/>
    <row r="41464" customFormat="1" ht="14.25"/>
    <row r="41465" customFormat="1" ht="14.25"/>
    <row r="41466" customFormat="1" ht="14.25"/>
    <row r="41467" customFormat="1" ht="14.25"/>
    <row r="41468" customFormat="1" ht="14.25"/>
    <row r="41469" customFormat="1" ht="14.25"/>
    <row r="41470" customFormat="1" ht="14.25"/>
    <row r="41471" customFormat="1" ht="14.25"/>
    <row r="41472" customFormat="1" ht="14.25"/>
    <row r="41473" customFormat="1" ht="14.25"/>
    <row r="41474" customFormat="1" ht="14.25"/>
    <row r="41475" customFormat="1" ht="14.25"/>
    <row r="41476" customFormat="1" ht="14.25"/>
    <row r="41477" customFormat="1" ht="14.25"/>
    <row r="41478" customFormat="1" ht="14.25"/>
    <row r="41479" customFormat="1" ht="14.25"/>
    <row r="41480" customFormat="1" ht="14.25"/>
    <row r="41481" customFormat="1" ht="14.25"/>
    <row r="41482" customFormat="1" ht="14.25"/>
    <row r="41483" customFormat="1" ht="14.25"/>
    <row r="41484" customFormat="1" ht="14.25"/>
    <row r="41485" customFormat="1" ht="14.25"/>
    <row r="41486" customFormat="1" ht="14.25"/>
    <row r="41487" customFormat="1" ht="14.25"/>
    <row r="41488" customFormat="1" ht="14.25"/>
    <row r="41489" customFormat="1" ht="14.25"/>
    <row r="41490" customFormat="1" ht="14.25"/>
    <row r="41491" customFormat="1" ht="14.25"/>
    <row r="41492" customFormat="1" ht="14.25"/>
    <row r="41493" customFormat="1" ht="14.25"/>
    <row r="41494" customFormat="1" ht="14.25"/>
    <row r="41495" customFormat="1" ht="14.25"/>
    <row r="41496" customFormat="1" ht="14.25"/>
    <row r="41497" customFormat="1" ht="14.25"/>
    <row r="41498" customFormat="1" ht="14.25"/>
    <row r="41499" customFormat="1" ht="14.25"/>
    <row r="41500" customFormat="1" ht="14.25"/>
    <row r="41501" customFormat="1" ht="14.25"/>
    <row r="41502" customFormat="1" ht="14.25"/>
    <row r="41503" customFormat="1" ht="14.25"/>
    <row r="41504" customFormat="1" ht="14.25"/>
    <row r="41505" customFormat="1" ht="14.25"/>
    <row r="41506" customFormat="1" ht="14.25"/>
    <row r="41507" customFormat="1" ht="14.25"/>
    <row r="41508" customFormat="1" ht="14.25"/>
    <row r="41509" customFormat="1" ht="14.25"/>
    <row r="41510" customFormat="1" ht="14.25"/>
    <row r="41511" customFormat="1" ht="14.25"/>
    <row r="41512" customFormat="1" ht="14.25"/>
    <row r="41513" customFormat="1" ht="14.25"/>
    <row r="41514" customFormat="1" ht="14.25"/>
    <row r="41515" customFormat="1" ht="14.25"/>
    <row r="41516" customFormat="1" ht="14.25"/>
    <row r="41517" customFormat="1" ht="14.25"/>
    <row r="41518" customFormat="1" ht="14.25"/>
    <row r="41519" customFormat="1" ht="14.25"/>
    <row r="41520" customFormat="1" ht="14.25"/>
    <row r="41521" customFormat="1" ht="14.25"/>
    <row r="41522" customFormat="1" ht="14.25"/>
    <row r="41523" customFormat="1" ht="14.25"/>
    <row r="41524" customFormat="1" ht="14.25"/>
    <row r="41525" customFormat="1" ht="14.25"/>
    <row r="41526" customFormat="1" ht="14.25"/>
    <row r="41527" customFormat="1" ht="14.25"/>
    <row r="41528" customFormat="1" ht="14.25"/>
    <row r="41529" customFormat="1" ht="14.25"/>
    <row r="41530" customFormat="1" ht="14.25"/>
    <row r="41531" customFormat="1" ht="14.25"/>
    <row r="41532" customFormat="1" ht="14.25"/>
    <row r="41533" customFormat="1" ht="14.25"/>
    <row r="41534" customFormat="1" ht="14.25"/>
    <row r="41535" customFormat="1" ht="14.25"/>
    <row r="41536" customFormat="1" ht="14.25"/>
    <row r="41537" customFormat="1" ht="14.25"/>
    <row r="41538" customFormat="1" ht="14.25"/>
    <row r="41539" customFormat="1" ht="14.25"/>
    <row r="41540" customFormat="1" ht="14.25"/>
    <row r="41541" customFormat="1" ht="14.25"/>
    <row r="41542" customFormat="1" ht="14.25"/>
    <row r="41543" customFormat="1" ht="14.25"/>
    <row r="41544" customFormat="1" ht="14.25"/>
    <row r="41545" customFormat="1" ht="14.25"/>
    <row r="41546" customFormat="1" ht="14.25"/>
    <row r="41547" customFormat="1" ht="14.25"/>
    <row r="41548" customFormat="1" ht="14.25"/>
    <row r="41549" customFormat="1" ht="14.25"/>
    <row r="41550" customFormat="1" ht="14.25"/>
    <row r="41551" customFormat="1" ht="14.25"/>
    <row r="41552" customFormat="1" ht="14.25"/>
    <row r="41553" customFormat="1" ht="14.25"/>
    <row r="41554" customFormat="1" ht="14.25"/>
    <row r="41555" customFormat="1" ht="14.25"/>
    <row r="41556" customFormat="1" ht="14.25"/>
    <row r="41557" customFormat="1" ht="14.25"/>
    <row r="41558" customFormat="1" ht="14.25"/>
    <row r="41559" customFormat="1" ht="14.25"/>
    <row r="41560" customFormat="1" ht="14.25"/>
    <row r="41561" customFormat="1" ht="14.25"/>
    <row r="41562" customFormat="1" ht="14.25"/>
    <row r="41563" customFormat="1" ht="14.25"/>
    <row r="41564" customFormat="1" ht="14.25"/>
    <row r="41565" customFormat="1" ht="14.25"/>
    <row r="41566" customFormat="1" ht="14.25"/>
    <row r="41567" customFormat="1" ht="14.25"/>
    <row r="41568" customFormat="1" ht="14.25"/>
    <row r="41569" customFormat="1" ht="14.25"/>
    <row r="41570" customFormat="1" ht="14.25"/>
    <row r="41571" customFormat="1" ht="14.25"/>
    <row r="41572" customFormat="1" ht="14.25"/>
    <row r="41573" customFormat="1" ht="14.25"/>
    <row r="41574" customFormat="1" ht="14.25"/>
    <row r="41575" customFormat="1" ht="14.25"/>
    <row r="41576" customFormat="1" ht="14.25"/>
    <row r="41577" customFormat="1" ht="14.25"/>
    <row r="41578" customFormat="1" ht="14.25"/>
    <row r="41579" customFormat="1" ht="14.25"/>
    <row r="41580" customFormat="1" ht="14.25"/>
    <row r="41581" customFormat="1" ht="14.25"/>
    <row r="41582" customFormat="1" ht="14.25"/>
    <row r="41583" customFormat="1" ht="14.25"/>
    <row r="41584" customFormat="1" ht="14.25"/>
    <row r="41585" customFormat="1" ht="14.25"/>
    <row r="41586" customFormat="1" ht="14.25"/>
    <row r="41587" customFormat="1" ht="14.25"/>
    <row r="41588" customFormat="1" ht="14.25"/>
    <row r="41589" customFormat="1" ht="14.25"/>
    <row r="41590" customFormat="1" ht="14.25"/>
    <row r="41591" customFormat="1" ht="14.25"/>
    <row r="41592" customFormat="1" ht="14.25"/>
    <row r="41593" customFormat="1" ht="14.25"/>
    <row r="41594" customFormat="1" ht="14.25"/>
    <row r="41595" customFormat="1" ht="14.25"/>
    <row r="41596" customFormat="1" ht="14.25"/>
    <row r="41597" customFormat="1" ht="14.25"/>
    <row r="41598" customFormat="1" ht="14.25"/>
    <row r="41599" customFormat="1" ht="14.25"/>
    <row r="41600" customFormat="1" ht="14.25"/>
    <row r="41601" customFormat="1" ht="14.25"/>
    <row r="41602" customFormat="1" ht="14.25"/>
    <row r="41603" customFormat="1" ht="14.25"/>
    <row r="41604" customFormat="1" ht="14.25"/>
    <row r="41605" customFormat="1" ht="14.25"/>
    <row r="41606" customFormat="1" ht="14.25"/>
    <row r="41607" customFormat="1" ht="14.25"/>
    <row r="41608" customFormat="1" ht="14.25"/>
    <row r="41609" customFormat="1" ht="14.25"/>
    <row r="41610" customFormat="1" ht="14.25"/>
    <row r="41611" customFormat="1" ht="14.25"/>
    <row r="41612" customFormat="1" ht="14.25"/>
    <row r="41613" customFormat="1" ht="14.25"/>
    <row r="41614" customFormat="1" ht="14.25"/>
    <row r="41615" customFormat="1" ht="14.25"/>
    <row r="41616" customFormat="1" ht="14.25"/>
    <row r="41617" customFormat="1" ht="14.25"/>
    <row r="41618" customFormat="1" ht="14.25"/>
    <row r="41619" customFormat="1" ht="14.25"/>
    <row r="41620" customFormat="1" ht="14.25"/>
    <row r="41621" customFormat="1" ht="14.25"/>
    <row r="41622" customFormat="1" ht="14.25"/>
    <row r="41623" customFormat="1" ht="14.25"/>
    <row r="41624" customFormat="1" ht="14.25"/>
    <row r="41625" customFormat="1" ht="14.25"/>
    <row r="41626" customFormat="1" ht="14.25"/>
    <row r="41627" customFormat="1" ht="14.25"/>
    <row r="41628" customFormat="1" ht="14.25"/>
    <row r="41629" customFormat="1" ht="14.25"/>
    <row r="41630" customFormat="1" ht="14.25"/>
    <row r="41631" customFormat="1" ht="14.25"/>
    <row r="41632" customFormat="1" ht="14.25"/>
    <row r="41633" customFormat="1" ht="14.25"/>
    <row r="41634" customFormat="1" ht="14.25"/>
    <row r="41635" customFormat="1" ht="14.25"/>
    <row r="41636" customFormat="1" ht="14.25"/>
    <row r="41637" customFormat="1" ht="14.25"/>
    <row r="41638" customFormat="1" ht="14.25"/>
    <row r="41639" customFormat="1" ht="14.25"/>
    <row r="41640" customFormat="1" ht="14.25"/>
    <row r="41641" customFormat="1" ht="14.25"/>
    <row r="41642" customFormat="1" ht="14.25"/>
    <row r="41643" customFormat="1" ht="14.25"/>
    <row r="41644" customFormat="1" ht="14.25"/>
    <row r="41645" customFormat="1" ht="14.25"/>
    <row r="41646" customFormat="1" ht="14.25"/>
    <row r="41647" customFormat="1" ht="14.25"/>
    <row r="41648" customFormat="1" ht="14.25"/>
    <row r="41649" customFormat="1" ht="14.25"/>
    <row r="41650" customFormat="1" ht="14.25"/>
    <row r="41651" customFormat="1" ht="14.25"/>
    <row r="41652" customFormat="1" ht="14.25"/>
    <row r="41653" customFormat="1" ht="14.25"/>
    <row r="41654" customFormat="1" ht="14.25"/>
    <row r="41655" customFormat="1" ht="14.25"/>
    <row r="41656" customFormat="1" ht="14.25"/>
    <row r="41657" customFormat="1" ht="14.25"/>
    <row r="41658" customFormat="1" ht="14.25"/>
    <row r="41659" customFormat="1" ht="14.25"/>
    <row r="41660" customFormat="1" ht="14.25"/>
    <row r="41661" customFormat="1" ht="14.25"/>
    <row r="41662" customFormat="1" ht="14.25"/>
    <row r="41663" customFormat="1" ht="14.25"/>
    <row r="41664" customFormat="1" ht="14.25"/>
    <row r="41665" customFormat="1" ht="14.25"/>
    <row r="41666" customFormat="1" ht="14.25"/>
    <row r="41667" customFormat="1" ht="14.25"/>
    <row r="41668" customFormat="1" ht="14.25"/>
    <row r="41669" customFormat="1" ht="14.25"/>
    <row r="41670" customFormat="1" ht="14.25"/>
    <row r="41671" customFormat="1" ht="14.25"/>
    <row r="41672" customFormat="1" ht="14.25"/>
    <row r="41673" customFormat="1" ht="14.25"/>
    <row r="41674" customFormat="1" ht="14.25"/>
    <row r="41675" customFormat="1" ht="14.25"/>
    <row r="41676" customFormat="1" ht="14.25"/>
    <row r="41677" customFormat="1" ht="14.25"/>
    <row r="41678" customFormat="1" ht="14.25"/>
    <row r="41679" customFormat="1" ht="14.25"/>
    <row r="41680" customFormat="1" ht="14.25"/>
    <row r="41681" customFormat="1" ht="14.25"/>
    <row r="41682" customFormat="1" ht="14.25"/>
    <row r="41683" customFormat="1" ht="14.25"/>
    <row r="41684" customFormat="1" ht="14.25"/>
    <row r="41685" customFormat="1" ht="14.25"/>
    <row r="41686" customFormat="1" ht="14.25"/>
    <row r="41687" customFormat="1" ht="14.25"/>
    <row r="41688" customFormat="1" ht="14.25"/>
    <row r="41689" customFormat="1" ht="14.25"/>
    <row r="41690" customFormat="1" ht="14.25"/>
    <row r="41691" customFormat="1" ht="14.25"/>
    <row r="41692" customFormat="1" ht="14.25"/>
    <row r="41693" customFormat="1" ht="14.25"/>
    <row r="41694" customFormat="1" ht="14.25"/>
    <row r="41695" customFormat="1" ht="14.25"/>
    <row r="41696" customFormat="1" ht="14.25"/>
    <row r="41697" customFormat="1" ht="14.25"/>
    <row r="41698" customFormat="1" ht="14.25"/>
    <row r="41699" customFormat="1" ht="14.25"/>
    <row r="41700" customFormat="1" ht="14.25"/>
    <row r="41701" customFormat="1" ht="14.25"/>
    <row r="41702" customFormat="1" ht="14.25"/>
    <row r="41703" customFormat="1" ht="14.25"/>
    <row r="41704" customFormat="1" ht="14.25"/>
    <row r="41705" customFormat="1" ht="14.25"/>
    <row r="41706" customFormat="1" ht="14.25"/>
    <row r="41707" customFormat="1" ht="14.25"/>
    <row r="41708" customFormat="1" ht="14.25"/>
    <row r="41709" customFormat="1" ht="14.25"/>
    <row r="41710" customFormat="1" ht="14.25"/>
    <row r="41711" customFormat="1" ht="14.25"/>
    <row r="41712" customFormat="1" ht="14.25"/>
    <row r="41713" customFormat="1" ht="14.25"/>
    <row r="41714" customFormat="1" ht="14.25"/>
    <row r="41715" customFormat="1" ht="14.25"/>
    <row r="41716" customFormat="1" ht="14.25"/>
    <row r="41717" customFormat="1" ht="14.25"/>
    <row r="41718" customFormat="1" ht="14.25"/>
    <row r="41719" customFormat="1" ht="14.25"/>
    <row r="41720" customFormat="1" ht="14.25"/>
    <row r="41721" customFormat="1" ht="14.25"/>
    <row r="41722" customFormat="1" ht="14.25"/>
    <row r="41723" customFormat="1" ht="14.25"/>
    <row r="41724" customFormat="1" ht="14.25"/>
    <row r="41725" customFormat="1" ht="14.25"/>
    <row r="41726" customFormat="1" ht="14.25"/>
    <row r="41727" customFormat="1" ht="14.25"/>
    <row r="41728" customFormat="1" ht="14.25"/>
    <row r="41729" customFormat="1" ht="14.25"/>
    <row r="41730" customFormat="1" ht="14.25"/>
    <row r="41731" customFormat="1" ht="14.25"/>
    <row r="41732" customFormat="1" ht="14.25"/>
    <row r="41733" customFormat="1" ht="14.25"/>
    <row r="41734" customFormat="1" ht="14.25"/>
    <row r="41735" customFormat="1" ht="14.25"/>
    <row r="41736" customFormat="1" ht="14.25"/>
    <row r="41737" customFormat="1" ht="14.25"/>
    <row r="41738" customFormat="1" ht="14.25"/>
    <row r="41739" customFormat="1" ht="14.25"/>
    <row r="41740" customFormat="1" ht="14.25"/>
    <row r="41741" customFormat="1" ht="14.25"/>
    <row r="41742" customFormat="1" ht="14.25"/>
    <row r="41743" customFormat="1" ht="14.25"/>
    <row r="41744" customFormat="1" ht="14.25"/>
    <row r="41745" customFormat="1" ht="14.25"/>
    <row r="41746" customFormat="1" ht="14.25"/>
    <row r="41747" customFormat="1" ht="14.25"/>
    <row r="41748" customFormat="1" ht="14.25"/>
    <row r="41749" customFormat="1" ht="14.25"/>
    <row r="41750" customFormat="1" ht="14.25"/>
    <row r="41751" customFormat="1" ht="14.25"/>
    <row r="41752" customFormat="1" ht="14.25"/>
    <row r="41753" customFormat="1" ht="14.25"/>
    <row r="41754" customFormat="1" ht="14.25"/>
    <row r="41755" customFormat="1" ht="14.25"/>
    <row r="41756" customFormat="1" ht="14.25"/>
    <row r="41757" customFormat="1" ht="14.25"/>
    <row r="41758" customFormat="1" ht="14.25"/>
    <row r="41759" customFormat="1" ht="14.25"/>
    <row r="41760" customFormat="1" ht="14.25"/>
    <row r="41761" customFormat="1" ht="14.25"/>
    <row r="41762" customFormat="1" ht="14.25"/>
    <row r="41763" customFormat="1" ht="14.25"/>
    <row r="41764" customFormat="1" ht="14.25"/>
    <row r="41765" customFormat="1" ht="14.25"/>
    <row r="41766" customFormat="1" ht="14.25"/>
    <row r="41767" customFormat="1" ht="14.25"/>
    <row r="41768" customFormat="1" ht="14.25"/>
    <row r="41769" customFormat="1" ht="14.25"/>
    <row r="41770" customFormat="1" ht="14.25"/>
    <row r="41771" customFormat="1" ht="14.25"/>
    <row r="41772" customFormat="1" ht="14.25"/>
    <row r="41773" customFormat="1" ht="14.25"/>
    <row r="41774" customFormat="1" ht="14.25"/>
    <row r="41775" customFormat="1" ht="14.25"/>
    <row r="41776" customFormat="1" ht="14.25"/>
    <row r="41777" customFormat="1" ht="14.25"/>
    <row r="41778" customFormat="1" ht="14.25"/>
    <row r="41779" customFormat="1" ht="14.25"/>
    <row r="41780" customFormat="1" ht="14.25"/>
    <row r="41781" customFormat="1" ht="14.25"/>
    <row r="41782" customFormat="1" ht="14.25"/>
    <row r="41783" customFormat="1" ht="14.25"/>
    <row r="41784" customFormat="1" ht="14.25"/>
    <row r="41785" customFormat="1" ht="14.25"/>
    <row r="41786" customFormat="1" ht="14.25"/>
    <row r="41787" customFormat="1" ht="14.25"/>
    <row r="41788" customFormat="1" ht="14.25"/>
    <row r="41789" customFormat="1" ht="14.25"/>
    <row r="41790" customFormat="1" ht="14.25"/>
    <row r="41791" customFormat="1" ht="14.25"/>
    <row r="41792" customFormat="1" ht="14.25"/>
    <row r="41793" customFormat="1" ht="14.25"/>
    <row r="41794" customFormat="1" ht="14.25"/>
    <row r="41795" customFormat="1" ht="14.25"/>
    <row r="41796" customFormat="1" ht="14.25"/>
    <row r="41797" customFormat="1" ht="14.25"/>
    <row r="41798" customFormat="1" ht="14.25"/>
    <row r="41799" customFormat="1" ht="14.25"/>
    <row r="41800" customFormat="1" ht="14.25"/>
    <row r="41801" customFormat="1" ht="14.25"/>
    <row r="41802" customFormat="1" ht="14.25"/>
    <row r="41803" customFormat="1" ht="14.25"/>
    <row r="41804" customFormat="1" ht="14.25"/>
    <row r="41805" customFormat="1" ht="14.25"/>
    <row r="41806" customFormat="1" ht="14.25"/>
    <row r="41807" customFormat="1" ht="14.25"/>
    <row r="41808" customFormat="1" ht="14.25"/>
    <row r="41809" customFormat="1" ht="14.25"/>
    <row r="41810" customFormat="1" ht="14.25"/>
    <row r="41811" customFormat="1" ht="14.25"/>
    <row r="41812" customFormat="1" ht="14.25"/>
    <row r="41813" customFormat="1" ht="14.25"/>
    <row r="41814" customFormat="1" ht="14.25"/>
    <row r="41815" customFormat="1" ht="14.25"/>
    <row r="41816" customFormat="1" ht="14.25"/>
    <row r="41817" customFormat="1" ht="14.25"/>
    <row r="41818" customFormat="1" ht="14.25"/>
    <row r="41819" customFormat="1" ht="14.25"/>
    <row r="41820" customFormat="1" ht="14.25"/>
    <row r="41821" customFormat="1" ht="14.25"/>
    <row r="41822" customFormat="1" ht="14.25"/>
    <row r="41823" customFormat="1" ht="14.25"/>
    <row r="41824" customFormat="1" ht="14.25"/>
    <row r="41825" customFormat="1" ht="14.25"/>
    <row r="41826" customFormat="1" ht="14.25"/>
    <row r="41827" customFormat="1" ht="14.25"/>
    <row r="41828" customFormat="1" ht="14.25"/>
    <row r="41829" customFormat="1" ht="14.25"/>
    <row r="41830" customFormat="1" ht="14.25"/>
    <row r="41831" customFormat="1" ht="14.25"/>
    <row r="41832" customFormat="1" ht="14.25"/>
    <row r="41833" customFormat="1" ht="14.25"/>
    <row r="41834" customFormat="1" ht="14.25"/>
    <row r="41835" customFormat="1" ht="14.25"/>
    <row r="41836" customFormat="1" ht="14.25"/>
    <row r="41837" customFormat="1" ht="14.25"/>
    <row r="41838" customFormat="1" ht="14.25"/>
    <row r="41839" customFormat="1" ht="14.25"/>
    <row r="41840" customFormat="1" ht="14.25"/>
    <row r="41841" customFormat="1" ht="14.25"/>
    <row r="41842" customFormat="1" ht="14.25"/>
    <row r="41843" customFormat="1" ht="14.25"/>
    <row r="41844" customFormat="1" ht="14.25"/>
    <row r="41845" customFormat="1" ht="14.25"/>
    <row r="41846" customFormat="1" ht="14.25"/>
    <row r="41847" customFormat="1" ht="14.25"/>
    <row r="41848" customFormat="1" ht="14.25"/>
    <row r="41849" customFormat="1" ht="14.25"/>
    <row r="41850" customFormat="1" ht="14.25"/>
    <row r="41851" customFormat="1" ht="14.25"/>
    <row r="41852" customFormat="1" ht="14.25"/>
    <row r="41853" customFormat="1" ht="14.25"/>
    <row r="41854" customFormat="1" ht="14.25"/>
    <row r="41855" customFormat="1" ht="14.25"/>
    <row r="41856" customFormat="1" ht="14.25"/>
    <row r="41857" customFormat="1" ht="14.25"/>
    <row r="41858" customFormat="1" ht="14.25"/>
    <row r="41859" customFormat="1" ht="14.25"/>
    <row r="41860" customFormat="1" ht="14.25"/>
    <row r="41861" customFormat="1" ht="14.25"/>
    <row r="41862" customFormat="1" ht="14.25"/>
    <row r="41863" customFormat="1" ht="14.25"/>
    <row r="41864" customFormat="1" ht="14.25"/>
    <row r="41865" customFormat="1" ht="14.25"/>
    <row r="41866" customFormat="1" ht="14.25"/>
    <row r="41867" customFormat="1" ht="14.25"/>
    <row r="41868" customFormat="1" ht="14.25"/>
    <row r="41869" customFormat="1" ht="14.25"/>
    <row r="41870" customFormat="1" ht="14.25"/>
    <row r="41871" customFormat="1" ht="14.25"/>
    <row r="41872" customFormat="1" ht="14.25"/>
    <row r="41873" customFormat="1" ht="14.25"/>
    <row r="41874" customFormat="1" ht="14.25"/>
    <row r="41875" customFormat="1" ht="14.25"/>
    <row r="41876" customFormat="1" ht="14.25"/>
    <row r="41877" customFormat="1" ht="14.25"/>
    <row r="41878" customFormat="1" ht="14.25"/>
    <row r="41879" customFormat="1" ht="14.25"/>
    <row r="41880" customFormat="1" ht="14.25"/>
    <row r="41881" customFormat="1" ht="14.25"/>
    <row r="41882" customFormat="1" ht="14.25"/>
    <row r="41883" customFormat="1" ht="14.25"/>
    <row r="41884" customFormat="1" ht="14.25"/>
    <row r="41885" customFormat="1" ht="14.25"/>
    <row r="41886" customFormat="1" ht="14.25"/>
    <row r="41887" customFormat="1" ht="14.25"/>
    <row r="41888" customFormat="1" ht="14.25"/>
    <row r="41889" customFormat="1" ht="14.25"/>
    <row r="41890" customFormat="1" ht="14.25"/>
    <row r="41891" customFormat="1" ht="14.25"/>
    <row r="41892" customFormat="1" ht="14.25"/>
    <row r="41893" customFormat="1" ht="14.25"/>
    <row r="41894" customFormat="1" ht="14.25"/>
    <row r="41895" customFormat="1" ht="14.25"/>
    <row r="41896" customFormat="1" ht="14.25"/>
    <row r="41897" customFormat="1" ht="14.25"/>
    <row r="41898" customFormat="1" ht="14.25"/>
    <row r="41899" customFormat="1" ht="14.25"/>
    <row r="41900" customFormat="1" ht="14.25"/>
    <row r="41901" customFormat="1" ht="14.25"/>
    <row r="41902" customFormat="1" ht="14.25"/>
    <row r="41903" customFormat="1" ht="14.25"/>
    <row r="41904" customFormat="1" ht="14.25"/>
    <row r="41905" customFormat="1" ht="14.25"/>
    <row r="41906" customFormat="1" ht="14.25"/>
    <row r="41907" customFormat="1" ht="14.25"/>
    <row r="41908" customFormat="1" ht="14.25"/>
    <row r="41909" customFormat="1" ht="14.25"/>
    <row r="41910" customFormat="1" ht="14.25"/>
    <row r="41911" customFormat="1" ht="14.25"/>
    <row r="41912" customFormat="1" ht="14.25"/>
    <row r="41913" customFormat="1" ht="14.25"/>
    <row r="41914" customFormat="1" ht="14.25"/>
    <row r="41915" customFormat="1" ht="14.25"/>
    <row r="41916" customFormat="1" ht="14.25"/>
    <row r="41917" customFormat="1" ht="14.25"/>
    <row r="41918" customFormat="1" ht="14.25"/>
    <row r="41919" customFormat="1" ht="14.25"/>
    <row r="41920" customFormat="1" ht="14.25"/>
    <row r="41921" customFormat="1" ht="14.25"/>
    <row r="41922" customFormat="1" ht="14.25"/>
    <row r="41923" customFormat="1" ht="14.25"/>
    <row r="41924" customFormat="1" ht="14.25"/>
    <row r="41925" customFormat="1" ht="14.25"/>
    <row r="41926" customFormat="1" ht="14.25"/>
    <row r="41927" customFormat="1" ht="14.25"/>
    <row r="41928" customFormat="1" ht="14.25"/>
    <row r="41929" customFormat="1" ht="14.25"/>
    <row r="41930" customFormat="1" ht="14.25"/>
    <row r="41931" customFormat="1" ht="14.25"/>
    <row r="41932" customFormat="1" ht="14.25"/>
    <row r="41933" customFormat="1" ht="14.25"/>
    <row r="41934" customFormat="1" ht="14.25"/>
    <row r="41935" customFormat="1" ht="14.25"/>
    <row r="41936" customFormat="1" ht="14.25"/>
    <row r="41937" customFormat="1" ht="14.25"/>
    <row r="41938" customFormat="1" ht="14.25"/>
    <row r="41939" customFormat="1" ht="14.25"/>
    <row r="41940" customFormat="1" ht="14.25"/>
    <row r="41941" customFormat="1" ht="14.25"/>
    <row r="41942" customFormat="1" ht="14.25"/>
    <row r="41943" customFormat="1" ht="14.25"/>
    <row r="41944" customFormat="1" ht="14.25"/>
    <row r="41945" customFormat="1" ht="14.25"/>
    <row r="41946" customFormat="1" ht="14.25"/>
    <row r="41947" customFormat="1" ht="14.25"/>
    <row r="41948" customFormat="1" ht="14.25"/>
    <row r="41949" customFormat="1" ht="14.25"/>
    <row r="41950" customFormat="1" ht="14.25"/>
    <row r="41951" customFormat="1" ht="14.25"/>
    <row r="41952" customFormat="1" ht="14.25"/>
    <row r="41953" customFormat="1" ht="14.25"/>
    <row r="41954" customFormat="1" ht="14.25"/>
    <row r="41955" customFormat="1" ht="14.25"/>
    <row r="41956" customFormat="1" ht="14.25"/>
    <row r="41957" customFormat="1" ht="14.25"/>
    <row r="41958" customFormat="1" ht="14.25"/>
    <row r="41959" customFormat="1" ht="14.25"/>
    <row r="41960" customFormat="1" ht="14.25"/>
    <row r="41961" customFormat="1" ht="14.25"/>
    <row r="41962" customFormat="1" ht="14.25"/>
    <row r="41963" customFormat="1" ht="14.25"/>
    <row r="41964" customFormat="1" ht="14.25"/>
    <row r="41965" customFormat="1" ht="14.25"/>
    <row r="41966" customFormat="1" ht="14.25"/>
    <row r="41967" customFormat="1" ht="14.25"/>
    <row r="41968" customFormat="1" ht="14.25"/>
    <row r="41969" customFormat="1" ht="14.25"/>
    <row r="41970" customFormat="1" ht="14.25"/>
    <row r="41971" customFormat="1" ht="14.25"/>
    <row r="41972" customFormat="1" ht="14.25"/>
    <row r="41973" customFormat="1" ht="14.25"/>
    <row r="41974" customFormat="1" ht="14.25"/>
    <row r="41975" customFormat="1" ht="14.25"/>
    <row r="41976" customFormat="1" ht="14.25"/>
    <row r="41977" customFormat="1" ht="14.25"/>
    <row r="41978" customFormat="1" ht="14.25"/>
    <row r="41979" customFormat="1" ht="14.25"/>
    <row r="41980" customFormat="1" ht="14.25"/>
    <row r="41981" customFormat="1" ht="14.25"/>
    <row r="41982" customFormat="1" ht="14.25"/>
    <row r="41983" customFormat="1" ht="14.25"/>
    <row r="41984" customFormat="1" ht="14.25"/>
    <row r="41985" customFormat="1" ht="14.25"/>
    <row r="41986" customFormat="1" ht="14.25"/>
    <row r="41987" customFormat="1" ht="14.25"/>
    <row r="41988" customFormat="1" ht="14.25"/>
    <row r="41989" customFormat="1" ht="14.25"/>
    <row r="41990" customFormat="1" ht="14.25"/>
    <row r="41991" customFormat="1" ht="14.25"/>
    <row r="41992" customFormat="1" ht="14.25"/>
    <row r="41993" customFormat="1" ht="14.25"/>
    <row r="41994" customFormat="1" ht="14.25"/>
    <row r="41995" customFormat="1" ht="14.25"/>
    <row r="41996" customFormat="1" ht="14.25"/>
    <row r="41997" customFormat="1" ht="14.25"/>
    <row r="41998" customFormat="1" ht="14.25"/>
    <row r="41999" customFormat="1" ht="14.25"/>
    <row r="42000" customFormat="1" ht="14.25"/>
    <row r="42001" customFormat="1" ht="14.25"/>
    <row r="42002" customFormat="1" ht="14.25"/>
    <row r="42003" customFormat="1" ht="14.25"/>
    <row r="42004" customFormat="1" ht="14.25"/>
    <row r="42005" customFormat="1" ht="14.25"/>
    <row r="42006" customFormat="1" ht="14.25"/>
    <row r="42007" customFormat="1" ht="14.25"/>
    <row r="42008" customFormat="1" ht="14.25"/>
    <row r="42009" customFormat="1" ht="14.25"/>
    <row r="42010" customFormat="1" ht="14.25"/>
    <row r="42011" customFormat="1" ht="14.25"/>
    <row r="42012" customFormat="1" ht="14.25"/>
    <row r="42013" customFormat="1" ht="14.25"/>
    <row r="42014" customFormat="1" ht="14.25"/>
    <row r="42015" customFormat="1" ht="14.25"/>
    <row r="42016" customFormat="1" ht="14.25"/>
    <row r="42017" customFormat="1" ht="14.25"/>
    <row r="42018" customFormat="1" ht="14.25"/>
    <row r="42019" customFormat="1" ht="14.25"/>
    <row r="42020" customFormat="1" ht="14.25"/>
    <row r="42021" customFormat="1" ht="14.25"/>
    <row r="42022" customFormat="1" ht="14.25"/>
    <row r="42023" customFormat="1" ht="14.25"/>
    <row r="42024" customFormat="1" ht="14.25"/>
    <row r="42025" customFormat="1" ht="14.25"/>
    <row r="42026" customFormat="1" ht="14.25"/>
    <row r="42027" customFormat="1" ht="14.25"/>
    <row r="42028" customFormat="1" ht="14.25"/>
    <row r="42029" customFormat="1" ht="14.25"/>
    <row r="42030" customFormat="1" ht="14.25"/>
    <row r="42031" customFormat="1" ht="14.25"/>
    <row r="42032" customFormat="1" ht="14.25"/>
    <row r="42033" customFormat="1" ht="14.25"/>
    <row r="42034" customFormat="1" ht="14.25"/>
    <row r="42035" customFormat="1" ht="14.25"/>
    <row r="42036" customFormat="1" ht="14.25"/>
    <row r="42037" customFormat="1" ht="14.25"/>
    <row r="42038" customFormat="1" ht="14.25"/>
    <row r="42039" customFormat="1" ht="14.25"/>
    <row r="42040" customFormat="1" ht="14.25"/>
    <row r="42041" customFormat="1" ht="14.25"/>
    <row r="42042" customFormat="1" ht="14.25"/>
    <row r="42043" customFormat="1" ht="14.25"/>
    <row r="42044" customFormat="1" ht="14.25"/>
    <row r="42045" customFormat="1" ht="14.25"/>
    <row r="42046" customFormat="1" ht="14.25"/>
    <row r="42047" customFormat="1" ht="14.25"/>
    <row r="42048" customFormat="1" ht="14.25"/>
    <row r="42049" customFormat="1" ht="14.25"/>
    <row r="42050" customFormat="1" ht="14.25"/>
    <row r="42051" customFormat="1" ht="14.25"/>
    <row r="42052" customFormat="1" ht="14.25"/>
    <row r="42053" customFormat="1" ht="14.25"/>
    <row r="42054" customFormat="1" ht="14.25"/>
    <row r="42055" customFormat="1" ht="14.25"/>
    <row r="42056" customFormat="1" ht="14.25"/>
    <row r="42057" customFormat="1" ht="14.25"/>
    <row r="42058" customFormat="1" ht="14.25"/>
    <row r="42059" customFormat="1" ht="14.25"/>
    <row r="42060" customFormat="1" ht="14.25"/>
    <row r="42061" customFormat="1" ht="14.25"/>
    <row r="42062" customFormat="1" ht="14.25"/>
    <row r="42063" customFormat="1" ht="14.25"/>
    <row r="42064" customFormat="1" ht="14.25"/>
    <row r="42065" customFormat="1" ht="14.25"/>
    <row r="42066" customFormat="1" ht="14.25"/>
    <row r="42067" customFormat="1" ht="14.25"/>
    <row r="42068" customFormat="1" ht="14.25"/>
    <row r="42069" customFormat="1" ht="14.25"/>
    <row r="42070" customFormat="1" ht="14.25"/>
    <row r="42071" customFormat="1" ht="14.25"/>
    <row r="42072" customFormat="1" ht="14.25"/>
    <row r="42073" customFormat="1" ht="14.25"/>
    <row r="42074" customFormat="1" ht="14.25"/>
    <row r="42075" customFormat="1" ht="14.25"/>
    <row r="42076" customFormat="1" ht="14.25"/>
    <row r="42077" customFormat="1" ht="14.25"/>
    <row r="42078" customFormat="1" ht="14.25"/>
    <row r="42079" customFormat="1" ht="14.25"/>
    <row r="42080" customFormat="1" ht="14.25"/>
    <row r="42081" customFormat="1" ht="14.25"/>
    <row r="42082" customFormat="1" ht="14.25"/>
    <row r="42083" customFormat="1" ht="14.25"/>
    <row r="42084" customFormat="1" ht="14.25"/>
    <row r="42085" customFormat="1" ht="14.25"/>
    <row r="42086" customFormat="1" ht="14.25"/>
    <row r="42087" customFormat="1" ht="14.25"/>
    <row r="42088" customFormat="1" ht="14.25"/>
    <row r="42089" customFormat="1" ht="14.25"/>
    <row r="42090" customFormat="1" ht="14.25"/>
    <row r="42091" customFormat="1" ht="14.25"/>
    <row r="42092" customFormat="1" ht="14.25"/>
    <row r="42093" customFormat="1" ht="14.25"/>
    <row r="42094" customFormat="1" ht="14.25"/>
    <row r="42095" customFormat="1" ht="14.25"/>
    <row r="42096" customFormat="1" ht="14.25"/>
    <row r="42097" customFormat="1" ht="14.25"/>
    <row r="42098" customFormat="1" ht="14.25"/>
    <row r="42099" customFormat="1" ht="14.25"/>
    <row r="42100" customFormat="1" ht="14.25"/>
    <row r="42101" customFormat="1" ht="14.25"/>
    <row r="42102" customFormat="1" ht="14.25"/>
    <row r="42103" customFormat="1" ht="14.25"/>
    <row r="42104" customFormat="1" ht="14.25"/>
    <row r="42105" customFormat="1" ht="14.25"/>
    <row r="42106" customFormat="1" ht="14.25"/>
    <row r="42107" customFormat="1" ht="14.25"/>
    <row r="42108" customFormat="1" ht="14.25"/>
    <row r="42109" customFormat="1" ht="14.25"/>
    <row r="42110" customFormat="1" ht="14.25"/>
    <row r="42111" customFormat="1" ht="14.25"/>
    <row r="42112" customFormat="1" ht="14.25"/>
    <row r="42113" customFormat="1" ht="14.25"/>
    <row r="42114" customFormat="1" ht="14.25"/>
    <row r="42115" customFormat="1" ht="14.25"/>
    <row r="42116" customFormat="1" ht="14.25"/>
    <row r="42117" customFormat="1" ht="14.25"/>
    <row r="42118" customFormat="1" ht="14.25"/>
    <row r="42119" customFormat="1" ht="14.25"/>
    <row r="42120" customFormat="1" ht="14.25"/>
    <row r="42121" customFormat="1" ht="14.25"/>
    <row r="42122" customFormat="1" ht="14.25"/>
    <row r="42123" customFormat="1" ht="14.25"/>
    <row r="42124" customFormat="1" ht="14.25"/>
    <row r="42125" customFormat="1" ht="14.25"/>
    <row r="42126" customFormat="1" ht="14.25"/>
    <row r="42127" customFormat="1" ht="14.25"/>
    <row r="42128" customFormat="1" ht="14.25"/>
    <row r="42129" customFormat="1" ht="14.25"/>
    <row r="42130" customFormat="1" ht="14.25"/>
    <row r="42131" customFormat="1" ht="14.25"/>
    <row r="42132" customFormat="1" ht="14.25"/>
    <row r="42133" customFormat="1" ht="14.25"/>
    <row r="42134" customFormat="1" ht="14.25"/>
    <row r="42135" customFormat="1" ht="14.25"/>
    <row r="42136" customFormat="1" ht="14.25"/>
    <row r="42137" customFormat="1" ht="14.25"/>
    <row r="42138" customFormat="1" ht="14.25"/>
    <row r="42139" customFormat="1" ht="14.25"/>
    <row r="42140" customFormat="1" ht="14.25"/>
    <row r="42141" customFormat="1" ht="14.25"/>
    <row r="42142" customFormat="1" ht="14.25"/>
    <row r="42143" customFormat="1" ht="14.25"/>
    <row r="42144" customFormat="1" ht="14.25"/>
    <row r="42145" customFormat="1" ht="14.25"/>
    <row r="42146" customFormat="1" ht="14.25"/>
    <row r="42147" customFormat="1" ht="14.25"/>
    <row r="42148" customFormat="1" ht="14.25"/>
    <row r="42149" customFormat="1" ht="14.25"/>
    <row r="42150" customFormat="1" ht="14.25"/>
    <row r="42151" customFormat="1" ht="14.25"/>
    <row r="42152" customFormat="1" ht="14.25"/>
    <row r="42153" customFormat="1" ht="14.25"/>
    <row r="42154" customFormat="1" ht="14.25"/>
    <row r="42155" customFormat="1" ht="14.25"/>
    <row r="42156" customFormat="1" ht="14.25"/>
    <row r="42157" customFormat="1" ht="14.25"/>
    <row r="42158" customFormat="1" ht="14.25"/>
    <row r="42159" customFormat="1" ht="14.25"/>
    <row r="42160" customFormat="1" ht="14.25"/>
    <row r="42161" customFormat="1" ht="14.25"/>
    <row r="42162" customFormat="1" ht="14.25"/>
    <row r="42163" customFormat="1" ht="14.25"/>
    <row r="42164" customFormat="1" ht="14.25"/>
    <row r="42165" customFormat="1" ht="14.25"/>
    <row r="42166" customFormat="1" ht="14.25"/>
    <row r="42167" customFormat="1" ht="14.25"/>
    <row r="42168" customFormat="1" ht="14.25"/>
    <row r="42169" customFormat="1" ht="14.25"/>
    <row r="42170" customFormat="1" ht="14.25"/>
    <row r="42171" customFormat="1" ht="14.25"/>
    <row r="42172" customFormat="1" ht="14.25"/>
    <row r="42173" customFormat="1" ht="14.25"/>
    <row r="42174" customFormat="1" ht="14.25"/>
    <row r="42175" customFormat="1" ht="14.25"/>
    <row r="42176" customFormat="1" ht="14.25"/>
    <row r="42177" customFormat="1" ht="14.25"/>
    <row r="42178" customFormat="1" ht="14.25"/>
    <row r="42179" customFormat="1" ht="14.25"/>
    <row r="42180" customFormat="1" ht="14.25"/>
    <row r="42181" customFormat="1" ht="14.25"/>
    <row r="42182" customFormat="1" ht="14.25"/>
    <row r="42183" customFormat="1" ht="14.25"/>
    <row r="42184" customFormat="1" ht="14.25"/>
    <row r="42185" customFormat="1" ht="14.25"/>
    <row r="42186" customFormat="1" ht="14.25"/>
    <row r="42187" customFormat="1" ht="14.25"/>
    <row r="42188" customFormat="1" ht="14.25"/>
    <row r="42189" customFormat="1" ht="14.25"/>
    <row r="42190" customFormat="1" ht="14.25"/>
    <row r="42191" customFormat="1" ht="14.25"/>
    <row r="42192" customFormat="1" ht="14.25"/>
    <row r="42193" customFormat="1" ht="14.25"/>
    <row r="42194" customFormat="1" ht="14.25"/>
    <row r="42195" customFormat="1" ht="14.25"/>
    <row r="42196" customFormat="1" ht="14.25"/>
    <row r="42197" customFormat="1" ht="14.25"/>
    <row r="42198" customFormat="1" ht="14.25"/>
    <row r="42199" customFormat="1" ht="14.25"/>
    <row r="42200" customFormat="1" ht="14.25"/>
    <row r="42201" customFormat="1" ht="14.25"/>
    <row r="42202" customFormat="1" ht="14.25"/>
    <row r="42203" customFormat="1" ht="14.25"/>
    <row r="42204" customFormat="1" ht="14.25"/>
    <row r="42205" customFormat="1" ht="14.25"/>
    <row r="42206" customFormat="1" ht="14.25"/>
    <row r="42207" customFormat="1" ht="14.25"/>
    <row r="42208" customFormat="1" ht="14.25"/>
    <row r="42209" customFormat="1" ht="14.25"/>
    <row r="42210" customFormat="1" ht="14.25"/>
    <row r="42211" customFormat="1" ht="14.25"/>
    <row r="42212" customFormat="1" ht="14.25"/>
    <row r="42213" customFormat="1" ht="14.25"/>
    <row r="42214" customFormat="1" ht="14.25"/>
    <row r="42215" customFormat="1" ht="14.25"/>
    <row r="42216" customFormat="1" ht="14.25"/>
    <row r="42217" customFormat="1" ht="14.25"/>
    <row r="42218" customFormat="1" ht="14.25"/>
    <row r="42219" customFormat="1" ht="14.25"/>
    <row r="42220" customFormat="1" ht="14.25"/>
    <row r="42221" customFormat="1" ht="14.25"/>
    <row r="42222" customFormat="1" ht="14.25"/>
    <row r="42223" customFormat="1" ht="14.25"/>
    <row r="42224" customFormat="1" ht="14.25"/>
    <row r="42225" customFormat="1" ht="14.25"/>
    <row r="42226" customFormat="1" ht="14.25"/>
    <row r="42227" customFormat="1" ht="14.25"/>
    <row r="42228" customFormat="1" ht="14.25"/>
    <row r="42229" customFormat="1" ht="14.25"/>
    <row r="42230" customFormat="1" ht="14.25"/>
    <row r="42231" customFormat="1" ht="14.25"/>
    <row r="42232" customFormat="1" ht="14.25"/>
    <row r="42233" customFormat="1" ht="14.25"/>
    <row r="42234" customFormat="1" ht="14.25"/>
    <row r="42235" customFormat="1" ht="14.25"/>
    <row r="42236" customFormat="1" ht="14.25"/>
    <row r="42237" customFormat="1" ht="14.25"/>
    <row r="42238" customFormat="1" ht="14.25"/>
    <row r="42239" customFormat="1" ht="14.25"/>
    <row r="42240" customFormat="1" ht="14.25"/>
    <row r="42241" customFormat="1" ht="14.25"/>
    <row r="42242" customFormat="1" ht="14.25"/>
    <row r="42243" customFormat="1" ht="14.25"/>
    <row r="42244" customFormat="1" ht="14.25"/>
    <row r="42245" customFormat="1" ht="14.25"/>
    <row r="42246" customFormat="1" ht="14.25"/>
    <row r="42247" customFormat="1" ht="14.25"/>
    <row r="42248" customFormat="1" ht="14.25"/>
    <row r="42249" customFormat="1" ht="14.25"/>
    <row r="42250" customFormat="1" ht="14.25"/>
    <row r="42251" customFormat="1" ht="14.25"/>
    <row r="42252" customFormat="1" ht="14.25"/>
    <row r="42253" customFormat="1" ht="14.25"/>
    <row r="42254" customFormat="1" ht="14.25"/>
    <row r="42255" customFormat="1" ht="14.25"/>
    <row r="42256" customFormat="1" ht="14.25"/>
    <row r="42257" customFormat="1" ht="14.25"/>
    <row r="42258" customFormat="1" ht="14.25"/>
    <row r="42259" customFormat="1" ht="14.25"/>
    <row r="42260" customFormat="1" ht="14.25"/>
    <row r="42261" customFormat="1" ht="14.25"/>
    <row r="42262" customFormat="1" ht="14.25"/>
    <row r="42263" customFormat="1" ht="14.25"/>
    <row r="42264" customFormat="1" ht="14.25"/>
    <row r="42265" customFormat="1" ht="14.25"/>
    <row r="42266" customFormat="1" ht="14.25"/>
    <row r="42267" customFormat="1" ht="14.25"/>
    <row r="42268" customFormat="1" ht="14.25"/>
    <row r="42269" customFormat="1" ht="14.25"/>
    <row r="42270" customFormat="1" ht="14.25"/>
    <row r="42271" customFormat="1" ht="14.25"/>
    <row r="42272" customFormat="1" ht="14.25"/>
    <row r="42273" customFormat="1" ht="14.25"/>
    <row r="42274" customFormat="1" ht="14.25"/>
    <row r="42275" customFormat="1" ht="14.25"/>
    <row r="42276" customFormat="1" ht="14.25"/>
    <row r="42277" customFormat="1" ht="14.25"/>
    <row r="42278" customFormat="1" ht="14.25"/>
    <row r="42279" customFormat="1" ht="14.25"/>
    <row r="42280" customFormat="1" ht="14.25"/>
    <row r="42281" customFormat="1" ht="14.25"/>
    <row r="42282" customFormat="1" ht="14.25"/>
    <row r="42283" customFormat="1" ht="14.25"/>
    <row r="42284" customFormat="1" ht="14.25"/>
    <row r="42285" customFormat="1" ht="14.25"/>
    <row r="42286" customFormat="1" ht="14.25"/>
    <row r="42287" customFormat="1" ht="14.25"/>
    <row r="42288" customFormat="1" ht="14.25"/>
    <row r="42289" customFormat="1" ht="14.25"/>
    <row r="42290" customFormat="1" ht="14.25"/>
    <row r="42291" customFormat="1" ht="14.25"/>
    <row r="42292" customFormat="1" ht="14.25"/>
    <row r="42293" customFormat="1" ht="14.25"/>
    <row r="42294" customFormat="1" ht="14.25"/>
    <row r="42295" customFormat="1" ht="14.25"/>
    <row r="42296" customFormat="1" ht="14.25"/>
    <row r="42297" customFormat="1" ht="14.25"/>
    <row r="42298" customFormat="1" ht="14.25"/>
    <row r="42299" customFormat="1" ht="14.25"/>
    <row r="42300" customFormat="1" ht="14.25"/>
    <row r="42301" customFormat="1" ht="14.25"/>
    <row r="42302" customFormat="1" ht="14.25"/>
    <row r="42303" customFormat="1" ht="14.25"/>
    <row r="42304" customFormat="1" ht="14.25"/>
    <row r="42305" customFormat="1" ht="14.25"/>
    <row r="42306" customFormat="1" ht="14.25"/>
    <row r="42307" customFormat="1" ht="14.25"/>
    <row r="42308" customFormat="1" ht="14.25"/>
    <row r="42309" customFormat="1" ht="14.25"/>
    <row r="42310" customFormat="1" ht="14.25"/>
    <row r="42311" customFormat="1" ht="14.25"/>
    <row r="42312" customFormat="1" ht="14.25"/>
    <row r="42313" customFormat="1" ht="14.25"/>
    <row r="42314" customFormat="1" ht="14.25"/>
    <row r="42315" customFormat="1" ht="14.25"/>
    <row r="42316" customFormat="1" ht="14.25"/>
    <row r="42317" customFormat="1" ht="14.25"/>
    <row r="42318" customFormat="1" ht="14.25"/>
    <row r="42319" customFormat="1" ht="14.25"/>
    <row r="42320" customFormat="1" ht="14.25"/>
    <row r="42321" customFormat="1" ht="14.25"/>
    <row r="42322" customFormat="1" ht="14.25"/>
    <row r="42323" customFormat="1" ht="14.25"/>
    <row r="42324" customFormat="1" ht="14.25"/>
    <row r="42325" customFormat="1" ht="14.25"/>
    <row r="42326" customFormat="1" ht="14.25"/>
    <row r="42327" customFormat="1" ht="14.25"/>
    <row r="42328" customFormat="1" ht="14.25"/>
    <row r="42329" customFormat="1" ht="14.25"/>
    <row r="42330" customFormat="1" ht="14.25"/>
    <row r="42331" customFormat="1" ht="14.25"/>
    <row r="42332" customFormat="1" ht="14.25"/>
    <row r="42333" customFormat="1" ht="14.25"/>
    <row r="42334" customFormat="1" ht="14.25"/>
    <row r="42335" customFormat="1" ht="14.25"/>
    <row r="42336" customFormat="1" ht="14.25"/>
    <row r="42337" customFormat="1" ht="14.25"/>
    <row r="42338" customFormat="1" ht="14.25"/>
    <row r="42339" customFormat="1" ht="14.25"/>
    <row r="42340" customFormat="1" ht="14.25"/>
    <row r="42341" customFormat="1" ht="14.25"/>
    <row r="42342" customFormat="1" ht="14.25"/>
    <row r="42343" customFormat="1" ht="14.25"/>
    <row r="42344" customFormat="1" ht="14.25"/>
    <row r="42345" customFormat="1" ht="14.25"/>
    <row r="42346" customFormat="1" ht="14.25"/>
    <row r="42347" customFormat="1" ht="14.25"/>
    <row r="42348" customFormat="1" ht="14.25"/>
    <row r="42349" customFormat="1" ht="14.25"/>
    <row r="42350" customFormat="1" ht="14.25"/>
    <row r="42351" customFormat="1" ht="14.25"/>
    <row r="42352" customFormat="1" ht="14.25"/>
    <row r="42353" customFormat="1" ht="14.25"/>
    <row r="42354" customFormat="1" ht="14.25"/>
    <row r="42355" customFormat="1" ht="14.25"/>
    <row r="42356" customFormat="1" ht="14.25"/>
    <row r="42357" customFormat="1" ht="14.25"/>
    <row r="42358" customFormat="1" ht="14.25"/>
    <row r="42359" customFormat="1" ht="14.25"/>
    <row r="42360" customFormat="1" ht="14.25"/>
    <row r="42361" customFormat="1" ht="14.25"/>
    <row r="42362" customFormat="1" ht="14.25"/>
    <row r="42363" customFormat="1" ht="14.25"/>
    <row r="42364" customFormat="1" ht="14.25"/>
    <row r="42365" customFormat="1" ht="14.25"/>
    <row r="42366" customFormat="1" ht="14.25"/>
    <row r="42367" customFormat="1" ht="14.25"/>
    <row r="42368" customFormat="1" ht="14.25"/>
    <row r="42369" customFormat="1" ht="14.25"/>
    <row r="42370" customFormat="1" ht="14.25"/>
    <row r="42371" customFormat="1" ht="14.25"/>
    <row r="42372" customFormat="1" ht="14.25"/>
    <row r="42373" customFormat="1" ht="14.25"/>
    <row r="42374" customFormat="1" ht="14.25"/>
    <row r="42375" customFormat="1" ht="14.25"/>
    <row r="42376" customFormat="1" ht="14.25"/>
    <row r="42377" customFormat="1" ht="14.25"/>
    <row r="42378" customFormat="1" ht="14.25"/>
    <row r="42379" customFormat="1" ht="14.25"/>
    <row r="42380" customFormat="1" ht="14.25"/>
    <row r="42381" customFormat="1" ht="14.25"/>
    <row r="42382" customFormat="1" ht="14.25"/>
    <row r="42383" customFormat="1" ht="14.25"/>
    <row r="42384" customFormat="1" ht="14.25"/>
    <row r="42385" customFormat="1" ht="14.25"/>
    <row r="42386" customFormat="1" ht="14.25"/>
    <row r="42387" customFormat="1" ht="14.25"/>
    <row r="42388" customFormat="1" ht="14.25"/>
    <row r="42389" customFormat="1" ht="14.25"/>
    <row r="42390" customFormat="1" ht="14.25"/>
    <row r="42391" customFormat="1" ht="14.25"/>
    <row r="42392" customFormat="1" ht="14.25"/>
    <row r="42393" customFormat="1" ht="14.25"/>
    <row r="42394" customFormat="1" ht="14.25"/>
    <row r="42395" customFormat="1" ht="14.25"/>
    <row r="42396" customFormat="1" ht="14.25"/>
    <row r="42397" customFormat="1" ht="14.25"/>
    <row r="42398" customFormat="1" ht="14.25"/>
    <row r="42399" customFormat="1" ht="14.25"/>
    <row r="42400" customFormat="1" ht="14.25"/>
    <row r="42401" customFormat="1" ht="14.25"/>
    <row r="42402" customFormat="1" ht="14.25"/>
    <row r="42403" customFormat="1" ht="14.25"/>
    <row r="42404" customFormat="1" ht="14.25"/>
    <row r="42405" customFormat="1" ht="14.25"/>
    <row r="42406" customFormat="1" ht="14.25"/>
    <row r="42407" customFormat="1" ht="14.25"/>
    <row r="42408" customFormat="1" ht="14.25"/>
    <row r="42409" customFormat="1" ht="14.25"/>
    <row r="42410" customFormat="1" ht="14.25"/>
    <row r="42411" customFormat="1" ht="14.25"/>
    <row r="42412" customFormat="1" ht="14.25"/>
    <row r="42413" customFormat="1" ht="14.25"/>
    <row r="42414" customFormat="1" ht="14.25"/>
    <row r="42415" customFormat="1" ht="14.25"/>
    <row r="42416" customFormat="1" ht="14.25"/>
    <row r="42417" customFormat="1" ht="14.25"/>
    <row r="42418" customFormat="1" ht="14.25"/>
    <row r="42419" customFormat="1" ht="14.25"/>
    <row r="42420" customFormat="1" ht="14.25"/>
    <row r="42421" customFormat="1" ht="14.25"/>
    <row r="42422" customFormat="1" ht="14.25"/>
    <row r="42423" customFormat="1" ht="14.25"/>
    <row r="42424" customFormat="1" ht="14.25"/>
    <row r="42425" customFormat="1" ht="14.25"/>
    <row r="42426" customFormat="1" ht="14.25"/>
    <row r="42427" customFormat="1" ht="14.25"/>
    <row r="42428" customFormat="1" ht="14.25"/>
    <row r="42429" customFormat="1" ht="14.25"/>
    <row r="42430" customFormat="1" ht="14.25"/>
    <row r="42431" customFormat="1" ht="14.25"/>
    <row r="42432" customFormat="1" ht="14.25"/>
    <row r="42433" customFormat="1" ht="14.25"/>
    <row r="42434" customFormat="1" ht="14.25"/>
    <row r="42435" customFormat="1" ht="14.25"/>
    <row r="42436" customFormat="1" ht="14.25"/>
    <row r="42437" customFormat="1" ht="14.25"/>
    <row r="42438" customFormat="1" ht="14.25"/>
    <row r="42439" customFormat="1" ht="14.25"/>
    <row r="42440" customFormat="1" ht="14.25"/>
    <row r="42441" customFormat="1" ht="14.25"/>
    <row r="42442" customFormat="1" ht="14.25"/>
    <row r="42443" customFormat="1" ht="14.25"/>
    <row r="42444" customFormat="1" ht="14.25"/>
    <row r="42445" customFormat="1" ht="14.25"/>
    <row r="42446" customFormat="1" ht="14.25"/>
    <row r="42447" customFormat="1" ht="14.25"/>
    <row r="42448" customFormat="1" ht="14.25"/>
    <row r="42449" customFormat="1" ht="14.25"/>
    <row r="42450" customFormat="1" ht="14.25"/>
    <row r="42451" customFormat="1" ht="14.25"/>
    <row r="42452" customFormat="1" ht="14.25"/>
    <row r="42453" customFormat="1" ht="14.25"/>
    <row r="42454" customFormat="1" ht="14.25"/>
    <row r="42455" customFormat="1" ht="14.25"/>
    <row r="42456" customFormat="1" ht="14.25"/>
    <row r="42457" customFormat="1" ht="14.25"/>
    <row r="42458" customFormat="1" ht="14.25"/>
    <row r="42459" customFormat="1" ht="14.25"/>
    <row r="42460" customFormat="1" ht="14.25"/>
    <row r="42461" customFormat="1" ht="14.25"/>
    <row r="42462" customFormat="1" ht="14.25"/>
    <row r="42463" customFormat="1" ht="14.25"/>
    <row r="42464" customFormat="1" ht="14.25"/>
    <row r="42465" customFormat="1" ht="14.25"/>
    <row r="42466" customFormat="1" ht="14.25"/>
    <row r="42467" customFormat="1" ht="14.25"/>
    <row r="42468" customFormat="1" ht="14.25"/>
    <row r="42469" customFormat="1" ht="14.25"/>
    <row r="42470" customFormat="1" ht="14.25"/>
    <row r="42471" customFormat="1" ht="14.25"/>
    <row r="42472" customFormat="1" ht="14.25"/>
    <row r="42473" customFormat="1" ht="14.25"/>
    <row r="42474" customFormat="1" ht="14.25"/>
    <row r="42475" customFormat="1" ht="14.25"/>
    <row r="42476" customFormat="1" ht="14.25"/>
    <row r="42477" customFormat="1" ht="14.25"/>
    <row r="42478" customFormat="1" ht="14.25"/>
    <row r="42479" customFormat="1" ht="14.25"/>
    <row r="42480" customFormat="1" ht="14.25"/>
    <row r="42481" customFormat="1" ht="14.25"/>
    <row r="42482" customFormat="1" ht="14.25"/>
    <row r="42483" customFormat="1" ht="14.25"/>
    <row r="42484" customFormat="1" ht="14.25"/>
    <row r="42485" customFormat="1" ht="14.25"/>
    <row r="42486" customFormat="1" ht="14.25"/>
    <row r="42487" customFormat="1" ht="14.25"/>
    <row r="42488" customFormat="1" ht="14.25"/>
    <row r="42489" customFormat="1" ht="14.25"/>
    <row r="42490" customFormat="1" ht="14.25"/>
    <row r="42491" customFormat="1" ht="14.25"/>
    <row r="42492" customFormat="1" ht="14.25"/>
    <row r="42493" customFormat="1" ht="14.25"/>
    <row r="42494" customFormat="1" ht="14.25"/>
    <row r="42495" customFormat="1" ht="14.25"/>
    <row r="42496" customFormat="1" ht="14.25"/>
    <row r="42497" customFormat="1" ht="14.25"/>
    <row r="42498" customFormat="1" ht="14.25"/>
    <row r="42499" customFormat="1" ht="14.25"/>
    <row r="42500" customFormat="1" ht="14.25"/>
    <row r="42501" customFormat="1" ht="14.25"/>
    <row r="42502" customFormat="1" ht="14.25"/>
    <row r="42503" customFormat="1" ht="14.25"/>
    <row r="42504" customFormat="1" ht="14.25"/>
    <row r="42505" customFormat="1" ht="14.25"/>
    <row r="42506" customFormat="1" ht="14.25"/>
    <row r="42507" customFormat="1" ht="14.25"/>
    <row r="42508" customFormat="1" ht="14.25"/>
    <row r="42509" customFormat="1" ht="14.25"/>
    <row r="42510" customFormat="1" ht="14.25"/>
    <row r="42511" customFormat="1" ht="14.25"/>
    <row r="42512" customFormat="1" ht="14.25"/>
    <row r="42513" customFormat="1" ht="14.25"/>
    <row r="42514" customFormat="1" ht="14.25"/>
    <row r="42515" customFormat="1" ht="14.25"/>
    <row r="42516" customFormat="1" ht="14.25"/>
    <row r="42517" customFormat="1" ht="14.25"/>
    <row r="42518" customFormat="1" ht="14.25"/>
    <row r="42519" customFormat="1" ht="14.25"/>
    <row r="42520" customFormat="1" ht="14.25"/>
    <row r="42521" customFormat="1" ht="14.25"/>
    <row r="42522" customFormat="1" ht="14.25"/>
    <row r="42523" customFormat="1" ht="14.25"/>
    <row r="42524" customFormat="1" ht="14.25"/>
    <row r="42525" customFormat="1" ht="14.25"/>
    <row r="42526" customFormat="1" ht="14.25"/>
    <row r="42527" customFormat="1" ht="14.25"/>
    <row r="42528" customFormat="1" ht="14.25"/>
    <row r="42529" customFormat="1" ht="14.25"/>
    <row r="42530" customFormat="1" ht="14.25"/>
    <row r="42531" customFormat="1" ht="14.25"/>
    <row r="42532" customFormat="1" ht="14.25"/>
    <row r="42533" customFormat="1" ht="14.25"/>
    <row r="42534" customFormat="1" ht="14.25"/>
    <row r="42535" customFormat="1" ht="14.25"/>
    <row r="42536" customFormat="1" ht="14.25"/>
    <row r="42537" customFormat="1" ht="14.25"/>
    <row r="42538" customFormat="1" ht="14.25"/>
    <row r="42539" customFormat="1" ht="14.25"/>
    <row r="42540" customFormat="1" ht="14.25"/>
    <row r="42541" customFormat="1" ht="14.25"/>
    <row r="42542" customFormat="1" ht="14.25"/>
    <row r="42543" customFormat="1" ht="14.25"/>
    <row r="42544" customFormat="1" ht="14.25"/>
    <row r="42545" customFormat="1" ht="14.25"/>
    <row r="42546" customFormat="1" ht="14.25"/>
    <row r="42547" customFormat="1" ht="14.25"/>
    <row r="42548" customFormat="1" ht="14.25"/>
    <row r="42549" customFormat="1" ht="14.25"/>
    <row r="42550" customFormat="1" ht="14.25"/>
    <row r="42551" customFormat="1" ht="14.25"/>
    <row r="42552" customFormat="1" ht="14.25"/>
    <row r="42553" customFormat="1" ht="14.25"/>
    <row r="42554" customFormat="1" ht="14.25"/>
    <row r="42555" customFormat="1" ht="14.25"/>
    <row r="42556" customFormat="1" ht="14.25"/>
    <row r="42557" customFormat="1" ht="14.25"/>
    <row r="42558" customFormat="1" ht="14.25"/>
    <row r="42559" customFormat="1" ht="14.25"/>
    <row r="42560" customFormat="1" ht="14.25"/>
    <row r="42561" customFormat="1" ht="14.25"/>
    <row r="42562" customFormat="1" ht="14.25"/>
    <row r="42563" customFormat="1" ht="14.25"/>
    <row r="42564" customFormat="1" ht="14.25"/>
    <row r="42565" customFormat="1" ht="14.25"/>
    <row r="42566" customFormat="1" ht="14.25"/>
    <row r="42567" customFormat="1" ht="14.25"/>
    <row r="42568" customFormat="1" ht="14.25"/>
    <row r="42569" customFormat="1" ht="14.25"/>
    <row r="42570" customFormat="1" ht="14.25"/>
    <row r="42571" customFormat="1" ht="14.25"/>
    <row r="42572" customFormat="1" ht="14.25"/>
    <row r="42573" customFormat="1" ht="14.25"/>
    <row r="42574" customFormat="1" ht="14.25"/>
    <row r="42575" customFormat="1" ht="14.25"/>
    <row r="42576" customFormat="1" ht="14.25"/>
    <row r="42577" customFormat="1" ht="14.25"/>
    <row r="42578" customFormat="1" ht="14.25"/>
    <row r="42579" customFormat="1" ht="14.25"/>
    <row r="42580" customFormat="1" ht="14.25"/>
    <row r="42581" customFormat="1" ht="14.25"/>
    <row r="42582" customFormat="1" ht="14.25"/>
    <row r="42583" customFormat="1" ht="14.25"/>
    <row r="42584" customFormat="1" ht="14.25"/>
    <row r="42585" customFormat="1" ht="14.25"/>
    <row r="42586" customFormat="1" ht="14.25"/>
    <row r="42587" customFormat="1" ht="14.25"/>
    <row r="42588" customFormat="1" ht="14.25"/>
    <row r="42589" customFormat="1" ht="14.25"/>
    <row r="42590" customFormat="1" ht="14.25"/>
    <row r="42591" customFormat="1" ht="14.25"/>
    <row r="42592" customFormat="1" ht="14.25"/>
    <row r="42593" customFormat="1" ht="14.25"/>
    <row r="42594" customFormat="1" ht="14.25"/>
    <row r="42595" customFormat="1" ht="14.25"/>
    <row r="42596" customFormat="1" ht="14.25"/>
    <row r="42597" customFormat="1" ht="14.25"/>
    <row r="42598" customFormat="1" ht="14.25"/>
    <row r="42599" customFormat="1" ht="14.25"/>
    <row r="42600" customFormat="1" ht="14.25"/>
    <row r="42601" customFormat="1" ht="14.25"/>
    <row r="42602" customFormat="1" ht="14.25"/>
    <row r="42603" customFormat="1" ht="14.25"/>
    <row r="42604" customFormat="1" ht="14.25"/>
    <row r="42605" customFormat="1" ht="14.25"/>
    <row r="42606" customFormat="1" ht="14.25"/>
    <row r="42607" customFormat="1" ht="14.25"/>
    <row r="42608" customFormat="1" ht="14.25"/>
    <row r="42609" customFormat="1" ht="14.25"/>
    <row r="42610" customFormat="1" ht="14.25"/>
    <row r="42611" customFormat="1" ht="14.25"/>
    <row r="42612" customFormat="1" ht="14.25"/>
    <row r="42613" customFormat="1" ht="14.25"/>
    <row r="42614" customFormat="1" ht="14.25"/>
    <row r="42615" customFormat="1" ht="14.25"/>
    <row r="42616" customFormat="1" ht="14.25"/>
    <row r="42617" customFormat="1" ht="14.25"/>
    <row r="42618" customFormat="1" ht="14.25"/>
    <row r="42619" customFormat="1" ht="14.25"/>
    <row r="42620" customFormat="1" ht="14.25"/>
    <row r="42621" customFormat="1" ht="14.25"/>
    <row r="42622" customFormat="1" ht="14.25"/>
    <row r="42623" customFormat="1" ht="14.25"/>
    <row r="42624" customFormat="1" ht="14.25"/>
    <row r="42625" customFormat="1" ht="14.25"/>
    <row r="42626" customFormat="1" ht="14.25"/>
    <row r="42627" customFormat="1" ht="14.25"/>
    <row r="42628" customFormat="1" ht="14.25"/>
    <row r="42629" customFormat="1" ht="14.25"/>
    <row r="42630" customFormat="1" ht="14.25"/>
    <row r="42631" customFormat="1" ht="14.25"/>
    <row r="42632" customFormat="1" ht="14.25"/>
    <row r="42633" customFormat="1" ht="14.25"/>
    <row r="42634" customFormat="1" ht="14.25"/>
    <row r="42635" customFormat="1" ht="14.25"/>
    <row r="42636" customFormat="1" ht="14.25"/>
    <row r="42637" customFormat="1" ht="14.25"/>
    <row r="42638" customFormat="1" ht="14.25"/>
    <row r="42639" customFormat="1" ht="14.25"/>
    <row r="42640" customFormat="1" ht="14.25"/>
    <row r="42641" customFormat="1" ht="14.25"/>
    <row r="42642" customFormat="1" ht="14.25"/>
    <row r="42643" customFormat="1" ht="14.25"/>
    <row r="42644" customFormat="1" ht="14.25"/>
    <row r="42645" customFormat="1" ht="14.25"/>
    <row r="42646" customFormat="1" ht="14.25"/>
    <row r="42647" customFormat="1" ht="14.25"/>
    <row r="42648" customFormat="1" ht="14.25"/>
    <row r="42649" customFormat="1" ht="14.25"/>
    <row r="42650" customFormat="1" ht="14.25"/>
    <row r="42651" customFormat="1" ht="14.25"/>
    <row r="42652" customFormat="1" ht="14.25"/>
    <row r="42653" customFormat="1" ht="14.25"/>
    <row r="42654" customFormat="1" ht="14.25"/>
    <row r="42655" customFormat="1" ht="14.25"/>
    <row r="42656" customFormat="1" ht="14.25"/>
    <row r="42657" customFormat="1" ht="14.25"/>
    <row r="42658" customFormat="1" ht="14.25"/>
    <row r="42659" customFormat="1" ht="14.25"/>
    <row r="42660" customFormat="1" ht="14.25"/>
    <row r="42661" customFormat="1" ht="14.25"/>
    <row r="42662" customFormat="1" ht="14.25"/>
    <row r="42663" customFormat="1" ht="14.25"/>
    <row r="42664" customFormat="1" ht="14.25"/>
    <row r="42665" customFormat="1" ht="14.25"/>
    <row r="42666" customFormat="1" ht="14.25"/>
    <row r="42667" customFormat="1" ht="14.25"/>
    <row r="42668" customFormat="1" ht="14.25"/>
    <row r="42669" customFormat="1" ht="14.25"/>
    <row r="42670" customFormat="1" ht="14.25"/>
    <row r="42671" customFormat="1" ht="14.25"/>
    <row r="42672" customFormat="1" ht="14.25"/>
    <row r="42673" customFormat="1" ht="14.25"/>
    <row r="42674" customFormat="1" ht="14.25"/>
    <row r="42675" customFormat="1" ht="14.25"/>
    <row r="42676" customFormat="1" ht="14.25"/>
    <row r="42677" customFormat="1" ht="14.25"/>
    <row r="42678" customFormat="1" ht="14.25"/>
    <row r="42679" customFormat="1" ht="14.25"/>
    <row r="42680" customFormat="1" ht="14.25"/>
    <row r="42681" customFormat="1" ht="14.25"/>
    <row r="42682" customFormat="1" ht="14.25"/>
    <row r="42683" customFormat="1" ht="14.25"/>
    <row r="42684" customFormat="1" ht="14.25"/>
    <row r="42685" customFormat="1" ht="14.25"/>
    <row r="42686" customFormat="1" ht="14.25"/>
    <row r="42687" customFormat="1" ht="14.25"/>
    <row r="42688" customFormat="1" ht="14.25"/>
    <row r="42689" customFormat="1" ht="14.25"/>
    <row r="42690" customFormat="1" ht="14.25"/>
    <row r="42691" customFormat="1" ht="14.25"/>
    <row r="42692" customFormat="1" ht="14.25"/>
    <row r="42693" customFormat="1" ht="14.25"/>
    <row r="42694" customFormat="1" ht="14.25"/>
    <row r="42695" customFormat="1" ht="14.25"/>
    <row r="42696" customFormat="1" ht="14.25"/>
    <row r="42697" customFormat="1" ht="14.25"/>
    <row r="42698" customFormat="1" ht="14.25"/>
    <row r="42699" customFormat="1" ht="14.25"/>
    <row r="42700" customFormat="1" ht="14.25"/>
    <row r="42701" customFormat="1" ht="14.25"/>
    <row r="42702" customFormat="1" ht="14.25"/>
    <row r="42703" customFormat="1" ht="14.25"/>
    <row r="42704" customFormat="1" ht="14.25"/>
    <row r="42705" customFormat="1" ht="14.25"/>
    <row r="42706" customFormat="1" ht="14.25"/>
    <row r="42707" customFormat="1" ht="14.25"/>
    <row r="42708" customFormat="1" ht="14.25"/>
    <row r="42709" customFormat="1" ht="14.25"/>
    <row r="42710" customFormat="1" ht="14.25"/>
    <row r="42711" customFormat="1" ht="14.25"/>
    <row r="42712" customFormat="1" ht="14.25"/>
    <row r="42713" customFormat="1" ht="14.25"/>
    <row r="42714" customFormat="1" ht="14.25"/>
    <row r="42715" customFormat="1" ht="14.25"/>
    <row r="42716" customFormat="1" ht="14.25"/>
    <row r="42717" customFormat="1" ht="14.25"/>
    <row r="42718" customFormat="1" ht="14.25"/>
    <row r="42719" customFormat="1" ht="14.25"/>
    <row r="42720" customFormat="1" ht="14.25"/>
    <row r="42721" customFormat="1" ht="14.25"/>
    <row r="42722" customFormat="1" ht="14.25"/>
    <row r="42723" customFormat="1" ht="14.25"/>
    <row r="42724" customFormat="1" ht="14.25"/>
    <row r="42725" customFormat="1" ht="14.25"/>
    <row r="42726" customFormat="1" ht="14.25"/>
    <row r="42727" customFormat="1" ht="14.25"/>
    <row r="42728" customFormat="1" ht="14.25"/>
    <row r="42729" customFormat="1" ht="14.25"/>
    <row r="42730" customFormat="1" ht="14.25"/>
    <row r="42731" customFormat="1" ht="14.25"/>
    <row r="42732" customFormat="1" ht="14.25"/>
    <row r="42733" customFormat="1" ht="14.25"/>
    <row r="42734" customFormat="1" ht="14.25"/>
    <row r="42735" customFormat="1" ht="14.25"/>
    <row r="42736" customFormat="1" ht="14.25"/>
    <row r="42737" customFormat="1" ht="14.25"/>
    <row r="42738" customFormat="1" ht="14.25"/>
    <row r="42739" customFormat="1" ht="14.25"/>
    <row r="42740" customFormat="1" ht="14.25"/>
    <row r="42741" customFormat="1" ht="14.25"/>
    <row r="42742" customFormat="1" ht="14.25"/>
    <row r="42743" customFormat="1" ht="14.25"/>
    <row r="42744" customFormat="1" ht="14.25"/>
    <row r="42745" customFormat="1" ht="14.25"/>
    <row r="42746" customFormat="1" ht="14.25"/>
    <row r="42747" customFormat="1" ht="14.25"/>
    <row r="42748" customFormat="1" ht="14.25"/>
    <row r="42749" customFormat="1" ht="14.25"/>
    <row r="42750" customFormat="1" ht="14.25"/>
    <row r="42751" customFormat="1" ht="14.25"/>
    <row r="42752" customFormat="1" ht="14.25"/>
    <row r="42753" customFormat="1" ht="14.25"/>
    <row r="42754" customFormat="1" ht="14.25"/>
    <row r="42755" customFormat="1" ht="14.25"/>
    <row r="42756" customFormat="1" ht="14.25"/>
    <row r="42757" customFormat="1" ht="14.25"/>
    <row r="42758" customFormat="1" ht="14.25"/>
    <row r="42759" customFormat="1" ht="14.25"/>
    <row r="42760" customFormat="1" ht="14.25"/>
    <row r="42761" customFormat="1" ht="14.25"/>
    <row r="42762" customFormat="1" ht="14.25"/>
    <row r="42763" customFormat="1" ht="14.25"/>
    <row r="42764" customFormat="1" ht="14.25"/>
    <row r="42765" customFormat="1" ht="14.25"/>
    <row r="42766" customFormat="1" ht="14.25"/>
    <row r="42767" customFormat="1" ht="14.25"/>
    <row r="42768" customFormat="1" ht="14.25"/>
    <row r="42769" customFormat="1" ht="14.25"/>
    <row r="42770" customFormat="1" ht="14.25"/>
    <row r="42771" customFormat="1" ht="14.25"/>
    <row r="42772" customFormat="1" ht="14.25"/>
    <row r="42773" customFormat="1" ht="14.25"/>
    <row r="42774" customFormat="1" ht="14.25"/>
    <row r="42775" customFormat="1" ht="14.25"/>
    <row r="42776" customFormat="1" ht="14.25"/>
    <row r="42777" customFormat="1" ht="14.25"/>
    <row r="42778" customFormat="1" ht="14.25"/>
    <row r="42779" customFormat="1" ht="14.25"/>
    <row r="42780" customFormat="1" ht="14.25"/>
    <row r="42781" customFormat="1" ht="14.25"/>
    <row r="42782" customFormat="1" ht="14.25"/>
    <row r="42783" customFormat="1" ht="14.25"/>
    <row r="42784" customFormat="1" ht="14.25"/>
    <row r="42785" customFormat="1" ht="14.25"/>
    <row r="42786" customFormat="1" ht="14.25"/>
    <row r="42787" customFormat="1" ht="14.25"/>
    <row r="42788" customFormat="1" ht="14.25"/>
    <row r="42789" customFormat="1" ht="14.25"/>
    <row r="42790" customFormat="1" ht="14.25"/>
    <row r="42791" customFormat="1" ht="14.25"/>
    <row r="42792" customFormat="1" ht="14.25"/>
    <row r="42793" customFormat="1" ht="14.25"/>
    <row r="42794" customFormat="1" ht="14.25"/>
    <row r="42795" customFormat="1" ht="14.25"/>
    <row r="42796" customFormat="1" ht="14.25"/>
    <row r="42797" customFormat="1" ht="14.25"/>
    <row r="42798" customFormat="1" ht="14.25"/>
    <row r="42799" customFormat="1" ht="14.25"/>
    <row r="42800" customFormat="1" ht="14.25"/>
    <row r="42801" customFormat="1" ht="14.25"/>
    <row r="42802" customFormat="1" ht="14.25"/>
    <row r="42803" customFormat="1" ht="14.25"/>
    <row r="42804" customFormat="1" ht="14.25"/>
    <row r="42805" customFormat="1" ht="14.25"/>
    <row r="42806" customFormat="1" ht="14.25"/>
    <row r="42807" customFormat="1" ht="14.25"/>
    <row r="42808" customFormat="1" ht="14.25"/>
    <row r="42809" customFormat="1" ht="14.25"/>
    <row r="42810" customFormat="1" ht="14.25"/>
    <row r="42811" customFormat="1" ht="14.25"/>
    <row r="42812" customFormat="1" ht="14.25"/>
    <row r="42813" customFormat="1" ht="14.25"/>
    <row r="42814" customFormat="1" ht="14.25"/>
    <row r="42815" customFormat="1" ht="14.25"/>
    <row r="42816" customFormat="1" ht="14.25"/>
    <row r="42817" customFormat="1" ht="14.25"/>
    <row r="42818" customFormat="1" ht="14.25"/>
    <row r="42819" customFormat="1" ht="14.25"/>
    <row r="42820" customFormat="1" ht="14.25"/>
    <row r="42821" customFormat="1" ht="14.25"/>
    <row r="42822" customFormat="1" ht="14.25"/>
    <row r="42823" customFormat="1" ht="14.25"/>
    <row r="42824" customFormat="1" ht="14.25"/>
    <row r="42825" customFormat="1" ht="14.25"/>
    <row r="42826" customFormat="1" ht="14.25"/>
    <row r="42827" customFormat="1" ht="14.25"/>
    <row r="42828" customFormat="1" ht="14.25"/>
    <row r="42829" customFormat="1" ht="14.25"/>
    <row r="42830" customFormat="1" ht="14.25"/>
    <row r="42831" customFormat="1" ht="14.25"/>
    <row r="42832" customFormat="1" ht="14.25"/>
    <row r="42833" customFormat="1" ht="14.25"/>
    <row r="42834" customFormat="1" ht="14.25"/>
    <row r="42835" customFormat="1" ht="14.25"/>
    <row r="42836" customFormat="1" ht="14.25"/>
    <row r="42837" customFormat="1" ht="14.25"/>
    <row r="42838" customFormat="1" ht="14.25"/>
    <row r="42839" customFormat="1" ht="14.25"/>
    <row r="42840" customFormat="1" ht="14.25"/>
    <row r="42841" customFormat="1" ht="14.25"/>
    <row r="42842" customFormat="1" ht="14.25"/>
    <row r="42843" customFormat="1" ht="14.25"/>
    <row r="42844" customFormat="1" ht="14.25"/>
    <row r="42845" customFormat="1" ht="14.25"/>
    <row r="42846" customFormat="1" ht="14.25"/>
    <row r="42847" customFormat="1" ht="14.25"/>
    <row r="42848" customFormat="1" ht="14.25"/>
    <row r="42849" customFormat="1" ht="14.25"/>
    <row r="42850" customFormat="1" ht="14.25"/>
    <row r="42851" customFormat="1" ht="14.25"/>
    <row r="42852" customFormat="1" ht="14.25"/>
    <row r="42853" customFormat="1" ht="14.25"/>
    <row r="42854" customFormat="1" ht="14.25"/>
    <row r="42855" customFormat="1" ht="14.25"/>
    <row r="42856" customFormat="1" ht="14.25"/>
    <row r="42857" customFormat="1" ht="14.25"/>
    <row r="42858" customFormat="1" ht="14.25"/>
    <row r="42859" customFormat="1" ht="14.25"/>
    <row r="42860" customFormat="1" ht="14.25"/>
    <row r="42861" customFormat="1" ht="14.25"/>
    <row r="42862" customFormat="1" ht="14.25"/>
    <row r="42863" customFormat="1" ht="14.25"/>
    <row r="42864" customFormat="1" ht="14.25"/>
    <row r="42865" customFormat="1" ht="14.25"/>
    <row r="42866" customFormat="1" ht="14.25"/>
    <row r="42867" customFormat="1" ht="14.25"/>
    <row r="42868" customFormat="1" ht="14.25"/>
    <row r="42869" customFormat="1" ht="14.25"/>
    <row r="42870" customFormat="1" ht="14.25"/>
    <row r="42871" customFormat="1" ht="14.25"/>
    <row r="42872" customFormat="1" ht="14.25"/>
    <row r="42873" customFormat="1" ht="14.25"/>
    <row r="42874" customFormat="1" ht="14.25"/>
    <row r="42875" customFormat="1" ht="14.25"/>
    <row r="42876" customFormat="1" ht="14.25"/>
    <row r="42877" customFormat="1" ht="14.25"/>
    <row r="42878" customFormat="1" ht="14.25"/>
    <row r="42879" customFormat="1" ht="14.25"/>
    <row r="42880" customFormat="1" ht="14.25"/>
    <row r="42881" customFormat="1" ht="14.25"/>
    <row r="42882" customFormat="1" ht="14.25"/>
    <row r="42883" customFormat="1" ht="14.25"/>
    <row r="42884" customFormat="1" ht="14.25"/>
    <row r="42885" customFormat="1" ht="14.25"/>
    <row r="42886" customFormat="1" ht="14.25"/>
    <row r="42887" customFormat="1" ht="14.25"/>
    <row r="42888" customFormat="1" ht="14.25"/>
    <row r="42889" customFormat="1" ht="14.25"/>
    <row r="42890" customFormat="1" ht="14.25"/>
    <row r="42891" customFormat="1" ht="14.25"/>
    <row r="42892" customFormat="1" ht="14.25"/>
    <row r="42893" customFormat="1" ht="14.25"/>
    <row r="42894" customFormat="1" ht="14.25"/>
    <row r="42895" customFormat="1" ht="14.25"/>
    <row r="42896" customFormat="1" ht="14.25"/>
    <row r="42897" customFormat="1" ht="14.25"/>
    <row r="42898" customFormat="1" ht="14.25"/>
    <row r="42899" customFormat="1" ht="14.25"/>
    <row r="42900" customFormat="1" ht="14.25"/>
    <row r="42901" customFormat="1" ht="14.25"/>
    <row r="42902" customFormat="1" ht="14.25"/>
    <row r="42903" customFormat="1" ht="14.25"/>
    <row r="42904" customFormat="1" ht="14.25"/>
    <row r="42905" customFormat="1" ht="14.25"/>
    <row r="42906" customFormat="1" ht="14.25"/>
    <row r="42907" customFormat="1" ht="14.25"/>
    <row r="42908" customFormat="1" ht="14.25"/>
    <row r="42909" customFormat="1" ht="14.25"/>
    <row r="42910" customFormat="1" ht="14.25"/>
    <row r="42911" customFormat="1" ht="14.25"/>
    <row r="42912" customFormat="1" ht="14.25"/>
    <row r="42913" customFormat="1" ht="14.25"/>
    <row r="42914" customFormat="1" ht="14.25"/>
    <row r="42915" customFormat="1" ht="14.25"/>
    <row r="42916" customFormat="1" ht="14.25"/>
    <row r="42917" customFormat="1" ht="14.25"/>
    <row r="42918" customFormat="1" ht="14.25"/>
    <row r="42919" customFormat="1" ht="14.25"/>
    <row r="42920" customFormat="1" ht="14.25"/>
    <row r="42921" customFormat="1" ht="14.25"/>
    <row r="42922" customFormat="1" ht="14.25"/>
    <row r="42923" customFormat="1" ht="14.25"/>
    <row r="42924" customFormat="1" ht="14.25"/>
    <row r="42925" customFormat="1" ht="14.25"/>
    <row r="42926" customFormat="1" ht="14.25"/>
    <row r="42927" customFormat="1" ht="14.25"/>
    <row r="42928" customFormat="1" ht="14.25"/>
    <row r="42929" customFormat="1" ht="14.25"/>
    <row r="42930" customFormat="1" ht="14.25"/>
    <row r="42931" customFormat="1" ht="14.25"/>
    <row r="42932" customFormat="1" ht="14.25"/>
    <row r="42933" customFormat="1" ht="14.25"/>
    <row r="42934" customFormat="1" ht="14.25"/>
    <row r="42935" customFormat="1" ht="14.25"/>
    <row r="42936" customFormat="1" ht="14.25"/>
    <row r="42937" customFormat="1" ht="14.25"/>
    <row r="42938" customFormat="1" ht="14.25"/>
    <row r="42939" customFormat="1" ht="14.25"/>
    <row r="42940" customFormat="1" ht="14.25"/>
    <row r="42941" customFormat="1" ht="14.25"/>
    <row r="42942" customFormat="1" ht="14.25"/>
    <row r="42943" customFormat="1" ht="14.25"/>
    <row r="42944" customFormat="1" ht="14.25"/>
    <row r="42945" customFormat="1" ht="14.25"/>
    <row r="42946" customFormat="1" ht="14.25"/>
    <row r="42947" customFormat="1" ht="14.25"/>
    <row r="42948" customFormat="1" ht="14.25"/>
    <row r="42949" customFormat="1" ht="14.25"/>
    <row r="42950" customFormat="1" ht="14.25"/>
    <row r="42951" customFormat="1" ht="14.25"/>
    <row r="42952" customFormat="1" ht="14.25"/>
    <row r="42953" customFormat="1" ht="14.25"/>
    <row r="42954" customFormat="1" ht="14.25"/>
    <row r="42955" customFormat="1" ht="14.25"/>
    <row r="42956" customFormat="1" ht="14.25"/>
    <row r="42957" customFormat="1" ht="14.25"/>
    <row r="42958" customFormat="1" ht="14.25"/>
    <row r="42959" customFormat="1" ht="14.25"/>
    <row r="42960" customFormat="1" ht="14.25"/>
    <row r="42961" customFormat="1" ht="14.25"/>
    <row r="42962" customFormat="1" ht="14.25"/>
    <row r="42963" customFormat="1" ht="14.25"/>
    <row r="42964" customFormat="1" ht="14.25"/>
    <row r="42965" customFormat="1" ht="14.25"/>
    <row r="42966" customFormat="1" ht="14.25"/>
    <row r="42967" customFormat="1" ht="14.25"/>
    <row r="42968" customFormat="1" ht="14.25"/>
    <row r="42969" customFormat="1" ht="14.25"/>
    <row r="42970" customFormat="1" ht="14.25"/>
    <row r="42971" customFormat="1" ht="14.25"/>
    <row r="42972" customFormat="1" ht="14.25"/>
    <row r="42973" customFormat="1" ht="14.25"/>
    <row r="42974" customFormat="1" ht="14.25"/>
    <row r="42975" customFormat="1" ht="14.25"/>
    <row r="42976" customFormat="1" ht="14.25"/>
    <row r="42977" customFormat="1" ht="14.25"/>
    <row r="42978" customFormat="1" ht="14.25"/>
    <row r="42979" customFormat="1" ht="14.25"/>
    <row r="42980" customFormat="1" ht="14.25"/>
    <row r="42981" customFormat="1" ht="14.25"/>
    <row r="42982" customFormat="1" ht="14.25"/>
    <row r="42983" customFormat="1" ht="14.25"/>
    <row r="42984" customFormat="1" ht="14.25"/>
    <row r="42985" customFormat="1" ht="14.25"/>
    <row r="42986" customFormat="1" ht="14.25"/>
    <row r="42987" customFormat="1" ht="14.25"/>
    <row r="42988" customFormat="1" ht="14.25"/>
    <row r="42989" customFormat="1" ht="14.25"/>
    <row r="42990" customFormat="1" ht="14.25"/>
    <row r="42991" customFormat="1" ht="14.25"/>
    <row r="42992" customFormat="1" ht="14.25"/>
    <row r="42993" customFormat="1" ht="14.25"/>
    <row r="42994" customFormat="1" ht="14.25"/>
    <row r="42995" customFormat="1" ht="14.25"/>
    <row r="42996" customFormat="1" ht="14.25"/>
    <row r="42997" customFormat="1" ht="14.25"/>
    <row r="42998" customFormat="1" ht="14.25"/>
    <row r="42999" customFormat="1" ht="14.25"/>
    <row r="43000" customFormat="1" ht="14.25"/>
    <row r="43001" customFormat="1" ht="14.25"/>
    <row r="43002" customFormat="1" ht="14.25"/>
    <row r="43003" customFormat="1" ht="14.25"/>
    <row r="43004" customFormat="1" ht="14.25"/>
    <row r="43005" customFormat="1" ht="14.25"/>
    <row r="43006" customFormat="1" ht="14.25"/>
    <row r="43007" customFormat="1" ht="14.25"/>
    <row r="43008" customFormat="1" ht="14.25"/>
    <row r="43009" customFormat="1" ht="14.25"/>
    <row r="43010" customFormat="1" ht="14.25"/>
    <row r="43011" customFormat="1" ht="14.25"/>
    <row r="43012" customFormat="1" ht="14.25"/>
    <row r="43013" customFormat="1" ht="14.25"/>
    <row r="43014" customFormat="1" ht="14.25"/>
    <row r="43015" customFormat="1" ht="14.25"/>
    <row r="43016" customFormat="1" ht="14.25"/>
    <row r="43017" customFormat="1" ht="14.25"/>
    <row r="43018" customFormat="1" ht="14.25"/>
    <row r="43019" customFormat="1" ht="14.25"/>
    <row r="43020" customFormat="1" ht="14.25"/>
    <row r="43021" customFormat="1" ht="14.25"/>
    <row r="43022" customFormat="1" ht="14.25"/>
    <row r="43023" customFormat="1" ht="14.25"/>
    <row r="43024" customFormat="1" ht="14.25"/>
    <row r="43025" customFormat="1" ht="14.25"/>
    <row r="43026" customFormat="1" ht="14.25"/>
    <row r="43027" customFormat="1" ht="14.25"/>
    <row r="43028" customFormat="1" ht="14.25"/>
    <row r="43029" customFormat="1" ht="14.25"/>
    <row r="43030" customFormat="1" ht="14.25"/>
    <row r="43031" customFormat="1" ht="14.25"/>
    <row r="43032" customFormat="1" ht="14.25"/>
    <row r="43033" customFormat="1" ht="14.25"/>
    <row r="43034" customFormat="1" ht="14.25"/>
    <row r="43035" customFormat="1" ht="14.25"/>
    <row r="43036" customFormat="1" ht="14.25"/>
    <row r="43037" customFormat="1" ht="14.25"/>
    <row r="43038" customFormat="1" ht="14.25"/>
    <row r="43039" customFormat="1" ht="14.25"/>
    <row r="43040" customFormat="1" ht="14.25"/>
    <row r="43041" customFormat="1" ht="14.25"/>
    <row r="43042" customFormat="1" ht="14.25"/>
    <row r="43043" customFormat="1" ht="14.25"/>
    <row r="43044" customFormat="1" ht="14.25"/>
    <row r="43045" customFormat="1" ht="14.25"/>
    <row r="43046" customFormat="1" ht="14.25"/>
    <row r="43047" customFormat="1" ht="14.25"/>
    <row r="43048" customFormat="1" ht="14.25"/>
    <row r="43049" customFormat="1" ht="14.25"/>
    <row r="43050" customFormat="1" ht="14.25"/>
    <row r="43051" customFormat="1" ht="14.25"/>
    <row r="43052" customFormat="1" ht="14.25"/>
    <row r="43053" customFormat="1" ht="14.25"/>
    <row r="43054" customFormat="1" ht="14.25"/>
    <row r="43055" customFormat="1" ht="14.25"/>
    <row r="43056" customFormat="1" ht="14.25"/>
    <row r="43057" customFormat="1" ht="14.25"/>
    <row r="43058" customFormat="1" ht="14.25"/>
    <row r="43059" customFormat="1" ht="14.25"/>
    <row r="43060" customFormat="1" ht="14.25"/>
    <row r="43061" customFormat="1" ht="14.25"/>
    <row r="43062" customFormat="1" ht="14.25"/>
    <row r="43063" customFormat="1" ht="14.25"/>
    <row r="43064" customFormat="1" ht="14.25"/>
    <row r="43065" customFormat="1" ht="14.25"/>
    <row r="43066" customFormat="1" ht="14.25"/>
    <row r="43067" customFormat="1" ht="14.25"/>
    <row r="43068" customFormat="1" ht="14.25"/>
    <row r="43069" customFormat="1" ht="14.25"/>
    <row r="43070" customFormat="1" ht="14.25"/>
    <row r="43071" customFormat="1" ht="14.25"/>
    <row r="43072" customFormat="1" ht="14.25"/>
    <row r="43073" customFormat="1" ht="14.25"/>
    <row r="43074" customFormat="1" ht="14.25"/>
    <row r="43075" customFormat="1" ht="14.25"/>
    <row r="43076" customFormat="1" ht="14.25"/>
    <row r="43077" customFormat="1" ht="14.25"/>
    <row r="43078" customFormat="1" ht="14.25"/>
    <row r="43079" customFormat="1" ht="14.25"/>
    <row r="43080" customFormat="1" ht="14.25"/>
    <row r="43081" customFormat="1" ht="14.25"/>
    <row r="43082" customFormat="1" ht="14.25"/>
    <row r="43083" customFormat="1" ht="14.25"/>
    <row r="43084" customFormat="1" ht="14.25"/>
    <row r="43085" customFormat="1" ht="14.25"/>
    <row r="43086" customFormat="1" ht="14.25"/>
    <row r="43087" customFormat="1" ht="14.25"/>
    <row r="43088" customFormat="1" ht="14.25"/>
    <row r="43089" customFormat="1" ht="14.25"/>
    <row r="43090" customFormat="1" ht="14.25"/>
    <row r="43091" customFormat="1" ht="14.25"/>
    <row r="43092" customFormat="1" ht="14.25"/>
    <row r="43093" customFormat="1" ht="14.25"/>
    <row r="43094" customFormat="1" ht="14.25"/>
    <row r="43095" customFormat="1" ht="14.25"/>
    <row r="43096" customFormat="1" ht="14.25"/>
    <row r="43097" customFormat="1" ht="14.25"/>
    <row r="43098" customFormat="1" ht="14.25"/>
    <row r="43099" customFormat="1" ht="14.25"/>
    <row r="43100" customFormat="1" ht="14.25"/>
    <row r="43101" customFormat="1" ht="14.25"/>
    <row r="43102" customFormat="1" ht="14.25"/>
    <row r="43103" customFormat="1" ht="14.25"/>
    <row r="43104" customFormat="1" ht="14.25"/>
    <row r="43105" customFormat="1" ht="14.25"/>
    <row r="43106" customFormat="1" ht="14.25"/>
    <row r="43107" customFormat="1" ht="14.25"/>
    <row r="43108" customFormat="1" ht="14.25"/>
    <row r="43109" customFormat="1" ht="14.25"/>
    <row r="43110" customFormat="1" ht="14.25"/>
    <row r="43111" customFormat="1" ht="14.25"/>
    <row r="43112" customFormat="1" ht="14.25"/>
    <row r="43113" customFormat="1" ht="14.25"/>
    <row r="43114" customFormat="1" ht="14.25"/>
    <row r="43115" customFormat="1" ht="14.25"/>
    <row r="43116" customFormat="1" ht="14.25"/>
    <row r="43117" customFormat="1" ht="14.25"/>
    <row r="43118" customFormat="1" ht="14.25"/>
    <row r="43119" customFormat="1" ht="14.25"/>
    <row r="43120" customFormat="1" ht="14.25"/>
    <row r="43121" customFormat="1" ht="14.25"/>
    <row r="43122" customFormat="1" ht="14.25"/>
    <row r="43123" customFormat="1" ht="14.25"/>
    <row r="43124" customFormat="1" ht="14.25"/>
    <row r="43125" customFormat="1" ht="14.25"/>
    <row r="43126" customFormat="1" ht="14.25"/>
    <row r="43127" customFormat="1" ht="14.25"/>
    <row r="43128" customFormat="1" ht="14.25"/>
    <row r="43129" customFormat="1" ht="14.25"/>
    <row r="43130" customFormat="1" ht="14.25"/>
    <row r="43131" customFormat="1" ht="14.25"/>
    <row r="43132" customFormat="1" ht="14.25"/>
    <row r="43133" customFormat="1" ht="14.25"/>
    <row r="43134" customFormat="1" ht="14.25"/>
    <row r="43135" customFormat="1" ht="14.25"/>
    <row r="43136" customFormat="1" ht="14.25"/>
    <row r="43137" customFormat="1" ht="14.25"/>
    <row r="43138" customFormat="1" ht="14.25"/>
    <row r="43139" customFormat="1" ht="14.25"/>
    <row r="43140" customFormat="1" ht="14.25"/>
    <row r="43141" customFormat="1" ht="14.25"/>
    <row r="43142" customFormat="1" ht="14.25"/>
    <row r="43143" customFormat="1" ht="14.25"/>
    <row r="43144" customFormat="1" ht="14.25"/>
    <row r="43145" customFormat="1" ht="14.25"/>
    <row r="43146" customFormat="1" ht="14.25"/>
    <row r="43147" customFormat="1" ht="14.25"/>
    <row r="43148" customFormat="1" ht="14.25"/>
    <row r="43149" customFormat="1" ht="14.25"/>
    <row r="43150" customFormat="1" ht="14.25"/>
    <row r="43151" customFormat="1" ht="14.25"/>
    <row r="43152" customFormat="1" ht="14.25"/>
    <row r="43153" customFormat="1" ht="14.25"/>
    <row r="43154" customFormat="1" ht="14.25"/>
    <row r="43155" customFormat="1" ht="14.25"/>
    <row r="43156" customFormat="1" ht="14.25"/>
    <row r="43157" customFormat="1" ht="14.25"/>
    <row r="43158" customFormat="1" ht="14.25"/>
    <row r="43159" customFormat="1" ht="14.25"/>
    <row r="43160" customFormat="1" ht="14.25"/>
    <row r="43161" customFormat="1" ht="14.25"/>
    <row r="43162" customFormat="1" ht="14.25"/>
    <row r="43163" customFormat="1" ht="14.25"/>
    <row r="43164" customFormat="1" ht="14.25"/>
    <row r="43165" customFormat="1" ht="14.25"/>
    <row r="43166" customFormat="1" ht="14.25"/>
    <row r="43167" customFormat="1" ht="14.25"/>
    <row r="43168" customFormat="1" ht="14.25"/>
    <row r="43169" customFormat="1" ht="14.25"/>
    <row r="43170" customFormat="1" ht="14.25"/>
    <row r="43171" customFormat="1" ht="14.25"/>
    <row r="43172" customFormat="1" ht="14.25"/>
    <row r="43173" customFormat="1" ht="14.25"/>
    <row r="43174" customFormat="1" ht="14.25"/>
    <row r="43175" customFormat="1" ht="14.25"/>
    <row r="43176" customFormat="1" ht="14.25"/>
    <row r="43177" customFormat="1" ht="14.25"/>
    <row r="43178" customFormat="1" ht="14.25"/>
    <row r="43179" customFormat="1" ht="14.25"/>
    <row r="43180" customFormat="1" ht="14.25"/>
    <row r="43181" customFormat="1" ht="14.25"/>
    <row r="43182" customFormat="1" ht="14.25"/>
    <row r="43183" customFormat="1" ht="14.25"/>
    <row r="43184" customFormat="1" ht="14.25"/>
    <row r="43185" customFormat="1" ht="14.25"/>
    <row r="43186" customFormat="1" ht="14.25"/>
    <row r="43187" customFormat="1" ht="14.25"/>
    <row r="43188" customFormat="1" ht="14.25"/>
    <row r="43189" customFormat="1" ht="14.25"/>
    <row r="43190" customFormat="1" ht="14.25"/>
    <row r="43191" customFormat="1" ht="14.25"/>
    <row r="43192" customFormat="1" ht="14.25"/>
    <row r="43193" customFormat="1" ht="14.25"/>
    <row r="43194" customFormat="1" ht="14.25"/>
    <row r="43195" customFormat="1" ht="14.25"/>
    <row r="43196" customFormat="1" ht="14.25"/>
    <row r="43197" customFormat="1" ht="14.25"/>
    <row r="43198" customFormat="1" ht="14.25"/>
    <row r="43199" customFormat="1" ht="14.25"/>
    <row r="43200" customFormat="1" ht="14.25"/>
    <row r="43201" customFormat="1" ht="14.25"/>
    <row r="43202" customFormat="1" ht="14.25"/>
    <row r="43203" customFormat="1" ht="14.25"/>
    <row r="43204" customFormat="1" ht="14.25"/>
    <row r="43205" customFormat="1" ht="14.25"/>
    <row r="43206" customFormat="1" ht="14.25"/>
    <row r="43207" customFormat="1" ht="14.25"/>
    <row r="43208" customFormat="1" ht="14.25"/>
    <row r="43209" customFormat="1" ht="14.25"/>
    <row r="43210" customFormat="1" ht="14.25"/>
    <row r="43211" customFormat="1" ht="14.25"/>
    <row r="43212" customFormat="1" ht="14.25"/>
    <row r="43213" customFormat="1" ht="14.25"/>
    <row r="43214" customFormat="1" ht="14.25"/>
    <row r="43215" customFormat="1" ht="14.25"/>
    <row r="43216" customFormat="1" ht="14.25"/>
    <row r="43217" customFormat="1" ht="14.25"/>
    <row r="43218" customFormat="1" ht="14.25"/>
    <row r="43219" customFormat="1" ht="14.25"/>
    <row r="43220" customFormat="1" ht="14.25"/>
    <row r="43221" customFormat="1" ht="14.25"/>
    <row r="43222" customFormat="1" ht="14.25"/>
    <row r="43223" customFormat="1" ht="14.25"/>
    <row r="43224" customFormat="1" ht="14.25"/>
    <row r="43225" customFormat="1" ht="14.25"/>
    <row r="43226" customFormat="1" ht="14.25"/>
    <row r="43227" customFormat="1" ht="14.25"/>
    <row r="43228" customFormat="1" ht="14.25"/>
    <row r="43229" customFormat="1" ht="14.25"/>
    <row r="43230" customFormat="1" ht="14.25"/>
    <row r="43231" customFormat="1" ht="14.25"/>
    <row r="43232" customFormat="1" ht="14.25"/>
    <row r="43233" customFormat="1" ht="14.25"/>
    <row r="43234" customFormat="1" ht="14.25"/>
    <row r="43235" customFormat="1" ht="14.25"/>
    <row r="43236" customFormat="1" ht="14.25"/>
    <row r="43237" customFormat="1" ht="14.25"/>
    <row r="43238" customFormat="1" ht="14.25"/>
    <row r="43239" customFormat="1" ht="14.25"/>
    <row r="43240" customFormat="1" ht="14.25"/>
    <row r="43241" customFormat="1" ht="14.25"/>
    <row r="43242" customFormat="1" ht="14.25"/>
    <row r="43243" customFormat="1" ht="14.25"/>
    <row r="43244" customFormat="1" ht="14.25"/>
    <row r="43245" customFormat="1" ht="14.25"/>
    <row r="43246" customFormat="1" ht="14.25"/>
    <row r="43247" customFormat="1" ht="14.25"/>
    <row r="43248" customFormat="1" ht="14.25"/>
    <row r="43249" customFormat="1" ht="14.25"/>
    <row r="43250" customFormat="1" ht="14.25"/>
    <row r="43251" customFormat="1" ht="14.25"/>
    <row r="43252" customFormat="1" ht="14.25"/>
    <row r="43253" customFormat="1" ht="14.25"/>
    <row r="43254" customFormat="1" ht="14.25"/>
    <row r="43255" customFormat="1" ht="14.25"/>
    <row r="43256" customFormat="1" ht="14.25"/>
    <row r="43257" customFormat="1" ht="14.25"/>
    <row r="43258" customFormat="1" ht="14.25"/>
    <row r="43259" customFormat="1" ht="14.25"/>
    <row r="43260" customFormat="1" ht="14.25"/>
    <row r="43261" customFormat="1" ht="14.25"/>
    <row r="43262" customFormat="1" ht="14.25"/>
    <row r="43263" customFormat="1" ht="14.25"/>
    <row r="43264" customFormat="1" ht="14.25"/>
    <row r="43265" customFormat="1" ht="14.25"/>
    <row r="43266" customFormat="1" ht="14.25"/>
    <row r="43267" customFormat="1" ht="14.25"/>
    <row r="43268" customFormat="1" ht="14.25"/>
    <row r="43269" customFormat="1" ht="14.25"/>
    <row r="43270" customFormat="1" ht="14.25"/>
    <row r="43271" customFormat="1" ht="14.25"/>
    <row r="43272" customFormat="1" ht="14.25"/>
    <row r="43273" customFormat="1" ht="14.25"/>
    <row r="43274" customFormat="1" ht="14.25"/>
    <row r="43275" customFormat="1" ht="14.25"/>
    <row r="43276" customFormat="1" ht="14.25"/>
    <row r="43277" customFormat="1" ht="14.25"/>
    <row r="43278" customFormat="1" ht="14.25"/>
    <row r="43279" customFormat="1" ht="14.25"/>
    <row r="43280" customFormat="1" ht="14.25"/>
    <row r="43281" customFormat="1" ht="14.25"/>
    <row r="43282" customFormat="1" ht="14.25"/>
    <row r="43283" customFormat="1" ht="14.25"/>
    <row r="43284" customFormat="1" ht="14.25"/>
    <row r="43285" customFormat="1" ht="14.25"/>
    <row r="43286" customFormat="1" ht="14.25"/>
    <row r="43287" customFormat="1" ht="14.25"/>
    <row r="43288" customFormat="1" ht="14.25"/>
    <row r="43289" customFormat="1" ht="14.25"/>
    <row r="43290" customFormat="1" ht="14.25"/>
    <row r="43291" customFormat="1" ht="14.25"/>
    <row r="43292" customFormat="1" ht="14.25"/>
    <row r="43293" customFormat="1" ht="14.25"/>
    <row r="43294" customFormat="1" ht="14.25"/>
    <row r="43295" customFormat="1" ht="14.25"/>
    <row r="43296" customFormat="1" ht="14.25"/>
    <row r="43297" customFormat="1" ht="14.25"/>
    <row r="43298" customFormat="1" ht="14.25"/>
    <row r="43299" customFormat="1" ht="14.25"/>
    <row r="43300" customFormat="1" ht="14.25"/>
    <row r="43301" customFormat="1" ht="14.25"/>
    <row r="43302" customFormat="1" ht="14.25"/>
    <row r="43303" customFormat="1" ht="14.25"/>
    <row r="43304" customFormat="1" ht="14.25"/>
    <row r="43305" customFormat="1" ht="14.25"/>
    <row r="43306" customFormat="1" ht="14.25"/>
    <row r="43307" customFormat="1" ht="14.25"/>
    <row r="43308" customFormat="1" ht="14.25"/>
    <row r="43309" customFormat="1" ht="14.25"/>
    <row r="43310" customFormat="1" ht="14.25"/>
    <row r="43311" customFormat="1" ht="14.25"/>
    <row r="43312" customFormat="1" ht="14.25"/>
    <row r="43313" customFormat="1" ht="14.25"/>
    <row r="43314" customFormat="1" ht="14.25"/>
    <row r="43315" customFormat="1" ht="14.25"/>
    <row r="43316" customFormat="1" ht="14.25"/>
    <row r="43317" customFormat="1" ht="14.25"/>
    <row r="43318" customFormat="1" ht="14.25"/>
    <row r="43319" customFormat="1" ht="14.25"/>
    <row r="43320" customFormat="1" ht="14.25"/>
    <row r="43321" customFormat="1" ht="14.25"/>
    <row r="43322" customFormat="1" ht="14.25"/>
    <row r="43323" customFormat="1" ht="14.25"/>
    <row r="43324" customFormat="1" ht="14.25"/>
    <row r="43325" customFormat="1" ht="14.25"/>
    <row r="43326" customFormat="1" ht="14.25"/>
    <row r="43327" customFormat="1" ht="14.25"/>
    <row r="43328" customFormat="1" ht="14.25"/>
    <row r="43329" customFormat="1" ht="14.25"/>
    <row r="43330" customFormat="1" ht="14.25"/>
    <row r="43331" customFormat="1" ht="14.25"/>
    <row r="43332" customFormat="1" ht="14.25"/>
    <row r="43333" customFormat="1" ht="14.25"/>
    <row r="43334" customFormat="1" ht="14.25"/>
    <row r="43335" customFormat="1" ht="14.25"/>
    <row r="43336" customFormat="1" ht="14.25"/>
    <row r="43337" customFormat="1" ht="14.25"/>
    <row r="43338" customFormat="1" ht="14.25"/>
    <row r="43339" customFormat="1" ht="14.25"/>
    <row r="43340" customFormat="1" ht="14.25"/>
    <row r="43341" customFormat="1" ht="14.25"/>
    <row r="43342" customFormat="1" ht="14.25"/>
    <row r="43343" customFormat="1" ht="14.25"/>
    <row r="43344" customFormat="1" ht="14.25"/>
    <row r="43345" customFormat="1" ht="14.25"/>
    <row r="43346" customFormat="1" ht="14.25"/>
    <row r="43347" customFormat="1" ht="14.25"/>
    <row r="43348" customFormat="1" ht="14.25"/>
    <row r="43349" customFormat="1" ht="14.25"/>
    <row r="43350" customFormat="1" ht="14.25"/>
    <row r="43351" customFormat="1" ht="14.25"/>
    <row r="43352" customFormat="1" ht="14.25"/>
    <row r="43353" customFormat="1" ht="14.25"/>
    <row r="43354" customFormat="1" ht="14.25"/>
    <row r="43355" customFormat="1" ht="14.25"/>
    <row r="43356" customFormat="1" ht="14.25"/>
    <row r="43357" customFormat="1" ht="14.25"/>
    <row r="43358" customFormat="1" ht="14.25"/>
    <row r="43359" customFormat="1" ht="14.25"/>
    <row r="43360" customFormat="1" ht="14.25"/>
    <row r="43361" customFormat="1" ht="14.25"/>
    <row r="43362" customFormat="1" ht="14.25"/>
    <row r="43363" customFormat="1" ht="14.25"/>
    <row r="43364" customFormat="1" ht="14.25"/>
    <row r="43365" customFormat="1" ht="14.25"/>
    <row r="43366" customFormat="1" ht="14.25"/>
    <row r="43367" customFormat="1" ht="14.25"/>
    <row r="43368" customFormat="1" ht="14.25"/>
    <row r="43369" customFormat="1" ht="14.25"/>
    <row r="43370" customFormat="1" ht="14.25"/>
    <row r="43371" customFormat="1" ht="14.25"/>
    <row r="43372" customFormat="1" ht="14.25"/>
    <row r="43373" customFormat="1" ht="14.25"/>
    <row r="43374" customFormat="1" ht="14.25"/>
    <row r="43375" customFormat="1" ht="14.25"/>
    <row r="43376" customFormat="1" ht="14.25"/>
    <row r="43377" customFormat="1" ht="14.25"/>
    <row r="43378" customFormat="1" ht="14.25"/>
    <row r="43379" customFormat="1" ht="14.25"/>
    <row r="43380" customFormat="1" ht="14.25"/>
    <row r="43381" customFormat="1" ht="14.25"/>
    <row r="43382" customFormat="1" ht="14.25"/>
    <row r="43383" customFormat="1" ht="14.25"/>
    <row r="43384" customFormat="1" ht="14.25"/>
    <row r="43385" customFormat="1" ht="14.25"/>
    <row r="43386" customFormat="1" ht="14.25"/>
    <row r="43387" customFormat="1" ht="14.25"/>
    <row r="43388" customFormat="1" ht="14.25"/>
    <row r="43389" customFormat="1" ht="14.25"/>
    <row r="43390" customFormat="1" ht="14.25"/>
    <row r="43391" customFormat="1" ht="14.25"/>
    <row r="43392" customFormat="1" ht="14.25"/>
    <row r="43393" customFormat="1" ht="14.25"/>
    <row r="43394" customFormat="1" ht="14.25"/>
    <row r="43395" customFormat="1" ht="14.25"/>
    <row r="43396" customFormat="1" ht="14.25"/>
    <row r="43397" customFormat="1" ht="14.25"/>
    <row r="43398" customFormat="1" ht="14.25"/>
    <row r="43399" customFormat="1" ht="14.25"/>
    <row r="43400" customFormat="1" ht="14.25"/>
    <row r="43401" customFormat="1" ht="14.25"/>
    <row r="43402" customFormat="1" ht="14.25"/>
    <row r="43403" customFormat="1" ht="14.25"/>
    <row r="43404" customFormat="1" ht="14.25"/>
    <row r="43405" customFormat="1" ht="14.25"/>
    <row r="43406" customFormat="1" ht="14.25"/>
    <row r="43407" customFormat="1" ht="14.25"/>
    <row r="43408" customFormat="1" ht="14.25"/>
    <row r="43409" customFormat="1" ht="14.25"/>
    <row r="43410" customFormat="1" ht="14.25"/>
    <row r="43411" customFormat="1" ht="14.25"/>
    <row r="43412" customFormat="1" ht="14.25"/>
    <row r="43413" customFormat="1" ht="14.25"/>
    <row r="43414" customFormat="1" ht="14.25"/>
    <row r="43415" customFormat="1" ht="14.25"/>
    <row r="43416" customFormat="1" ht="14.25"/>
    <row r="43417" customFormat="1" ht="14.25"/>
    <row r="43418" customFormat="1" ht="14.25"/>
    <row r="43419" customFormat="1" ht="14.25"/>
    <row r="43420" customFormat="1" ht="14.25"/>
    <row r="43421" customFormat="1" ht="14.25"/>
    <row r="43422" customFormat="1" ht="14.25"/>
    <row r="43423" customFormat="1" ht="14.25"/>
    <row r="43424" customFormat="1" ht="14.25"/>
    <row r="43425" customFormat="1" ht="14.25"/>
    <row r="43426" customFormat="1" ht="14.25"/>
    <row r="43427" customFormat="1" ht="14.25"/>
    <row r="43428" customFormat="1" ht="14.25"/>
    <row r="43429" customFormat="1" ht="14.25"/>
    <row r="43430" customFormat="1" ht="14.25"/>
    <row r="43431" customFormat="1" ht="14.25"/>
    <row r="43432" customFormat="1" ht="14.25"/>
    <row r="43433" customFormat="1" ht="14.25"/>
    <row r="43434" customFormat="1" ht="14.25"/>
    <row r="43435" customFormat="1" ht="14.25"/>
    <row r="43436" customFormat="1" ht="14.25"/>
    <row r="43437" customFormat="1" ht="14.25"/>
    <row r="43438" customFormat="1" ht="14.25"/>
    <row r="43439" customFormat="1" ht="14.25"/>
    <row r="43440" customFormat="1" ht="14.25"/>
    <row r="43441" customFormat="1" ht="14.25"/>
    <row r="43442" customFormat="1" ht="14.25"/>
    <row r="43443" customFormat="1" ht="14.25"/>
    <row r="43444" customFormat="1" ht="14.25"/>
    <row r="43445" customFormat="1" ht="14.25"/>
    <row r="43446" customFormat="1" ht="14.25"/>
    <row r="43447" customFormat="1" ht="14.25"/>
    <row r="43448" customFormat="1" ht="14.25"/>
    <row r="43449" customFormat="1" ht="14.25"/>
    <row r="43450" customFormat="1" ht="14.25"/>
    <row r="43451" customFormat="1" ht="14.25"/>
    <row r="43452" customFormat="1" ht="14.25"/>
    <row r="43453" customFormat="1" ht="14.25"/>
    <row r="43454" customFormat="1" ht="14.25"/>
    <row r="43455" customFormat="1" ht="14.25"/>
    <row r="43456" customFormat="1" ht="14.25"/>
    <row r="43457" customFormat="1" ht="14.25"/>
    <row r="43458" customFormat="1" ht="14.25"/>
    <row r="43459" customFormat="1" ht="14.25"/>
    <row r="43460" customFormat="1" ht="14.25"/>
    <row r="43461" customFormat="1" ht="14.25"/>
    <row r="43462" customFormat="1" ht="14.25"/>
    <row r="43463" customFormat="1" ht="14.25"/>
    <row r="43464" customFormat="1" ht="14.25"/>
    <row r="43465" customFormat="1" ht="14.25"/>
    <row r="43466" customFormat="1" ht="14.25"/>
    <row r="43467" customFormat="1" ht="14.25"/>
    <row r="43468" customFormat="1" ht="14.25"/>
    <row r="43469" customFormat="1" ht="14.25"/>
    <row r="43470" customFormat="1" ht="14.25"/>
    <row r="43471" customFormat="1" ht="14.25"/>
    <row r="43472" customFormat="1" ht="14.25"/>
    <row r="43473" customFormat="1" ht="14.25"/>
    <row r="43474" customFormat="1" ht="14.25"/>
    <row r="43475" customFormat="1" ht="14.25"/>
    <row r="43476" customFormat="1" ht="14.25"/>
    <row r="43477" customFormat="1" ht="14.25"/>
    <row r="43478" customFormat="1" ht="14.25"/>
    <row r="43479" customFormat="1" ht="14.25"/>
    <row r="43480" customFormat="1" ht="14.25"/>
    <row r="43481" customFormat="1" ht="14.25"/>
    <row r="43482" customFormat="1" ht="14.25"/>
    <row r="43483" customFormat="1" ht="14.25"/>
    <row r="43484" customFormat="1" ht="14.25"/>
    <row r="43485" customFormat="1" ht="14.25"/>
    <row r="43486" customFormat="1" ht="14.25"/>
    <row r="43487" customFormat="1" ht="14.25"/>
    <row r="43488" customFormat="1" ht="14.25"/>
    <row r="43489" customFormat="1" ht="14.25"/>
    <row r="43490" customFormat="1" ht="14.25"/>
    <row r="43491" customFormat="1" ht="14.25"/>
    <row r="43492" customFormat="1" ht="14.25"/>
    <row r="43493" customFormat="1" ht="14.25"/>
    <row r="43494" customFormat="1" ht="14.25"/>
    <row r="43495" customFormat="1" ht="14.25"/>
    <row r="43496" customFormat="1" ht="14.25"/>
    <row r="43497" customFormat="1" ht="14.25"/>
    <row r="43498" customFormat="1" ht="14.25"/>
    <row r="43499" customFormat="1" ht="14.25"/>
    <row r="43500" customFormat="1" ht="14.25"/>
    <row r="43501" customFormat="1" ht="14.25"/>
    <row r="43502" customFormat="1" ht="14.25"/>
    <row r="43503" customFormat="1" ht="14.25"/>
    <row r="43504" customFormat="1" ht="14.25"/>
    <row r="43505" customFormat="1" ht="14.25"/>
    <row r="43506" customFormat="1" ht="14.25"/>
    <row r="43507" customFormat="1" ht="14.25"/>
    <row r="43508" customFormat="1" ht="14.25"/>
    <row r="43509" customFormat="1" ht="14.25"/>
    <row r="43510" customFormat="1" ht="14.25"/>
    <row r="43511" customFormat="1" ht="14.25"/>
    <row r="43512" customFormat="1" ht="14.25"/>
    <row r="43513" customFormat="1" ht="14.25"/>
    <row r="43514" customFormat="1" ht="14.25"/>
    <row r="43515" customFormat="1" ht="14.25"/>
    <row r="43516" customFormat="1" ht="14.25"/>
    <row r="43517" customFormat="1" ht="14.25"/>
    <row r="43518" customFormat="1" ht="14.25"/>
    <row r="43519" customFormat="1" ht="14.25"/>
    <row r="43520" customFormat="1" ht="14.25"/>
    <row r="43521" customFormat="1" ht="14.25"/>
    <row r="43522" customFormat="1" ht="14.25"/>
    <row r="43523" customFormat="1" ht="14.25"/>
    <row r="43524" customFormat="1" ht="14.25"/>
    <row r="43525" customFormat="1" ht="14.25"/>
    <row r="43526" customFormat="1" ht="14.25"/>
    <row r="43527" customFormat="1" ht="14.25"/>
    <row r="43528" customFormat="1" ht="14.25"/>
    <row r="43529" customFormat="1" ht="14.25"/>
    <row r="43530" customFormat="1" ht="14.25"/>
    <row r="43531" customFormat="1" ht="14.25"/>
    <row r="43532" customFormat="1" ht="14.25"/>
    <row r="43533" customFormat="1" ht="14.25"/>
    <row r="43534" customFormat="1" ht="14.25"/>
    <row r="43535" customFormat="1" ht="14.25"/>
    <row r="43536" customFormat="1" ht="14.25"/>
    <row r="43537" customFormat="1" ht="14.25"/>
    <row r="43538" customFormat="1" ht="14.25"/>
    <row r="43539" customFormat="1" ht="14.25"/>
    <row r="43540" customFormat="1" ht="14.25"/>
    <row r="43541" customFormat="1" ht="14.25"/>
    <row r="43542" customFormat="1" ht="14.25"/>
    <row r="43543" customFormat="1" ht="14.25"/>
    <row r="43544" customFormat="1" ht="14.25"/>
    <row r="43545" customFormat="1" ht="14.25"/>
    <row r="43546" customFormat="1" ht="14.25"/>
    <row r="43547" customFormat="1" ht="14.25"/>
    <row r="43548" customFormat="1" ht="14.25"/>
    <row r="43549" customFormat="1" ht="14.25"/>
    <row r="43550" customFormat="1" ht="14.25"/>
    <row r="43551" customFormat="1" ht="14.25"/>
    <row r="43552" customFormat="1" ht="14.25"/>
    <row r="43553" customFormat="1" ht="14.25"/>
    <row r="43554" customFormat="1" ht="14.25"/>
    <row r="43555" customFormat="1" ht="14.25"/>
    <row r="43556" customFormat="1" ht="14.25"/>
    <row r="43557" customFormat="1" ht="14.25"/>
    <row r="43558" customFormat="1" ht="14.25"/>
    <row r="43559" customFormat="1" ht="14.25"/>
    <row r="43560" customFormat="1" ht="14.25"/>
    <row r="43561" customFormat="1" ht="14.25"/>
    <row r="43562" customFormat="1" ht="14.25"/>
    <row r="43563" customFormat="1" ht="14.25"/>
    <row r="43564" customFormat="1" ht="14.25"/>
    <row r="43565" customFormat="1" ht="14.25"/>
    <row r="43566" customFormat="1" ht="14.25"/>
    <row r="43567" customFormat="1" ht="14.25"/>
    <row r="43568" customFormat="1" ht="14.25"/>
    <row r="43569" customFormat="1" ht="14.25"/>
    <row r="43570" customFormat="1" ht="14.25"/>
    <row r="43571" customFormat="1" ht="14.25"/>
    <row r="43572" customFormat="1" ht="14.25"/>
    <row r="43573" customFormat="1" ht="14.25"/>
    <row r="43574" customFormat="1" ht="14.25"/>
    <row r="43575" customFormat="1" ht="14.25"/>
    <row r="43576" customFormat="1" ht="14.25"/>
    <row r="43577" customFormat="1" ht="14.25"/>
    <row r="43578" customFormat="1" ht="14.25"/>
    <row r="43579" customFormat="1" ht="14.25"/>
    <row r="43580" customFormat="1" ht="14.25"/>
    <row r="43581" customFormat="1" ht="14.25"/>
    <row r="43582" customFormat="1" ht="14.25"/>
    <row r="43583" customFormat="1" ht="14.25"/>
    <row r="43584" customFormat="1" ht="14.25"/>
    <row r="43585" customFormat="1" ht="14.25"/>
    <row r="43586" customFormat="1" ht="14.25"/>
    <row r="43587" customFormat="1" ht="14.25"/>
    <row r="43588" customFormat="1" ht="14.25"/>
    <row r="43589" customFormat="1" ht="14.25"/>
    <row r="43590" customFormat="1" ht="14.25"/>
    <row r="43591" customFormat="1" ht="14.25"/>
    <row r="43592" customFormat="1" ht="14.25"/>
    <row r="43593" customFormat="1" ht="14.25"/>
    <row r="43594" customFormat="1" ht="14.25"/>
    <row r="43595" customFormat="1" ht="14.25"/>
    <row r="43596" customFormat="1" ht="14.25"/>
    <row r="43597" customFormat="1" ht="14.25"/>
    <row r="43598" customFormat="1" ht="14.25"/>
    <row r="43599" customFormat="1" ht="14.25"/>
    <row r="43600" customFormat="1" ht="14.25"/>
    <row r="43601" customFormat="1" ht="14.25"/>
    <row r="43602" customFormat="1" ht="14.25"/>
    <row r="43603" customFormat="1" ht="14.25"/>
    <row r="43604" customFormat="1" ht="14.25"/>
    <row r="43605" customFormat="1" ht="14.25"/>
    <row r="43606" customFormat="1" ht="14.25"/>
    <row r="43607" customFormat="1" ht="14.25"/>
    <row r="43608" customFormat="1" ht="14.25"/>
    <row r="43609" customFormat="1" ht="14.25"/>
    <row r="43610" customFormat="1" ht="14.25"/>
    <row r="43611" customFormat="1" ht="14.25"/>
    <row r="43612" customFormat="1" ht="14.25"/>
    <row r="43613" customFormat="1" ht="14.25"/>
    <row r="43614" customFormat="1" ht="14.25"/>
    <row r="43615" customFormat="1" ht="14.25"/>
    <row r="43616" customFormat="1" ht="14.25"/>
    <row r="43617" customFormat="1" ht="14.25"/>
    <row r="43618" customFormat="1" ht="14.25"/>
    <row r="43619" customFormat="1" ht="14.25"/>
    <row r="43620" customFormat="1" ht="14.25"/>
    <row r="43621" customFormat="1" ht="14.25"/>
    <row r="43622" customFormat="1" ht="14.25"/>
    <row r="43623" customFormat="1" ht="14.25"/>
    <row r="43624" customFormat="1" ht="14.25"/>
    <row r="43625" customFormat="1" ht="14.25"/>
    <row r="43626" customFormat="1" ht="14.25"/>
    <row r="43627" customFormat="1" ht="14.25"/>
    <row r="43628" customFormat="1" ht="14.25"/>
    <row r="43629" customFormat="1" ht="14.25"/>
    <row r="43630" customFormat="1" ht="14.25"/>
    <row r="43631" customFormat="1" ht="14.25"/>
    <row r="43632" customFormat="1" ht="14.25"/>
    <row r="43633" customFormat="1" ht="14.25"/>
    <row r="43634" customFormat="1" ht="14.25"/>
    <row r="43635" customFormat="1" ht="14.25"/>
    <row r="43636" customFormat="1" ht="14.25"/>
    <row r="43637" customFormat="1" ht="14.25"/>
    <row r="43638" customFormat="1" ht="14.25"/>
    <row r="43639" customFormat="1" ht="14.25"/>
    <row r="43640" customFormat="1" ht="14.25"/>
    <row r="43641" customFormat="1" ht="14.25"/>
    <row r="43642" customFormat="1" ht="14.25"/>
    <row r="43643" customFormat="1" ht="14.25"/>
    <row r="43644" customFormat="1" ht="14.25"/>
    <row r="43645" customFormat="1" ht="14.25"/>
    <row r="43646" customFormat="1" ht="14.25"/>
    <row r="43647" customFormat="1" ht="14.25"/>
    <row r="43648" customFormat="1" ht="14.25"/>
    <row r="43649" customFormat="1" ht="14.25"/>
    <row r="43650" customFormat="1" ht="14.25"/>
    <row r="43651" customFormat="1" ht="14.25"/>
    <row r="43652" customFormat="1" ht="14.25"/>
    <row r="43653" customFormat="1" ht="14.25"/>
    <row r="43654" customFormat="1" ht="14.25"/>
    <row r="43655" customFormat="1" ht="14.25"/>
    <row r="43656" customFormat="1" ht="14.25"/>
    <row r="43657" customFormat="1" ht="14.25"/>
    <row r="43658" customFormat="1" ht="14.25"/>
    <row r="43659" customFormat="1" ht="14.25"/>
    <row r="43660" customFormat="1" ht="14.25"/>
    <row r="43661" customFormat="1" ht="14.25"/>
    <row r="43662" customFormat="1" ht="14.25"/>
    <row r="43663" customFormat="1" ht="14.25"/>
    <row r="43664" customFormat="1" ht="14.25"/>
    <row r="43665" customFormat="1" ht="14.25"/>
    <row r="43666" customFormat="1" ht="14.25"/>
    <row r="43667" customFormat="1" ht="14.25"/>
    <row r="43668" customFormat="1" ht="14.25"/>
    <row r="43669" customFormat="1" ht="14.25"/>
    <row r="43670" customFormat="1" ht="14.25"/>
    <row r="43671" customFormat="1" ht="14.25"/>
    <row r="43672" customFormat="1" ht="14.25"/>
    <row r="43673" customFormat="1" ht="14.25"/>
    <row r="43674" customFormat="1" ht="14.25"/>
    <row r="43675" customFormat="1" ht="14.25"/>
    <row r="43676" customFormat="1" ht="14.25"/>
    <row r="43677" customFormat="1" ht="14.25"/>
    <row r="43678" customFormat="1" ht="14.25"/>
    <row r="43679" customFormat="1" ht="14.25"/>
    <row r="43680" customFormat="1" ht="14.25"/>
    <row r="43681" customFormat="1" ht="14.25"/>
    <row r="43682" customFormat="1" ht="14.25"/>
    <row r="43683" customFormat="1" ht="14.25"/>
    <row r="43684" customFormat="1" ht="14.25"/>
    <row r="43685" customFormat="1" ht="14.25"/>
    <row r="43686" customFormat="1" ht="14.25"/>
    <row r="43687" customFormat="1" ht="14.25"/>
    <row r="43688" customFormat="1" ht="14.25"/>
    <row r="43689" customFormat="1" ht="14.25"/>
    <row r="43690" customFormat="1" ht="14.25"/>
    <row r="43691" customFormat="1" ht="14.25"/>
    <row r="43692" customFormat="1" ht="14.25"/>
    <row r="43693" customFormat="1" ht="14.25"/>
    <row r="43694" customFormat="1" ht="14.25"/>
    <row r="43695" customFormat="1" ht="14.25"/>
    <row r="43696" customFormat="1" ht="14.25"/>
    <row r="43697" customFormat="1" ht="14.25"/>
    <row r="43698" customFormat="1" ht="14.25"/>
    <row r="43699" customFormat="1" ht="14.25"/>
    <row r="43700" customFormat="1" ht="14.25"/>
    <row r="43701" customFormat="1" ht="14.25"/>
    <row r="43702" customFormat="1" ht="14.25"/>
    <row r="43703" customFormat="1" ht="14.25"/>
    <row r="43704" customFormat="1" ht="14.25"/>
    <row r="43705" customFormat="1" ht="14.25"/>
    <row r="43706" customFormat="1" ht="14.25"/>
    <row r="43707" customFormat="1" ht="14.25"/>
    <row r="43708" customFormat="1" ht="14.25"/>
    <row r="43709" customFormat="1" ht="14.25"/>
    <row r="43710" customFormat="1" ht="14.25"/>
    <row r="43711" customFormat="1" ht="14.25"/>
    <row r="43712" customFormat="1" ht="14.25"/>
    <row r="43713" customFormat="1" ht="14.25"/>
    <row r="43714" customFormat="1" ht="14.25"/>
    <row r="43715" customFormat="1" ht="14.25"/>
    <row r="43716" customFormat="1" ht="14.25"/>
    <row r="43717" customFormat="1" ht="14.25"/>
    <row r="43718" customFormat="1" ht="14.25"/>
    <row r="43719" customFormat="1" ht="14.25"/>
    <row r="43720" customFormat="1" ht="14.25"/>
    <row r="43721" customFormat="1" ht="14.25"/>
    <row r="43722" customFormat="1" ht="14.25"/>
    <row r="43723" customFormat="1" ht="14.25"/>
    <row r="43724" customFormat="1" ht="14.25"/>
    <row r="43725" customFormat="1" ht="14.25"/>
    <row r="43726" customFormat="1" ht="14.25"/>
    <row r="43727" customFormat="1" ht="14.25"/>
    <row r="43728" customFormat="1" ht="14.25"/>
    <row r="43729" customFormat="1" ht="14.25"/>
    <row r="43730" customFormat="1" ht="14.25"/>
    <row r="43731" customFormat="1" ht="14.25"/>
    <row r="43732" customFormat="1" ht="14.25"/>
    <row r="43733" customFormat="1" ht="14.25"/>
    <row r="43734" customFormat="1" ht="14.25"/>
    <row r="43735" customFormat="1" ht="14.25"/>
    <row r="43736" customFormat="1" ht="14.25"/>
    <row r="43737" customFormat="1" ht="14.25"/>
    <row r="43738" customFormat="1" ht="14.25"/>
    <row r="43739" customFormat="1" ht="14.25"/>
    <row r="43740" customFormat="1" ht="14.25"/>
    <row r="43741" customFormat="1" ht="14.25"/>
    <row r="43742" customFormat="1" ht="14.25"/>
    <row r="43743" customFormat="1" ht="14.25"/>
    <row r="43744" customFormat="1" ht="14.25"/>
    <row r="43745" customFormat="1" ht="14.25"/>
    <row r="43746" customFormat="1" ht="14.25"/>
    <row r="43747" customFormat="1" ht="14.25"/>
    <row r="43748" customFormat="1" ht="14.25"/>
    <row r="43749" customFormat="1" ht="14.25"/>
    <row r="43750" customFormat="1" ht="14.25"/>
    <row r="43751" customFormat="1" ht="14.25"/>
    <row r="43752" customFormat="1" ht="14.25"/>
    <row r="43753" customFormat="1" ht="14.25"/>
    <row r="43754" customFormat="1" ht="14.25"/>
    <row r="43755" customFormat="1" ht="14.25"/>
    <row r="43756" customFormat="1" ht="14.25"/>
    <row r="43757" customFormat="1" ht="14.25"/>
    <row r="43758" customFormat="1" ht="14.25"/>
    <row r="43759" customFormat="1" ht="14.25"/>
    <row r="43760" customFormat="1" ht="14.25"/>
    <row r="43761" customFormat="1" ht="14.25"/>
    <row r="43762" customFormat="1" ht="14.25"/>
    <row r="43763" customFormat="1" ht="14.25"/>
    <row r="43764" customFormat="1" ht="14.25"/>
    <row r="43765" customFormat="1" ht="14.25"/>
    <row r="43766" customFormat="1" ht="14.25"/>
    <row r="43767" customFormat="1" ht="14.25"/>
    <row r="43768" customFormat="1" ht="14.25"/>
    <row r="43769" customFormat="1" ht="14.25"/>
    <row r="43770" customFormat="1" ht="14.25"/>
    <row r="43771" customFormat="1" ht="14.25"/>
    <row r="43772" customFormat="1" ht="14.25"/>
    <row r="43773" customFormat="1" ht="14.25"/>
    <row r="43774" customFormat="1" ht="14.25"/>
    <row r="43775" customFormat="1" ht="14.25"/>
    <row r="43776" customFormat="1" ht="14.25"/>
    <row r="43777" customFormat="1" ht="14.25"/>
    <row r="43778" customFormat="1" ht="14.25"/>
    <row r="43779" customFormat="1" ht="14.25"/>
    <row r="43780" customFormat="1" ht="14.25"/>
    <row r="43781" customFormat="1" ht="14.25"/>
    <row r="43782" customFormat="1" ht="14.25"/>
    <row r="43783" customFormat="1" ht="14.25"/>
    <row r="43784" customFormat="1" ht="14.25"/>
    <row r="43785" customFormat="1" ht="14.25"/>
    <row r="43786" customFormat="1" ht="14.25"/>
    <row r="43787" customFormat="1" ht="14.25"/>
    <row r="43788" customFormat="1" ht="14.25"/>
    <row r="43789" customFormat="1" ht="14.25"/>
    <row r="43790" customFormat="1" ht="14.25"/>
    <row r="43791" customFormat="1" ht="14.25"/>
    <row r="43792" customFormat="1" ht="14.25"/>
    <row r="43793" customFormat="1" ht="14.25"/>
    <row r="43794" customFormat="1" ht="14.25"/>
    <row r="43795" customFormat="1" ht="14.25"/>
    <row r="43796" customFormat="1" ht="14.25"/>
    <row r="43797" customFormat="1" ht="14.25"/>
    <row r="43798" customFormat="1" ht="14.25"/>
    <row r="43799" customFormat="1" ht="14.25"/>
    <row r="43800" customFormat="1" ht="14.25"/>
    <row r="43801" customFormat="1" ht="14.25"/>
    <row r="43802" customFormat="1" ht="14.25"/>
    <row r="43803" customFormat="1" ht="14.25"/>
    <row r="43804" customFormat="1" ht="14.25"/>
    <row r="43805" customFormat="1" ht="14.25"/>
    <row r="43806" customFormat="1" ht="14.25"/>
    <row r="43807" customFormat="1" ht="14.25"/>
    <row r="43808" customFormat="1" ht="14.25"/>
    <row r="43809" customFormat="1" ht="14.25"/>
    <row r="43810" customFormat="1" ht="14.25"/>
    <row r="43811" customFormat="1" ht="14.25"/>
    <row r="43812" customFormat="1" ht="14.25"/>
    <row r="43813" customFormat="1" ht="14.25"/>
    <row r="43814" customFormat="1" ht="14.25"/>
    <row r="43815" customFormat="1" ht="14.25"/>
    <row r="43816" customFormat="1" ht="14.25"/>
    <row r="43817" customFormat="1" ht="14.25"/>
    <row r="43818" customFormat="1" ht="14.25"/>
    <row r="43819" customFormat="1" ht="14.25"/>
    <row r="43820" customFormat="1" ht="14.25"/>
    <row r="43821" customFormat="1" ht="14.25"/>
    <row r="43822" customFormat="1" ht="14.25"/>
    <row r="43823" customFormat="1" ht="14.25"/>
    <row r="43824" customFormat="1" ht="14.25"/>
    <row r="43825" customFormat="1" ht="14.25"/>
    <row r="43826" customFormat="1" ht="14.25"/>
    <row r="43827" customFormat="1" ht="14.25"/>
    <row r="43828" customFormat="1" ht="14.25"/>
    <row r="43829" customFormat="1" ht="14.25"/>
    <row r="43830" customFormat="1" ht="14.25"/>
    <row r="43831" customFormat="1" ht="14.25"/>
    <row r="43832" customFormat="1" ht="14.25"/>
    <row r="43833" customFormat="1" ht="14.25"/>
    <row r="43834" customFormat="1" ht="14.25"/>
    <row r="43835" customFormat="1" ht="14.25"/>
    <row r="43836" customFormat="1" ht="14.25"/>
    <row r="43837" customFormat="1" ht="14.25"/>
    <row r="43838" customFormat="1" ht="14.25"/>
    <row r="43839" customFormat="1" ht="14.25"/>
    <row r="43840" customFormat="1" ht="14.25"/>
    <row r="43841" customFormat="1" ht="14.25"/>
    <row r="43842" customFormat="1" ht="14.25"/>
    <row r="43843" customFormat="1" ht="14.25"/>
    <row r="43844" customFormat="1" ht="14.25"/>
    <row r="43845" customFormat="1" ht="14.25"/>
    <row r="43846" customFormat="1" ht="14.25"/>
    <row r="43847" customFormat="1" ht="14.25"/>
    <row r="43848" customFormat="1" ht="14.25"/>
    <row r="43849" customFormat="1" ht="14.25"/>
    <row r="43850" customFormat="1" ht="14.25"/>
    <row r="43851" customFormat="1" ht="14.25"/>
    <row r="43852" customFormat="1" ht="14.25"/>
    <row r="43853" customFormat="1" ht="14.25"/>
    <row r="43854" customFormat="1" ht="14.25"/>
    <row r="43855" customFormat="1" ht="14.25"/>
    <row r="43856" customFormat="1" ht="14.25"/>
    <row r="43857" customFormat="1" ht="14.25"/>
    <row r="43858" customFormat="1" ht="14.25"/>
    <row r="43859" customFormat="1" ht="14.25"/>
    <row r="43860" customFormat="1" ht="14.25"/>
    <row r="43861" customFormat="1" ht="14.25"/>
    <row r="43862" customFormat="1" ht="14.25"/>
    <row r="43863" customFormat="1" ht="14.25"/>
    <row r="43864" customFormat="1" ht="14.25"/>
    <row r="43865" customFormat="1" ht="14.25"/>
    <row r="43866" customFormat="1" ht="14.25"/>
    <row r="43867" customFormat="1" ht="14.25"/>
    <row r="43868" customFormat="1" ht="14.25"/>
    <row r="43869" customFormat="1" ht="14.25"/>
    <row r="43870" customFormat="1" ht="14.25"/>
    <row r="43871" customFormat="1" ht="14.25"/>
    <row r="43872" customFormat="1" ht="14.25"/>
    <row r="43873" customFormat="1" ht="14.25"/>
    <row r="43874" customFormat="1" ht="14.25"/>
    <row r="43875" customFormat="1" ht="14.25"/>
    <row r="43876" customFormat="1" ht="14.25"/>
    <row r="43877" customFormat="1" ht="14.25"/>
    <row r="43878" customFormat="1" ht="14.25"/>
    <row r="43879" customFormat="1" ht="14.25"/>
    <row r="43880" customFormat="1" ht="14.25"/>
    <row r="43881" customFormat="1" ht="14.25"/>
    <row r="43882" customFormat="1" ht="14.25"/>
    <row r="43883" customFormat="1" ht="14.25"/>
    <row r="43884" customFormat="1" ht="14.25"/>
    <row r="43885" customFormat="1" ht="14.25"/>
    <row r="43886" customFormat="1" ht="14.25"/>
    <row r="43887" customFormat="1" ht="14.25"/>
    <row r="43888" customFormat="1" ht="14.25"/>
    <row r="43889" customFormat="1" ht="14.25"/>
    <row r="43890" customFormat="1" ht="14.25"/>
    <row r="43891" customFormat="1" ht="14.25"/>
    <row r="43892" customFormat="1" ht="14.25"/>
    <row r="43893" customFormat="1" ht="14.25"/>
    <row r="43894" customFormat="1" ht="14.25"/>
    <row r="43895" customFormat="1" ht="14.25"/>
    <row r="43896" customFormat="1" ht="14.25"/>
    <row r="43897" customFormat="1" ht="14.25"/>
    <row r="43898" customFormat="1" ht="14.25"/>
    <row r="43899" customFormat="1" ht="14.25"/>
    <row r="43900" customFormat="1" ht="14.25"/>
    <row r="43901" customFormat="1" ht="14.25"/>
    <row r="43902" customFormat="1" ht="14.25"/>
    <row r="43903" customFormat="1" ht="14.25"/>
    <row r="43904" customFormat="1" ht="14.25"/>
    <row r="43905" customFormat="1" ht="14.25"/>
    <row r="43906" customFormat="1" ht="14.25"/>
    <row r="43907" customFormat="1" ht="14.25"/>
    <row r="43908" customFormat="1" ht="14.25"/>
    <row r="43909" customFormat="1" ht="14.25"/>
    <row r="43910" customFormat="1" ht="14.25"/>
    <row r="43911" customFormat="1" ht="14.25"/>
    <row r="43912" customFormat="1" ht="14.25"/>
    <row r="43913" customFormat="1" ht="14.25"/>
    <row r="43914" customFormat="1" ht="14.25"/>
    <row r="43915" customFormat="1" ht="14.25"/>
    <row r="43916" customFormat="1" ht="14.25"/>
    <row r="43917" customFormat="1" ht="14.25"/>
    <row r="43918" customFormat="1" ht="14.25"/>
    <row r="43919" customFormat="1" ht="14.25"/>
    <row r="43920" customFormat="1" ht="14.25"/>
    <row r="43921" customFormat="1" ht="14.25"/>
    <row r="43922" customFormat="1" ht="14.25"/>
    <row r="43923" customFormat="1" ht="14.25"/>
    <row r="43924" customFormat="1" ht="14.25"/>
    <row r="43925" customFormat="1" ht="14.25"/>
    <row r="43926" customFormat="1" ht="14.25"/>
    <row r="43927" customFormat="1" ht="14.25"/>
    <row r="43928" customFormat="1" ht="14.25"/>
    <row r="43929" customFormat="1" ht="14.25"/>
    <row r="43930" customFormat="1" ht="14.25"/>
    <row r="43931" customFormat="1" ht="14.25"/>
    <row r="43932" customFormat="1" ht="14.25"/>
    <row r="43933" customFormat="1" ht="14.25"/>
    <row r="43934" customFormat="1" ht="14.25"/>
    <row r="43935" customFormat="1" ht="14.25"/>
    <row r="43936" customFormat="1" ht="14.25"/>
    <row r="43937" customFormat="1" ht="14.25"/>
    <row r="43938" customFormat="1" ht="14.25"/>
    <row r="43939" customFormat="1" ht="14.25"/>
    <row r="43940" customFormat="1" ht="14.25"/>
    <row r="43941" customFormat="1" ht="14.25"/>
    <row r="43942" customFormat="1" ht="14.25"/>
    <row r="43943" customFormat="1" ht="14.25"/>
    <row r="43944" customFormat="1" ht="14.25"/>
    <row r="43945" customFormat="1" ht="14.25"/>
    <row r="43946" customFormat="1" ht="14.25"/>
    <row r="43947" customFormat="1" ht="14.25"/>
    <row r="43948" customFormat="1" ht="14.25"/>
    <row r="43949" customFormat="1" ht="14.25"/>
    <row r="43950" customFormat="1" ht="14.25"/>
    <row r="43951" customFormat="1" ht="14.25"/>
    <row r="43952" customFormat="1" ht="14.25"/>
    <row r="43953" customFormat="1" ht="14.25"/>
    <row r="43954" customFormat="1" ht="14.25"/>
    <row r="43955" customFormat="1" ht="14.25"/>
    <row r="43956" customFormat="1" ht="14.25"/>
    <row r="43957" customFormat="1" ht="14.25"/>
    <row r="43958" customFormat="1" ht="14.25"/>
    <row r="43959" customFormat="1" ht="14.25"/>
    <row r="43960" customFormat="1" ht="14.25"/>
    <row r="43961" customFormat="1" ht="14.25"/>
    <row r="43962" customFormat="1" ht="14.25"/>
    <row r="43963" customFormat="1" ht="14.25"/>
    <row r="43964" customFormat="1" ht="14.25"/>
    <row r="43965" customFormat="1" ht="14.25"/>
    <row r="43966" customFormat="1" ht="14.25"/>
    <row r="43967" customFormat="1" ht="14.25"/>
    <row r="43968" customFormat="1" ht="14.25"/>
    <row r="43969" customFormat="1" ht="14.25"/>
    <row r="43970" customFormat="1" ht="14.25"/>
    <row r="43971" customFormat="1" ht="14.25"/>
    <row r="43972" customFormat="1" ht="14.25"/>
    <row r="43973" customFormat="1" ht="14.25"/>
    <row r="43974" customFormat="1" ht="14.25"/>
    <row r="43975" customFormat="1" ht="14.25"/>
    <row r="43976" customFormat="1" ht="14.25"/>
    <row r="43977" customFormat="1" ht="14.25"/>
    <row r="43978" customFormat="1" ht="14.25"/>
    <row r="43979" customFormat="1" ht="14.25"/>
    <row r="43980" customFormat="1" ht="14.25"/>
    <row r="43981" customFormat="1" ht="14.25"/>
    <row r="43982" customFormat="1" ht="14.25"/>
    <row r="43983" customFormat="1" ht="14.25"/>
    <row r="43984" customFormat="1" ht="14.25"/>
    <row r="43985" customFormat="1" ht="14.25"/>
    <row r="43986" customFormat="1" ht="14.25"/>
    <row r="43987" customFormat="1" ht="14.25"/>
    <row r="43988" customFormat="1" ht="14.25"/>
    <row r="43989" customFormat="1" ht="14.25"/>
    <row r="43990" customFormat="1" ht="14.25"/>
    <row r="43991" customFormat="1" ht="14.25"/>
    <row r="43992" customFormat="1" ht="14.25"/>
    <row r="43993" customFormat="1" ht="14.25"/>
    <row r="43994" customFormat="1" ht="14.25"/>
    <row r="43995" customFormat="1" ht="14.25"/>
    <row r="43996" customFormat="1" ht="14.25"/>
    <row r="43997" customFormat="1" ht="14.25"/>
    <row r="43998" customFormat="1" ht="14.25"/>
    <row r="43999" customFormat="1" ht="14.25"/>
    <row r="44000" customFormat="1" ht="14.25"/>
    <row r="44001" customFormat="1" ht="14.25"/>
    <row r="44002" customFormat="1" ht="14.25"/>
    <row r="44003" customFormat="1" ht="14.25"/>
    <row r="44004" customFormat="1" ht="14.25"/>
    <row r="44005" customFormat="1" ht="14.25"/>
    <row r="44006" customFormat="1" ht="14.25"/>
    <row r="44007" customFormat="1" ht="14.25"/>
    <row r="44008" customFormat="1" ht="14.25"/>
    <row r="44009" customFormat="1" ht="14.25"/>
    <row r="44010" customFormat="1" ht="14.25"/>
    <row r="44011" customFormat="1" ht="14.25"/>
    <row r="44012" customFormat="1" ht="14.25"/>
    <row r="44013" customFormat="1" ht="14.25"/>
    <row r="44014" customFormat="1" ht="14.25"/>
    <row r="44015" customFormat="1" ht="14.25"/>
    <row r="44016" customFormat="1" ht="14.25"/>
    <row r="44017" customFormat="1" ht="14.25"/>
    <row r="44018" customFormat="1" ht="14.25"/>
    <row r="44019" customFormat="1" ht="14.25"/>
    <row r="44020" customFormat="1" ht="14.25"/>
    <row r="44021" customFormat="1" ht="14.25"/>
    <row r="44022" customFormat="1" ht="14.25"/>
    <row r="44023" customFormat="1" ht="14.25"/>
    <row r="44024" customFormat="1" ht="14.25"/>
    <row r="44025" customFormat="1" ht="14.25"/>
    <row r="44026" customFormat="1" ht="14.25"/>
    <row r="44027" customFormat="1" ht="14.25"/>
    <row r="44028" customFormat="1" ht="14.25"/>
    <row r="44029" customFormat="1" ht="14.25"/>
    <row r="44030" customFormat="1" ht="14.25"/>
    <row r="44031" customFormat="1" ht="14.25"/>
    <row r="44032" customFormat="1" ht="14.25"/>
    <row r="44033" customFormat="1" ht="14.25"/>
    <row r="44034" customFormat="1" ht="14.25"/>
    <row r="44035" customFormat="1" ht="14.25"/>
    <row r="44036" customFormat="1" ht="14.25"/>
    <row r="44037" customFormat="1" ht="14.25"/>
    <row r="44038" customFormat="1" ht="14.25"/>
    <row r="44039" customFormat="1" ht="14.25"/>
    <row r="44040" customFormat="1" ht="14.25"/>
    <row r="44041" customFormat="1" ht="14.25"/>
    <row r="44042" customFormat="1" ht="14.25"/>
    <row r="44043" customFormat="1" ht="14.25"/>
    <row r="44044" customFormat="1" ht="14.25"/>
    <row r="44045" customFormat="1" ht="14.25"/>
    <row r="44046" customFormat="1" ht="14.25"/>
    <row r="44047" customFormat="1" ht="14.25"/>
    <row r="44048" customFormat="1" ht="14.25"/>
    <row r="44049" customFormat="1" ht="14.25"/>
    <row r="44050" customFormat="1" ht="14.25"/>
    <row r="44051" customFormat="1" ht="14.25"/>
    <row r="44052" customFormat="1" ht="14.25"/>
    <row r="44053" customFormat="1" ht="14.25"/>
    <row r="44054" customFormat="1" ht="14.25"/>
    <row r="44055" customFormat="1" ht="14.25"/>
    <row r="44056" customFormat="1" ht="14.25"/>
    <row r="44057" customFormat="1" ht="14.25"/>
    <row r="44058" customFormat="1" ht="14.25"/>
    <row r="44059" customFormat="1" ht="14.25"/>
    <row r="44060" customFormat="1" ht="14.25"/>
    <row r="44061" customFormat="1" ht="14.25"/>
    <row r="44062" customFormat="1" ht="14.25"/>
    <row r="44063" customFormat="1" ht="14.25"/>
    <row r="44064" customFormat="1" ht="14.25"/>
    <row r="44065" customFormat="1" ht="14.25"/>
    <row r="44066" customFormat="1" ht="14.25"/>
    <row r="44067" customFormat="1" ht="14.25"/>
    <row r="44068" customFormat="1" ht="14.25"/>
    <row r="44069" customFormat="1" ht="14.25"/>
    <row r="44070" customFormat="1" ht="14.25"/>
    <row r="44071" customFormat="1" ht="14.25"/>
    <row r="44072" customFormat="1" ht="14.25"/>
    <row r="44073" customFormat="1" ht="14.25"/>
    <row r="44074" customFormat="1" ht="14.25"/>
    <row r="44075" customFormat="1" ht="14.25"/>
    <row r="44076" customFormat="1" ht="14.25"/>
    <row r="44077" customFormat="1" ht="14.25"/>
    <row r="44078" customFormat="1" ht="14.25"/>
    <row r="44079" customFormat="1" ht="14.25"/>
    <row r="44080" customFormat="1" ht="14.25"/>
    <row r="44081" customFormat="1" ht="14.25"/>
    <row r="44082" customFormat="1" ht="14.25"/>
    <row r="44083" customFormat="1" ht="14.25"/>
    <row r="44084" customFormat="1" ht="14.25"/>
    <row r="44085" customFormat="1" ht="14.25"/>
    <row r="44086" customFormat="1" ht="14.25"/>
    <row r="44087" customFormat="1" ht="14.25"/>
    <row r="44088" customFormat="1" ht="14.25"/>
    <row r="44089" customFormat="1" ht="14.25"/>
    <row r="44090" customFormat="1" ht="14.25"/>
    <row r="44091" customFormat="1" ht="14.25"/>
    <row r="44092" customFormat="1" ht="14.25"/>
    <row r="44093" customFormat="1" ht="14.25"/>
    <row r="44094" customFormat="1" ht="14.25"/>
    <row r="44095" customFormat="1" ht="14.25"/>
    <row r="44096" customFormat="1" ht="14.25"/>
    <row r="44097" customFormat="1" ht="14.25"/>
    <row r="44098" customFormat="1" ht="14.25"/>
    <row r="44099" customFormat="1" ht="14.25"/>
    <row r="44100" customFormat="1" ht="14.25"/>
    <row r="44101" customFormat="1" ht="14.25"/>
    <row r="44102" customFormat="1" ht="14.25"/>
    <row r="44103" customFormat="1" ht="14.25"/>
    <row r="44104" customFormat="1" ht="14.25"/>
    <row r="44105" customFormat="1" ht="14.25"/>
    <row r="44106" customFormat="1" ht="14.25"/>
    <row r="44107" customFormat="1" ht="14.25"/>
    <row r="44108" customFormat="1" ht="14.25"/>
    <row r="44109" customFormat="1" ht="14.25"/>
    <row r="44110" customFormat="1" ht="14.25"/>
    <row r="44111" customFormat="1" ht="14.25"/>
    <row r="44112" customFormat="1" ht="14.25"/>
    <row r="44113" customFormat="1" ht="14.25"/>
    <row r="44114" customFormat="1" ht="14.25"/>
    <row r="44115" customFormat="1" ht="14.25"/>
    <row r="44116" customFormat="1" ht="14.25"/>
    <row r="44117" customFormat="1" ht="14.25"/>
    <row r="44118" customFormat="1" ht="14.25"/>
    <row r="44119" customFormat="1" ht="14.25"/>
    <row r="44120" customFormat="1" ht="14.25"/>
    <row r="44121" customFormat="1" ht="14.25"/>
    <row r="44122" customFormat="1" ht="14.25"/>
    <row r="44123" customFormat="1" ht="14.25"/>
    <row r="44124" customFormat="1" ht="14.25"/>
    <row r="44125" customFormat="1" ht="14.25"/>
    <row r="44126" customFormat="1" ht="14.25"/>
    <row r="44127" customFormat="1" ht="14.25"/>
    <row r="44128" customFormat="1" ht="14.25"/>
    <row r="44129" customFormat="1" ht="14.25"/>
    <row r="44130" customFormat="1" ht="14.25"/>
    <row r="44131" customFormat="1" ht="14.25"/>
    <row r="44132" customFormat="1" ht="14.25"/>
    <row r="44133" customFormat="1" ht="14.25"/>
    <row r="44134" customFormat="1" ht="14.25"/>
    <row r="44135" customFormat="1" ht="14.25"/>
    <row r="44136" customFormat="1" ht="14.25"/>
    <row r="44137" customFormat="1" ht="14.25"/>
    <row r="44138" customFormat="1" ht="14.25"/>
    <row r="44139" customFormat="1" ht="14.25"/>
    <row r="44140" customFormat="1" ht="14.25"/>
    <row r="44141" customFormat="1" ht="14.25"/>
    <row r="44142" customFormat="1" ht="14.25"/>
    <row r="44143" customFormat="1" ht="14.25"/>
    <row r="44144" customFormat="1" ht="14.25"/>
    <row r="44145" customFormat="1" ht="14.25"/>
    <row r="44146" customFormat="1" ht="14.25"/>
    <row r="44147" customFormat="1" ht="14.25"/>
    <row r="44148" customFormat="1" ht="14.25"/>
    <row r="44149" customFormat="1" ht="14.25"/>
    <row r="44150" customFormat="1" ht="14.25"/>
    <row r="44151" customFormat="1" ht="14.25"/>
    <row r="44152" customFormat="1" ht="14.25"/>
    <row r="44153" customFormat="1" ht="14.25"/>
    <row r="44154" customFormat="1" ht="14.25"/>
    <row r="44155" customFormat="1" ht="14.25"/>
    <row r="44156" customFormat="1" ht="14.25"/>
    <row r="44157" customFormat="1" ht="14.25"/>
    <row r="44158" customFormat="1" ht="14.25"/>
    <row r="44159" customFormat="1" ht="14.25"/>
    <row r="44160" customFormat="1" ht="14.25"/>
    <row r="44161" customFormat="1" ht="14.25"/>
    <row r="44162" customFormat="1" ht="14.25"/>
    <row r="44163" customFormat="1" ht="14.25"/>
    <row r="44164" customFormat="1" ht="14.25"/>
    <row r="44165" customFormat="1" ht="14.25"/>
    <row r="44166" customFormat="1" ht="14.25"/>
    <row r="44167" customFormat="1" ht="14.25"/>
    <row r="44168" customFormat="1" ht="14.25"/>
    <row r="44169" customFormat="1" ht="14.25"/>
    <row r="44170" customFormat="1" ht="14.25"/>
    <row r="44171" customFormat="1" ht="14.25"/>
    <row r="44172" customFormat="1" ht="14.25"/>
    <row r="44173" customFormat="1" ht="14.25"/>
    <row r="44174" customFormat="1" ht="14.25"/>
    <row r="44175" customFormat="1" ht="14.25"/>
    <row r="44176" customFormat="1" ht="14.25"/>
    <row r="44177" customFormat="1" ht="14.25"/>
    <row r="44178" customFormat="1" ht="14.25"/>
    <row r="44179" customFormat="1" ht="14.25"/>
    <row r="44180" customFormat="1" ht="14.25"/>
    <row r="44181" customFormat="1" ht="14.25"/>
    <row r="44182" customFormat="1" ht="14.25"/>
    <row r="44183" customFormat="1" ht="14.25"/>
    <row r="44184" customFormat="1" ht="14.25"/>
    <row r="44185" customFormat="1" ht="14.25"/>
    <row r="44186" customFormat="1" ht="14.25"/>
    <row r="44187" customFormat="1" ht="14.25"/>
    <row r="44188" customFormat="1" ht="14.25"/>
    <row r="44189" customFormat="1" ht="14.25"/>
    <row r="44190" customFormat="1" ht="14.25"/>
    <row r="44191" customFormat="1" ht="14.25"/>
    <row r="44192" customFormat="1" ht="14.25"/>
    <row r="44193" customFormat="1" ht="14.25"/>
    <row r="44194" customFormat="1" ht="14.25"/>
    <row r="44195" customFormat="1" ht="14.25"/>
    <row r="44196" customFormat="1" ht="14.25"/>
    <row r="44197" customFormat="1" ht="14.25"/>
    <row r="44198" customFormat="1" ht="14.25"/>
    <row r="44199" customFormat="1" ht="14.25"/>
    <row r="44200" customFormat="1" ht="14.25"/>
    <row r="44201" customFormat="1" ht="14.25"/>
    <row r="44202" customFormat="1" ht="14.25"/>
    <row r="44203" customFormat="1" ht="14.25"/>
    <row r="44204" customFormat="1" ht="14.25"/>
    <row r="44205" customFormat="1" ht="14.25"/>
    <row r="44206" customFormat="1" ht="14.25"/>
    <row r="44207" customFormat="1" ht="14.25"/>
    <row r="44208" customFormat="1" ht="14.25"/>
    <row r="44209" customFormat="1" ht="14.25"/>
    <row r="44210" customFormat="1" ht="14.25"/>
    <row r="44211" customFormat="1" ht="14.25"/>
    <row r="44212" customFormat="1" ht="14.25"/>
    <row r="44213" customFormat="1" ht="14.25"/>
    <row r="44214" customFormat="1" ht="14.25"/>
    <row r="44215" customFormat="1" ht="14.25"/>
    <row r="44216" customFormat="1" ht="14.25"/>
    <row r="44217" customFormat="1" ht="14.25"/>
    <row r="44218" customFormat="1" ht="14.25"/>
    <row r="44219" customFormat="1" ht="14.25"/>
    <row r="44220" customFormat="1" ht="14.25"/>
    <row r="44221" customFormat="1" ht="14.25"/>
    <row r="44222" customFormat="1" ht="14.25"/>
    <row r="44223" customFormat="1" ht="14.25"/>
    <row r="44224" customFormat="1" ht="14.25"/>
    <row r="44225" customFormat="1" ht="14.25"/>
    <row r="44226" customFormat="1" ht="14.25"/>
    <row r="44227" customFormat="1" ht="14.25"/>
    <row r="44228" customFormat="1" ht="14.25"/>
    <row r="44229" customFormat="1" ht="14.25"/>
    <row r="44230" customFormat="1" ht="14.25"/>
    <row r="44231" customFormat="1" ht="14.25"/>
    <row r="44232" customFormat="1" ht="14.25"/>
    <row r="44233" customFormat="1" ht="14.25"/>
    <row r="44234" customFormat="1" ht="14.25"/>
    <row r="44235" customFormat="1" ht="14.25"/>
    <row r="44236" customFormat="1" ht="14.25"/>
    <row r="44237" customFormat="1" ht="14.25"/>
    <row r="44238" customFormat="1" ht="14.25"/>
    <row r="44239" customFormat="1" ht="14.25"/>
    <row r="44240" customFormat="1" ht="14.25"/>
    <row r="44241" customFormat="1" ht="14.25"/>
    <row r="44242" customFormat="1" ht="14.25"/>
    <row r="44243" customFormat="1" ht="14.25"/>
    <row r="44244" customFormat="1" ht="14.25"/>
    <row r="44245" customFormat="1" ht="14.25"/>
    <row r="44246" customFormat="1" ht="14.25"/>
    <row r="44247" customFormat="1" ht="14.25"/>
    <row r="44248" customFormat="1" ht="14.25"/>
    <row r="44249" customFormat="1" ht="14.25"/>
    <row r="44250" customFormat="1" ht="14.25"/>
    <row r="44251" customFormat="1" ht="14.25"/>
    <row r="44252" customFormat="1" ht="14.25"/>
    <row r="44253" customFormat="1" ht="14.25"/>
    <row r="44254" customFormat="1" ht="14.25"/>
    <row r="44255" customFormat="1" ht="14.25"/>
    <row r="44256" customFormat="1" ht="14.25"/>
    <row r="44257" customFormat="1" ht="14.25"/>
    <row r="44258" customFormat="1" ht="14.25"/>
    <row r="44259" customFormat="1" ht="14.25"/>
    <row r="44260" customFormat="1" ht="14.25"/>
    <row r="44261" customFormat="1" ht="14.25"/>
    <row r="44262" customFormat="1" ht="14.25"/>
    <row r="44263" customFormat="1" ht="14.25"/>
    <row r="44264" customFormat="1" ht="14.25"/>
    <row r="44265" customFormat="1" ht="14.25"/>
    <row r="44266" customFormat="1" ht="14.25"/>
    <row r="44267" customFormat="1" ht="14.25"/>
    <row r="44268" customFormat="1" ht="14.25"/>
    <row r="44269" customFormat="1" ht="14.25"/>
    <row r="44270" customFormat="1" ht="14.25"/>
    <row r="44271" customFormat="1" ht="14.25"/>
    <row r="44272" customFormat="1" ht="14.25"/>
    <row r="44273" customFormat="1" ht="14.25"/>
    <row r="44274" customFormat="1" ht="14.25"/>
    <row r="44275" customFormat="1" ht="14.25"/>
    <row r="44276" customFormat="1" ht="14.25"/>
    <row r="44277" customFormat="1" ht="14.25"/>
    <row r="44278" customFormat="1" ht="14.25"/>
    <row r="44279" customFormat="1" ht="14.25"/>
    <row r="44280" customFormat="1" ht="14.25"/>
    <row r="44281" customFormat="1" ht="14.25"/>
    <row r="44282" customFormat="1" ht="14.25"/>
    <row r="44283" customFormat="1" ht="14.25"/>
    <row r="44284" customFormat="1" ht="14.25"/>
    <row r="44285" customFormat="1" ht="14.25"/>
    <row r="44286" customFormat="1" ht="14.25"/>
    <row r="44287" customFormat="1" ht="14.25"/>
    <row r="44288" customFormat="1" ht="14.25"/>
    <row r="44289" customFormat="1" ht="14.25"/>
    <row r="44290" customFormat="1" ht="14.25"/>
    <row r="44291" customFormat="1" ht="14.25"/>
    <row r="44292" customFormat="1" ht="14.25"/>
    <row r="44293" customFormat="1" ht="14.25"/>
    <row r="44294" customFormat="1" ht="14.25"/>
    <row r="44295" customFormat="1" ht="14.25"/>
    <row r="44296" customFormat="1" ht="14.25"/>
    <row r="44297" customFormat="1" ht="14.25"/>
    <row r="44298" customFormat="1" ht="14.25"/>
    <row r="44299" customFormat="1" ht="14.25"/>
    <row r="44300" customFormat="1" ht="14.25"/>
    <row r="44301" customFormat="1" ht="14.25"/>
    <row r="44302" customFormat="1" ht="14.25"/>
    <row r="44303" customFormat="1" ht="14.25"/>
    <row r="44304" customFormat="1" ht="14.25"/>
    <row r="44305" customFormat="1" ht="14.25"/>
    <row r="44306" customFormat="1" ht="14.25"/>
    <row r="44307" customFormat="1" ht="14.25"/>
    <row r="44308" customFormat="1" ht="14.25"/>
    <row r="44309" customFormat="1" ht="14.25"/>
    <row r="44310" customFormat="1" ht="14.25"/>
    <row r="44311" customFormat="1" ht="14.25"/>
    <row r="44312" customFormat="1" ht="14.25"/>
    <row r="44313" customFormat="1" ht="14.25"/>
    <row r="44314" customFormat="1" ht="14.25"/>
    <row r="44315" customFormat="1" ht="14.25"/>
    <row r="44316" customFormat="1" ht="14.25"/>
    <row r="44317" customFormat="1" ht="14.25"/>
    <row r="44318" customFormat="1" ht="14.25"/>
    <row r="44319" customFormat="1" ht="14.25"/>
    <row r="44320" customFormat="1" ht="14.25"/>
    <row r="44321" customFormat="1" ht="14.25"/>
    <row r="44322" customFormat="1" ht="14.25"/>
    <row r="44323" customFormat="1" ht="14.25"/>
    <row r="44324" customFormat="1" ht="14.25"/>
    <row r="44325" customFormat="1" ht="14.25"/>
    <row r="44326" customFormat="1" ht="14.25"/>
    <row r="44327" customFormat="1" ht="14.25"/>
    <row r="44328" customFormat="1" ht="14.25"/>
    <row r="44329" customFormat="1" ht="14.25"/>
    <row r="44330" customFormat="1" ht="14.25"/>
    <row r="44331" customFormat="1" ht="14.25"/>
    <row r="44332" customFormat="1" ht="14.25"/>
    <row r="44333" customFormat="1" ht="14.25"/>
    <row r="44334" customFormat="1" ht="14.25"/>
    <row r="44335" customFormat="1" ht="14.25"/>
    <row r="44336" customFormat="1" ht="14.25"/>
    <row r="44337" customFormat="1" ht="14.25"/>
    <row r="44338" customFormat="1" ht="14.25"/>
    <row r="44339" customFormat="1" ht="14.25"/>
    <row r="44340" customFormat="1" ht="14.25"/>
    <row r="44341" customFormat="1" ht="14.25"/>
    <row r="44342" customFormat="1" ht="14.25"/>
    <row r="44343" customFormat="1" ht="14.25"/>
    <row r="44344" customFormat="1" ht="14.25"/>
    <row r="44345" customFormat="1" ht="14.25"/>
    <row r="44346" customFormat="1" ht="14.25"/>
    <row r="44347" customFormat="1" ht="14.25"/>
    <row r="44348" customFormat="1" ht="14.25"/>
    <row r="44349" customFormat="1" ht="14.25"/>
    <row r="44350" customFormat="1" ht="14.25"/>
    <row r="44351" customFormat="1" ht="14.25"/>
    <row r="44352" customFormat="1" ht="14.25"/>
    <row r="44353" customFormat="1" ht="14.25"/>
    <row r="44354" customFormat="1" ht="14.25"/>
    <row r="44355" customFormat="1" ht="14.25"/>
    <row r="44356" customFormat="1" ht="14.25"/>
    <row r="44357" customFormat="1" ht="14.25"/>
    <row r="44358" customFormat="1" ht="14.25"/>
    <row r="44359" customFormat="1" ht="14.25"/>
    <row r="44360" customFormat="1" ht="14.25"/>
    <row r="44361" customFormat="1" ht="14.25"/>
    <row r="44362" customFormat="1" ht="14.25"/>
    <row r="44363" customFormat="1" ht="14.25"/>
    <row r="44364" customFormat="1" ht="14.25"/>
    <row r="44365" customFormat="1" ht="14.25"/>
    <row r="44366" customFormat="1" ht="14.25"/>
    <row r="44367" customFormat="1" ht="14.25"/>
    <row r="44368" customFormat="1" ht="14.25"/>
    <row r="44369" customFormat="1" ht="14.25"/>
    <row r="44370" customFormat="1" ht="14.25"/>
    <row r="44371" customFormat="1" ht="14.25"/>
    <row r="44372" customFormat="1" ht="14.25"/>
    <row r="44373" customFormat="1" ht="14.25"/>
    <row r="44374" customFormat="1" ht="14.25"/>
    <row r="44375" customFormat="1" ht="14.25"/>
    <row r="44376" customFormat="1" ht="14.25"/>
    <row r="44377" customFormat="1" ht="14.25"/>
    <row r="44378" customFormat="1" ht="14.25"/>
    <row r="44379" customFormat="1" ht="14.25"/>
    <row r="44380" customFormat="1" ht="14.25"/>
    <row r="44381" customFormat="1" ht="14.25"/>
    <row r="44382" customFormat="1" ht="14.25"/>
    <row r="44383" customFormat="1" ht="14.25"/>
    <row r="44384" customFormat="1" ht="14.25"/>
    <row r="44385" customFormat="1" ht="14.25"/>
    <row r="44386" customFormat="1" ht="14.25"/>
    <row r="44387" customFormat="1" ht="14.25"/>
    <row r="44388" customFormat="1" ht="14.25"/>
    <row r="44389" customFormat="1" ht="14.25"/>
    <row r="44390" customFormat="1" ht="14.25"/>
    <row r="44391" customFormat="1" ht="14.25"/>
    <row r="44392" customFormat="1" ht="14.25"/>
    <row r="44393" customFormat="1" ht="14.25"/>
    <row r="44394" customFormat="1" ht="14.25"/>
    <row r="44395" customFormat="1" ht="14.25"/>
    <row r="44396" customFormat="1" ht="14.25"/>
    <row r="44397" customFormat="1" ht="14.25"/>
    <row r="44398" customFormat="1" ht="14.25"/>
    <row r="44399" customFormat="1" ht="14.25"/>
    <row r="44400" customFormat="1" ht="14.25"/>
    <row r="44401" customFormat="1" ht="14.25"/>
    <row r="44402" customFormat="1" ht="14.25"/>
    <row r="44403" customFormat="1" ht="14.25"/>
    <row r="44404" customFormat="1" ht="14.25"/>
    <row r="44405" customFormat="1" ht="14.25"/>
    <row r="44406" customFormat="1" ht="14.25"/>
    <row r="44407" customFormat="1" ht="14.25"/>
    <row r="44408" customFormat="1" ht="14.25"/>
    <row r="44409" customFormat="1" ht="14.25"/>
    <row r="44410" customFormat="1" ht="14.25"/>
    <row r="44411" customFormat="1" ht="14.25"/>
    <row r="44412" customFormat="1" ht="14.25"/>
    <row r="44413" customFormat="1" ht="14.25"/>
    <row r="44414" customFormat="1" ht="14.25"/>
    <row r="44415" customFormat="1" ht="14.25"/>
    <row r="44416" customFormat="1" ht="14.25"/>
    <row r="44417" customFormat="1" ht="14.25"/>
    <row r="44418" customFormat="1" ht="14.25"/>
    <row r="44419" customFormat="1" ht="14.25"/>
    <row r="44420" customFormat="1" ht="14.25"/>
    <row r="44421" customFormat="1" ht="14.25"/>
    <row r="44422" customFormat="1" ht="14.25"/>
    <row r="44423" customFormat="1" ht="14.25"/>
    <row r="44424" customFormat="1" ht="14.25"/>
    <row r="44425" customFormat="1" ht="14.25"/>
    <row r="44426" customFormat="1" ht="14.25"/>
    <row r="44427" customFormat="1" ht="14.25"/>
    <row r="44428" customFormat="1" ht="14.25"/>
    <row r="44429" customFormat="1" ht="14.25"/>
    <row r="44430" customFormat="1" ht="14.25"/>
    <row r="44431" customFormat="1" ht="14.25"/>
    <row r="44432" customFormat="1" ht="14.25"/>
    <row r="44433" customFormat="1" ht="14.25"/>
    <row r="44434" customFormat="1" ht="14.25"/>
    <row r="44435" customFormat="1" ht="14.25"/>
    <row r="44436" customFormat="1" ht="14.25"/>
    <row r="44437" customFormat="1" ht="14.25"/>
    <row r="44438" customFormat="1" ht="14.25"/>
    <row r="44439" customFormat="1" ht="14.25"/>
    <row r="44440" customFormat="1" ht="14.25"/>
    <row r="44441" customFormat="1" ht="14.25"/>
    <row r="44442" customFormat="1" ht="14.25"/>
    <row r="44443" customFormat="1" ht="14.25"/>
    <row r="44444" customFormat="1" ht="14.25"/>
    <row r="44445" customFormat="1" ht="14.25"/>
    <row r="44446" customFormat="1" ht="14.25"/>
    <row r="44447" customFormat="1" ht="14.25"/>
    <row r="44448" customFormat="1" ht="14.25"/>
    <row r="44449" customFormat="1" ht="14.25"/>
    <row r="44450" customFormat="1" ht="14.25"/>
    <row r="44451" customFormat="1" ht="14.25"/>
    <row r="44452" customFormat="1" ht="14.25"/>
    <row r="44453" customFormat="1" ht="14.25"/>
    <row r="44454" customFormat="1" ht="14.25"/>
    <row r="44455" customFormat="1" ht="14.25"/>
    <row r="44456" customFormat="1" ht="14.25"/>
    <row r="44457" customFormat="1" ht="14.25"/>
    <row r="44458" customFormat="1" ht="14.25"/>
    <row r="44459" customFormat="1" ht="14.25"/>
    <row r="44460" customFormat="1" ht="14.25"/>
    <row r="44461" customFormat="1" ht="14.25"/>
    <row r="44462" customFormat="1" ht="14.25"/>
    <row r="44463" customFormat="1" ht="14.25"/>
    <row r="44464" customFormat="1" ht="14.25"/>
    <row r="44465" customFormat="1" ht="14.25"/>
    <row r="44466" customFormat="1" ht="14.25"/>
    <row r="44467" customFormat="1" ht="14.25"/>
    <row r="44468" customFormat="1" ht="14.25"/>
    <row r="44469" customFormat="1" ht="14.25"/>
    <row r="44470" customFormat="1" ht="14.25"/>
    <row r="44471" customFormat="1" ht="14.25"/>
    <row r="44472" customFormat="1" ht="14.25"/>
    <row r="44473" customFormat="1" ht="14.25"/>
    <row r="44474" customFormat="1" ht="14.25"/>
    <row r="44475" customFormat="1" ht="14.25"/>
    <row r="44476" customFormat="1" ht="14.25"/>
    <row r="44477" customFormat="1" ht="14.25"/>
    <row r="44478" customFormat="1" ht="14.25"/>
    <row r="44479" customFormat="1" ht="14.25"/>
    <row r="44480" customFormat="1" ht="14.25"/>
    <row r="44481" customFormat="1" ht="14.25"/>
    <row r="44482" customFormat="1" ht="14.25"/>
    <row r="44483" customFormat="1" ht="14.25"/>
    <row r="44484" customFormat="1" ht="14.25"/>
    <row r="44485" customFormat="1" ht="14.25"/>
    <row r="44486" customFormat="1" ht="14.25"/>
    <row r="44487" customFormat="1" ht="14.25"/>
    <row r="44488" customFormat="1" ht="14.25"/>
    <row r="44489" customFormat="1" ht="14.25"/>
    <row r="44490" customFormat="1" ht="14.25"/>
    <row r="44491" customFormat="1" ht="14.25"/>
    <row r="44492" customFormat="1" ht="14.25"/>
    <row r="44493" customFormat="1" ht="14.25"/>
    <row r="44494" customFormat="1" ht="14.25"/>
    <row r="44495" customFormat="1" ht="14.25"/>
    <row r="44496" customFormat="1" ht="14.25"/>
    <row r="44497" customFormat="1" ht="14.25"/>
    <row r="44498" customFormat="1" ht="14.25"/>
    <row r="44499" customFormat="1" ht="14.25"/>
    <row r="44500" customFormat="1" ht="14.25"/>
    <row r="44501" customFormat="1" ht="14.25"/>
    <row r="44502" customFormat="1" ht="14.25"/>
    <row r="44503" customFormat="1" ht="14.25"/>
    <row r="44504" customFormat="1" ht="14.25"/>
    <row r="44505" customFormat="1" ht="14.25"/>
    <row r="44506" customFormat="1" ht="14.25"/>
    <row r="44507" customFormat="1" ht="14.25"/>
    <row r="44508" customFormat="1" ht="14.25"/>
    <row r="44509" customFormat="1" ht="14.25"/>
    <row r="44510" customFormat="1" ht="14.25"/>
    <row r="44511" customFormat="1" ht="14.25"/>
    <row r="44512" customFormat="1" ht="14.25"/>
    <row r="44513" customFormat="1" ht="14.25"/>
    <row r="44514" customFormat="1" ht="14.25"/>
    <row r="44515" customFormat="1" ht="14.25"/>
    <row r="44516" customFormat="1" ht="14.25"/>
    <row r="44517" customFormat="1" ht="14.25"/>
    <row r="44518" customFormat="1" ht="14.25"/>
    <row r="44519" customFormat="1" ht="14.25"/>
    <row r="44520" customFormat="1" ht="14.25"/>
    <row r="44521" customFormat="1" ht="14.25"/>
    <row r="44522" customFormat="1" ht="14.25"/>
    <row r="44523" customFormat="1" ht="14.25"/>
    <row r="44524" customFormat="1" ht="14.25"/>
    <row r="44525" customFormat="1" ht="14.25"/>
    <row r="44526" customFormat="1" ht="14.25"/>
    <row r="44527" customFormat="1" ht="14.25"/>
    <row r="44528" customFormat="1" ht="14.25"/>
    <row r="44529" customFormat="1" ht="14.25"/>
    <row r="44530" customFormat="1" ht="14.25"/>
    <row r="44531" customFormat="1" ht="14.25"/>
    <row r="44532" customFormat="1" ht="14.25"/>
    <row r="44533" customFormat="1" ht="14.25"/>
    <row r="44534" customFormat="1" ht="14.25"/>
    <row r="44535" customFormat="1" ht="14.25"/>
    <row r="44536" customFormat="1" ht="14.25"/>
    <row r="44537" customFormat="1" ht="14.25"/>
    <row r="44538" customFormat="1" ht="14.25"/>
    <row r="44539" customFormat="1" ht="14.25"/>
    <row r="44540" customFormat="1" ht="14.25"/>
    <row r="44541" customFormat="1" ht="14.25"/>
    <row r="44542" customFormat="1" ht="14.25"/>
    <row r="44543" customFormat="1" ht="14.25"/>
    <row r="44544" customFormat="1" ht="14.25"/>
    <row r="44545" customFormat="1" ht="14.25"/>
    <row r="44546" customFormat="1" ht="14.25"/>
    <row r="44547" customFormat="1" ht="14.25"/>
    <row r="44548" customFormat="1" ht="14.25"/>
    <row r="44549" customFormat="1" ht="14.25"/>
    <row r="44550" customFormat="1" ht="14.25"/>
    <row r="44551" customFormat="1" ht="14.25"/>
    <row r="44552" customFormat="1" ht="14.25"/>
    <row r="44553" customFormat="1" ht="14.25"/>
    <row r="44554" customFormat="1" ht="14.25"/>
    <row r="44555" customFormat="1" ht="14.25"/>
    <row r="44556" customFormat="1" ht="14.25"/>
    <row r="44557" customFormat="1" ht="14.25"/>
    <row r="44558" customFormat="1" ht="14.25"/>
    <row r="44559" customFormat="1" ht="14.25"/>
    <row r="44560" customFormat="1" ht="14.25"/>
    <row r="44561" customFormat="1" ht="14.25"/>
    <row r="44562" customFormat="1" ht="14.25"/>
    <row r="44563" customFormat="1" ht="14.25"/>
    <row r="44564" customFormat="1" ht="14.25"/>
    <row r="44565" customFormat="1" ht="14.25"/>
    <row r="44566" customFormat="1" ht="14.25"/>
    <row r="44567" customFormat="1" ht="14.25"/>
    <row r="44568" customFormat="1" ht="14.25"/>
    <row r="44569" customFormat="1" ht="14.25"/>
    <row r="44570" customFormat="1" ht="14.25"/>
    <row r="44571" customFormat="1" ht="14.25"/>
    <row r="44572" customFormat="1" ht="14.25"/>
    <row r="44573" customFormat="1" ht="14.25"/>
    <row r="44574" customFormat="1" ht="14.25"/>
    <row r="44575" customFormat="1" ht="14.25"/>
    <row r="44576" customFormat="1" ht="14.25"/>
    <row r="44577" customFormat="1" ht="14.25"/>
    <row r="44578" customFormat="1" ht="14.25"/>
    <row r="44579" customFormat="1" ht="14.25"/>
    <row r="44580" customFormat="1" ht="14.25"/>
    <row r="44581" customFormat="1" ht="14.25"/>
    <row r="44582" customFormat="1" ht="14.25"/>
    <row r="44583" customFormat="1" ht="14.25"/>
    <row r="44584" customFormat="1" ht="14.25"/>
    <row r="44585" customFormat="1" ht="14.25"/>
    <row r="44586" customFormat="1" ht="14.25"/>
    <row r="44587" customFormat="1" ht="14.25"/>
    <row r="44588" customFormat="1" ht="14.25"/>
    <row r="44589" customFormat="1" ht="14.25"/>
    <row r="44590" customFormat="1" ht="14.25"/>
    <row r="44591" customFormat="1" ht="14.25"/>
    <row r="44592" customFormat="1" ht="14.25"/>
    <row r="44593" customFormat="1" ht="14.25"/>
    <row r="44594" customFormat="1" ht="14.25"/>
    <row r="44595" customFormat="1" ht="14.25"/>
    <row r="44596" customFormat="1" ht="14.25"/>
    <row r="44597" customFormat="1" ht="14.25"/>
    <row r="44598" customFormat="1" ht="14.25"/>
    <row r="44599" customFormat="1" ht="14.25"/>
    <row r="44600" customFormat="1" ht="14.25"/>
    <row r="44601" customFormat="1" ht="14.25"/>
    <row r="44602" customFormat="1" ht="14.25"/>
    <row r="44603" customFormat="1" ht="14.25"/>
    <row r="44604" customFormat="1" ht="14.25"/>
    <row r="44605" customFormat="1" ht="14.25"/>
    <row r="44606" customFormat="1" ht="14.25"/>
    <row r="44607" customFormat="1" ht="14.25"/>
    <row r="44608" customFormat="1" ht="14.25"/>
    <row r="44609" customFormat="1" ht="14.25"/>
    <row r="44610" customFormat="1" ht="14.25"/>
    <row r="44611" customFormat="1" ht="14.25"/>
    <row r="44612" customFormat="1" ht="14.25"/>
    <row r="44613" customFormat="1" ht="14.25"/>
    <row r="44614" customFormat="1" ht="14.25"/>
    <row r="44615" customFormat="1" ht="14.25"/>
    <row r="44616" customFormat="1" ht="14.25"/>
    <row r="44617" customFormat="1" ht="14.25"/>
    <row r="44618" customFormat="1" ht="14.25"/>
    <row r="44619" customFormat="1" ht="14.25"/>
    <row r="44620" customFormat="1" ht="14.25"/>
    <row r="44621" customFormat="1" ht="14.25"/>
    <row r="44622" customFormat="1" ht="14.25"/>
    <row r="44623" customFormat="1" ht="14.25"/>
    <row r="44624" customFormat="1" ht="14.25"/>
    <row r="44625" customFormat="1" ht="14.25"/>
    <row r="44626" customFormat="1" ht="14.25"/>
    <row r="44627" customFormat="1" ht="14.25"/>
    <row r="44628" customFormat="1" ht="14.25"/>
    <row r="44629" customFormat="1" ht="14.25"/>
    <row r="44630" customFormat="1" ht="14.25"/>
    <row r="44631" customFormat="1" ht="14.25"/>
    <row r="44632" customFormat="1" ht="14.25"/>
    <row r="44633" customFormat="1" ht="14.25"/>
    <row r="44634" customFormat="1" ht="14.25"/>
    <row r="44635" customFormat="1" ht="14.25"/>
    <row r="44636" customFormat="1" ht="14.25"/>
    <row r="44637" customFormat="1" ht="14.25"/>
    <row r="44638" customFormat="1" ht="14.25"/>
    <row r="44639" customFormat="1" ht="14.25"/>
    <row r="44640" customFormat="1" ht="14.25"/>
    <row r="44641" customFormat="1" ht="14.25"/>
    <row r="44642" customFormat="1" ht="14.25"/>
    <row r="44643" customFormat="1" ht="14.25"/>
    <row r="44644" customFormat="1" ht="14.25"/>
    <row r="44645" customFormat="1" ht="14.25"/>
    <row r="44646" customFormat="1" ht="14.25"/>
    <row r="44647" customFormat="1" ht="14.25"/>
    <row r="44648" customFormat="1" ht="14.25"/>
    <row r="44649" customFormat="1" ht="14.25"/>
    <row r="44650" customFormat="1" ht="14.25"/>
    <row r="44651" customFormat="1" ht="14.25"/>
    <row r="44652" customFormat="1" ht="14.25"/>
    <row r="44653" customFormat="1" ht="14.25"/>
    <row r="44654" customFormat="1" ht="14.25"/>
    <row r="44655" customFormat="1" ht="14.25"/>
    <row r="44656" customFormat="1" ht="14.25"/>
    <row r="44657" customFormat="1" ht="14.25"/>
    <row r="44658" customFormat="1" ht="14.25"/>
    <row r="44659" customFormat="1" ht="14.25"/>
    <row r="44660" customFormat="1" ht="14.25"/>
    <row r="44661" customFormat="1" ht="14.25"/>
    <row r="44662" customFormat="1" ht="14.25"/>
    <row r="44663" customFormat="1" ht="14.25"/>
    <row r="44664" customFormat="1" ht="14.25"/>
    <row r="44665" customFormat="1" ht="14.25"/>
    <row r="44666" customFormat="1" ht="14.25"/>
    <row r="44667" customFormat="1" ht="14.25"/>
    <row r="44668" customFormat="1" ht="14.25"/>
    <row r="44669" customFormat="1" ht="14.25"/>
    <row r="44670" customFormat="1" ht="14.25"/>
    <row r="44671" customFormat="1" ht="14.25"/>
    <row r="44672" customFormat="1" ht="14.25"/>
    <row r="44673" customFormat="1" ht="14.25"/>
    <row r="44674" customFormat="1" ht="14.25"/>
    <row r="44675" customFormat="1" ht="14.25"/>
    <row r="44676" customFormat="1" ht="14.25"/>
    <row r="44677" customFormat="1" ht="14.25"/>
    <row r="44678" customFormat="1" ht="14.25"/>
    <row r="44679" customFormat="1" ht="14.25"/>
    <row r="44680" customFormat="1" ht="14.25"/>
    <row r="44681" customFormat="1" ht="14.25"/>
    <row r="44682" customFormat="1" ht="14.25"/>
    <row r="44683" customFormat="1" ht="14.25"/>
    <row r="44684" customFormat="1" ht="14.25"/>
    <row r="44685" customFormat="1" ht="14.25"/>
    <row r="44686" customFormat="1" ht="14.25"/>
    <row r="44687" customFormat="1" ht="14.25"/>
    <row r="44688" customFormat="1" ht="14.25"/>
    <row r="44689" customFormat="1" ht="14.25"/>
    <row r="44690" customFormat="1" ht="14.25"/>
    <row r="44691" customFormat="1" ht="14.25"/>
    <row r="44692" customFormat="1" ht="14.25"/>
    <row r="44693" customFormat="1" ht="14.25"/>
    <row r="44694" customFormat="1" ht="14.25"/>
    <row r="44695" customFormat="1" ht="14.25"/>
    <row r="44696" customFormat="1" ht="14.25"/>
    <row r="44697" customFormat="1" ht="14.25"/>
    <row r="44698" customFormat="1" ht="14.25"/>
    <row r="44699" customFormat="1" ht="14.25"/>
    <row r="44700" customFormat="1" ht="14.25"/>
    <row r="44701" customFormat="1" ht="14.25"/>
    <row r="44702" customFormat="1" ht="14.25"/>
    <row r="44703" customFormat="1" ht="14.25"/>
    <row r="44704" customFormat="1" ht="14.25"/>
    <row r="44705" customFormat="1" ht="14.25"/>
    <row r="44706" customFormat="1" ht="14.25"/>
    <row r="44707" customFormat="1" ht="14.25"/>
    <row r="44708" customFormat="1" ht="14.25"/>
    <row r="44709" customFormat="1" ht="14.25"/>
    <row r="44710" customFormat="1" ht="14.25"/>
    <row r="44711" customFormat="1" ht="14.25"/>
    <row r="44712" customFormat="1" ht="14.25"/>
    <row r="44713" customFormat="1" ht="14.25"/>
    <row r="44714" customFormat="1" ht="14.25"/>
    <row r="44715" customFormat="1" ht="14.25"/>
    <row r="44716" customFormat="1" ht="14.25"/>
    <row r="44717" customFormat="1" ht="14.25"/>
    <row r="44718" customFormat="1" ht="14.25"/>
    <row r="44719" customFormat="1" ht="14.25"/>
    <row r="44720" customFormat="1" ht="14.25"/>
    <row r="44721" customFormat="1" ht="14.25"/>
    <row r="44722" customFormat="1" ht="14.25"/>
    <row r="44723" customFormat="1" ht="14.25"/>
    <row r="44724" customFormat="1" ht="14.25"/>
    <row r="44725" customFormat="1" ht="14.25"/>
    <row r="44726" customFormat="1" ht="14.25"/>
    <row r="44727" customFormat="1" ht="14.25"/>
    <row r="44728" customFormat="1" ht="14.25"/>
    <row r="44729" customFormat="1" ht="14.25"/>
    <row r="44730" customFormat="1" ht="14.25"/>
    <row r="44731" customFormat="1" ht="14.25"/>
    <row r="44732" customFormat="1" ht="14.25"/>
    <row r="44733" customFormat="1" ht="14.25"/>
    <row r="44734" customFormat="1" ht="14.25"/>
    <row r="44735" customFormat="1" ht="14.25"/>
    <row r="44736" customFormat="1" ht="14.25"/>
    <row r="44737" customFormat="1" ht="14.25"/>
    <row r="44738" customFormat="1" ht="14.25"/>
    <row r="44739" customFormat="1" ht="14.25"/>
    <row r="44740" customFormat="1" ht="14.25"/>
    <row r="44741" customFormat="1" ht="14.25"/>
    <row r="44742" customFormat="1" ht="14.25"/>
    <row r="44743" customFormat="1" ht="14.25"/>
    <row r="44744" customFormat="1" ht="14.25"/>
    <row r="44745" customFormat="1" ht="14.25"/>
    <row r="44746" customFormat="1" ht="14.25"/>
    <row r="44747" customFormat="1" ht="14.25"/>
    <row r="44748" customFormat="1" ht="14.25"/>
    <row r="44749" customFormat="1" ht="14.25"/>
    <row r="44750" customFormat="1" ht="14.25"/>
    <row r="44751" customFormat="1" ht="14.25"/>
    <row r="44752" customFormat="1" ht="14.25"/>
    <row r="44753" customFormat="1" ht="14.25"/>
    <row r="44754" customFormat="1" ht="14.25"/>
    <row r="44755" customFormat="1" ht="14.25"/>
    <row r="44756" customFormat="1" ht="14.25"/>
    <row r="44757" customFormat="1" ht="14.25"/>
    <row r="44758" customFormat="1" ht="14.25"/>
    <row r="44759" customFormat="1" ht="14.25"/>
    <row r="44760" customFormat="1" ht="14.25"/>
    <row r="44761" customFormat="1" ht="14.25"/>
    <row r="44762" customFormat="1" ht="14.25"/>
    <row r="44763" customFormat="1" ht="14.25"/>
    <row r="44764" customFormat="1" ht="14.25"/>
    <row r="44765" customFormat="1" ht="14.25"/>
    <row r="44766" customFormat="1" ht="14.25"/>
    <row r="44767" customFormat="1" ht="14.25"/>
    <row r="44768" customFormat="1" ht="14.25"/>
    <row r="44769" customFormat="1" ht="14.25"/>
    <row r="44770" customFormat="1" ht="14.25"/>
    <row r="44771" customFormat="1" ht="14.25"/>
    <row r="44772" customFormat="1" ht="14.25"/>
    <row r="44773" customFormat="1" ht="14.25"/>
    <row r="44774" customFormat="1" ht="14.25"/>
    <row r="44775" customFormat="1" ht="14.25"/>
    <row r="44776" customFormat="1" ht="14.25"/>
    <row r="44777" customFormat="1" ht="14.25"/>
    <row r="44778" customFormat="1" ht="14.25"/>
    <row r="44779" customFormat="1" ht="14.25"/>
    <row r="44780" customFormat="1" ht="14.25"/>
    <row r="44781" customFormat="1" ht="14.25"/>
    <row r="44782" customFormat="1" ht="14.25"/>
    <row r="44783" customFormat="1" ht="14.25"/>
    <row r="44784" customFormat="1" ht="14.25"/>
    <row r="44785" spans="1:32" customFormat="1" ht="14.25"/>
    <row r="44786" spans="1:32" customFormat="1" ht="14.25"/>
    <row r="44787" spans="1:32" customFormat="1" ht="14.25"/>
    <row r="44788" spans="1:32" customFormat="1" ht="14.25"/>
    <row r="44789" spans="1:32" customFormat="1" ht="14.25"/>
    <row r="44790" spans="1:32" customFormat="1" ht="14.25"/>
    <row r="44791" spans="1:32" customFormat="1" ht="14.25"/>
    <row r="44792" spans="1:32" customFormat="1" ht="14.25"/>
    <row r="44793" spans="1:32" ht="14.25">
      <c r="A44793"/>
      <c r="B44793"/>
      <c r="C44793"/>
      <c r="D44793"/>
      <c r="E44793"/>
      <c r="F44793"/>
      <c r="G44793"/>
      <c r="H44793"/>
      <c r="I44793"/>
      <c r="J44793"/>
      <c r="K44793"/>
      <c r="L44793"/>
      <c r="M44793"/>
      <c r="N44793"/>
      <c r="O44793"/>
      <c r="P44793"/>
      <c r="Q44793"/>
      <c r="R44793"/>
      <c r="S44793"/>
      <c r="T44793"/>
      <c r="U44793"/>
      <c r="V44793"/>
      <c r="W44793"/>
      <c r="X44793"/>
      <c r="Y44793"/>
      <c r="Z44793"/>
      <c r="AA44793"/>
      <c r="AB44793"/>
      <c r="AC44793"/>
      <c r="AD44793"/>
      <c r="AE44793"/>
      <c r="AF44793"/>
    </row>
    <row r="44794" spans="1:32" ht="14.25">
      <c r="A44794"/>
      <c r="B44794"/>
      <c r="C44794"/>
      <c r="D44794"/>
      <c r="E44794"/>
      <c r="F44794"/>
      <c r="G44794"/>
      <c r="H44794"/>
      <c r="I44794"/>
      <c r="J44794"/>
      <c r="K44794"/>
      <c r="L44794"/>
      <c r="M44794"/>
      <c r="N44794"/>
      <c r="O44794"/>
      <c r="P44794"/>
      <c r="Q44794"/>
      <c r="R44794"/>
      <c r="S44794"/>
      <c r="T44794"/>
      <c r="U44794"/>
      <c r="V44794"/>
      <c r="W44794"/>
      <c r="X44794"/>
      <c r="Y44794"/>
      <c r="Z44794"/>
      <c r="AA44794"/>
      <c r="AB44794"/>
      <c r="AC44794"/>
      <c r="AD44794"/>
      <c r="AE44794"/>
      <c r="AF44794"/>
    </row>
    <row r="44795" spans="1:32" ht="14.25">
      <c r="A44795"/>
      <c r="B44795"/>
      <c r="C44795"/>
      <c r="D44795"/>
      <c r="E44795"/>
      <c r="F44795"/>
      <c r="G44795"/>
      <c r="H44795"/>
      <c r="I44795"/>
      <c r="J44795"/>
      <c r="K44795"/>
      <c r="L44795"/>
      <c r="M44795"/>
      <c r="N44795"/>
      <c r="O44795"/>
      <c r="P44795"/>
      <c r="Q44795"/>
      <c r="R44795"/>
      <c r="S44795"/>
      <c r="T44795"/>
      <c r="U44795"/>
      <c r="V44795"/>
      <c r="W44795"/>
      <c r="X44795"/>
      <c r="Y44795"/>
      <c r="Z44795"/>
      <c r="AA44795"/>
      <c r="AB44795"/>
      <c r="AC44795"/>
      <c r="AD44795"/>
      <c r="AE44795"/>
      <c r="AF44795"/>
    </row>
    <row r="44796" spans="1:32" ht="14.25">
      <c r="A44796"/>
      <c r="B44796"/>
      <c r="C44796"/>
      <c r="D44796"/>
      <c r="E44796"/>
      <c r="F44796"/>
      <c r="G44796"/>
      <c r="H44796"/>
      <c r="I44796"/>
      <c r="J44796"/>
      <c r="K44796"/>
      <c r="L44796"/>
      <c r="M44796"/>
      <c r="N44796"/>
      <c r="O44796"/>
      <c r="P44796"/>
      <c r="Q44796"/>
      <c r="R44796"/>
      <c r="S44796"/>
      <c r="T44796"/>
      <c r="U44796"/>
      <c r="V44796"/>
      <c r="W44796"/>
      <c r="X44796"/>
      <c r="Y44796"/>
      <c r="Z44796"/>
      <c r="AA44796"/>
      <c r="AB44796"/>
      <c r="AC44796"/>
      <c r="AD44796"/>
      <c r="AE44796"/>
    </row>
    <row r="44797" spans="1:32" ht="14.25">
      <c r="A44797"/>
      <c r="B44797"/>
      <c r="C44797"/>
      <c r="D44797"/>
      <c r="E44797"/>
      <c r="F44797"/>
      <c r="G44797"/>
      <c r="H44797"/>
      <c r="I44797"/>
      <c r="J44797"/>
      <c r="K44797"/>
      <c r="L44797"/>
      <c r="M44797"/>
      <c r="N44797"/>
      <c r="O44797"/>
      <c r="P44797"/>
      <c r="Q44797"/>
      <c r="R44797"/>
      <c r="S44797"/>
      <c r="T44797"/>
      <c r="U44797"/>
      <c r="V44797"/>
      <c r="W44797"/>
      <c r="X44797"/>
      <c r="Y44797"/>
      <c r="Z44797"/>
      <c r="AA44797"/>
      <c r="AB44797"/>
      <c r="AC44797"/>
      <c r="AD44797"/>
      <c r="AE44797"/>
    </row>
    <row r="44798" spans="1:32" ht="14.25">
      <c r="A44798"/>
      <c r="B44798"/>
      <c r="C44798"/>
      <c r="D44798"/>
      <c r="E44798"/>
      <c r="F44798"/>
      <c r="G44798"/>
      <c r="H44798"/>
      <c r="I44798"/>
      <c r="J44798"/>
      <c r="K44798"/>
      <c r="L44798"/>
      <c r="M44798"/>
      <c r="N44798"/>
      <c r="O44798"/>
      <c r="P44798"/>
      <c r="Q44798"/>
      <c r="R44798"/>
      <c r="S44798"/>
      <c r="T44798"/>
      <c r="U44798"/>
      <c r="V44798"/>
      <c r="W44798"/>
      <c r="X44798"/>
      <c r="Y44798"/>
      <c r="Z44798"/>
      <c r="AA44798"/>
      <c r="AB44798"/>
      <c r="AC44798"/>
      <c r="AD44798"/>
      <c r="AE44798"/>
    </row>
    <row r="44799" spans="1:32" ht="14.25">
      <c r="A44799"/>
      <c r="B44799"/>
      <c r="C44799"/>
      <c r="D44799"/>
      <c r="E44799"/>
      <c r="F44799"/>
      <c r="G44799"/>
      <c r="H44799"/>
      <c r="I44799"/>
      <c r="J44799"/>
      <c r="K44799"/>
      <c r="L44799"/>
      <c r="M44799"/>
      <c r="N44799"/>
      <c r="O44799"/>
      <c r="P44799"/>
      <c r="Q44799"/>
      <c r="R44799"/>
      <c r="S44799"/>
      <c r="T44799"/>
      <c r="U44799"/>
      <c r="V44799"/>
      <c r="W44799"/>
      <c r="X44799"/>
      <c r="Y44799"/>
      <c r="Z44799"/>
      <c r="AA44799"/>
      <c r="AB44799"/>
      <c r="AC44799"/>
      <c r="AD44799"/>
      <c r="AE44799"/>
    </row>
    <row r="44800" spans="1:32" ht="14.25">
      <c r="A44800"/>
      <c r="B44800"/>
      <c r="C44800"/>
      <c r="D44800"/>
      <c r="E44800"/>
      <c r="F44800"/>
      <c r="G44800"/>
      <c r="H44800"/>
      <c r="I44800"/>
      <c r="J44800"/>
      <c r="K44800"/>
      <c r="L44800"/>
      <c r="M44800"/>
      <c r="N44800"/>
      <c r="O44800"/>
      <c r="P44800"/>
      <c r="Q44800"/>
      <c r="R44800"/>
      <c r="S44800"/>
      <c r="T44800"/>
      <c r="U44800"/>
      <c r="V44800"/>
      <c r="W44800"/>
      <c r="X44800"/>
      <c r="Y44800"/>
      <c r="Z44800"/>
      <c r="AA44800"/>
      <c r="AB44800"/>
      <c r="AC44800"/>
      <c r="AD44800"/>
      <c r="AE44800"/>
    </row>
    <row r="44801" spans="1:31" ht="14.25">
      <c r="A44801"/>
      <c r="B44801"/>
      <c r="C44801"/>
      <c r="D44801"/>
      <c r="E44801"/>
      <c r="F44801"/>
      <c r="G44801"/>
      <c r="H44801"/>
      <c r="I44801"/>
      <c r="J44801"/>
      <c r="K44801"/>
      <c r="L44801"/>
      <c r="M44801"/>
      <c r="N44801"/>
      <c r="O44801"/>
      <c r="P44801"/>
      <c r="Q44801"/>
      <c r="R44801"/>
      <c r="S44801"/>
      <c r="T44801"/>
      <c r="U44801"/>
      <c r="V44801"/>
      <c r="W44801"/>
      <c r="X44801"/>
      <c r="Y44801"/>
      <c r="Z44801"/>
      <c r="AA44801"/>
      <c r="AB44801"/>
      <c r="AC44801"/>
      <c r="AD44801"/>
      <c r="AE44801"/>
    </row>
    <row r="44802" spans="1:31" ht="14.25">
      <c r="A44802"/>
      <c r="B44802"/>
      <c r="C44802"/>
      <c r="D44802"/>
      <c r="E44802"/>
      <c r="F44802"/>
      <c r="G44802"/>
      <c r="H44802"/>
      <c r="I44802"/>
      <c r="J44802"/>
      <c r="K44802"/>
      <c r="L44802"/>
      <c r="M44802"/>
      <c r="N44802"/>
      <c r="O44802"/>
      <c r="P44802"/>
      <c r="Q44802"/>
      <c r="R44802"/>
      <c r="S44802"/>
      <c r="T44802"/>
      <c r="U44802"/>
      <c r="V44802"/>
      <c r="W44802"/>
      <c r="X44802"/>
      <c r="Y44802"/>
      <c r="Z44802"/>
      <c r="AA44802"/>
      <c r="AB44802"/>
      <c r="AC44802"/>
      <c r="AD44802"/>
      <c r="AE44802"/>
    </row>
    <row r="44803" spans="1:31" ht="14.25">
      <c r="A44803"/>
      <c r="B44803"/>
      <c r="C44803"/>
      <c r="D44803"/>
      <c r="E44803"/>
      <c r="F44803"/>
      <c r="G44803"/>
      <c r="H44803"/>
      <c r="I44803"/>
      <c r="J44803"/>
      <c r="K44803"/>
      <c r="L44803"/>
      <c r="M44803"/>
      <c r="N44803"/>
      <c r="O44803"/>
      <c r="P44803"/>
      <c r="Q44803"/>
      <c r="R44803"/>
      <c r="S44803"/>
      <c r="T44803"/>
      <c r="U44803"/>
      <c r="V44803"/>
      <c r="W44803"/>
      <c r="X44803"/>
      <c r="Y44803"/>
      <c r="Z44803"/>
      <c r="AA44803"/>
      <c r="AB44803"/>
      <c r="AC44803"/>
      <c r="AD44803"/>
      <c r="AE44803"/>
    </row>
    <row r="44804" spans="1:31" ht="14.25">
      <c r="A44804"/>
      <c r="B44804"/>
      <c r="C44804"/>
      <c r="D44804"/>
      <c r="E44804"/>
      <c r="F44804"/>
      <c r="G44804"/>
      <c r="H44804"/>
      <c r="I44804"/>
      <c r="J44804"/>
      <c r="K44804"/>
      <c r="L44804"/>
      <c r="M44804"/>
      <c r="N44804"/>
      <c r="O44804"/>
      <c r="P44804"/>
      <c r="Q44804"/>
      <c r="R44804"/>
      <c r="S44804"/>
      <c r="T44804"/>
      <c r="U44804"/>
      <c r="V44804"/>
      <c r="W44804"/>
      <c r="X44804"/>
      <c r="Y44804"/>
      <c r="Z44804"/>
      <c r="AA44804"/>
      <c r="AB44804"/>
      <c r="AC44804"/>
      <c r="AD44804"/>
      <c r="AE44804"/>
    </row>
    <row r="44805" spans="1:31" ht="14.25">
      <c r="A44805"/>
      <c r="B44805"/>
      <c r="C44805"/>
      <c r="D44805"/>
      <c r="E44805"/>
      <c r="F44805"/>
      <c r="G44805"/>
      <c r="H44805"/>
      <c r="I44805"/>
      <c r="J44805"/>
      <c r="K44805"/>
      <c r="L44805"/>
      <c r="M44805"/>
      <c r="N44805"/>
      <c r="O44805"/>
      <c r="P44805"/>
      <c r="Q44805"/>
      <c r="R44805"/>
      <c r="S44805"/>
      <c r="T44805"/>
      <c r="U44805"/>
      <c r="V44805"/>
      <c r="W44805"/>
      <c r="X44805"/>
      <c r="Y44805"/>
      <c r="Z44805"/>
      <c r="AA44805"/>
      <c r="AB44805"/>
      <c r="AC44805"/>
      <c r="AD44805"/>
      <c r="AE44805"/>
    </row>
    <row r="44806" spans="1:31" ht="14.25">
      <c r="A44806"/>
      <c r="B44806"/>
      <c r="C44806"/>
      <c r="D44806"/>
      <c r="E44806"/>
      <c r="F44806"/>
      <c r="G44806"/>
      <c r="H44806"/>
      <c r="I44806"/>
      <c r="J44806"/>
      <c r="K44806"/>
      <c r="L44806"/>
      <c r="M44806"/>
      <c r="N44806"/>
      <c r="O44806"/>
      <c r="P44806"/>
      <c r="Q44806"/>
      <c r="R44806"/>
      <c r="S44806"/>
      <c r="T44806"/>
      <c r="U44806"/>
      <c r="V44806"/>
      <c r="W44806"/>
      <c r="X44806"/>
      <c r="Y44806"/>
      <c r="Z44806"/>
      <c r="AA44806"/>
      <c r="AB44806"/>
      <c r="AC44806"/>
      <c r="AD44806"/>
      <c r="AE44806"/>
    </row>
    <row r="44807" spans="1:31" ht="14.25">
      <c r="A44807"/>
      <c r="B44807"/>
      <c r="C44807"/>
      <c r="D44807"/>
      <c r="E44807"/>
      <c r="F44807"/>
      <c r="G44807"/>
      <c r="H44807"/>
      <c r="I44807"/>
      <c r="J44807"/>
      <c r="K44807"/>
      <c r="L44807"/>
      <c r="M44807"/>
      <c r="N44807"/>
      <c r="O44807"/>
      <c r="P44807"/>
      <c r="Q44807"/>
      <c r="R44807"/>
      <c r="S44807"/>
      <c r="T44807"/>
      <c r="U44807"/>
      <c r="V44807"/>
      <c r="W44807"/>
      <c r="X44807"/>
      <c r="Y44807"/>
      <c r="Z44807"/>
      <c r="AA44807"/>
      <c r="AB44807"/>
      <c r="AC44807"/>
      <c r="AD44807"/>
      <c r="AE44807"/>
    </row>
    <row r="44808" spans="1:31" ht="14.25">
      <c r="A44808"/>
      <c r="B44808"/>
      <c r="C44808"/>
      <c r="D44808"/>
      <c r="E44808"/>
      <c r="F44808"/>
      <c r="G44808"/>
      <c r="H44808"/>
      <c r="I44808"/>
      <c r="J44808"/>
      <c r="K44808"/>
      <c r="L44808"/>
      <c r="M44808"/>
      <c r="N44808"/>
      <c r="O44808"/>
      <c r="P44808"/>
      <c r="Q44808"/>
      <c r="R44808"/>
      <c r="S44808"/>
      <c r="T44808"/>
      <c r="U44808"/>
      <c r="V44808"/>
      <c r="W44808"/>
      <c r="X44808"/>
      <c r="Y44808"/>
      <c r="Z44808"/>
      <c r="AA44808"/>
      <c r="AB44808"/>
      <c r="AC44808"/>
      <c r="AD44808"/>
      <c r="AE44808"/>
    </row>
    <row r="44809" spans="1:31" ht="14.25">
      <c r="A44809"/>
      <c r="B44809"/>
      <c r="C44809"/>
      <c r="D44809"/>
      <c r="E44809"/>
      <c r="F44809"/>
      <c r="G44809"/>
      <c r="H44809"/>
      <c r="I44809"/>
      <c r="J44809"/>
      <c r="K44809"/>
      <c r="L44809"/>
      <c r="M44809"/>
      <c r="N44809"/>
      <c r="O44809"/>
      <c r="P44809"/>
      <c r="Q44809"/>
      <c r="R44809"/>
      <c r="S44809"/>
      <c r="T44809"/>
      <c r="U44809"/>
      <c r="V44809"/>
      <c r="W44809"/>
      <c r="X44809"/>
      <c r="Y44809"/>
      <c r="Z44809"/>
      <c r="AA44809"/>
      <c r="AB44809"/>
      <c r="AC44809"/>
      <c r="AD44809"/>
      <c r="AE44809"/>
    </row>
    <row r="44810" spans="1:31" ht="14.25">
      <c r="A44810"/>
      <c r="B44810"/>
      <c r="C44810"/>
      <c r="D44810"/>
      <c r="E44810"/>
      <c r="F44810"/>
      <c r="G44810"/>
      <c r="H44810"/>
      <c r="I44810"/>
      <c r="J44810"/>
      <c r="K44810"/>
      <c r="L44810"/>
      <c r="M44810"/>
      <c r="N44810"/>
      <c r="O44810"/>
      <c r="P44810"/>
      <c r="Q44810"/>
      <c r="R44810"/>
      <c r="S44810"/>
      <c r="T44810"/>
      <c r="U44810"/>
      <c r="V44810"/>
      <c r="W44810"/>
      <c r="X44810"/>
      <c r="Y44810"/>
      <c r="Z44810"/>
      <c r="AA44810"/>
      <c r="AB44810"/>
      <c r="AC44810"/>
      <c r="AD44810"/>
      <c r="AE44810"/>
    </row>
    <row r="44811" spans="1:31" ht="14.25">
      <c r="A44811"/>
      <c r="B44811"/>
      <c r="C44811"/>
      <c r="D44811"/>
      <c r="E44811"/>
      <c r="F44811"/>
      <c r="G44811"/>
      <c r="H44811"/>
      <c r="I44811"/>
      <c r="J44811"/>
      <c r="K44811"/>
      <c r="L44811"/>
      <c r="M44811"/>
      <c r="N44811"/>
      <c r="O44811"/>
      <c r="P44811"/>
      <c r="Q44811"/>
      <c r="R44811"/>
      <c r="S44811"/>
      <c r="T44811"/>
      <c r="U44811"/>
      <c r="V44811"/>
      <c r="W44811"/>
      <c r="X44811"/>
      <c r="Y44811"/>
      <c r="Z44811"/>
      <c r="AA44811"/>
      <c r="AB44811"/>
      <c r="AC44811"/>
      <c r="AD44811"/>
      <c r="AE44811"/>
    </row>
    <row r="44812" spans="1:31" ht="14.25">
      <c r="A44812"/>
      <c r="B44812"/>
      <c r="C44812"/>
      <c r="D44812"/>
      <c r="E44812"/>
      <c r="F44812"/>
      <c r="G44812"/>
      <c r="H44812"/>
      <c r="I44812"/>
      <c r="J44812"/>
      <c r="K44812"/>
      <c r="L44812"/>
      <c r="M44812"/>
      <c r="N44812"/>
      <c r="O44812"/>
      <c r="P44812"/>
      <c r="Q44812"/>
      <c r="R44812"/>
      <c r="S44812"/>
      <c r="T44812"/>
      <c r="U44812"/>
      <c r="V44812"/>
      <c r="W44812"/>
      <c r="X44812"/>
      <c r="Y44812"/>
      <c r="Z44812"/>
      <c r="AA44812"/>
      <c r="AB44812"/>
      <c r="AC44812"/>
      <c r="AD44812"/>
      <c r="AE44812"/>
    </row>
    <row r="44813" spans="1:31" ht="14.25">
      <c r="A44813"/>
      <c r="B44813"/>
      <c r="C44813"/>
      <c r="D44813"/>
      <c r="E44813"/>
      <c r="F44813"/>
      <c r="G44813"/>
      <c r="H44813"/>
      <c r="I44813"/>
      <c r="J44813"/>
      <c r="K44813"/>
      <c r="L44813"/>
      <c r="M44813"/>
      <c r="N44813"/>
      <c r="O44813"/>
      <c r="P44813"/>
      <c r="Q44813"/>
      <c r="R44813"/>
      <c r="S44813"/>
      <c r="T44813"/>
      <c r="U44813"/>
      <c r="V44813"/>
      <c r="W44813"/>
      <c r="X44813"/>
      <c r="Y44813"/>
      <c r="Z44813"/>
      <c r="AA44813"/>
      <c r="AB44813"/>
      <c r="AC44813"/>
      <c r="AD44813"/>
      <c r="AE44813"/>
    </row>
    <row r="44814" spans="1:31" ht="14.25">
      <c r="A44814"/>
      <c r="B44814"/>
      <c r="C44814"/>
      <c r="D44814"/>
      <c r="E44814"/>
      <c r="F44814"/>
      <c r="G44814"/>
      <c r="H44814"/>
      <c r="I44814"/>
      <c r="J44814"/>
      <c r="K44814"/>
      <c r="L44814"/>
      <c r="M44814"/>
      <c r="N44814"/>
      <c r="O44814"/>
      <c r="P44814"/>
      <c r="Q44814"/>
      <c r="R44814"/>
      <c r="S44814"/>
      <c r="T44814"/>
      <c r="U44814"/>
      <c r="V44814"/>
      <c r="W44814"/>
      <c r="X44814"/>
      <c r="Y44814"/>
      <c r="Z44814"/>
      <c r="AA44814"/>
      <c r="AB44814"/>
      <c r="AC44814"/>
      <c r="AD44814"/>
      <c r="AE44814"/>
    </row>
    <row r="44815" spans="1:31" ht="14.25">
      <c r="A44815"/>
      <c r="B44815"/>
      <c r="C44815"/>
      <c r="D44815"/>
      <c r="E44815"/>
      <c r="F44815"/>
      <c r="G44815"/>
      <c r="H44815"/>
      <c r="I44815"/>
      <c r="J44815"/>
      <c r="K44815"/>
      <c r="L44815"/>
      <c r="M44815"/>
      <c r="N44815"/>
      <c r="O44815"/>
      <c r="P44815"/>
      <c r="Q44815"/>
      <c r="R44815"/>
      <c r="S44815"/>
      <c r="T44815"/>
      <c r="U44815"/>
      <c r="V44815"/>
      <c r="W44815"/>
      <c r="X44815"/>
      <c r="Y44815"/>
      <c r="Z44815"/>
      <c r="AA44815"/>
      <c r="AB44815"/>
      <c r="AC44815"/>
      <c r="AD44815"/>
      <c r="AE44815"/>
    </row>
    <row r="44816" spans="1:31" ht="14.25">
      <c r="A44816"/>
      <c r="B44816"/>
      <c r="C44816"/>
      <c r="D44816"/>
      <c r="E44816"/>
      <c r="F44816"/>
      <c r="G44816"/>
      <c r="H44816"/>
      <c r="I44816"/>
      <c r="J44816"/>
      <c r="K44816"/>
      <c r="L44816"/>
      <c r="M44816"/>
      <c r="N44816"/>
      <c r="O44816"/>
      <c r="P44816"/>
      <c r="Q44816"/>
      <c r="R44816"/>
      <c r="S44816"/>
      <c r="T44816"/>
      <c r="U44816"/>
      <c r="V44816"/>
      <c r="W44816"/>
      <c r="X44816"/>
      <c r="Y44816"/>
      <c r="Z44816"/>
      <c r="AA44816"/>
      <c r="AB44816"/>
      <c r="AC44816"/>
      <c r="AD44816"/>
      <c r="AE44816"/>
    </row>
    <row r="44817" spans="1:31" ht="14.25">
      <c r="A44817"/>
      <c r="B44817"/>
      <c r="C44817"/>
      <c r="D44817"/>
      <c r="E44817"/>
      <c r="F44817"/>
      <c r="G44817"/>
      <c r="H44817"/>
      <c r="I44817"/>
      <c r="J44817"/>
      <c r="K44817"/>
      <c r="L44817"/>
      <c r="M44817"/>
      <c r="N44817"/>
      <c r="O44817"/>
      <c r="P44817"/>
      <c r="Q44817"/>
      <c r="R44817"/>
      <c r="S44817"/>
      <c r="T44817"/>
      <c r="U44817"/>
      <c r="V44817"/>
      <c r="W44817"/>
      <c r="X44817"/>
      <c r="Y44817"/>
      <c r="Z44817"/>
      <c r="AA44817"/>
      <c r="AB44817"/>
      <c r="AC44817"/>
      <c r="AD44817"/>
      <c r="AE44817"/>
    </row>
    <row r="44818" spans="1:31" ht="14.25">
      <c r="A44818"/>
      <c r="B44818"/>
      <c r="C44818"/>
      <c r="D44818"/>
      <c r="E44818"/>
      <c r="F44818"/>
      <c r="G44818"/>
      <c r="H44818"/>
      <c r="I44818"/>
      <c r="J44818"/>
      <c r="K44818"/>
      <c r="L44818"/>
      <c r="M44818"/>
      <c r="N44818"/>
      <c r="O44818"/>
      <c r="P44818"/>
      <c r="Q44818"/>
      <c r="R44818"/>
      <c r="S44818"/>
      <c r="T44818"/>
      <c r="U44818"/>
      <c r="V44818"/>
      <c r="W44818"/>
      <c r="X44818"/>
      <c r="Y44818"/>
      <c r="Z44818"/>
      <c r="AA44818"/>
      <c r="AB44818"/>
      <c r="AC44818"/>
      <c r="AD44818"/>
      <c r="AE44818"/>
    </row>
    <row r="44819" spans="1:31" ht="14.25">
      <c r="A44819"/>
      <c r="B44819"/>
      <c r="C44819"/>
      <c r="D44819"/>
      <c r="E44819"/>
      <c r="F44819"/>
      <c r="G44819"/>
      <c r="H44819"/>
      <c r="I44819"/>
      <c r="J44819"/>
      <c r="K44819"/>
      <c r="L44819"/>
      <c r="M44819"/>
      <c r="N44819"/>
      <c r="O44819"/>
      <c r="P44819"/>
      <c r="Q44819"/>
      <c r="R44819"/>
      <c r="S44819"/>
      <c r="T44819"/>
      <c r="U44819"/>
      <c r="V44819"/>
      <c r="W44819"/>
      <c r="X44819"/>
      <c r="Y44819"/>
      <c r="Z44819"/>
      <c r="AA44819"/>
      <c r="AB44819"/>
      <c r="AC44819"/>
      <c r="AD44819"/>
      <c r="AE44819"/>
    </row>
    <row r="44820" spans="1:31" ht="14.25">
      <c r="A44820"/>
      <c r="B44820"/>
      <c r="C44820"/>
      <c r="D44820"/>
      <c r="E44820"/>
      <c r="F44820"/>
      <c r="G44820"/>
      <c r="H44820"/>
      <c r="I44820"/>
      <c r="J44820"/>
      <c r="K44820"/>
      <c r="L44820"/>
      <c r="M44820"/>
      <c r="N44820"/>
      <c r="O44820"/>
      <c r="P44820"/>
      <c r="Q44820"/>
      <c r="R44820"/>
      <c r="S44820"/>
      <c r="T44820"/>
      <c r="U44820"/>
      <c r="V44820"/>
      <c r="W44820"/>
      <c r="X44820"/>
      <c r="Y44820"/>
      <c r="Z44820"/>
      <c r="AA44820"/>
      <c r="AB44820"/>
      <c r="AC44820"/>
      <c r="AD44820"/>
      <c r="AE44820"/>
    </row>
    <row r="44821" spans="1:31" ht="14.25">
      <c r="A44821"/>
      <c r="B44821"/>
      <c r="C44821"/>
      <c r="D44821"/>
      <c r="E44821"/>
      <c r="F44821"/>
      <c r="G44821"/>
      <c r="H44821"/>
      <c r="I44821"/>
      <c r="J44821"/>
      <c r="K44821"/>
      <c r="L44821"/>
      <c r="M44821"/>
      <c r="N44821"/>
      <c r="O44821"/>
      <c r="P44821"/>
      <c r="Q44821"/>
      <c r="R44821"/>
      <c r="S44821"/>
      <c r="T44821"/>
      <c r="U44821"/>
      <c r="V44821"/>
      <c r="W44821"/>
      <c r="X44821"/>
      <c r="Y44821"/>
      <c r="Z44821"/>
      <c r="AA44821"/>
      <c r="AB44821"/>
      <c r="AC44821"/>
      <c r="AD44821"/>
      <c r="AE44821"/>
    </row>
    <row r="44822" spans="1:31" ht="14.25">
      <c r="A44822"/>
      <c r="B44822"/>
      <c r="C44822"/>
      <c r="D44822"/>
      <c r="E44822"/>
      <c r="F44822"/>
      <c r="G44822"/>
      <c r="H44822"/>
      <c r="I44822"/>
      <c r="J44822"/>
      <c r="K44822"/>
      <c r="L44822"/>
      <c r="M44822"/>
      <c r="N44822"/>
      <c r="O44822"/>
      <c r="P44822"/>
      <c r="Q44822"/>
      <c r="R44822"/>
      <c r="S44822"/>
      <c r="T44822"/>
      <c r="U44822"/>
      <c r="V44822"/>
      <c r="W44822"/>
      <c r="X44822"/>
      <c r="Y44822"/>
      <c r="Z44822"/>
      <c r="AA44822"/>
      <c r="AB44822"/>
      <c r="AC44822"/>
      <c r="AD44822"/>
      <c r="AE44822"/>
    </row>
    <row r="44823" spans="1:31" ht="14.25">
      <c r="A44823"/>
      <c r="B44823"/>
      <c r="C44823"/>
      <c r="D44823"/>
      <c r="E44823"/>
      <c r="F44823"/>
      <c r="G44823"/>
      <c r="H44823"/>
      <c r="I44823"/>
      <c r="J44823"/>
      <c r="K44823"/>
      <c r="L44823"/>
      <c r="M44823"/>
      <c r="N44823"/>
      <c r="O44823"/>
      <c r="P44823"/>
      <c r="Q44823"/>
      <c r="R44823"/>
      <c r="S44823"/>
      <c r="T44823"/>
      <c r="U44823"/>
      <c r="V44823"/>
      <c r="W44823"/>
      <c r="X44823"/>
      <c r="Y44823"/>
      <c r="Z44823"/>
      <c r="AA44823"/>
      <c r="AB44823"/>
      <c r="AC44823"/>
      <c r="AD44823"/>
      <c r="AE44823"/>
    </row>
    <row r="44824" spans="1:31" ht="14.25">
      <c r="A44824"/>
      <c r="B44824"/>
      <c r="C44824"/>
      <c r="D44824"/>
      <c r="E44824"/>
      <c r="F44824"/>
      <c r="G44824"/>
      <c r="H44824"/>
      <c r="I44824"/>
      <c r="J44824"/>
      <c r="K44824"/>
      <c r="L44824"/>
      <c r="M44824"/>
      <c r="N44824"/>
      <c r="O44824"/>
      <c r="P44824"/>
      <c r="Q44824"/>
      <c r="R44824"/>
      <c r="S44824"/>
      <c r="T44824"/>
      <c r="U44824"/>
      <c r="V44824"/>
    </row>
    <row r="44825" spans="1:31" ht="14.25">
      <c r="A44825"/>
      <c r="B44825"/>
      <c r="C44825"/>
      <c r="D44825"/>
      <c r="E44825"/>
      <c r="F44825"/>
      <c r="G44825"/>
      <c r="H44825"/>
      <c r="I44825"/>
      <c r="J44825"/>
      <c r="K44825"/>
      <c r="L44825"/>
      <c r="M44825"/>
      <c r="N44825"/>
      <c r="O44825"/>
      <c r="P44825"/>
      <c r="Q44825"/>
      <c r="R44825"/>
      <c r="S44825"/>
      <c r="T44825"/>
      <c r="U44825"/>
      <c r="V44825"/>
    </row>
    <row r="44826" spans="1:31" ht="14.25">
      <c r="A44826"/>
      <c r="B44826"/>
      <c r="C44826"/>
      <c r="D44826"/>
      <c r="E44826"/>
      <c r="F44826"/>
      <c r="G44826"/>
      <c r="H44826"/>
      <c r="I44826"/>
      <c r="J44826"/>
      <c r="K44826"/>
      <c r="L44826"/>
      <c r="M44826"/>
      <c r="N44826"/>
      <c r="O44826"/>
      <c r="P44826"/>
      <c r="Q44826"/>
      <c r="R44826"/>
      <c r="S44826"/>
      <c r="T44826"/>
      <c r="U44826"/>
      <c r="V44826"/>
    </row>
    <row r="44827" spans="1:31" ht="14.25">
      <c r="A44827"/>
      <c r="B44827"/>
      <c r="C44827"/>
      <c r="D44827"/>
      <c r="E44827"/>
      <c r="F44827"/>
      <c r="G44827"/>
      <c r="H44827"/>
      <c r="I44827"/>
      <c r="J44827"/>
      <c r="K44827"/>
      <c r="L44827"/>
      <c r="M44827"/>
      <c r="N44827"/>
      <c r="O44827"/>
      <c r="P44827"/>
      <c r="Q44827"/>
      <c r="R44827"/>
      <c r="S44827"/>
      <c r="T44827"/>
      <c r="U44827"/>
      <c r="V44827"/>
    </row>
    <row r="44828" spans="1:31" ht="14.25">
      <c r="A44828"/>
      <c r="B44828"/>
      <c r="C44828"/>
      <c r="D44828"/>
      <c r="E44828"/>
      <c r="F44828"/>
      <c r="G44828"/>
      <c r="H44828"/>
      <c r="I44828"/>
      <c r="J44828"/>
      <c r="K44828"/>
      <c r="L44828"/>
      <c r="M44828"/>
      <c r="N44828"/>
      <c r="O44828"/>
      <c r="P44828"/>
      <c r="Q44828"/>
      <c r="R44828"/>
      <c r="S44828"/>
      <c r="T44828"/>
      <c r="U44828"/>
      <c r="V44828"/>
    </row>
    <row r="44829" spans="1:31" ht="14.25">
      <c r="A44829"/>
      <c r="B44829"/>
      <c r="C44829"/>
      <c r="D44829"/>
      <c r="E44829"/>
      <c r="F44829"/>
      <c r="G44829"/>
      <c r="H44829"/>
      <c r="I44829"/>
      <c r="J44829"/>
      <c r="K44829"/>
      <c r="L44829"/>
      <c r="M44829"/>
      <c r="N44829"/>
      <c r="O44829"/>
      <c r="P44829"/>
      <c r="Q44829"/>
      <c r="R44829"/>
      <c r="S44829"/>
      <c r="T44829"/>
      <c r="U44829"/>
      <c r="V44829"/>
    </row>
    <row r="44830" spans="1:31" ht="14.25">
      <c r="A44830"/>
      <c r="B44830"/>
      <c r="C44830"/>
      <c r="D44830"/>
      <c r="E44830"/>
      <c r="F44830"/>
      <c r="G44830"/>
      <c r="H44830"/>
      <c r="I44830"/>
      <c r="J44830"/>
      <c r="K44830"/>
      <c r="L44830"/>
      <c r="M44830"/>
      <c r="N44830"/>
      <c r="O44830"/>
      <c r="P44830"/>
      <c r="Q44830"/>
      <c r="R44830"/>
      <c r="S44830"/>
      <c r="T44830"/>
      <c r="U44830"/>
      <c r="V44830"/>
    </row>
    <row r="44831" spans="1:31" ht="14.25">
      <c r="A44831"/>
      <c r="B44831"/>
      <c r="C44831"/>
      <c r="D44831"/>
      <c r="E44831"/>
      <c r="F44831"/>
      <c r="G44831"/>
      <c r="H44831"/>
      <c r="I44831"/>
      <c r="J44831"/>
      <c r="K44831"/>
      <c r="L44831"/>
      <c r="M44831"/>
      <c r="N44831"/>
      <c r="O44831"/>
      <c r="P44831"/>
      <c r="Q44831"/>
      <c r="R44831"/>
      <c r="S44831"/>
      <c r="T44831"/>
    </row>
    <row r="44832" spans="1:31" ht="14.25">
      <c r="A44832"/>
      <c r="B44832"/>
      <c r="C44832"/>
      <c r="D44832"/>
      <c r="E44832"/>
      <c r="F44832"/>
      <c r="G44832"/>
      <c r="H44832"/>
      <c r="I44832"/>
      <c r="J44832"/>
      <c r="K44832"/>
      <c r="L44832"/>
      <c r="M44832"/>
      <c r="N44832"/>
      <c r="O44832"/>
      <c r="P44832"/>
      <c r="Q44832"/>
      <c r="R44832"/>
      <c r="S44832"/>
      <c r="T44832"/>
    </row>
    <row r="44833" spans="1:20" ht="14.25">
      <c r="A44833"/>
      <c r="B44833"/>
      <c r="C44833"/>
      <c r="D44833"/>
      <c r="E44833"/>
      <c r="F44833"/>
      <c r="G44833"/>
      <c r="H44833"/>
      <c r="I44833"/>
      <c r="J44833"/>
      <c r="K44833"/>
      <c r="L44833"/>
      <c r="M44833"/>
      <c r="N44833"/>
      <c r="O44833"/>
      <c r="P44833"/>
      <c r="Q44833"/>
      <c r="R44833"/>
      <c r="S44833"/>
      <c r="T44833"/>
    </row>
    <row r="44834" spans="1:20" ht="14.25">
      <c r="A44834"/>
      <c r="B44834"/>
      <c r="C44834"/>
      <c r="D44834"/>
      <c r="E44834"/>
      <c r="F44834"/>
      <c r="G44834"/>
      <c r="H44834"/>
      <c r="I44834"/>
      <c r="J44834"/>
      <c r="K44834"/>
      <c r="L44834"/>
      <c r="M44834"/>
      <c r="N44834"/>
      <c r="O44834"/>
      <c r="P44834"/>
      <c r="Q44834"/>
      <c r="R44834"/>
      <c r="S44834"/>
      <c r="T44834"/>
    </row>
    <row r="44835" spans="1:20" ht="14.25">
      <c r="A44835"/>
      <c r="B44835"/>
      <c r="C44835"/>
      <c r="D44835"/>
      <c r="E44835"/>
      <c r="F44835"/>
      <c r="G44835"/>
      <c r="H44835"/>
      <c r="I44835"/>
      <c r="J44835"/>
      <c r="K44835"/>
      <c r="L44835"/>
      <c r="M44835"/>
      <c r="N44835"/>
      <c r="O44835"/>
      <c r="P44835"/>
      <c r="Q44835"/>
      <c r="R44835"/>
      <c r="S44835"/>
      <c r="T44835"/>
    </row>
    <row r="44836" spans="1:20" ht="14.25">
      <c r="A44836"/>
      <c r="B44836"/>
      <c r="C44836"/>
      <c r="D44836"/>
      <c r="E44836"/>
      <c r="F44836"/>
      <c r="G44836"/>
      <c r="H44836"/>
      <c r="I44836"/>
      <c r="J44836"/>
      <c r="K44836"/>
      <c r="L44836"/>
      <c r="M44836"/>
      <c r="N44836"/>
      <c r="O44836"/>
      <c r="P44836"/>
      <c r="Q44836"/>
      <c r="R44836"/>
      <c r="S44836"/>
      <c r="T44836"/>
    </row>
    <row r="44837" spans="1:20" ht="14.25">
      <c r="A44837"/>
      <c r="B44837"/>
      <c r="C44837"/>
      <c r="D44837"/>
      <c r="E44837"/>
      <c r="F44837"/>
      <c r="G44837"/>
      <c r="H44837"/>
      <c r="I44837"/>
      <c r="J44837"/>
      <c r="K44837"/>
      <c r="L44837"/>
      <c r="M44837"/>
      <c r="N44837"/>
      <c r="O44837"/>
      <c r="P44837"/>
      <c r="Q44837"/>
      <c r="R44837"/>
      <c r="S44837"/>
      <c r="T44837"/>
    </row>
    <row r="44838" spans="1:20" ht="14.25">
      <c r="A44838"/>
      <c r="B44838"/>
      <c r="C44838"/>
      <c r="D44838"/>
      <c r="E44838"/>
      <c r="F44838"/>
      <c r="G44838"/>
      <c r="H44838"/>
      <c r="I44838"/>
      <c r="J44838"/>
      <c r="K44838"/>
      <c r="L44838"/>
      <c r="M44838"/>
      <c r="N44838"/>
      <c r="O44838"/>
      <c r="P44838"/>
      <c r="Q44838"/>
      <c r="R44838"/>
      <c r="S44838"/>
      <c r="T44838"/>
    </row>
    <row r="44839" spans="1:20" ht="14.25">
      <c r="A44839"/>
      <c r="B44839"/>
      <c r="C44839"/>
      <c r="D44839"/>
      <c r="E44839"/>
      <c r="F44839"/>
      <c r="G44839"/>
      <c r="H44839"/>
      <c r="I44839"/>
      <c r="J44839"/>
      <c r="K44839"/>
      <c r="L44839"/>
      <c r="M44839"/>
      <c r="N44839"/>
      <c r="O44839"/>
      <c r="P44839"/>
      <c r="Q44839"/>
      <c r="R44839"/>
      <c r="S44839"/>
      <c r="T44839"/>
    </row>
    <row r="44840" spans="1:20" ht="14.25">
      <c r="A44840"/>
      <c r="B44840"/>
      <c r="C44840"/>
      <c r="D44840"/>
      <c r="E44840"/>
      <c r="F44840"/>
      <c r="G44840"/>
      <c r="H44840"/>
      <c r="I44840"/>
      <c r="J44840"/>
      <c r="K44840"/>
      <c r="L44840"/>
      <c r="M44840"/>
      <c r="N44840"/>
      <c r="O44840"/>
      <c r="P44840"/>
      <c r="Q44840"/>
      <c r="R44840"/>
      <c r="S44840"/>
      <c r="T44840"/>
    </row>
    <row r="44841" spans="1:20" ht="14.25">
      <c r="A44841"/>
      <c r="B44841"/>
      <c r="C44841"/>
      <c r="D44841"/>
      <c r="E44841"/>
      <c r="F44841"/>
      <c r="G44841"/>
      <c r="H44841"/>
      <c r="I44841"/>
      <c r="J44841"/>
      <c r="K44841"/>
      <c r="L44841"/>
      <c r="M44841"/>
      <c r="N44841"/>
      <c r="O44841"/>
      <c r="P44841"/>
      <c r="Q44841"/>
      <c r="R44841"/>
      <c r="S44841"/>
      <c r="T44841"/>
    </row>
    <row r="44842" spans="1:20" ht="14.25">
      <c r="A44842"/>
      <c r="B44842"/>
      <c r="C44842"/>
      <c r="D44842"/>
      <c r="E44842"/>
      <c r="F44842"/>
      <c r="G44842"/>
      <c r="H44842"/>
      <c r="I44842"/>
      <c r="J44842"/>
      <c r="K44842"/>
      <c r="L44842"/>
      <c r="M44842"/>
      <c r="N44842"/>
      <c r="O44842"/>
      <c r="P44842"/>
      <c r="Q44842"/>
      <c r="R44842"/>
      <c r="S44842"/>
      <c r="T44842"/>
    </row>
    <row r="44843" spans="1:20" ht="14.25">
      <c r="A44843"/>
      <c r="B44843"/>
      <c r="C44843"/>
      <c r="D44843"/>
      <c r="E44843"/>
      <c r="F44843"/>
      <c r="G44843"/>
      <c r="H44843"/>
      <c r="I44843"/>
      <c r="J44843"/>
      <c r="K44843"/>
      <c r="L44843"/>
      <c r="M44843"/>
      <c r="N44843"/>
      <c r="O44843"/>
      <c r="P44843"/>
      <c r="Q44843"/>
      <c r="R44843"/>
      <c r="S44843"/>
      <c r="T44843"/>
    </row>
    <row r="44844" spans="1:20" ht="14.25">
      <c r="A44844"/>
      <c r="B44844"/>
      <c r="C44844"/>
      <c r="D44844"/>
      <c r="E44844"/>
      <c r="F44844"/>
      <c r="G44844"/>
      <c r="H44844"/>
      <c r="I44844"/>
      <c r="J44844"/>
      <c r="K44844"/>
      <c r="L44844"/>
      <c r="M44844"/>
      <c r="N44844"/>
      <c r="O44844"/>
      <c r="P44844"/>
      <c r="Q44844"/>
      <c r="R44844"/>
      <c r="S44844"/>
      <c r="T44844"/>
    </row>
    <row r="44845" spans="1:20" ht="14.25">
      <c r="A44845"/>
      <c r="B44845"/>
      <c r="C44845"/>
      <c r="D44845"/>
      <c r="E44845"/>
      <c r="F44845"/>
      <c r="G44845"/>
      <c r="H44845"/>
      <c r="I44845"/>
      <c r="J44845"/>
      <c r="K44845"/>
      <c r="L44845"/>
      <c r="M44845"/>
      <c r="N44845"/>
      <c r="O44845"/>
      <c r="P44845"/>
      <c r="Q44845"/>
      <c r="R44845"/>
      <c r="S44845"/>
      <c r="T44845"/>
    </row>
    <row r="44846" spans="1:20" ht="14.25">
      <c r="A44846"/>
      <c r="B44846"/>
      <c r="C44846"/>
      <c r="D44846"/>
      <c r="E44846"/>
      <c r="F44846"/>
      <c r="G44846"/>
      <c r="H44846"/>
      <c r="I44846"/>
      <c r="J44846"/>
      <c r="K44846"/>
      <c r="L44846"/>
      <c r="M44846"/>
      <c r="N44846"/>
      <c r="O44846"/>
      <c r="P44846"/>
      <c r="Q44846"/>
      <c r="R44846"/>
      <c r="S44846"/>
      <c r="T44846"/>
    </row>
    <row r="44847" spans="1:20" ht="14.25">
      <c r="A44847"/>
      <c r="B44847"/>
      <c r="C44847"/>
      <c r="D44847"/>
      <c r="E44847"/>
      <c r="F44847"/>
      <c r="G44847"/>
      <c r="H44847"/>
      <c r="I44847"/>
      <c r="J44847"/>
      <c r="K44847"/>
      <c r="L44847"/>
      <c r="M44847"/>
      <c r="N44847"/>
      <c r="O44847"/>
      <c r="P44847"/>
      <c r="Q44847"/>
      <c r="R44847"/>
      <c r="S44847"/>
      <c r="T44847"/>
    </row>
    <row r="44848" spans="1:20" ht="14.25">
      <c r="A44848"/>
      <c r="B44848"/>
      <c r="C44848"/>
      <c r="D44848"/>
      <c r="E44848"/>
      <c r="F44848"/>
      <c r="G44848"/>
      <c r="H44848"/>
      <c r="I44848"/>
      <c r="J44848"/>
      <c r="K44848"/>
      <c r="L44848"/>
      <c r="M44848"/>
      <c r="N44848"/>
      <c r="O44848"/>
      <c r="P44848"/>
      <c r="Q44848"/>
      <c r="R44848"/>
      <c r="S44848"/>
      <c r="T44848"/>
    </row>
    <row r="44849" spans="1:20" ht="14.25">
      <c r="A44849"/>
      <c r="B44849"/>
      <c r="C44849"/>
      <c r="D44849"/>
      <c r="E44849"/>
      <c r="F44849"/>
      <c r="G44849"/>
      <c r="H44849"/>
      <c r="I44849"/>
      <c r="J44849"/>
      <c r="K44849"/>
      <c r="L44849"/>
      <c r="M44849"/>
      <c r="N44849"/>
      <c r="O44849"/>
      <c r="P44849"/>
      <c r="Q44849"/>
      <c r="R44849"/>
      <c r="S44849"/>
      <c r="T44849"/>
    </row>
    <row r="44850" spans="1:20" ht="14.25">
      <c r="A44850"/>
      <c r="B44850"/>
      <c r="C44850"/>
      <c r="D44850"/>
      <c r="E44850"/>
      <c r="F44850"/>
      <c r="G44850"/>
      <c r="H44850"/>
      <c r="I44850"/>
      <c r="J44850"/>
      <c r="K44850"/>
      <c r="L44850"/>
      <c r="M44850"/>
      <c r="N44850"/>
      <c r="O44850"/>
      <c r="P44850"/>
      <c r="Q44850"/>
      <c r="R44850"/>
      <c r="S44850"/>
      <c r="T44850"/>
    </row>
    <row r="44851" spans="1:20" ht="14.25">
      <c r="A44851"/>
      <c r="B44851"/>
      <c r="C44851"/>
      <c r="D44851"/>
      <c r="E44851"/>
      <c r="F44851"/>
      <c r="G44851"/>
      <c r="H44851"/>
      <c r="I44851"/>
      <c r="J44851"/>
      <c r="K44851"/>
      <c r="L44851"/>
      <c r="M44851"/>
      <c r="N44851"/>
      <c r="O44851"/>
      <c r="P44851"/>
      <c r="Q44851"/>
      <c r="R44851"/>
      <c r="S44851"/>
      <c r="T44851"/>
    </row>
    <row r="44852" spans="1:20" ht="14.25">
      <c r="A44852"/>
      <c r="B44852"/>
      <c r="C44852"/>
      <c r="D44852"/>
      <c r="E44852"/>
      <c r="F44852"/>
      <c r="G44852"/>
      <c r="H44852"/>
      <c r="I44852"/>
      <c r="J44852"/>
      <c r="K44852"/>
      <c r="L44852"/>
      <c r="M44852"/>
      <c r="N44852"/>
      <c r="O44852"/>
      <c r="P44852"/>
      <c r="Q44852"/>
      <c r="R44852"/>
      <c r="S44852"/>
      <c r="T44852"/>
    </row>
    <row r="44853" spans="1:20" ht="14.25">
      <c r="A44853"/>
      <c r="B44853"/>
      <c r="C44853"/>
      <c r="D44853"/>
      <c r="E44853"/>
      <c r="F44853"/>
      <c r="G44853"/>
      <c r="H44853"/>
      <c r="I44853"/>
      <c r="J44853"/>
      <c r="K44853"/>
      <c r="L44853"/>
      <c r="M44853"/>
      <c r="N44853"/>
      <c r="O44853"/>
      <c r="P44853"/>
      <c r="Q44853"/>
      <c r="R44853"/>
      <c r="S44853"/>
      <c r="T44853"/>
    </row>
    <row r="44854" spans="1:20" ht="14.25">
      <c r="A44854"/>
      <c r="B44854"/>
      <c r="C44854"/>
      <c r="D44854"/>
      <c r="E44854"/>
      <c r="F44854"/>
      <c r="G44854"/>
      <c r="H44854"/>
      <c r="I44854"/>
      <c r="J44854"/>
      <c r="K44854"/>
      <c r="L44854"/>
      <c r="M44854"/>
      <c r="N44854"/>
      <c r="O44854"/>
      <c r="P44854"/>
      <c r="Q44854"/>
      <c r="R44854"/>
      <c r="S44854"/>
      <c r="T44854"/>
    </row>
    <row r="44855" spans="1:20" ht="14.25">
      <c r="A44855"/>
      <c r="B44855"/>
      <c r="C44855"/>
      <c r="D44855"/>
      <c r="E44855"/>
      <c r="F44855"/>
      <c r="G44855"/>
      <c r="H44855"/>
      <c r="I44855"/>
      <c r="J44855"/>
      <c r="K44855"/>
      <c r="L44855"/>
      <c r="M44855"/>
      <c r="N44855"/>
      <c r="O44855"/>
      <c r="P44855"/>
      <c r="Q44855"/>
      <c r="R44855"/>
      <c r="S44855"/>
      <c r="T44855"/>
    </row>
    <row r="44856" spans="1:20" ht="14.25">
      <c r="A44856"/>
      <c r="B44856"/>
      <c r="C44856"/>
      <c r="D44856"/>
      <c r="E44856"/>
      <c r="F44856"/>
      <c r="G44856"/>
      <c r="H44856"/>
      <c r="I44856"/>
      <c r="J44856"/>
      <c r="K44856"/>
      <c r="L44856"/>
      <c r="M44856"/>
      <c r="N44856"/>
      <c r="O44856"/>
      <c r="P44856"/>
      <c r="Q44856"/>
      <c r="R44856"/>
      <c r="S44856"/>
      <c r="T44856"/>
    </row>
    <row r="44857" spans="1:20" ht="14.25">
      <c r="A44857"/>
      <c r="B44857"/>
      <c r="C44857"/>
      <c r="D44857"/>
      <c r="E44857"/>
      <c r="F44857"/>
      <c r="G44857"/>
      <c r="H44857"/>
      <c r="I44857"/>
      <c r="J44857"/>
      <c r="K44857"/>
      <c r="L44857"/>
      <c r="M44857"/>
      <c r="N44857"/>
      <c r="O44857"/>
      <c r="P44857"/>
      <c r="Q44857"/>
      <c r="R44857"/>
      <c r="S44857"/>
      <c r="T44857"/>
    </row>
    <row r="44858" spans="1:20" ht="14.25">
      <c r="A44858"/>
      <c r="B44858"/>
      <c r="C44858"/>
      <c r="D44858"/>
      <c r="E44858"/>
      <c r="F44858"/>
      <c r="G44858"/>
      <c r="H44858"/>
      <c r="I44858"/>
      <c r="J44858"/>
      <c r="K44858"/>
      <c r="L44858"/>
      <c r="M44858"/>
      <c r="N44858"/>
      <c r="O44858"/>
      <c r="P44858"/>
      <c r="Q44858"/>
      <c r="R44858"/>
      <c r="S44858"/>
      <c r="T44858"/>
    </row>
    <row r="44859" spans="1:20" ht="14.25">
      <c r="A44859"/>
      <c r="B44859"/>
      <c r="C44859"/>
      <c r="D44859"/>
      <c r="E44859"/>
      <c r="F44859"/>
      <c r="G44859"/>
      <c r="H44859"/>
      <c r="I44859"/>
      <c r="J44859"/>
      <c r="K44859"/>
      <c r="L44859"/>
      <c r="M44859"/>
      <c r="N44859"/>
      <c r="O44859"/>
      <c r="P44859"/>
      <c r="Q44859"/>
      <c r="R44859"/>
      <c r="S44859"/>
      <c r="T44859"/>
    </row>
    <row r="44860" spans="1:20" ht="14.25">
      <c r="A44860"/>
      <c r="B44860"/>
      <c r="C44860"/>
      <c r="D44860"/>
      <c r="E44860"/>
      <c r="F44860"/>
      <c r="G44860"/>
      <c r="H44860"/>
      <c r="I44860"/>
      <c r="J44860"/>
      <c r="K44860"/>
      <c r="L44860"/>
      <c r="M44860"/>
      <c r="N44860"/>
      <c r="O44860"/>
      <c r="P44860"/>
      <c r="Q44860"/>
      <c r="R44860"/>
      <c r="S44860"/>
      <c r="T44860"/>
    </row>
    <row r="44861" spans="1:20" ht="14.25">
      <c r="A44861"/>
      <c r="B44861"/>
      <c r="C44861"/>
      <c r="D44861"/>
      <c r="E44861"/>
      <c r="F44861"/>
      <c r="G44861"/>
      <c r="H44861"/>
      <c r="I44861"/>
      <c r="J44861"/>
      <c r="K44861"/>
      <c r="L44861"/>
      <c r="M44861"/>
      <c r="N44861"/>
      <c r="O44861"/>
      <c r="P44861"/>
      <c r="Q44861"/>
      <c r="R44861"/>
      <c r="S44861"/>
      <c r="T44861"/>
    </row>
    <row r="44862" spans="1:20" ht="14.25">
      <c r="A44862"/>
      <c r="B44862"/>
      <c r="C44862"/>
      <c r="D44862"/>
      <c r="E44862"/>
      <c r="F44862"/>
      <c r="G44862"/>
      <c r="H44862"/>
      <c r="I44862"/>
      <c r="J44862"/>
      <c r="K44862"/>
      <c r="L44862"/>
      <c r="M44862"/>
      <c r="N44862"/>
      <c r="O44862"/>
      <c r="P44862"/>
      <c r="Q44862"/>
      <c r="R44862"/>
      <c r="S44862"/>
      <c r="T44862"/>
    </row>
    <row r="44863" spans="1:20" ht="14.25">
      <c r="A44863"/>
      <c r="B44863"/>
      <c r="C44863"/>
      <c r="D44863"/>
      <c r="E44863"/>
      <c r="F44863"/>
      <c r="G44863"/>
      <c r="H44863"/>
      <c r="I44863"/>
      <c r="J44863"/>
      <c r="K44863"/>
      <c r="L44863"/>
      <c r="M44863"/>
      <c r="N44863"/>
      <c r="O44863"/>
      <c r="P44863"/>
      <c r="Q44863"/>
      <c r="R44863"/>
      <c r="S44863"/>
      <c r="T44863"/>
    </row>
    <row r="44864" spans="1:20" ht="14.25">
      <c r="A44864"/>
      <c r="B44864"/>
      <c r="C44864"/>
      <c r="D44864"/>
      <c r="E44864"/>
      <c r="F44864"/>
      <c r="G44864"/>
      <c r="H44864"/>
      <c r="I44864"/>
      <c r="J44864"/>
      <c r="K44864"/>
      <c r="L44864"/>
      <c r="M44864"/>
      <c r="N44864"/>
      <c r="O44864"/>
      <c r="P44864"/>
      <c r="Q44864"/>
      <c r="R44864"/>
      <c r="S44864"/>
      <c r="T44864"/>
    </row>
    <row r="44865" spans="1:20" ht="14.25">
      <c r="A44865"/>
      <c r="B44865"/>
      <c r="C44865"/>
      <c r="D44865"/>
      <c r="E44865"/>
      <c r="F44865"/>
      <c r="G44865"/>
      <c r="H44865"/>
      <c r="I44865"/>
      <c r="J44865"/>
      <c r="K44865"/>
      <c r="L44865"/>
      <c r="M44865"/>
      <c r="N44865"/>
      <c r="O44865"/>
      <c r="P44865"/>
      <c r="Q44865"/>
      <c r="R44865"/>
      <c r="S44865"/>
      <c r="T44865"/>
    </row>
    <row r="44866" spans="1:20" ht="14.25">
      <c r="A44866"/>
      <c r="B44866"/>
      <c r="C44866"/>
      <c r="D44866"/>
      <c r="E44866"/>
      <c r="F44866"/>
      <c r="G44866"/>
      <c r="H44866"/>
      <c r="I44866"/>
      <c r="J44866"/>
      <c r="K44866"/>
      <c r="L44866"/>
      <c r="M44866"/>
      <c r="N44866"/>
      <c r="O44866"/>
      <c r="P44866"/>
      <c r="Q44866"/>
      <c r="R44866"/>
      <c r="S44866"/>
      <c r="T44866"/>
    </row>
    <row r="44867" spans="1:20" ht="14.25">
      <c r="A44867"/>
      <c r="B44867"/>
      <c r="C44867"/>
      <c r="D44867"/>
      <c r="E44867"/>
      <c r="F44867"/>
      <c r="G44867"/>
      <c r="H44867"/>
      <c r="I44867"/>
      <c r="J44867"/>
      <c r="K44867"/>
      <c r="L44867"/>
      <c r="M44867"/>
      <c r="N44867"/>
      <c r="O44867"/>
      <c r="P44867"/>
      <c r="Q44867"/>
      <c r="R44867"/>
      <c r="S44867"/>
      <c r="T44867"/>
    </row>
    <row r="44868" spans="1:20" ht="14.25">
      <c r="A44868"/>
      <c r="B44868"/>
      <c r="C44868"/>
      <c r="D44868"/>
      <c r="E44868"/>
      <c r="F44868"/>
      <c r="G44868"/>
      <c r="H44868"/>
      <c r="I44868"/>
      <c r="J44868"/>
      <c r="K44868"/>
      <c r="L44868"/>
      <c r="M44868"/>
      <c r="N44868"/>
      <c r="O44868"/>
      <c r="P44868"/>
      <c r="Q44868"/>
      <c r="R44868"/>
      <c r="S44868"/>
      <c r="T44868"/>
    </row>
    <row r="44869" spans="1:20" ht="14.25">
      <c r="A44869"/>
      <c r="B44869"/>
      <c r="C44869"/>
      <c r="D44869"/>
      <c r="E44869"/>
      <c r="F44869"/>
      <c r="G44869"/>
      <c r="H44869"/>
      <c r="I44869"/>
      <c r="J44869"/>
      <c r="K44869"/>
      <c r="L44869"/>
      <c r="M44869"/>
      <c r="N44869"/>
      <c r="O44869"/>
      <c r="P44869"/>
      <c r="Q44869"/>
      <c r="R44869"/>
      <c r="S44869"/>
      <c r="T44869"/>
    </row>
    <row r="44870" spans="1:20" ht="14.25">
      <c r="A44870"/>
      <c r="B44870"/>
      <c r="C44870"/>
      <c r="D44870"/>
      <c r="E44870"/>
      <c r="F44870"/>
      <c r="G44870"/>
      <c r="H44870"/>
      <c r="I44870"/>
      <c r="J44870"/>
      <c r="K44870"/>
      <c r="L44870"/>
      <c r="M44870"/>
      <c r="N44870"/>
      <c r="O44870"/>
      <c r="P44870"/>
      <c r="Q44870"/>
      <c r="R44870"/>
      <c r="S44870"/>
      <c r="T44870"/>
    </row>
    <row r="44871" spans="1:20" ht="14.25">
      <c r="A44871"/>
      <c r="B44871"/>
      <c r="C44871"/>
      <c r="D44871"/>
      <c r="E44871"/>
      <c r="F44871"/>
      <c r="G44871"/>
      <c r="H44871"/>
      <c r="I44871"/>
      <c r="J44871"/>
      <c r="K44871"/>
      <c r="L44871"/>
      <c r="M44871"/>
      <c r="N44871"/>
      <c r="O44871"/>
      <c r="P44871"/>
      <c r="Q44871"/>
      <c r="R44871"/>
      <c r="S44871"/>
      <c r="T44871"/>
    </row>
    <row r="44872" spans="1:20" ht="14.25">
      <c r="A44872"/>
      <c r="B44872"/>
      <c r="C44872"/>
      <c r="D44872"/>
      <c r="E44872"/>
      <c r="F44872"/>
      <c r="G44872"/>
      <c r="H44872"/>
      <c r="I44872"/>
      <c r="J44872"/>
      <c r="K44872"/>
      <c r="L44872"/>
      <c r="M44872"/>
      <c r="N44872"/>
      <c r="O44872"/>
      <c r="P44872"/>
      <c r="Q44872"/>
      <c r="R44872"/>
      <c r="S44872"/>
      <c r="T44872"/>
    </row>
    <row r="44873" spans="1:20" ht="14.25">
      <c r="A44873"/>
      <c r="B44873"/>
      <c r="C44873"/>
      <c r="D44873"/>
      <c r="E44873"/>
      <c r="F44873"/>
      <c r="G44873"/>
      <c r="H44873"/>
      <c r="I44873"/>
      <c r="J44873"/>
      <c r="K44873"/>
      <c r="L44873"/>
      <c r="M44873"/>
      <c r="N44873"/>
      <c r="O44873"/>
      <c r="P44873"/>
      <c r="Q44873"/>
      <c r="R44873"/>
      <c r="S44873"/>
      <c r="T44873"/>
    </row>
    <row r="44874" spans="1:20" ht="14.25">
      <c r="A44874"/>
      <c r="B44874"/>
      <c r="C44874"/>
      <c r="D44874"/>
      <c r="E44874"/>
      <c r="F44874"/>
      <c r="G44874"/>
      <c r="H44874"/>
      <c r="I44874"/>
      <c r="J44874"/>
      <c r="K44874"/>
      <c r="L44874"/>
      <c r="M44874"/>
      <c r="N44874"/>
      <c r="O44874"/>
      <c r="P44874"/>
      <c r="Q44874"/>
      <c r="R44874"/>
      <c r="S44874"/>
      <c r="T44874"/>
    </row>
    <row r="44875" spans="1:20" ht="14.25">
      <c r="A44875"/>
      <c r="B44875"/>
      <c r="C44875"/>
      <c r="D44875"/>
      <c r="E44875"/>
      <c r="F44875"/>
      <c r="G44875"/>
      <c r="H44875"/>
      <c r="I44875"/>
      <c r="J44875"/>
      <c r="K44875"/>
      <c r="L44875"/>
      <c r="M44875"/>
      <c r="N44875"/>
      <c r="O44875"/>
      <c r="P44875"/>
      <c r="Q44875"/>
      <c r="R44875"/>
      <c r="S44875"/>
      <c r="T44875"/>
    </row>
    <row r="44876" spans="1:20" ht="14.25">
      <c r="A44876"/>
      <c r="B44876"/>
      <c r="C44876"/>
      <c r="D44876"/>
      <c r="E44876"/>
      <c r="F44876"/>
      <c r="G44876"/>
      <c r="H44876"/>
      <c r="I44876"/>
      <c r="J44876"/>
      <c r="K44876"/>
      <c r="L44876"/>
      <c r="M44876"/>
      <c r="N44876"/>
      <c r="O44876"/>
      <c r="P44876"/>
      <c r="Q44876"/>
      <c r="R44876"/>
      <c r="S44876"/>
      <c r="T44876"/>
    </row>
  </sheetData>
  <sortState xmlns:xlrd2="http://schemas.microsoft.com/office/spreadsheetml/2017/richdata2" ref="K2375:AD2616">
    <sortCondition descending="1" ref="L2375:L2616"/>
    <sortCondition ref="K2375:K2616"/>
  </sortState>
  <pageMargins left="0.75" right="0.75" top="1" bottom="1" header="0.5" footer="0.5"/>
  <pageSetup orientation="portrait" horizontalDpi="4294967294" verticalDpi="4294967294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6"/>
  <dimension ref="A1:AO1348"/>
  <sheetViews>
    <sheetView topLeftCell="A593" zoomScale="115" zoomScaleNormal="115" zoomScalePageLayoutView="115" workbookViewId="0">
      <selection activeCell="F615" sqref="F615"/>
    </sheetView>
  </sheetViews>
  <sheetFormatPr baseColWidth="10" defaultColWidth="9" defaultRowHeight="14.25"/>
  <cols>
    <col min="1" max="1" width="9" style="2" customWidth="1"/>
    <col min="2" max="2" width="15.375" style="2" customWidth="1"/>
    <col min="3" max="3" width="6" style="2" customWidth="1"/>
    <col min="4" max="4" width="8.75" style="2" customWidth="1"/>
    <col min="5" max="5" width="7.375" style="2" customWidth="1"/>
    <col min="6" max="6" width="19.75" style="2" customWidth="1"/>
    <col min="7" max="7" width="9" style="2"/>
    <col min="8" max="8" width="20" style="2" customWidth="1"/>
    <col min="9" max="9" width="22.5" style="2" customWidth="1"/>
    <col min="10" max="10" width="47.125" style="2" customWidth="1"/>
    <col min="11" max="11" width="9" style="2"/>
    <col min="12" max="12" width="17.375" style="2" customWidth="1"/>
    <col min="13" max="15" width="9" style="2"/>
    <col min="16" max="16" width="6.625" style="2" customWidth="1"/>
    <col min="17" max="17" width="18.625" style="2" customWidth="1"/>
    <col min="18" max="18" width="8.625" style="2" customWidth="1"/>
    <col min="19" max="19" width="9" style="2"/>
    <col min="20" max="21" width="4.375" style="2" customWidth="1"/>
    <col min="22" max="22" width="12.25" style="2" customWidth="1"/>
    <col min="23" max="23" width="22.875" style="2" customWidth="1"/>
    <col min="24" max="27" width="9" style="2"/>
    <col min="28" max="29" width="4.375" style="2" customWidth="1"/>
    <col min="30" max="30" width="12.25" style="2" customWidth="1"/>
    <col min="31" max="31" width="20.375" style="2" customWidth="1"/>
    <col min="32" max="32" width="9" style="2"/>
    <col min="33" max="33" width="18.75" style="2" customWidth="1"/>
    <col min="34" max="37" width="9" style="2"/>
    <col min="41" max="41" width="43" customWidth="1"/>
    <col min="42" max="16384" width="9" style="2"/>
  </cols>
  <sheetData>
    <row r="1" spans="1:41" ht="22.5" customHeight="1">
      <c r="A1" s="5" t="s">
        <v>1469</v>
      </c>
      <c r="B1" s="5" t="s">
        <v>1470</v>
      </c>
      <c r="C1" s="5" t="s">
        <v>1471</v>
      </c>
      <c r="D1" s="5" t="s">
        <v>1472</v>
      </c>
      <c r="E1" s="5" t="s">
        <v>1473</v>
      </c>
      <c r="F1" s="5" t="s">
        <v>1474</v>
      </c>
      <c r="G1" s="5" t="s">
        <v>1475</v>
      </c>
      <c r="H1" s="5"/>
      <c r="I1" s="5" t="s">
        <v>1476</v>
      </c>
      <c r="J1" s="5"/>
      <c r="K1" s="5"/>
      <c r="L1" s="5"/>
      <c r="M1" s="5"/>
      <c r="N1" s="5"/>
      <c r="O1" s="6"/>
      <c r="P1" s="153" t="s">
        <v>1477</v>
      </c>
      <c r="Q1" s="154" t="s">
        <v>1478</v>
      </c>
      <c r="R1" s="153" t="s">
        <v>1477</v>
      </c>
      <c r="V1" s="2" t="s">
        <v>1479</v>
      </c>
      <c r="W1" s="4">
        <f>SUM(X2:X247)</f>
        <v>33</v>
      </c>
      <c r="AE1" s="2" t="s">
        <v>1480</v>
      </c>
      <c r="AH1" s="19" t="s">
        <v>1481</v>
      </c>
      <c r="AL1" s="2"/>
      <c r="AM1" s="2"/>
      <c r="AN1" s="2"/>
      <c r="AO1" s="2"/>
    </row>
    <row r="2" spans="1:41" ht="33.75">
      <c r="A2" s="155" t="s">
        <v>1482</v>
      </c>
      <c r="B2" s="2" t="s">
        <v>1483</v>
      </c>
      <c r="C2" s="2">
        <v>1</v>
      </c>
      <c r="D2" s="2" t="str">
        <f>A2&amp;"_"&amp;C2</f>
        <v>01_1</v>
      </c>
      <c r="E2" s="2" t="s">
        <v>1484</v>
      </c>
      <c r="F2" s="2" t="s">
        <v>1483</v>
      </c>
      <c r="G2" s="2" t="s">
        <v>1485</v>
      </c>
      <c r="Q2" s="155" t="s">
        <v>4</v>
      </c>
      <c r="R2" s="156" t="s">
        <v>1486</v>
      </c>
      <c r="W2" s="2" t="s">
        <v>1487</v>
      </c>
      <c r="X2" s="2">
        <v>1</v>
      </c>
      <c r="Y2" s="156" t="s">
        <v>1488</v>
      </c>
      <c r="AE2" s="12" t="s">
        <v>1482</v>
      </c>
      <c r="AF2" s="11" t="str">
        <f>IF(AH2&lt;&gt;"",CONCATENATE(AE2,"000"),#REF!)</f>
        <v>01000</v>
      </c>
      <c r="AG2" s="11"/>
      <c r="AH2" s="18" t="s">
        <v>12</v>
      </c>
      <c r="AI2" s="12" t="s">
        <v>1482</v>
      </c>
      <c r="AL2" s="2"/>
      <c r="AM2" s="2"/>
      <c r="AN2" s="2"/>
      <c r="AO2" s="2"/>
    </row>
    <row r="3" spans="1:41">
      <c r="A3" s="2" t="s">
        <v>1489</v>
      </c>
      <c r="B3" s="2" t="s">
        <v>15</v>
      </c>
      <c r="C3" s="2">
        <v>1</v>
      </c>
      <c r="D3" s="2" t="str">
        <f t="shared" ref="D3:D66" si="0">A3&amp;"_"&amp;C3</f>
        <v>05_1</v>
      </c>
      <c r="E3" s="2" t="s">
        <v>1490</v>
      </c>
      <c r="F3" s="2" t="s">
        <v>1491</v>
      </c>
      <c r="G3" s="2" t="s">
        <v>1492</v>
      </c>
      <c r="J3" s="2" t="s">
        <v>1493</v>
      </c>
      <c r="P3" s="155" t="s">
        <v>1489</v>
      </c>
      <c r="Q3" s="155" t="s">
        <v>15</v>
      </c>
      <c r="R3" s="155" t="s">
        <v>1489</v>
      </c>
      <c r="T3" s="2" t="str">
        <f>VISOR!$F$71</f>
        <v>27</v>
      </c>
      <c r="U3" s="2">
        <v>1</v>
      </c>
      <c r="V3" s="2" t="str">
        <f>T3&amp;"_"&amp;U3</f>
        <v>27_1</v>
      </c>
      <c r="W3" s="2" t="str">
        <f>IFERROR(VLOOKUP(V3,divipo_cod_mn,3,0),"")</f>
        <v>Quibdó</v>
      </c>
      <c r="X3" s="2">
        <f>IF(W3="",0,1)</f>
        <v>1</v>
      </c>
      <c r="Y3" s="2" t="str">
        <f>VLOOKUP(V3,$D$2:$G$1201,4,0)</f>
        <v>27001</v>
      </c>
      <c r="AE3" s="17" t="s">
        <v>1489</v>
      </c>
      <c r="AF3" s="11" t="str">
        <f t="shared" ref="AF3:AF36" si="1">IF(AH3&lt;&gt;"",CONCATENATE(AE3,"000"),AF2)</f>
        <v>05000</v>
      </c>
      <c r="AG3" s="11"/>
      <c r="AH3" s="15" t="s">
        <v>15</v>
      </c>
      <c r="AI3" s="17" t="s">
        <v>1489</v>
      </c>
      <c r="AL3" s="2"/>
      <c r="AM3" s="2"/>
      <c r="AN3" s="2"/>
      <c r="AO3" s="2"/>
    </row>
    <row r="4" spans="1:41">
      <c r="A4" s="2" t="s">
        <v>1489</v>
      </c>
      <c r="B4" s="2" t="s">
        <v>15</v>
      </c>
      <c r="C4" s="2">
        <v>2</v>
      </c>
      <c r="D4" s="2" t="str">
        <f t="shared" si="0"/>
        <v>05_2</v>
      </c>
      <c r="E4" s="2" t="s">
        <v>1494</v>
      </c>
      <c r="F4" s="2" t="s">
        <v>1495</v>
      </c>
      <c r="G4" s="2" t="s">
        <v>1496</v>
      </c>
      <c r="J4" s="2" t="s">
        <v>4</v>
      </c>
      <c r="K4" s="2">
        <v>4</v>
      </c>
      <c r="P4" s="155" t="s">
        <v>1497</v>
      </c>
      <c r="Q4" s="155" t="s">
        <v>142</v>
      </c>
      <c r="R4" s="155" t="s">
        <v>1497</v>
      </c>
      <c r="T4" s="2" t="str">
        <f>VISOR!$F$71</f>
        <v>27</v>
      </c>
      <c r="U4" s="2">
        <v>2</v>
      </c>
      <c r="V4" s="2" t="str">
        <f t="shared" ref="V4:V67" si="2">T4&amp;"_"&amp;U4</f>
        <v>27_2</v>
      </c>
      <c r="W4" s="2" t="str">
        <f t="shared" ref="W4:W67" si="3">IFERROR(VLOOKUP(V4,divipo_cod_mn,3,0),"")</f>
        <v>Acandí</v>
      </c>
      <c r="X4" s="2">
        <f t="shared" ref="X4:X67" si="4">IF(W4="",0,1)</f>
        <v>1</v>
      </c>
      <c r="Y4" s="2" t="str">
        <f>VLOOKUP(V4,$D$2:$G$1201,4,0)</f>
        <v>27006</v>
      </c>
      <c r="AE4" s="17" t="s">
        <v>1497</v>
      </c>
      <c r="AF4" s="11" t="str">
        <f t="shared" si="1"/>
        <v>08000</v>
      </c>
      <c r="AG4" s="11"/>
      <c r="AH4" s="16" t="s">
        <v>142</v>
      </c>
      <c r="AI4" s="17" t="s">
        <v>1497</v>
      </c>
      <c r="AL4" s="2"/>
      <c r="AM4" s="2"/>
      <c r="AN4" s="2"/>
      <c r="AO4" s="2"/>
    </row>
    <row r="5" spans="1:41">
      <c r="A5" s="2" t="s">
        <v>1489</v>
      </c>
      <c r="B5" s="2" t="s">
        <v>15</v>
      </c>
      <c r="C5" s="2">
        <v>3</v>
      </c>
      <c r="D5" s="2" t="str">
        <f t="shared" si="0"/>
        <v>05_3</v>
      </c>
      <c r="E5" s="2" t="s">
        <v>1498</v>
      </c>
      <c r="F5" s="2" t="s">
        <v>1499</v>
      </c>
      <c r="G5" s="2" t="s">
        <v>1500</v>
      </c>
      <c r="J5" s="2" t="s">
        <v>1501</v>
      </c>
      <c r="K5" s="2">
        <v>1</v>
      </c>
      <c r="P5" s="155" t="s">
        <v>1502</v>
      </c>
      <c r="Q5" s="155" t="s">
        <v>1503</v>
      </c>
      <c r="R5" s="155" t="s">
        <v>1502</v>
      </c>
      <c r="T5" s="2" t="str">
        <f>VISOR!$F$71</f>
        <v>27</v>
      </c>
      <c r="U5" s="2">
        <v>3</v>
      </c>
      <c r="V5" s="2" t="str">
        <f t="shared" si="2"/>
        <v>27_3</v>
      </c>
      <c r="W5" s="2" t="str">
        <f t="shared" si="3"/>
        <v>Alto Baudó</v>
      </c>
      <c r="X5" s="2">
        <f t="shared" si="4"/>
        <v>1</v>
      </c>
      <c r="Y5" s="2" t="str">
        <f t="shared" ref="Y5:Y45" si="5">VLOOKUP(V5,$D$2:$G$1201,4,0)</f>
        <v>27025</v>
      </c>
      <c r="AE5" s="17" t="s">
        <v>1502</v>
      </c>
      <c r="AF5" s="11" t="str">
        <f t="shared" si="1"/>
        <v>11000</v>
      </c>
      <c r="AG5" s="11"/>
      <c r="AH5" s="16" t="s">
        <v>167</v>
      </c>
      <c r="AI5" s="17" t="s">
        <v>1502</v>
      </c>
      <c r="AL5" s="2"/>
      <c r="AM5" s="2"/>
      <c r="AN5" s="2"/>
      <c r="AO5" s="2"/>
    </row>
    <row r="6" spans="1:41">
      <c r="A6" s="2" t="s">
        <v>1489</v>
      </c>
      <c r="B6" s="2" t="s">
        <v>15</v>
      </c>
      <c r="C6" s="2">
        <v>4</v>
      </c>
      <c r="D6" s="2" t="str">
        <f t="shared" si="0"/>
        <v>05_4</v>
      </c>
      <c r="E6" s="2" t="s">
        <v>1504</v>
      </c>
      <c r="F6" s="2" t="s">
        <v>1505</v>
      </c>
      <c r="G6" s="2" t="s">
        <v>1506</v>
      </c>
      <c r="J6" s="2" t="s">
        <v>1507</v>
      </c>
      <c r="K6" s="2">
        <v>2</v>
      </c>
      <c r="P6" s="155" t="s">
        <v>1508</v>
      </c>
      <c r="Q6" s="155" t="s">
        <v>169</v>
      </c>
      <c r="R6" s="155" t="s">
        <v>1508</v>
      </c>
      <c r="T6" s="2" t="str">
        <f>VISOR!$F$71</f>
        <v>27</v>
      </c>
      <c r="U6" s="2">
        <v>4</v>
      </c>
      <c r="V6" s="2" t="str">
        <f t="shared" si="2"/>
        <v>27_4</v>
      </c>
      <c r="W6" s="2" t="str">
        <f t="shared" si="3"/>
        <v>Atrato</v>
      </c>
      <c r="X6" s="2">
        <f t="shared" si="4"/>
        <v>1</v>
      </c>
      <c r="Y6" s="2" t="str">
        <f t="shared" si="5"/>
        <v>27050</v>
      </c>
      <c r="AE6" s="17" t="s">
        <v>1508</v>
      </c>
      <c r="AF6" s="11" t="str">
        <f t="shared" si="1"/>
        <v>13000</v>
      </c>
      <c r="AG6" s="11"/>
      <c r="AH6" s="16" t="s">
        <v>169</v>
      </c>
      <c r="AI6" s="17" t="s">
        <v>1508</v>
      </c>
      <c r="AL6" s="2"/>
      <c r="AM6" s="2"/>
      <c r="AN6" s="2"/>
      <c r="AO6" s="2"/>
    </row>
    <row r="7" spans="1:41">
      <c r="A7" s="2" t="s">
        <v>1489</v>
      </c>
      <c r="B7" s="2" t="s">
        <v>15</v>
      </c>
      <c r="C7" s="2">
        <v>5</v>
      </c>
      <c r="D7" s="2" t="str">
        <f t="shared" si="0"/>
        <v>05_5</v>
      </c>
      <c r="E7" s="2" t="s">
        <v>1509</v>
      </c>
      <c r="F7" s="2" t="s">
        <v>1510</v>
      </c>
      <c r="G7" s="2" t="s">
        <v>1511</v>
      </c>
      <c r="J7" s="2" t="s">
        <v>1512</v>
      </c>
      <c r="K7" s="2">
        <v>3</v>
      </c>
      <c r="P7" s="155" t="s">
        <v>1513</v>
      </c>
      <c r="Q7" s="155" t="s">
        <v>217</v>
      </c>
      <c r="R7" s="155" t="s">
        <v>1513</v>
      </c>
      <c r="T7" s="2" t="str">
        <f>VISOR!$F$71</f>
        <v>27</v>
      </c>
      <c r="U7" s="2">
        <v>5</v>
      </c>
      <c r="V7" s="2" t="str">
        <f t="shared" si="2"/>
        <v>27_5</v>
      </c>
      <c r="W7" s="2" t="str">
        <f t="shared" si="3"/>
        <v>Bagadó</v>
      </c>
      <c r="X7" s="2">
        <f t="shared" si="4"/>
        <v>1</v>
      </c>
      <c r="Y7" s="2" t="str">
        <f t="shared" si="5"/>
        <v>27073</v>
      </c>
      <c r="AE7" s="17" t="s">
        <v>1513</v>
      </c>
      <c r="AF7" s="11" t="str">
        <f t="shared" si="1"/>
        <v>15000</v>
      </c>
      <c r="AG7" s="11"/>
      <c r="AH7" s="16" t="s">
        <v>217</v>
      </c>
      <c r="AI7" s="17" t="s">
        <v>1513</v>
      </c>
      <c r="AL7" s="2"/>
      <c r="AM7" s="2"/>
      <c r="AN7" s="2"/>
      <c r="AO7" s="2"/>
    </row>
    <row r="8" spans="1:41">
      <c r="A8" s="2" t="s">
        <v>1489</v>
      </c>
      <c r="B8" s="2" t="s">
        <v>15</v>
      </c>
      <c r="C8" s="2">
        <v>6</v>
      </c>
      <c r="D8" s="2" t="str">
        <f t="shared" si="0"/>
        <v>05_6</v>
      </c>
      <c r="E8" s="2" t="s">
        <v>1514</v>
      </c>
      <c r="F8" s="2" t="s">
        <v>1515</v>
      </c>
      <c r="G8" s="2" t="s">
        <v>1516</v>
      </c>
      <c r="P8" s="155" t="s">
        <v>1517</v>
      </c>
      <c r="Q8" s="155" t="s">
        <v>342</v>
      </c>
      <c r="R8" s="155" t="s">
        <v>1517</v>
      </c>
      <c r="T8" s="2" t="str">
        <f>VISOR!$F$71</f>
        <v>27</v>
      </c>
      <c r="U8" s="2">
        <v>6</v>
      </c>
      <c r="V8" s="2" t="str">
        <f t="shared" si="2"/>
        <v>27_6</v>
      </c>
      <c r="W8" s="2" t="str">
        <f t="shared" si="3"/>
        <v>Bahía Solano</v>
      </c>
      <c r="X8" s="2">
        <f t="shared" si="4"/>
        <v>1</v>
      </c>
      <c r="Y8" s="2" t="str">
        <f t="shared" si="5"/>
        <v>27075</v>
      </c>
      <c r="AE8" s="17" t="s">
        <v>1517</v>
      </c>
      <c r="AF8" s="11" t="str">
        <f t="shared" si="1"/>
        <v>17000</v>
      </c>
      <c r="AG8" s="11"/>
      <c r="AH8" s="13" t="s">
        <v>342</v>
      </c>
      <c r="AI8" s="17" t="s">
        <v>1517</v>
      </c>
      <c r="AL8" s="2"/>
      <c r="AM8" s="2"/>
      <c r="AN8" s="2"/>
      <c r="AO8" s="2"/>
    </row>
    <row r="9" spans="1:41">
      <c r="A9" s="2" t="s">
        <v>1489</v>
      </c>
      <c r="B9" s="2" t="s">
        <v>15</v>
      </c>
      <c r="C9" s="2">
        <v>7</v>
      </c>
      <c r="D9" s="2" t="str">
        <f t="shared" si="0"/>
        <v>05_7</v>
      </c>
      <c r="E9" s="2" t="s">
        <v>1518</v>
      </c>
      <c r="F9" s="2" t="s">
        <v>1519</v>
      </c>
      <c r="G9" s="2" t="s">
        <v>1520</v>
      </c>
      <c r="P9" s="155" t="s">
        <v>1521</v>
      </c>
      <c r="Q9" s="155" t="s">
        <v>370</v>
      </c>
      <c r="R9" s="155" t="s">
        <v>1521</v>
      </c>
      <c r="T9" s="2" t="str">
        <f>VISOR!$F$71</f>
        <v>27</v>
      </c>
      <c r="U9" s="2">
        <v>7</v>
      </c>
      <c r="V9" s="2" t="str">
        <f t="shared" si="2"/>
        <v>27_7</v>
      </c>
      <c r="W9" s="2" t="str">
        <f t="shared" si="3"/>
        <v>Bajo Baudó</v>
      </c>
      <c r="X9" s="2">
        <f t="shared" si="4"/>
        <v>1</v>
      </c>
      <c r="Y9" s="2" t="str">
        <f t="shared" si="5"/>
        <v>27077</v>
      </c>
      <c r="AE9" s="17" t="s">
        <v>1521</v>
      </c>
      <c r="AF9" s="11" t="str">
        <f t="shared" si="1"/>
        <v>18000</v>
      </c>
      <c r="AG9" s="11"/>
      <c r="AH9" s="15" t="s">
        <v>370</v>
      </c>
      <c r="AI9" s="17" t="s">
        <v>1521</v>
      </c>
      <c r="AL9" s="2"/>
      <c r="AM9" s="2"/>
      <c r="AN9" s="2"/>
      <c r="AO9" s="2"/>
    </row>
    <row r="10" spans="1:41">
      <c r="A10" s="2" t="s">
        <v>1489</v>
      </c>
      <c r="B10" s="2" t="s">
        <v>15</v>
      </c>
      <c r="C10" s="2">
        <v>8</v>
      </c>
      <c r="D10" s="2" t="str">
        <f t="shared" si="0"/>
        <v>05_8</v>
      </c>
      <c r="E10" s="2" t="s">
        <v>1522</v>
      </c>
      <c r="F10" s="2" t="s">
        <v>1523</v>
      </c>
      <c r="G10" s="2" t="s">
        <v>1524</v>
      </c>
      <c r="P10" s="155" t="s">
        <v>1525</v>
      </c>
      <c r="Q10" s="155" t="s">
        <v>388</v>
      </c>
      <c r="R10" s="155" t="s">
        <v>1525</v>
      </c>
      <c r="T10" s="2" t="str">
        <f>VISOR!$F$71</f>
        <v>27</v>
      </c>
      <c r="U10" s="2">
        <v>8</v>
      </c>
      <c r="V10" s="2" t="str">
        <f t="shared" si="2"/>
        <v>27_8</v>
      </c>
      <c r="W10" s="2" t="str">
        <f t="shared" si="3"/>
        <v>Bojayá</v>
      </c>
      <c r="X10" s="2">
        <f t="shared" si="4"/>
        <v>1</v>
      </c>
      <c r="Y10" s="2" t="str">
        <f t="shared" si="5"/>
        <v>27099</v>
      </c>
      <c r="AE10" s="17" t="s">
        <v>1525</v>
      </c>
      <c r="AF10" s="11" t="str">
        <f t="shared" si="1"/>
        <v>19000</v>
      </c>
      <c r="AG10" s="11"/>
      <c r="AH10" s="16" t="s">
        <v>388</v>
      </c>
      <c r="AI10" s="17" t="s">
        <v>1525</v>
      </c>
      <c r="AL10" s="2"/>
      <c r="AM10" s="2"/>
      <c r="AN10" s="2"/>
      <c r="AO10" s="2"/>
    </row>
    <row r="11" spans="1:41">
      <c r="A11" s="2" t="s">
        <v>1489</v>
      </c>
      <c r="B11" s="2" t="s">
        <v>15</v>
      </c>
      <c r="C11" s="2">
        <v>9</v>
      </c>
      <c r="D11" s="2" t="str">
        <f t="shared" si="0"/>
        <v>05_9</v>
      </c>
      <c r="E11" s="2" t="s">
        <v>1526</v>
      </c>
      <c r="F11" s="2" t="s">
        <v>1527</v>
      </c>
      <c r="G11" s="2" t="s">
        <v>1528</v>
      </c>
      <c r="P11" s="155" t="s">
        <v>1529</v>
      </c>
      <c r="Q11" s="155" t="s">
        <v>432</v>
      </c>
      <c r="R11" s="155" t="s">
        <v>1529</v>
      </c>
      <c r="T11" s="2" t="str">
        <f>VISOR!$F$71</f>
        <v>27</v>
      </c>
      <c r="U11" s="2">
        <v>9</v>
      </c>
      <c r="V11" s="2" t="str">
        <f t="shared" si="2"/>
        <v>27_9</v>
      </c>
      <c r="W11" s="2" t="str">
        <f t="shared" si="3"/>
        <v>El Cantón del San Pablo</v>
      </c>
      <c r="X11" s="2">
        <f t="shared" si="4"/>
        <v>1</v>
      </c>
      <c r="Y11" s="2" t="str">
        <f t="shared" si="5"/>
        <v>27135</v>
      </c>
      <c r="AE11" s="17" t="s">
        <v>1529</v>
      </c>
      <c r="AF11" s="11" t="str">
        <f t="shared" si="1"/>
        <v>20000</v>
      </c>
      <c r="AG11" s="11"/>
      <c r="AH11" s="16" t="s">
        <v>432</v>
      </c>
      <c r="AI11" s="17" t="s">
        <v>1529</v>
      </c>
      <c r="AL11" s="2"/>
      <c r="AM11" s="2"/>
      <c r="AN11" s="2"/>
      <c r="AO11" s="2"/>
    </row>
    <row r="12" spans="1:41">
      <c r="A12" s="2" t="s">
        <v>1489</v>
      </c>
      <c r="B12" s="2" t="s">
        <v>15</v>
      </c>
      <c r="C12" s="2">
        <v>10</v>
      </c>
      <c r="D12" s="2" t="str">
        <f t="shared" si="0"/>
        <v>05_10</v>
      </c>
      <c r="E12" s="2" t="s">
        <v>1530</v>
      </c>
      <c r="F12" s="2" t="s">
        <v>1531</v>
      </c>
      <c r="G12" s="2" t="s">
        <v>1532</v>
      </c>
      <c r="P12" s="155" t="s">
        <v>1533</v>
      </c>
      <c r="Q12" s="155" t="s">
        <v>459</v>
      </c>
      <c r="R12" s="155" t="s">
        <v>1533</v>
      </c>
      <c r="T12" s="2" t="str">
        <f>VISOR!$F$71</f>
        <v>27</v>
      </c>
      <c r="U12" s="2">
        <v>10</v>
      </c>
      <c r="V12" s="2" t="str">
        <f t="shared" si="2"/>
        <v>27_10</v>
      </c>
      <c r="W12" s="2" t="str">
        <f t="shared" si="3"/>
        <v>Carmen del Darién</v>
      </c>
      <c r="X12" s="2">
        <f t="shared" si="4"/>
        <v>1</v>
      </c>
      <c r="Y12" s="2" t="str">
        <f t="shared" si="5"/>
        <v>27150</v>
      </c>
      <c r="AE12" s="17" t="s">
        <v>1533</v>
      </c>
      <c r="AF12" s="11" t="str">
        <f t="shared" si="1"/>
        <v>23000</v>
      </c>
      <c r="AG12" s="11"/>
      <c r="AH12" s="16" t="s">
        <v>459</v>
      </c>
      <c r="AI12" s="17" t="s">
        <v>1533</v>
      </c>
      <c r="AL12" s="2"/>
      <c r="AM12" s="2"/>
      <c r="AN12" s="2"/>
      <c r="AO12" s="2"/>
    </row>
    <row r="13" spans="1:41" ht="18" customHeight="1">
      <c r="A13" s="2" t="s">
        <v>1489</v>
      </c>
      <c r="B13" s="2" t="s">
        <v>15</v>
      </c>
      <c r="C13" s="2">
        <v>11</v>
      </c>
      <c r="D13" s="2" t="str">
        <f t="shared" si="0"/>
        <v>05_11</v>
      </c>
      <c r="E13" s="2" t="s">
        <v>1534</v>
      </c>
      <c r="F13" s="2" t="s">
        <v>1535</v>
      </c>
      <c r="G13" s="2" t="s">
        <v>1536</v>
      </c>
      <c r="I13" s="2" t="str">
        <f>IF(VISOR!$E$73="Extranjeros",divipola!H19,divipola!I19)</f>
        <v xml:space="preserve"> según departamento de residencia - </v>
      </c>
      <c r="J13" s="2" t="str">
        <f>CONCATENATE(VISOR!$L$12,I13,VISOR!$E$73," ")</f>
        <v xml:space="preserve">Defunciones No Fetales según departamento de residencia - Chocó </v>
      </c>
      <c r="K13" s="52"/>
      <c r="P13" s="155" t="s">
        <v>1537</v>
      </c>
      <c r="Q13" s="155" t="s">
        <v>491</v>
      </c>
      <c r="R13" s="155" t="s">
        <v>1537</v>
      </c>
      <c r="T13" s="2" t="str">
        <f>VISOR!$F$71</f>
        <v>27</v>
      </c>
      <c r="U13" s="2">
        <v>11</v>
      </c>
      <c r="V13" s="2" t="str">
        <f t="shared" si="2"/>
        <v>27_11</v>
      </c>
      <c r="W13" s="2" t="str">
        <f t="shared" si="3"/>
        <v>Cértegui</v>
      </c>
      <c r="X13" s="2">
        <f t="shared" si="4"/>
        <v>1</v>
      </c>
      <c r="Y13" s="2" t="str">
        <f t="shared" si="5"/>
        <v>27160</v>
      </c>
      <c r="AE13" s="17" t="s">
        <v>1537</v>
      </c>
      <c r="AF13" s="11" t="str">
        <f t="shared" si="1"/>
        <v>25000</v>
      </c>
      <c r="AG13" s="11"/>
      <c r="AH13" s="16" t="s">
        <v>491</v>
      </c>
      <c r="AI13" s="17" t="s">
        <v>1537</v>
      </c>
      <c r="AL13" s="2"/>
      <c r="AM13" s="2"/>
      <c r="AN13" s="2"/>
      <c r="AO13" s="2"/>
    </row>
    <row r="14" spans="1:41" ht="20.25" customHeight="1">
      <c r="A14" s="2" t="s">
        <v>1489</v>
      </c>
      <c r="B14" s="2" t="s">
        <v>15</v>
      </c>
      <c r="C14" s="2">
        <v>12</v>
      </c>
      <c r="D14" s="2" t="str">
        <f t="shared" si="0"/>
        <v>05_12</v>
      </c>
      <c r="E14" s="2" t="s">
        <v>1538</v>
      </c>
      <c r="F14" s="2" t="s">
        <v>1539</v>
      </c>
      <c r="G14" s="2" t="s">
        <v>1540</v>
      </c>
      <c r="I14" s="2" t="str">
        <f>IF(VISOR!$E$73="Extranjeros",divipola!H20,divipola!I20)</f>
        <v xml:space="preserve"> según municipio de residencia - </v>
      </c>
      <c r="J14" s="2" t="str">
        <f>CONCATENATE(VISOR!$L$12,I14,VISOR!$E$77," ")</f>
        <v xml:space="preserve">Defunciones No Fetales según municipio de residencia - Nuevo Belén de Bajirá </v>
      </c>
      <c r="K14" s="52"/>
      <c r="P14" s="155" t="s">
        <v>1541</v>
      </c>
      <c r="Q14" s="155" t="s">
        <v>609</v>
      </c>
      <c r="R14" s="155" t="s">
        <v>1541</v>
      </c>
      <c r="T14" s="2" t="str">
        <f>VISOR!$F$71</f>
        <v>27</v>
      </c>
      <c r="U14" s="2">
        <v>12</v>
      </c>
      <c r="V14" s="2" t="str">
        <f t="shared" si="2"/>
        <v>27_12</v>
      </c>
      <c r="W14" s="2" t="str">
        <f t="shared" si="3"/>
        <v>Condoto</v>
      </c>
      <c r="X14" s="2">
        <f t="shared" si="4"/>
        <v>1</v>
      </c>
      <c r="Y14" s="2" t="str">
        <f t="shared" si="5"/>
        <v>27205</v>
      </c>
      <c r="AE14" s="17" t="s">
        <v>1541</v>
      </c>
      <c r="AF14" s="11" t="str">
        <f t="shared" si="1"/>
        <v>27000</v>
      </c>
      <c r="AG14" s="11"/>
      <c r="AH14" s="13" t="s">
        <v>609</v>
      </c>
      <c r="AI14" s="17" t="s">
        <v>1541</v>
      </c>
      <c r="AL14" s="2"/>
      <c r="AM14" s="2"/>
      <c r="AN14" s="2"/>
      <c r="AO14" s="2"/>
    </row>
    <row r="15" spans="1:41">
      <c r="A15" s="2" t="s">
        <v>1489</v>
      </c>
      <c r="B15" s="2" t="s">
        <v>15</v>
      </c>
      <c r="C15" s="2">
        <v>13</v>
      </c>
      <c r="D15" s="2" t="str">
        <f t="shared" si="0"/>
        <v>05_13</v>
      </c>
      <c r="E15" s="2" t="s">
        <v>1542</v>
      </c>
      <c r="F15" s="2" t="s">
        <v>1543</v>
      </c>
      <c r="G15" s="2" t="s">
        <v>1544</v>
      </c>
      <c r="P15" s="155" t="s">
        <v>1545</v>
      </c>
      <c r="Q15" s="155" t="s">
        <v>641</v>
      </c>
      <c r="R15" s="155" t="s">
        <v>1545</v>
      </c>
      <c r="T15" s="2" t="str">
        <f>VISOR!$F$71</f>
        <v>27</v>
      </c>
      <c r="U15" s="2">
        <v>13</v>
      </c>
      <c r="V15" s="2" t="str">
        <f t="shared" si="2"/>
        <v>27_13</v>
      </c>
      <c r="W15" s="2" t="str">
        <f t="shared" si="3"/>
        <v>El Carmen de Atrato</v>
      </c>
      <c r="X15" s="2">
        <f t="shared" si="4"/>
        <v>1</v>
      </c>
      <c r="Y15" s="2" t="str">
        <f t="shared" si="5"/>
        <v>27245</v>
      </c>
      <c r="AE15" s="155" t="s">
        <v>1545</v>
      </c>
      <c r="AF15" s="11" t="str">
        <f t="shared" si="1"/>
        <v>41000</v>
      </c>
      <c r="AG15" s="11"/>
      <c r="AH15" s="15" t="s">
        <v>641</v>
      </c>
      <c r="AI15" s="155" t="s">
        <v>1545</v>
      </c>
      <c r="AL15" s="2"/>
      <c r="AM15" s="2"/>
      <c r="AN15" s="2"/>
      <c r="AO15" s="2"/>
    </row>
    <row r="16" spans="1:41">
      <c r="A16" s="2" t="s">
        <v>1489</v>
      </c>
      <c r="B16" s="2" t="s">
        <v>15</v>
      </c>
      <c r="C16" s="2">
        <v>14</v>
      </c>
      <c r="D16" s="2" t="str">
        <f t="shared" si="0"/>
        <v>05_14</v>
      </c>
      <c r="E16" s="2" t="s">
        <v>1546</v>
      </c>
      <c r="F16" s="2" t="s">
        <v>1547</v>
      </c>
      <c r="G16" s="2" t="s">
        <v>1548</v>
      </c>
      <c r="P16" s="155" t="s">
        <v>1549</v>
      </c>
      <c r="Q16" s="155" t="s">
        <v>680</v>
      </c>
      <c r="R16" s="155" t="s">
        <v>1549</v>
      </c>
      <c r="T16" s="2" t="str">
        <f>VISOR!$F$71</f>
        <v>27</v>
      </c>
      <c r="U16" s="2">
        <v>14</v>
      </c>
      <c r="V16" s="2" t="str">
        <f t="shared" si="2"/>
        <v>27_14</v>
      </c>
      <c r="W16" s="2" t="str">
        <f t="shared" si="3"/>
        <v>El Litoral del San Juan</v>
      </c>
      <c r="X16" s="2">
        <f t="shared" si="4"/>
        <v>1</v>
      </c>
      <c r="Y16" s="2" t="str">
        <f t="shared" si="5"/>
        <v>27250</v>
      </c>
      <c r="AE16" s="17" t="s">
        <v>1549</v>
      </c>
      <c r="AF16" s="11" t="str">
        <f t="shared" si="1"/>
        <v>44000</v>
      </c>
      <c r="AG16" s="11"/>
      <c r="AH16" s="16" t="s">
        <v>680</v>
      </c>
      <c r="AI16" s="17" t="s">
        <v>1549</v>
      </c>
      <c r="AL16" s="2"/>
      <c r="AM16" s="2"/>
      <c r="AN16" s="2"/>
      <c r="AO16" s="2"/>
    </row>
    <row r="17" spans="1:41">
      <c r="A17" s="2" t="s">
        <v>1489</v>
      </c>
      <c r="B17" s="2" t="s">
        <v>15</v>
      </c>
      <c r="C17" s="2">
        <v>15</v>
      </c>
      <c r="D17" s="2" t="str">
        <f t="shared" si="0"/>
        <v>05_15</v>
      </c>
      <c r="E17" s="2" t="s">
        <v>1550</v>
      </c>
      <c r="F17" s="2" t="s">
        <v>1551</v>
      </c>
      <c r="G17" s="2" t="s">
        <v>1552</v>
      </c>
      <c r="P17" s="155" t="s">
        <v>1553</v>
      </c>
      <c r="Q17" s="155" t="s">
        <v>697</v>
      </c>
      <c r="R17" s="155" t="s">
        <v>1553</v>
      </c>
      <c r="T17" s="2" t="str">
        <f>VISOR!$F$71</f>
        <v>27</v>
      </c>
      <c r="U17" s="2">
        <v>15</v>
      </c>
      <c r="V17" s="2" t="str">
        <f t="shared" si="2"/>
        <v>27_15</v>
      </c>
      <c r="W17" s="2" t="str">
        <f t="shared" si="3"/>
        <v>Istmina</v>
      </c>
      <c r="X17" s="2">
        <f t="shared" si="4"/>
        <v>1</v>
      </c>
      <c r="Y17" s="2" t="str">
        <f t="shared" si="5"/>
        <v>27361</v>
      </c>
      <c r="AE17" s="17" t="s">
        <v>1553</v>
      </c>
      <c r="AF17" s="11" t="str">
        <f t="shared" si="1"/>
        <v>47000</v>
      </c>
      <c r="AG17" s="11"/>
      <c r="AH17" s="16" t="s">
        <v>697</v>
      </c>
      <c r="AI17" s="17" t="s">
        <v>1553</v>
      </c>
      <c r="AL17" s="2"/>
      <c r="AM17" s="2"/>
      <c r="AN17" s="2"/>
      <c r="AO17" s="2"/>
    </row>
    <row r="18" spans="1:41">
      <c r="A18" s="2" t="s">
        <v>1489</v>
      </c>
      <c r="B18" s="2" t="s">
        <v>15</v>
      </c>
      <c r="C18" s="2">
        <v>16</v>
      </c>
      <c r="D18" s="2" t="str">
        <f t="shared" si="0"/>
        <v>05_16</v>
      </c>
      <c r="E18" s="2" t="s">
        <v>1554</v>
      </c>
      <c r="F18" s="2" t="s">
        <v>1555</v>
      </c>
      <c r="G18" s="2" t="s">
        <v>1556</v>
      </c>
      <c r="P18" s="155" t="s">
        <v>1557</v>
      </c>
      <c r="Q18" s="155" t="s">
        <v>729</v>
      </c>
      <c r="R18" s="155" t="s">
        <v>1557</v>
      </c>
      <c r="T18" s="2" t="str">
        <f>VISOR!$F$71</f>
        <v>27</v>
      </c>
      <c r="U18" s="2">
        <v>16</v>
      </c>
      <c r="V18" s="2" t="str">
        <f t="shared" si="2"/>
        <v>27_16</v>
      </c>
      <c r="W18" s="2" t="str">
        <f t="shared" si="3"/>
        <v>Juradó</v>
      </c>
      <c r="X18" s="2">
        <f t="shared" si="4"/>
        <v>1</v>
      </c>
      <c r="Y18" s="2" t="str">
        <f t="shared" si="5"/>
        <v>27372</v>
      </c>
      <c r="AE18" s="17">
        <v>50</v>
      </c>
      <c r="AF18" s="11" t="str">
        <f t="shared" si="1"/>
        <v>50000</v>
      </c>
      <c r="AG18" s="11"/>
      <c r="AH18" s="16" t="s">
        <v>729</v>
      </c>
      <c r="AI18" s="17">
        <v>50</v>
      </c>
      <c r="AL18" s="2"/>
      <c r="AM18" s="2"/>
      <c r="AN18" s="2"/>
      <c r="AO18" s="2"/>
    </row>
    <row r="19" spans="1:41">
      <c r="A19" s="2" t="s">
        <v>1489</v>
      </c>
      <c r="B19" s="2" t="s">
        <v>15</v>
      </c>
      <c r="C19" s="2">
        <v>17</v>
      </c>
      <c r="D19" s="2" t="str">
        <f t="shared" si="0"/>
        <v>05_17</v>
      </c>
      <c r="E19" s="2" t="s">
        <v>1558</v>
      </c>
      <c r="F19" s="2" t="s">
        <v>1559</v>
      </c>
      <c r="G19" s="2" t="s">
        <v>1560</v>
      </c>
      <c r="H19" s="2" t="s">
        <v>1561</v>
      </c>
      <c r="I19" s="2" t="s">
        <v>1562</v>
      </c>
      <c r="P19" s="155" t="s">
        <v>1563</v>
      </c>
      <c r="Q19" s="155" t="s">
        <v>760</v>
      </c>
      <c r="R19" s="155" t="s">
        <v>1563</v>
      </c>
      <c r="T19" s="2" t="str">
        <f>VISOR!$F$71</f>
        <v>27</v>
      </c>
      <c r="U19" s="2">
        <v>17</v>
      </c>
      <c r="V19" s="2" t="str">
        <f t="shared" si="2"/>
        <v>27_17</v>
      </c>
      <c r="W19" s="2" t="str">
        <f t="shared" si="3"/>
        <v>Lloró</v>
      </c>
      <c r="X19" s="2">
        <f t="shared" si="4"/>
        <v>1</v>
      </c>
      <c r="Y19" s="2" t="str">
        <f t="shared" si="5"/>
        <v>27413</v>
      </c>
      <c r="AE19" s="17" t="s">
        <v>1563</v>
      </c>
      <c r="AF19" s="11" t="str">
        <f t="shared" si="1"/>
        <v>52000</v>
      </c>
      <c r="AG19" s="11"/>
      <c r="AH19" s="16" t="s">
        <v>760</v>
      </c>
      <c r="AI19" s="17" t="s">
        <v>1563</v>
      </c>
      <c r="AL19" s="2"/>
      <c r="AM19" s="2"/>
      <c r="AN19" s="2"/>
      <c r="AO19" s="2"/>
    </row>
    <row r="20" spans="1:41" ht="22.5">
      <c r="A20" s="2" t="s">
        <v>1489</v>
      </c>
      <c r="B20" s="2" t="s">
        <v>15</v>
      </c>
      <c r="C20" s="2">
        <v>18</v>
      </c>
      <c r="D20" s="2" t="str">
        <f t="shared" si="0"/>
        <v>05_18</v>
      </c>
      <c r="E20" s="2" t="s">
        <v>1564</v>
      </c>
      <c r="F20" s="2" t="s">
        <v>1565</v>
      </c>
      <c r="G20" s="2" t="s">
        <v>1566</v>
      </c>
      <c r="H20" s="2" t="s">
        <v>1561</v>
      </c>
      <c r="I20" s="2" t="s">
        <v>1567</v>
      </c>
      <c r="P20" s="155" t="s">
        <v>1568</v>
      </c>
      <c r="Q20" s="155" t="s">
        <v>826</v>
      </c>
      <c r="R20" s="155" t="s">
        <v>1568</v>
      </c>
      <c r="T20" s="2" t="str">
        <f>VISOR!$F$71</f>
        <v>27</v>
      </c>
      <c r="U20" s="2">
        <v>18</v>
      </c>
      <c r="V20" s="2" t="str">
        <f t="shared" si="2"/>
        <v>27_18</v>
      </c>
      <c r="W20" s="2" t="str">
        <f t="shared" si="3"/>
        <v>Medio Atrato</v>
      </c>
      <c r="X20" s="2">
        <f t="shared" si="4"/>
        <v>1</v>
      </c>
      <c r="Y20" s="2" t="str">
        <f t="shared" si="5"/>
        <v>27425</v>
      </c>
      <c r="AE20" s="17" t="s">
        <v>1568</v>
      </c>
      <c r="AF20" s="11" t="str">
        <f t="shared" si="1"/>
        <v>54000</v>
      </c>
      <c r="AG20" s="11"/>
      <c r="AH20" s="13" t="s">
        <v>826</v>
      </c>
      <c r="AI20" s="17" t="s">
        <v>1568</v>
      </c>
      <c r="AL20" s="2"/>
      <c r="AM20" s="2"/>
      <c r="AN20" s="2"/>
      <c r="AO20" s="2"/>
    </row>
    <row r="21" spans="1:41">
      <c r="A21" s="2" t="s">
        <v>1489</v>
      </c>
      <c r="B21" s="2" t="s">
        <v>15</v>
      </c>
      <c r="C21" s="2">
        <v>19</v>
      </c>
      <c r="D21" s="2" t="str">
        <f t="shared" si="0"/>
        <v>05_19</v>
      </c>
      <c r="E21" s="2" t="s">
        <v>1569</v>
      </c>
      <c r="F21" s="2" t="s">
        <v>1570</v>
      </c>
      <c r="G21" s="2" t="s">
        <v>1571</v>
      </c>
      <c r="P21" s="155" t="s">
        <v>1572</v>
      </c>
      <c r="Q21" s="155" t="s">
        <v>1573</v>
      </c>
      <c r="R21" s="155" t="s">
        <v>1572</v>
      </c>
      <c r="T21" s="2" t="str">
        <f>VISOR!$F$71</f>
        <v>27</v>
      </c>
      <c r="U21" s="2">
        <v>19</v>
      </c>
      <c r="V21" s="2" t="str">
        <f t="shared" si="2"/>
        <v>27_19</v>
      </c>
      <c r="W21" s="2" t="str">
        <f>IFERROR(VLOOKUP(V21,divipo_cod_mn,3,0),"")</f>
        <v>Medio Baudó</v>
      </c>
      <c r="X21" s="2">
        <f t="shared" si="4"/>
        <v>1</v>
      </c>
      <c r="Y21" s="2" t="str">
        <f t="shared" si="5"/>
        <v>27430</v>
      </c>
      <c r="AE21" s="155" t="s">
        <v>1572</v>
      </c>
      <c r="AF21" s="11" t="str">
        <f t="shared" si="1"/>
        <v>63000</v>
      </c>
      <c r="AG21" s="11"/>
      <c r="AH21" s="15" t="s">
        <v>868</v>
      </c>
      <c r="AI21" s="155" t="s">
        <v>1572</v>
      </c>
      <c r="AL21" s="2"/>
      <c r="AM21" s="2"/>
      <c r="AN21" s="2"/>
      <c r="AO21" s="2"/>
    </row>
    <row r="22" spans="1:41">
      <c r="A22" s="2" t="s">
        <v>1489</v>
      </c>
      <c r="B22" s="2" t="s">
        <v>15</v>
      </c>
      <c r="C22" s="2">
        <v>20</v>
      </c>
      <c r="D22" s="2" t="str">
        <f t="shared" si="0"/>
        <v>05_20</v>
      </c>
      <c r="E22" s="2" t="s">
        <v>1574</v>
      </c>
      <c r="F22" s="2" t="s">
        <v>1575</v>
      </c>
      <c r="G22" s="2" t="s">
        <v>1576</v>
      </c>
      <c r="P22" s="155" t="s">
        <v>1577</v>
      </c>
      <c r="Q22" s="155" t="s">
        <v>881</v>
      </c>
      <c r="R22" s="155" t="s">
        <v>1577</v>
      </c>
      <c r="T22" s="2" t="str">
        <f>VISOR!$F$71</f>
        <v>27</v>
      </c>
      <c r="U22" s="2">
        <v>20</v>
      </c>
      <c r="V22" s="2" t="str">
        <f t="shared" si="2"/>
        <v>27_20</v>
      </c>
      <c r="W22" s="2" t="str">
        <f t="shared" si="3"/>
        <v>Medio San Juan</v>
      </c>
      <c r="X22" s="2">
        <f t="shared" si="4"/>
        <v>1</v>
      </c>
      <c r="Y22" s="2" t="str">
        <f t="shared" si="5"/>
        <v>27450</v>
      </c>
      <c r="AE22" s="17" t="s">
        <v>1577</v>
      </c>
      <c r="AF22" s="11" t="str">
        <f t="shared" si="1"/>
        <v>66000</v>
      </c>
      <c r="AG22" s="11"/>
      <c r="AH22" s="16" t="s">
        <v>881</v>
      </c>
      <c r="AI22" s="17" t="s">
        <v>1577</v>
      </c>
      <c r="AL22" s="2"/>
      <c r="AM22" s="2"/>
      <c r="AN22" s="2"/>
      <c r="AO22" s="2"/>
    </row>
    <row r="23" spans="1:41">
      <c r="A23" s="2" t="s">
        <v>1489</v>
      </c>
      <c r="B23" s="2" t="s">
        <v>15</v>
      </c>
      <c r="C23" s="2">
        <v>21</v>
      </c>
      <c r="D23" s="2" t="str">
        <f t="shared" si="0"/>
        <v>05_21</v>
      </c>
      <c r="E23" s="2" t="s">
        <v>1578</v>
      </c>
      <c r="F23" s="2" t="s">
        <v>1579</v>
      </c>
      <c r="G23" s="2" t="s">
        <v>1580</v>
      </c>
      <c r="H23" s="2" t="s">
        <v>1581</v>
      </c>
      <c r="I23" s="35" t="str">
        <f>IF(VISOR!L12="Defunciones Fetales","No se incluye información de las interrupciones voluntarias del embarazo (IVE),  Causal de la sentencia - Resolución No. 652 - del 1 de marzo de 2016 - por la cual se modifica parcialmente la resolución 1346 de 1997.","")</f>
        <v/>
      </c>
      <c r="P23" s="155" t="s">
        <v>1582</v>
      </c>
      <c r="Q23" s="155" t="s">
        <v>897</v>
      </c>
      <c r="R23" s="155" t="s">
        <v>1582</v>
      </c>
      <c r="T23" s="2" t="str">
        <f>VISOR!$F$71</f>
        <v>27</v>
      </c>
      <c r="U23" s="2">
        <v>21</v>
      </c>
      <c r="V23" s="2" t="str">
        <f t="shared" si="2"/>
        <v>27_21</v>
      </c>
      <c r="W23" s="2" t="str">
        <f t="shared" si="3"/>
        <v>Nóvita</v>
      </c>
      <c r="X23" s="2">
        <f t="shared" si="4"/>
        <v>1</v>
      </c>
      <c r="Y23" s="2" t="str">
        <f t="shared" si="5"/>
        <v>27491</v>
      </c>
      <c r="AE23" s="17" t="s">
        <v>1582</v>
      </c>
      <c r="AF23" s="11" t="str">
        <f t="shared" si="1"/>
        <v>68000</v>
      </c>
      <c r="AG23" s="11"/>
      <c r="AH23" s="16" t="s">
        <v>897</v>
      </c>
      <c r="AI23" s="17" t="s">
        <v>1582</v>
      </c>
      <c r="AL23" s="2"/>
      <c r="AM23" s="2"/>
      <c r="AN23" s="2"/>
      <c r="AO23" s="2"/>
    </row>
    <row r="24" spans="1:41">
      <c r="A24" s="2" t="s">
        <v>1489</v>
      </c>
      <c r="B24" s="2" t="s">
        <v>15</v>
      </c>
      <c r="C24" s="2">
        <v>22</v>
      </c>
      <c r="D24" s="2" t="str">
        <f t="shared" si="0"/>
        <v>05_22</v>
      </c>
      <c r="E24" s="2" t="s">
        <v>1583</v>
      </c>
      <c r="F24" s="2" t="s">
        <v>1584</v>
      </c>
      <c r="G24" s="2" t="s">
        <v>1585</v>
      </c>
      <c r="P24" s="155" t="s">
        <v>1586</v>
      </c>
      <c r="Q24" s="155" t="s">
        <v>986</v>
      </c>
      <c r="R24" s="155" t="s">
        <v>1586</v>
      </c>
      <c r="T24" s="2" t="str">
        <f>VISOR!$F$71</f>
        <v>27</v>
      </c>
      <c r="U24" s="2">
        <v>22</v>
      </c>
      <c r="V24" s="2" t="str">
        <f t="shared" si="2"/>
        <v>27_22</v>
      </c>
      <c r="W24" s="2" t="str">
        <f t="shared" si="3"/>
        <v>Nuevo Belén de Bajirá</v>
      </c>
      <c r="X24" s="2">
        <f t="shared" si="4"/>
        <v>1</v>
      </c>
      <c r="Y24" s="2" t="str">
        <f t="shared" si="5"/>
        <v>27493</v>
      </c>
      <c r="AE24" s="17" t="s">
        <v>1586</v>
      </c>
      <c r="AF24" s="11" t="str">
        <f t="shared" si="1"/>
        <v>70000</v>
      </c>
      <c r="AG24" s="11"/>
      <c r="AH24" s="16" t="s">
        <v>986</v>
      </c>
      <c r="AI24" s="17" t="s">
        <v>1586</v>
      </c>
      <c r="AL24" s="2"/>
      <c r="AM24" s="2"/>
      <c r="AN24" s="2"/>
      <c r="AO24" s="2"/>
    </row>
    <row r="25" spans="1:41">
      <c r="A25" s="2" t="s">
        <v>1489</v>
      </c>
      <c r="B25" s="2" t="s">
        <v>15</v>
      </c>
      <c r="C25" s="2">
        <v>23</v>
      </c>
      <c r="D25" s="2" t="str">
        <f t="shared" si="0"/>
        <v>05_23</v>
      </c>
      <c r="E25" s="2" t="s">
        <v>1587</v>
      </c>
      <c r="F25" s="2" t="s">
        <v>1588</v>
      </c>
      <c r="G25" s="2" t="s">
        <v>1589</v>
      </c>
      <c r="P25" s="155" t="s">
        <v>1590</v>
      </c>
      <c r="Q25" s="155" t="s">
        <v>1014</v>
      </c>
      <c r="R25" s="155" t="s">
        <v>1590</v>
      </c>
      <c r="T25" s="2" t="str">
        <f>VISOR!$F$71</f>
        <v>27</v>
      </c>
      <c r="U25" s="2">
        <v>23</v>
      </c>
      <c r="V25" s="2" t="str">
        <f t="shared" si="2"/>
        <v>27_23</v>
      </c>
      <c r="W25" s="2" t="str">
        <f t="shared" si="3"/>
        <v>Nuquí</v>
      </c>
      <c r="X25" s="2">
        <f t="shared" si="4"/>
        <v>1</v>
      </c>
      <c r="Y25" s="2" t="str">
        <f t="shared" si="5"/>
        <v>27495</v>
      </c>
      <c r="AE25" s="17" t="s">
        <v>1590</v>
      </c>
      <c r="AF25" s="11" t="str">
        <f t="shared" si="1"/>
        <v>73000</v>
      </c>
      <c r="AG25" s="11"/>
      <c r="AH25" s="16" t="s">
        <v>1014</v>
      </c>
      <c r="AI25" s="17" t="s">
        <v>1590</v>
      </c>
      <c r="AL25" s="2"/>
      <c r="AM25" s="2"/>
      <c r="AN25" s="2"/>
      <c r="AO25" s="2"/>
    </row>
    <row r="26" spans="1:41">
      <c r="A26" s="2" t="s">
        <v>1489</v>
      </c>
      <c r="B26" s="2" t="s">
        <v>15</v>
      </c>
      <c r="C26" s="2">
        <v>24</v>
      </c>
      <c r="D26" s="2" t="str">
        <f t="shared" si="0"/>
        <v>05_24</v>
      </c>
      <c r="E26" s="2" t="s">
        <v>1591</v>
      </c>
      <c r="F26" s="2" t="s">
        <v>1592</v>
      </c>
      <c r="G26" s="2" t="s">
        <v>1593</v>
      </c>
      <c r="P26" s="155" t="s">
        <v>1594</v>
      </c>
      <c r="Q26" s="155" t="s">
        <v>1147</v>
      </c>
      <c r="R26" s="155" t="s">
        <v>1594</v>
      </c>
      <c r="T26" s="2" t="str">
        <f>VISOR!$F$71</f>
        <v>27</v>
      </c>
      <c r="U26" s="2">
        <v>24</v>
      </c>
      <c r="V26" s="2" t="str">
        <f t="shared" si="2"/>
        <v>27_24</v>
      </c>
      <c r="W26" s="2" t="str">
        <f t="shared" si="3"/>
        <v>Río Iró</v>
      </c>
      <c r="X26" s="2">
        <f t="shared" si="4"/>
        <v>1</v>
      </c>
      <c r="Y26" s="2" t="str">
        <f t="shared" si="5"/>
        <v>27580</v>
      </c>
      <c r="AE26" s="17">
        <v>75</v>
      </c>
      <c r="AF26" s="11" t="str">
        <f t="shared" si="1"/>
        <v>75000</v>
      </c>
      <c r="AG26" s="11"/>
      <c r="AH26" s="13" t="s">
        <v>1449</v>
      </c>
      <c r="AI26" s="17">
        <v>75</v>
      </c>
      <c r="AL26" s="2"/>
      <c r="AM26" s="2"/>
      <c r="AN26" s="2"/>
      <c r="AO26" s="2"/>
    </row>
    <row r="27" spans="1:41" ht="22.5">
      <c r="A27" s="2" t="s">
        <v>1489</v>
      </c>
      <c r="B27" s="2" t="s">
        <v>15</v>
      </c>
      <c r="C27" s="2">
        <v>25</v>
      </c>
      <c r="D27" s="2" t="str">
        <f t="shared" si="0"/>
        <v>05_25</v>
      </c>
      <c r="E27" s="2" t="s">
        <v>1595</v>
      </c>
      <c r="F27" s="2" t="s">
        <v>1596</v>
      </c>
      <c r="G27" s="2" t="s">
        <v>1597</v>
      </c>
      <c r="P27" s="155" t="s">
        <v>1598</v>
      </c>
      <c r="Q27" s="155" t="s">
        <v>1191</v>
      </c>
      <c r="R27" s="155" t="s">
        <v>1598</v>
      </c>
      <c r="T27" s="2" t="str">
        <f>VISOR!$F$71</f>
        <v>27</v>
      </c>
      <c r="U27" s="2">
        <v>25</v>
      </c>
      <c r="V27" s="2" t="str">
        <f t="shared" si="2"/>
        <v>27_25</v>
      </c>
      <c r="W27" s="2" t="str">
        <f t="shared" si="3"/>
        <v>Río Quito</v>
      </c>
      <c r="X27" s="2">
        <f t="shared" si="4"/>
        <v>1</v>
      </c>
      <c r="Y27" s="2" t="str">
        <f t="shared" si="5"/>
        <v>27600</v>
      </c>
      <c r="AE27" s="155" t="s">
        <v>1594</v>
      </c>
      <c r="AF27" s="11" t="str">
        <f t="shared" si="1"/>
        <v>76000</v>
      </c>
      <c r="AG27" s="11"/>
      <c r="AH27" s="15" t="s">
        <v>1147</v>
      </c>
      <c r="AI27" s="155" t="s">
        <v>1594</v>
      </c>
      <c r="AL27" s="2"/>
      <c r="AM27" s="2"/>
      <c r="AN27" s="2"/>
      <c r="AO27" s="2"/>
    </row>
    <row r="28" spans="1:41">
      <c r="A28" s="2" t="s">
        <v>1489</v>
      </c>
      <c r="B28" s="2" t="s">
        <v>15</v>
      </c>
      <c r="C28" s="2">
        <v>26</v>
      </c>
      <c r="D28" s="2" t="str">
        <f t="shared" si="0"/>
        <v>05_26</v>
      </c>
      <c r="E28" s="2" t="s">
        <v>1599</v>
      </c>
      <c r="F28" s="2" t="s">
        <v>1600</v>
      </c>
      <c r="G28" s="2" t="s">
        <v>1601</v>
      </c>
      <c r="I28" s="2" t="str">
        <f>VISOR!L12</f>
        <v>Defunciones No Fetales</v>
      </c>
      <c r="J28" s="2">
        <f>IF(I28="Nacimientos",1,IF(I28="Defunciones No Fetales",2,IF(I28="Defunciones Fetales",3,4)))</f>
        <v>2</v>
      </c>
      <c r="P28" s="155" t="s">
        <v>1602</v>
      </c>
      <c r="Q28" s="155" t="s">
        <v>1200</v>
      </c>
      <c r="R28" s="155" t="s">
        <v>1602</v>
      </c>
      <c r="T28" s="2" t="str">
        <f>VISOR!$F$71</f>
        <v>27</v>
      </c>
      <c r="U28" s="2">
        <v>26</v>
      </c>
      <c r="V28" s="2" t="str">
        <f t="shared" si="2"/>
        <v>27_26</v>
      </c>
      <c r="W28" s="2" t="str">
        <f t="shared" si="3"/>
        <v>Riosucio</v>
      </c>
      <c r="X28" s="2">
        <f t="shared" si="4"/>
        <v>1</v>
      </c>
      <c r="Y28" s="2" t="str">
        <f t="shared" si="5"/>
        <v>27615</v>
      </c>
      <c r="AE28" s="17" t="s">
        <v>1598</v>
      </c>
      <c r="AF28" s="11" t="str">
        <f t="shared" si="1"/>
        <v>81000</v>
      </c>
      <c r="AG28" s="11"/>
      <c r="AH28" s="16" t="s">
        <v>1191</v>
      </c>
      <c r="AI28" s="17" t="s">
        <v>1598</v>
      </c>
      <c r="AL28" s="2"/>
      <c r="AM28" s="2"/>
      <c r="AN28" s="2"/>
      <c r="AO28" s="2"/>
    </row>
    <row r="29" spans="1:41">
      <c r="A29" s="2" t="s">
        <v>1489</v>
      </c>
      <c r="B29" s="2" t="s">
        <v>15</v>
      </c>
      <c r="C29" s="2">
        <v>27</v>
      </c>
      <c r="D29" s="2" t="str">
        <f t="shared" si="0"/>
        <v>05_27</v>
      </c>
      <c r="E29" s="2" t="s">
        <v>1603</v>
      </c>
      <c r="F29" s="2" t="s">
        <v>342</v>
      </c>
      <c r="G29" s="2" t="s">
        <v>1604</v>
      </c>
      <c r="P29" s="155" t="s">
        <v>1605</v>
      </c>
      <c r="Q29" s="155" t="s">
        <v>1221</v>
      </c>
      <c r="R29" s="155" t="s">
        <v>1605</v>
      </c>
      <c r="T29" s="2" t="str">
        <f>VISOR!$F$71</f>
        <v>27</v>
      </c>
      <c r="U29" s="2">
        <v>27</v>
      </c>
      <c r="V29" s="2" t="str">
        <f t="shared" si="2"/>
        <v>27_27</v>
      </c>
      <c r="W29" s="2" t="str">
        <f t="shared" si="3"/>
        <v>San José del Palmar</v>
      </c>
      <c r="X29" s="2">
        <f t="shared" si="4"/>
        <v>1</v>
      </c>
      <c r="Y29" s="2" t="str">
        <f t="shared" si="5"/>
        <v>27660</v>
      </c>
      <c r="AE29" s="17" t="s">
        <v>1602</v>
      </c>
      <c r="AF29" s="11" t="str">
        <f t="shared" si="1"/>
        <v>85000</v>
      </c>
      <c r="AG29" s="11"/>
      <c r="AH29" s="16" t="s">
        <v>1200</v>
      </c>
      <c r="AI29" s="17" t="s">
        <v>1602</v>
      </c>
      <c r="AL29" s="2"/>
      <c r="AM29" s="2"/>
      <c r="AN29" s="2"/>
      <c r="AO29" s="2"/>
    </row>
    <row r="30" spans="1:41" ht="38.25">
      <c r="A30" s="2" t="s">
        <v>1489</v>
      </c>
      <c r="B30" s="2" t="s">
        <v>15</v>
      </c>
      <c r="C30" s="2">
        <v>28</v>
      </c>
      <c r="D30" s="2" t="str">
        <f t="shared" si="0"/>
        <v>05_28</v>
      </c>
      <c r="E30" s="2" t="s">
        <v>1606</v>
      </c>
      <c r="F30" s="2" t="s">
        <v>1607</v>
      </c>
      <c r="G30" s="2" t="s">
        <v>1608</v>
      </c>
      <c r="P30" s="155" t="s">
        <v>1609</v>
      </c>
      <c r="Q30" s="155" t="s">
        <v>1610</v>
      </c>
      <c r="R30" s="155" t="s">
        <v>1609</v>
      </c>
      <c r="T30" s="2" t="str">
        <f>VISOR!$F$71</f>
        <v>27</v>
      </c>
      <c r="U30" s="2">
        <v>28</v>
      </c>
      <c r="V30" s="2" t="str">
        <f t="shared" si="2"/>
        <v>27_28</v>
      </c>
      <c r="W30" s="2" t="str">
        <f t="shared" si="3"/>
        <v>Sipí</v>
      </c>
      <c r="X30" s="2">
        <f t="shared" si="4"/>
        <v>1</v>
      </c>
      <c r="Y30" s="2" t="str">
        <f t="shared" si="5"/>
        <v>27745</v>
      </c>
      <c r="AE30" s="17" t="s">
        <v>1605</v>
      </c>
      <c r="AF30" s="11" t="str">
        <f t="shared" si="1"/>
        <v>86000</v>
      </c>
      <c r="AG30" s="11"/>
      <c r="AH30" s="16" t="s">
        <v>1221</v>
      </c>
      <c r="AI30" s="17" t="s">
        <v>1605</v>
      </c>
      <c r="AL30" s="2"/>
      <c r="AM30" s="2"/>
      <c r="AN30" s="2"/>
      <c r="AO30" s="2"/>
    </row>
    <row r="31" spans="1:41" ht="45">
      <c r="A31" s="2" t="s">
        <v>1489</v>
      </c>
      <c r="B31" s="2" t="s">
        <v>15</v>
      </c>
      <c r="C31" s="2">
        <v>29</v>
      </c>
      <c r="D31" s="2" t="str">
        <f t="shared" si="0"/>
        <v>05_29</v>
      </c>
      <c r="E31" s="2" t="s">
        <v>1611</v>
      </c>
      <c r="F31" s="2" t="s">
        <v>1612</v>
      </c>
      <c r="G31" s="2" t="s">
        <v>1613</v>
      </c>
      <c r="P31" s="155" t="s">
        <v>1614</v>
      </c>
      <c r="Q31" s="155" t="s">
        <v>1240</v>
      </c>
      <c r="R31" s="155" t="s">
        <v>1614</v>
      </c>
      <c r="T31" s="2" t="str">
        <f>VISOR!$F$71</f>
        <v>27</v>
      </c>
      <c r="U31" s="2">
        <v>29</v>
      </c>
      <c r="V31" s="2" t="str">
        <f t="shared" si="2"/>
        <v>27_29</v>
      </c>
      <c r="W31" s="2" t="str">
        <f t="shared" si="3"/>
        <v>Tadó</v>
      </c>
      <c r="X31" s="2">
        <f t="shared" si="4"/>
        <v>1</v>
      </c>
      <c r="Y31" s="2" t="str">
        <f t="shared" si="5"/>
        <v>27787</v>
      </c>
      <c r="AE31" s="17" t="s">
        <v>1609</v>
      </c>
      <c r="AF31" s="11" t="str">
        <f t="shared" si="1"/>
        <v>88000</v>
      </c>
      <c r="AG31" s="11"/>
      <c r="AH31" s="16" t="s">
        <v>1615</v>
      </c>
      <c r="AI31" s="17" t="s">
        <v>1609</v>
      </c>
      <c r="AL31" s="2"/>
      <c r="AM31" s="2"/>
      <c r="AN31" s="2"/>
      <c r="AO31" s="2"/>
    </row>
    <row r="32" spans="1:41">
      <c r="A32" s="2" t="s">
        <v>1489</v>
      </c>
      <c r="B32" s="2" t="s">
        <v>15</v>
      </c>
      <c r="C32" s="2">
        <v>30</v>
      </c>
      <c r="D32" s="2" t="str">
        <f t="shared" si="0"/>
        <v>05_30</v>
      </c>
      <c r="E32" s="2" t="s">
        <v>1616</v>
      </c>
      <c r="F32" s="2" t="s">
        <v>1617</v>
      </c>
      <c r="G32" s="2" t="s">
        <v>1618</v>
      </c>
      <c r="P32" s="155" t="s">
        <v>1619</v>
      </c>
      <c r="Q32" s="155" t="s">
        <v>1253</v>
      </c>
      <c r="R32" s="155" t="s">
        <v>1619</v>
      </c>
      <c r="T32" s="2" t="str">
        <f>VISOR!$F$71</f>
        <v>27</v>
      </c>
      <c r="U32" s="2">
        <v>30</v>
      </c>
      <c r="V32" s="2" t="str">
        <f t="shared" si="2"/>
        <v>27_30</v>
      </c>
      <c r="W32" s="2" t="str">
        <f t="shared" si="3"/>
        <v>Unguía</v>
      </c>
      <c r="X32" s="2">
        <f t="shared" si="4"/>
        <v>1</v>
      </c>
      <c r="Y32" s="2" t="str">
        <f t="shared" si="5"/>
        <v>27800</v>
      </c>
      <c r="AE32" s="17" t="s">
        <v>1614</v>
      </c>
      <c r="AF32" s="11" t="str">
        <f t="shared" si="1"/>
        <v>91000</v>
      </c>
      <c r="AG32" s="11"/>
      <c r="AH32" s="13" t="s">
        <v>1240</v>
      </c>
      <c r="AI32" s="17" t="s">
        <v>1614</v>
      </c>
      <c r="AL32" s="2"/>
      <c r="AM32" s="2"/>
      <c r="AN32" s="2"/>
      <c r="AO32" s="2"/>
    </row>
    <row r="33" spans="1:41">
      <c r="A33" s="2" t="s">
        <v>1489</v>
      </c>
      <c r="B33" s="2" t="s">
        <v>15</v>
      </c>
      <c r="C33" s="2">
        <v>31</v>
      </c>
      <c r="D33" s="2" t="str">
        <f t="shared" si="0"/>
        <v>05_31</v>
      </c>
      <c r="E33" s="2" t="s">
        <v>1620</v>
      </c>
      <c r="F33" s="2" t="s">
        <v>1621</v>
      </c>
      <c r="G33" s="2" t="s">
        <v>1622</v>
      </c>
      <c r="P33" s="155" t="s">
        <v>1623</v>
      </c>
      <c r="Q33" s="155" t="s">
        <v>1264</v>
      </c>
      <c r="R33" s="155" t="s">
        <v>1623</v>
      </c>
      <c r="T33" s="2" t="str">
        <f>VISOR!$F$71</f>
        <v>27</v>
      </c>
      <c r="U33" s="2">
        <v>31</v>
      </c>
      <c r="V33" s="2" t="str">
        <f t="shared" si="2"/>
        <v>27_31</v>
      </c>
      <c r="W33" s="2" t="str">
        <f t="shared" si="3"/>
        <v>Unión Panamericana</v>
      </c>
      <c r="X33" s="2">
        <f t="shared" si="4"/>
        <v>1</v>
      </c>
      <c r="Y33" s="2" t="str">
        <f t="shared" si="5"/>
        <v>27810</v>
      </c>
      <c r="AE33" s="155" t="s">
        <v>1619</v>
      </c>
      <c r="AF33" s="11" t="str">
        <f t="shared" si="1"/>
        <v>94000</v>
      </c>
      <c r="AG33" s="11"/>
      <c r="AH33" s="15" t="s">
        <v>1253</v>
      </c>
      <c r="AI33" s="155" t="s">
        <v>1619</v>
      </c>
      <c r="AL33" s="2"/>
      <c r="AM33" s="2"/>
      <c r="AN33" s="2"/>
      <c r="AO33" s="2"/>
    </row>
    <row r="34" spans="1:41">
      <c r="A34" s="2" t="s">
        <v>1489</v>
      </c>
      <c r="B34" s="2" t="s">
        <v>15</v>
      </c>
      <c r="C34" s="2">
        <v>32</v>
      </c>
      <c r="D34" s="2" t="str">
        <f t="shared" si="0"/>
        <v>05_32</v>
      </c>
      <c r="E34" s="2" t="s">
        <v>1624</v>
      </c>
      <c r="F34" s="2" t="s">
        <v>1625</v>
      </c>
      <c r="G34" s="2" t="s">
        <v>1626</v>
      </c>
      <c r="P34" s="155" t="s">
        <v>1627</v>
      </c>
      <c r="Q34" s="155" t="s">
        <v>1270</v>
      </c>
      <c r="R34" s="155" t="s">
        <v>1627</v>
      </c>
      <c r="T34" s="2" t="str">
        <f>VISOR!$F$71</f>
        <v>27</v>
      </c>
      <c r="U34" s="2">
        <v>32</v>
      </c>
      <c r="V34" s="2" t="str">
        <f t="shared" si="2"/>
        <v>27_32</v>
      </c>
      <c r="W34" s="2" t="str">
        <f t="shared" si="3"/>
        <v>Sin Información</v>
      </c>
      <c r="X34" s="2">
        <f t="shared" si="4"/>
        <v>1</v>
      </c>
      <c r="Y34" s="2" t="str">
        <f t="shared" si="5"/>
        <v>27999</v>
      </c>
      <c r="AE34" s="17" t="s">
        <v>1623</v>
      </c>
      <c r="AF34" s="11" t="str">
        <f t="shared" si="1"/>
        <v>95000</v>
      </c>
      <c r="AG34" s="11"/>
      <c r="AH34" s="16" t="s">
        <v>1264</v>
      </c>
      <c r="AI34" s="17" t="s">
        <v>1623</v>
      </c>
      <c r="AL34" s="2"/>
      <c r="AM34" s="2"/>
      <c r="AN34" s="2"/>
      <c r="AO34" s="2"/>
    </row>
    <row r="35" spans="1:41">
      <c r="A35" s="2" t="s">
        <v>1489</v>
      </c>
      <c r="B35" s="2" t="s">
        <v>15</v>
      </c>
      <c r="C35" s="2">
        <v>33</v>
      </c>
      <c r="D35" s="2" t="str">
        <f t="shared" si="0"/>
        <v>05_33</v>
      </c>
      <c r="E35" s="2" t="s">
        <v>1628</v>
      </c>
      <c r="F35" s="2" t="s">
        <v>1629</v>
      </c>
      <c r="G35" s="2" t="s">
        <v>1630</v>
      </c>
      <c r="P35" s="155" t="s">
        <v>1631</v>
      </c>
      <c r="Q35" s="155" t="s">
        <v>1278</v>
      </c>
      <c r="R35" s="155" t="s">
        <v>1631</v>
      </c>
      <c r="T35" s="2" t="str">
        <f>VISOR!$F$71</f>
        <v>27</v>
      </c>
      <c r="U35" s="2">
        <v>33</v>
      </c>
      <c r="V35" s="2" t="str">
        <f t="shared" si="2"/>
        <v>27_33</v>
      </c>
      <c r="W35" s="2" t="str">
        <f t="shared" si="3"/>
        <v/>
      </c>
      <c r="X35" s="2">
        <f t="shared" si="4"/>
        <v>0</v>
      </c>
      <c r="Y35" s="2" t="e">
        <f t="shared" si="5"/>
        <v>#N/A</v>
      </c>
      <c r="AE35" s="17" t="s">
        <v>1627</v>
      </c>
      <c r="AF35" s="11" t="str">
        <f t="shared" si="1"/>
        <v>97000</v>
      </c>
      <c r="AG35" s="11"/>
      <c r="AH35" s="16" t="s">
        <v>1270</v>
      </c>
      <c r="AI35" s="17" t="s">
        <v>1627</v>
      </c>
      <c r="AL35" s="2"/>
      <c r="AM35" s="2"/>
      <c r="AN35" s="2"/>
      <c r="AO35" s="2"/>
    </row>
    <row r="36" spans="1:41">
      <c r="A36" s="2" t="s">
        <v>1489</v>
      </c>
      <c r="B36" s="2" t="s">
        <v>15</v>
      </c>
      <c r="C36" s="2">
        <v>34</v>
      </c>
      <c r="D36" s="2" t="str">
        <f t="shared" si="0"/>
        <v>05_34</v>
      </c>
      <c r="E36" s="2" t="s">
        <v>1632</v>
      </c>
      <c r="F36" s="2" t="s">
        <v>1633</v>
      </c>
      <c r="G36" s="2" t="s">
        <v>1634</v>
      </c>
      <c r="P36" s="155">
        <v>75</v>
      </c>
      <c r="Q36" s="155" t="s">
        <v>1449</v>
      </c>
      <c r="R36" s="155">
        <v>75</v>
      </c>
      <c r="T36" s="2" t="str">
        <f>VISOR!$F$71</f>
        <v>27</v>
      </c>
      <c r="U36" s="2">
        <v>34</v>
      </c>
      <c r="V36" s="2" t="str">
        <f t="shared" si="2"/>
        <v>27_34</v>
      </c>
      <c r="W36" s="2" t="str">
        <f t="shared" si="3"/>
        <v/>
      </c>
      <c r="X36" s="2">
        <f t="shared" si="4"/>
        <v>0</v>
      </c>
      <c r="Y36" s="2" t="e">
        <f t="shared" si="5"/>
        <v>#N/A</v>
      </c>
      <c r="AE36" s="17" t="s">
        <v>1631</v>
      </c>
      <c r="AF36" s="11" t="str">
        <f t="shared" si="1"/>
        <v>99000</v>
      </c>
      <c r="AG36" s="11"/>
      <c r="AH36" s="16" t="s">
        <v>1278</v>
      </c>
      <c r="AI36" s="17" t="s">
        <v>1631</v>
      </c>
      <c r="AL36" s="2"/>
      <c r="AM36" s="2"/>
      <c r="AN36" s="2"/>
      <c r="AO36" s="2"/>
    </row>
    <row r="37" spans="1:41">
      <c r="A37" s="2" t="s">
        <v>1489</v>
      </c>
      <c r="B37" s="2" t="s">
        <v>15</v>
      </c>
      <c r="C37" s="2">
        <v>35</v>
      </c>
      <c r="D37" s="2" t="str">
        <f t="shared" si="0"/>
        <v>05_35</v>
      </c>
      <c r="E37" s="2" t="s">
        <v>1635</v>
      </c>
      <c r="F37" s="2" t="s">
        <v>1636</v>
      </c>
      <c r="G37" s="2" t="s">
        <v>1637</v>
      </c>
      <c r="P37" s="156" t="s">
        <v>1482</v>
      </c>
      <c r="Q37" s="155" t="s">
        <v>1483</v>
      </c>
      <c r="R37" s="156" t="s">
        <v>1482</v>
      </c>
      <c r="T37" s="2" t="str">
        <f>VISOR!$F$71</f>
        <v>27</v>
      </c>
      <c r="U37" s="2">
        <v>35</v>
      </c>
      <c r="V37" s="2" t="str">
        <f t="shared" si="2"/>
        <v>27_35</v>
      </c>
      <c r="W37" s="2" t="str">
        <f t="shared" si="3"/>
        <v/>
      </c>
      <c r="X37" s="2">
        <f t="shared" si="4"/>
        <v>0</v>
      </c>
      <c r="Y37" s="2" t="e">
        <f t="shared" si="5"/>
        <v>#N/A</v>
      </c>
      <c r="AE37" s="12" t="s">
        <v>9</v>
      </c>
      <c r="AF37" s="12" t="s">
        <v>9</v>
      </c>
      <c r="AG37" s="11"/>
      <c r="AH37" s="14" t="s">
        <v>13</v>
      </c>
      <c r="AI37" s="12" t="s">
        <v>9</v>
      </c>
      <c r="AL37" s="2"/>
      <c r="AM37" s="2"/>
      <c r="AN37" s="2"/>
      <c r="AO37" s="2"/>
    </row>
    <row r="38" spans="1:41" ht="12.75">
      <c r="A38" s="2" t="s">
        <v>1489</v>
      </c>
      <c r="B38" s="2" t="s">
        <v>15</v>
      </c>
      <c r="C38" s="2">
        <v>36</v>
      </c>
      <c r="D38" s="2" t="str">
        <f t="shared" si="0"/>
        <v>05_36</v>
      </c>
      <c r="E38" s="2" t="s">
        <v>1638</v>
      </c>
      <c r="F38" s="2" t="s">
        <v>1639</v>
      </c>
      <c r="G38" s="2" t="s">
        <v>1640</v>
      </c>
      <c r="T38" s="2" t="str">
        <f>VISOR!$F$71</f>
        <v>27</v>
      </c>
      <c r="U38" s="2">
        <v>36</v>
      </c>
      <c r="V38" s="2" t="str">
        <f t="shared" si="2"/>
        <v>27_36</v>
      </c>
      <c r="W38" s="2" t="str">
        <f t="shared" si="3"/>
        <v/>
      </c>
      <c r="X38" s="2">
        <f t="shared" si="4"/>
        <v>0</v>
      </c>
      <c r="Y38" s="2" t="e">
        <f t="shared" si="5"/>
        <v>#N/A</v>
      </c>
      <c r="AE38" s="2" t="s">
        <v>1480</v>
      </c>
      <c r="AH38" s="19" t="s">
        <v>1481</v>
      </c>
      <c r="AL38" s="2"/>
      <c r="AM38" s="2"/>
      <c r="AN38" s="2"/>
      <c r="AO38" s="2"/>
    </row>
    <row r="39" spans="1:41">
      <c r="A39" s="2" t="s">
        <v>1489</v>
      </c>
      <c r="B39" s="2" t="s">
        <v>15</v>
      </c>
      <c r="C39" s="2">
        <v>37</v>
      </c>
      <c r="D39" s="2" t="str">
        <f t="shared" si="0"/>
        <v>05_37</v>
      </c>
      <c r="E39" s="2" t="s">
        <v>1641</v>
      </c>
      <c r="F39" s="2" t="s">
        <v>1642</v>
      </c>
      <c r="G39" s="2" t="s">
        <v>1643</v>
      </c>
      <c r="T39" s="2" t="str">
        <f>VISOR!$F$71</f>
        <v>27</v>
      </c>
      <c r="U39" s="2">
        <v>37</v>
      </c>
      <c r="V39" s="2" t="str">
        <f t="shared" si="2"/>
        <v>27_37</v>
      </c>
      <c r="W39" s="2" t="str">
        <f t="shared" si="3"/>
        <v/>
      </c>
      <c r="X39" s="2">
        <f t="shared" si="4"/>
        <v>0</v>
      </c>
      <c r="Y39" s="2" t="e">
        <f t="shared" si="5"/>
        <v>#N/A</v>
      </c>
      <c r="AE39"/>
      <c r="AF39"/>
      <c r="AG39"/>
      <c r="AH39"/>
      <c r="AL39" s="2"/>
      <c r="AM39" s="2"/>
      <c r="AN39" s="2"/>
      <c r="AO39" s="2"/>
    </row>
    <row r="40" spans="1:41">
      <c r="A40" s="2" t="s">
        <v>1489</v>
      </c>
      <c r="B40" s="2" t="s">
        <v>15</v>
      </c>
      <c r="C40" s="2">
        <v>38</v>
      </c>
      <c r="D40" s="2" t="str">
        <f t="shared" si="0"/>
        <v>05_38</v>
      </c>
      <c r="E40" s="2" t="s">
        <v>1644</v>
      </c>
      <c r="F40" s="2" t="s">
        <v>1645</v>
      </c>
      <c r="G40" s="2" t="s">
        <v>1646</v>
      </c>
      <c r="T40" s="2" t="str">
        <f>VISOR!$F$71</f>
        <v>27</v>
      </c>
      <c r="U40" s="2">
        <v>38</v>
      </c>
      <c r="V40" s="2" t="str">
        <f t="shared" si="2"/>
        <v>27_38</v>
      </c>
      <c r="W40" s="2" t="str">
        <f t="shared" si="3"/>
        <v/>
      </c>
      <c r="X40" s="2">
        <f t="shared" si="4"/>
        <v>0</v>
      </c>
      <c r="Y40" s="2" t="e">
        <f t="shared" si="5"/>
        <v>#N/A</v>
      </c>
      <c r="AE40"/>
      <c r="AF40"/>
      <c r="AG40"/>
      <c r="AH40"/>
      <c r="AL40" s="2"/>
      <c r="AM40" s="2"/>
      <c r="AN40" s="2"/>
      <c r="AO40" s="2"/>
    </row>
    <row r="41" spans="1:41">
      <c r="A41" s="2" t="s">
        <v>1489</v>
      </c>
      <c r="B41" s="2" t="s">
        <v>15</v>
      </c>
      <c r="C41" s="2">
        <v>39</v>
      </c>
      <c r="D41" s="2" t="str">
        <f t="shared" si="0"/>
        <v>05_39</v>
      </c>
      <c r="E41" s="2" t="s">
        <v>1647</v>
      </c>
      <c r="F41" s="2" t="s">
        <v>1648</v>
      </c>
      <c r="G41" s="2" t="s">
        <v>1649</v>
      </c>
      <c r="T41" s="2" t="str">
        <f>VISOR!$F$71</f>
        <v>27</v>
      </c>
      <c r="U41" s="2">
        <v>39</v>
      </c>
      <c r="V41" s="2" t="str">
        <f t="shared" si="2"/>
        <v>27_39</v>
      </c>
      <c r="W41" s="2" t="str">
        <f t="shared" si="3"/>
        <v/>
      </c>
      <c r="X41" s="2">
        <f t="shared" si="4"/>
        <v>0</v>
      </c>
      <c r="Y41" s="2" t="e">
        <f t="shared" si="5"/>
        <v>#N/A</v>
      </c>
      <c r="AE41"/>
      <c r="AF41"/>
      <c r="AG41"/>
      <c r="AH41"/>
      <c r="AL41" s="2"/>
      <c r="AM41" s="2"/>
      <c r="AN41" s="2"/>
      <c r="AO41" s="2"/>
    </row>
    <row r="42" spans="1:41">
      <c r="A42" s="2" t="s">
        <v>1489</v>
      </c>
      <c r="B42" s="2" t="s">
        <v>15</v>
      </c>
      <c r="C42" s="2">
        <v>40</v>
      </c>
      <c r="D42" s="2" t="str">
        <f t="shared" si="0"/>
        <v>05_40</v>
      </c>
      <c r="E42" s="2" t="s">
        <v>1650</v>
      </c>
      <c r="F42" s="2" t="s">
        <v>1651</v>
      </c>
      <c r="G42" s="2" t="s">
        <v>1652</v>
      </c>
      <c r="T42" s="2" t="str">
        <f>VISOR!$F$71</f>
        <v>27</v>
      </c>
      <c r="U42" s="2">
        <v>40</v>
      </c>
      <c r="V42" s="2" t="str">
        <f t="shared" si="2"/>
        <v>27_40</v>
      </c>
      <c r="W42" s="2" t="str">
        <f t="shared" si="3"/>
        <v/>
      </c>
      <c r="X42" s="2">
        <f t="shared" si="4"/>
        <v>0</v>
      </c>
      <c r="Y42" s="2" t="e">
        <f t="shared" si="5"/>
        <v>#N/A</v>
      </c>
      <c r="AE42"/>
      <c r="AF42"/>
      <c r="AG42"/>
      <c r="AH42"/>
      <c r="AL42" s="2"/>
      <c r="AM42" s="2"/>
      <c r="AN42" s="2"/>
      <c r="AO42" s="2"/>
    </row>
    <row r="43" spans="1:41">
      <c r="A43" s="2" t="s">
        <v>1489</v>
      </c>
      <c r="B43" s="2" t="s">
        <v>15</v>
      </c>
      <c r="C43" s="2">
        <v>41</v>
      </c>
      <c r="D43" s="2" t="str">
        <f t="shared" si="0"/>
        <v>05_41</v>
      </c>
      <c r="E43" s="2" t="s">
        <v>1653</v>
      </c>
      <c r="F43" s="2" t="s">
        <v>1654</v>
      </c>
      <c r="G43" s="2" t="s">
        <v>1655</v>
      </c>
      <c r="T43" s="2" t="str">
        <f>VISOR!$F$71</f>
        <v>27</v>
      </c>
      <c r="U43" s="2">
        <v>41</v>
      </c>
      <c r="V43" s="2" t="str">
        <f t="shared" si="2"/>
        <v>27_41</v>
      </c>
      <c r="W43" s="2" t="str">
        <f t="shared" si="3"/>
        <v/>
      </c>
      <c r="X43" s="2">
        <f t="shared" si="4"/>
        <v>0</v>
      </c>
      <c r="Y43" s="2" t="e">
        <f t="shared" si="5"/>
        <v>#N/A</v>
      </c>
      <c r="AE43"/>
      <c r="AF43"/>
      <c r="AG43"/>
      <c r="AH43"/>
      <c r="AL43" s="2"/>
      <c r="AM43" s="2"/>
      <c r="AN43" s="2"/>
      <c r="AO43" s="2"/>
    </row>
    <row r="44" spans="1:41">
      <c r="A44" s="2" t="s">
        <v>1489</v>
      </c>
      <c r="B44" s="2" t="s">
        <v>15</v>
      </c>
      <c r="C44" s="2">
        <v>42</v>
      </c>
      <c r="D44" s="2" t="str">
        <f t="shared" si="0"/>
        <v>05_42</v>
      </c>
      <c r="E44" s="2" t="s">
        <v>1656</v>
      </c>
      <c r="F44" s="2" t="s">
        <v>1657</v>
      </c>
      <c r="G44" s="2" t="s">
        <v>1658</v>
      </c>
      <c r="T44" s="2" t="str">
        <f>VISOR!$F$71</f>
        <v>27</v>
      </c>
      <c r="U44" s="2">
        <v>42</v>
      </c>
      <c r="V44" s="2" t="str">
        <f t="shared" si="2"/>
        <v>27_42</v>
      </c>
      <c r="W44" s="2" t="str">
        <f t="shared" si="3"/>
        <v/>
      </c>
      <c r="X44" s="2">
        <f t="shared" si="4"/>
        <v>0</v>
      </c>
      <c r="Y44" s="2" t="e">
        <f t="shared" si="5"/>
        <v>#N/A</v>
      </c>
      <c r="AE44"/>
      <c r="AF44"/>
      <c r="AG44"/>
      <c r="AH44"/>
      <c r="AL44" s="2"/>
      <c r="AM44" s="2"/>
      <c r="AN44" s="2"/>
      <c r="AO44" s="2"/>
    </row>
    <row r="45" spans="1:41">
      <c r="A45" s="2" t="s">
        <v>1489</v>
      </c>
      <c r="B45" s="2" t="s">
        <v>15</v>
      </c>
      <c r="C45" s="2">
        <v>43</v>
      </c>
      <c r="D45" s="2" t="str">
        <f t="shared" si="0"/>
        <v>05_43</v>
      </c>
      <c r="E45" s="2" t="s">
        <v>1659</v>
      </c>
      <c r="F45" s="2" t="s">
        <v>1660</v>
      </c>
      <c r="G45" s="2" t="s">
        <v>1661</v>
      </c>
      <c r="T45" s="2" t="str">
        <f>VISOR!$F$71</f>
        <v>27</v>
      </c>
      <c r="U45" s="2">
        <v>43</v>
      </c>
      <c r="V45" s="2" t="str">
        <f t="shared" si="2"/>
        <v>27_43</v>
      </c>
      <c r="W45" s="2" t="str">
        <f t="shared" si="3"/>
        <v/>
      </c>
      <c r="X45" s="2">
        <f t="shared" si="4"/>
        <v>0</v>
      </c>
      <c r="Y45" s="2" t="e">
        <f t="shared" si="5"/>
        <v>#N/A</v>
      </c>
      <c r="AE45"/>
      <c r="AF45"/>
      <c r="AG45"/>
      <c r="AH45"/>
      <c r="AL45" s="2"/>
      <c r="AM45" s="2"/>
      <c r="AN45" s="2"/>
      <c r="AO45" s="2"/>
    </row>
    <row r="46" spans="1:41">
      <c r="A46" s="2" t="s">
        <v>1489</v>
      </c>
      <c r="B46" s="2" t="s">
        <v>15</v>
      </c>
      <c r="C46" s="2">
        <v>44</v>
      </c>
      <c r="D46" s="2" t="str">
        <f t="shared" si="0"/>
        <v>05_44</v>
      </c>
      <c r="E46" s="2" t="s">
        <v>1662</v>
      </c>
      <c r="F46" s="2" t="s">
        <v>1663</v>
      </c>
      <c r="G46" s="2" t="s">
        <v>1664</v>
      </c>
      <c r="T46" s="2" t="str">
        <f>VISOR!$F$71</f>
        <v>27</v>
      </c>
      <c r="U46" s="2">
        <v>44</v>
      </c>
      <c r="V46" s="2" t="str">
        <f t="shared" si="2"/>
        <v>27_44</v>
      </c>
      <c r="W46" s="2" t="str">
        <f t="shared" si="3"/>
        <v/>
      </c>
      <c r="X46" s="2">
        <f t="shared" si="4"/>
        <v>0</v>
      </c>
      <c r="Y46" s="2" t="e">
        <f>VLOOKUP(V46,$D$2:$G$2001,4,0)</f>
        <v>#N/A</v>
      </c>
      <c r="AE46"/>
      <c r="AF46"/>
      <c r="AG46"/>
      <c r="AH46"/>
      <c r="AL46" s="2"/>
      <c r="AM46" s="2"/>
      <c r="AN46" s="2"/>
      <c r="AO46" s="2"/>
    </row>
    <row r="47" spans="1:41">
      <c r="A47" s="2" t="s">
        <v>1489</v>
      </c>
      <c r="B47" s="2" t="s">
        <v>15</v>
      </c>
      <c r="C47" s="2">
        <v>45</v>
      </c>
      <c r="D47" s="2" t="str">
        <f t="shared" si="0"/>
        <v>05_45</v>
      </c>
      <c r="E47" s="2" t="s">
        <v>1665</v>
      </c>
      <c r="F47" s="2" t="s">
        <v>1666</v>
      </c>
      <c r="G47" s="2" t="s">
        <v>1667</v>
      </c>
      <c r="T47" s="2" t="str">
        <f>VISOR!$F$71</f>
        <v>27</v>
      </c>
      <c r="U47" s="2">
        <v>45</v>
      </c>
      <c r="V47" s="2" t="str">
        <f t="shared" si="2"/>
        <v>27_45</v>
      </c>
      <c r="W47" s="2" t="str">
        <f t="shared" si="3"/>
        <v/>
      </c>
      <c r="X47" s="2">
        <f t="shared" si="4"/>
        <v>0</v>
      </c>
      <c r="Y47" s="2" t="e">
        <f t="shared" ref="Y47:Y110" si="6">VLOOKUP(V47,$D$2:$G$2001,4,0)</f>
        <v>#N/A</v>
      </c>
      <c r="AE47"/>
      <c r="AF47"/>
      <c r="AG47"/>
      <c r="AH47"/>
      <c r="AL47" s="2"/>
      <c r="AM47" s="2"/>
      <c r="AN47" s="2"/>
      <c r="AO47" s="2"/>
    </row>
    <row r="48" spans="1:41">
      <c r="A48" s="2" t="s">
        <v>1489</v>
      </c>
      <c r="B48" s="2" t="s">
        <v>15</v>
      </c>
      <c r="C48" s="2">
        <v>46</v>
      </c>
      <c r="D48" s="2" t="str">
        <f t="shared" si="0"/>
        <v>05_46</v>
      </c>
      <c r="E48" s="2" t="s">
        <v>1668</v>
      </c>
      <c r="F48" s="2" t="s">
        <v>1669</v>
      </c>
      <c r="G48" s="2" t="s">
        <v>1670</v>
      </c>
      <c r="T48" s="2" t="str">
        <f>VISOR!$F$71</f>
        <v>27</v>
      </c>
      <c r="U48" s="2">
        <v>46</v>
      </c>
      <c r="V48" s="2" t="str">
        <f t="shared" si="2"/>
        <v>27_46</v>
      </c>
      <c r="W48" s="2" t="str">
        <f t="shared" si="3"/>
        <v/>
      </c>
      <c r="X48" s="2">
        <f t="shared" si="4"/>
        <v>0</v>
      </c>
      <c r="Y48" s="2" t="e">
        <f t="shared" si="6"/>
        <v>#N/A</v>
      </c>
      <c r="AE48"/>
      <c r="AF48"/>
      <c r="AG48"/>
      <c r="AH48"/>
      <c r="AL48" s="2"/>
      <c r="AM48" s="2"/>
      <c r="AN48" s="2"/>
      <c r="AO48" s="2"/>
    </row>
    <row r="49" spans="1:41">
      <c r="A49" s="2" t="s">
        <v>1489</v>
      </c>
      <c r="B49" s="2" t="s">
        <v>15</v>
      </c>
      <c r="C49" s="2">
        <v>47</v>
      </c>
      <c r="D49" s="2" t="str">
        <f t="shared" si="0"/>
        <v>05_47</v>
      </c>
      <c r="E49" s="2" t="s">
        <v>1671</v>
      </c>
      <c r="F49" s="2" t="s">
        <v>1672</v>
      </c>
      <c r="G49" s="2" t="s">
        <v>1673</v>
      </c>
      <c r="T49" s="2" t="str">
        <f>VISOR!$F$71</f>
        <v>27</v>
      </c>
      <c r="U49" s="2">
        <v>47</v>
      </c>
      <c r="V49" s="2" t="str">
        <f t="shared" si="2"/>
        <v>27_47</v>
      </c>
      <c r="W49" s="2" t="str">
        <f t="shared" si="3"/>
        <v/>
      </c>
      <c r="X49" s="2">
        <f t="shared" si="4"/>
        <v>0</v>
      </c>
      <c r="Y49" s="2" t="e">
        <f t="shared" si="6"/>
        <v>#N/A</v>
      </c>
      <c r="AE49"/>
      <c r="AF49"/>
      <c r="AG49"/>
      <c r="AH49"/>
      <c r="AL49" s="2"/>
      <c r="AM49" s="2"/>
      <c r="AN49" s="2"/>
      <c r="AO49" s="2"/>
    </row>
    <row r="50" spans="1:41">
      <c r="A50" s="2" t="s">
        <v>1489</v>
      </c>
      <c r="B50" s="2" t="s">
        <v>15</v>
      </c>
      <c r="C50" s="2">
        <v>48</v>
      </c>
      <c r="D50" s="2" t="str">
        <f t="shared" si="0"/>
        <v>05_48</v>
      </c>
      <c r="E50" s="2" t="s">
        <v>1674</v>
      </c>
      <c r="F50" s="2" t="s">
        <v>1675</v>
      </c>
      <c r="G50" s="2" t="s">
        <v>1676</v>
      </c>
      <c r="T50" s="2" t="str">
        <f>VISOR!$F$71</f>
        <v>27</v>
      </c>
      <c r="U50" s="2">
        <v>48</v>
      </c>
      <c r="V50" s="2" t="str">
        <f t="shared" si="2"/>
        <v>27_48</v>
      </c>
      <c r="W50" s="2" t="str">
        <f t="shared" si="3"/>
        <v/>
      </c>
      <c r="X50" s="2">
        <f t="shared" si="4"/>
        <v>0</v>
      </c>
      <c r="Y50" s="2" t="e">
        <f t="shared" si="6"/>
        <v>#N/A</v>
      </c>
      <c r="AE50"/>
      <c r="AF50"/>
      <c r="AG50"/>
      <c r="AH50"/>
      <c r="AL50" s="2"/>
      <c r="AM50" s="2"/>
      <c r="AN50" s="2"/>
      <c r="AO50" s="2"/>
    </row>
    <row r="51" spans="1:41">
      <c r="A51" s="2" t="s">
        <v>1489</v>
      </c>
      <c r="B51" s="2" t="s">
        <v>15</v>
      </c>
      <c r="C51" s="2">
        <v>49</v>
      </c>
      <c r="D51" s="2" t="str">
        <f t="shared" si="0"/>
        <v>05_49</v>
      </c>
      <c r="E51" s="2" t="s">
        <v>1677</v>
      </c>
      <c r="F51" s="2" t="s">
        <v>1678</v>
      </c>
      <c r="G51" s="2" t="s">
        <v>1679</v>
      </c>
      <c r="T51" s="2" t="str">
        <f>VISOR!$F$71</f>
        <v>27</v>
      </c>
      <c r="U51" s="2">
        <v>49</v>
      </c>
      <c r="V51" s="2" t="str">
        <f t="shared" si="2"/>
        <v>27_49</v>
      </c>
      <c r="W51" s="2" t="str">
        <f t="shared" si="3"/>
        <v/>
      </c>
      <c r="X51" s="2">
        <f t="shared" si="4"/>
        <v>0</v>
      </c>
      <c r="Y51" s="2" t="e">
        <f t="shared" si="6"/>
        <v>#N/A</v>
      </c>
      <c r="AE51"/>
      <c r="AF51"/>
      <c r="AG51"/>
      <c r="AH51"/>
      <c r="AL51" s="2"/>
      <c r="AM51" s="2"/>
      <c r="AN51" s="2"/>
      <c r="AO51" s="2"/>
    </row>
    <row r="52" spans="1:41">
      <c r="A52" s="2" t="s">
        <v>1489</v>
      </c>
      <c r="B52" s="2" t="s">
        <v>15</v>
      </c>
      <c r="C52" s="2">
        <v>50</v>
      </c>
      <c r="D52" s="2" t="str">
        <f t="shared" si="0"/>
        <v>05_50</v>
      </c>
      <c r="E52" s="2" t="s">
        <v>1680</v>
      </c>
      <c r="F52" s="2" t="s">
        <v>1681</v>
      </c>
      <c r="G52" s="2" t="s">
        <v>1682</v>
      </c>
      <c r="T52" s="2" t="str">
        <f>VISOR!$F$71</f>
        <v>27</v>
      </c>
      <c r="U52" s="2">
        <v>50</v>
      </c>
      <c r="V52" s="2" t="str">
        <f t="shared" si="2"/>
        <v>27_50</v>
      </c>
      <c r="W52" s="2" t="str">
        <f t="shared" si="3"/>
        <v/>
      </c>
      <c r="X52" s="2">
        <f t="shared" si="4"/>
        <v>0</v>
      </c>
      <c r="Y52" s="2" t="e">
        <f t="shared" si="6"/>
        <v>#N/A</v>
      </c>
      <c r="AE52"/>
      <c r="AF52"/>
      <c r="AG52"/>
      <c r="AH52"/>
      <c r="AL52" s="2"/>
      <c r="AM52" s="2"/>
      <c r="AN52" s="2"/>
      <c r="AO52" s="2"/>
    </row>
    <row r="53" spans="1:41">
      <c r="A53" s="2" t="s">
        <v>1489</v>
      </c>
      <c r="B53" s="2" t="s">
        <v>15</v>
      </c>
      <c r="C53" s="2">
        <v>51</v>
      </c>
      <c r="D53" s="2" t="str">
        <f t="shared" si="0"/>
        <v>05_51</v>
      </c>
      <c r="E53" s="2" t="s">
        <v>1683</v>
      </c>
      <c r="F53" s="2" t="s">
        <v>1684</v>
      </c>
      <c r="G53" s="2" t="s">
        <v>1685</v>
      </c>
      <c r="T53" s="2" t="str">
        <f>VISOR!$F$71</f>
        <v>27</v>
      </c>
      <c r="U53" s="2">
        <v>51</v>
      </c>
      <c r="V53" s="2" t="str">
        <f t="shared" si="2"/>
        <v>27_51</v>
      </c>
      <c r="W53" s="2" t="str">
        <f t="shared" si="3"/>
        <v/>
      </c>
      <c r="X53" s="2">
        <f t="shared" si="4"/>
        <v>0</v>
      </c>
      <c r="Y53" s="2" t="e">
        <f t="shared" si="6"/>
        <v>#N/A</v>
      </c>
      <c r="AE53"/>
      <c r="AF53"/>
      <c r="AG53"/>
      <c r="AH53"/>
      <c r="AL53" s="2"/>
      <c r="AM53" s="2"/>
      <c r="AN53" s="2"/>
      <c r="AO53" s="2"/>
    </row>
    <row r="54" spans="1:41">
      <c r="A54" s="2" t="s">
        <v>1489</v>
      </c>
      <c r="B54" s="2" t="s">
        <v>15</v>
      </c>
      <c r="C54" s="2">
        <v>52</v>
      </c>
      <c r="D54" s="2" t="str">
        <f t="shared" si="0"/>
        <v>05_52</v>
      </c>
      <c r="E54" s="2" t="s">
        <v>1686</v>
      </c>
      <c r="F54" s="2" t="s">
        <v>1687</v>
      </c>
      <c r="G54" s="2" t="s">
        <v>1688</v>
      </c>
      <c r="T54" s="2" t="str">
        <f>VISOR!$F$71</f>
        <v>27</v>
      </c>
      <c r="U54" s="2">
        <v>52</v>
      </c>
      <c r="V54" s="2" t="str">
        <f t="shared" si="2"/>
        <v>27_52</v>
      </c>
      <c r="W54" s="2" t="str">
        <f t="shared" si="3"/>
        <v/>
      </c>
      <c r="X54" s="2">
        <f t="shared" si="4"/>
        <v>0</v>
      </c>
      <c r="Y54" s="2" t="e">
        <f t="shared" si="6"/>
        <v>#N/A</v>
      </c>
      <c r="AE54"/>
      <c r="AF54"/>
      <c r="AG54"/>
      <c r="AH54"/>
      <c r="AL54" s="2"/>
      <c r="AM54" s="2"/>
      <c r="AN54" s="2"/>
      <c r="AO54" s="2"/>
    </row>
    <row r="55" spans="1:41">
      <c r="A55" s="2" t="s">
        <v>1489</v>
      </c>
      <c r="B55" s="2" t="s">
        <v>15</v>
      </c>
      <c r="C55" s="2">
        <v>53</v>
      </c>
      <c r="D55" s="2" t="str">
        <f t="shared" si="0"/>
        <v>05_53</v>
      </c>
      <c r="E55" s="2" t="s">
        <v>1689</v>
      </c>
      <c r="F55" s="2" t="s">
        <v>1690</v>
      </c>
      <c r="G55" s="2" t="s">
        <v>1691</v>
      </c>
      <c r="T55" s="2" t="str">
        <f>VISOR!$F$71</f>
        <v>27</v>
      </c>
      <c r="U55" s="2">
        <v>53</v>
      </c>
      <c r="V55" s="2" t="str">
        <f t="shared" si="2"/>
        <v>27_53</v>
      </c>
      <c r="W55" s="2" t="str">
        <f t="shared" si="3"/>
        <v/>
      </c>
      <c r="X55" s="2">
        <f t="shared" si="4"/>
        <v>0</v>
      </c>
      <c r="Y55" s="2" t="e">
        <f t="shared" si="6"/>
        <v>#N/A</v>
      </c>
      <c r="AE55"/>
      <c r="AF55"/>
      <c r="AG55"/>
      <c r="AH55"/>
      <c r="AL55" s="2"/>
      <c r="AM55" s="2"/>
      <c r="AN55" s="2"/>
      <c r="AO55" s="2"/>
    </row>
    <row r="56" spans="1:41">
      <c r="A56" s="2" t="s">
        <v>1489</v>
      </c>
      <c r="B56" s="2" t="s">
        <v>15</v>
      </c>
      <c r="C56" s="2">
        <v>54</v>
      </c>
      <c r="D56" s="2" t="str">
        <f t="shared" si="0"/>
        <v>05_54</v>
      </c>
      <c r="E56" s="2" t="s">
        <v>1692</v>
      </c>
      <c r="F56" s="2" t="s">
        <v>1693</v>
      </c>
      <c r="G56" s="2" t="s">
        <v>1694</v>
      </c>
      <c r="T56" s="2" t="str">
        <f>VISOR!$F$71</f>
        <v>27</v>
      </c>
      <c r="U56" s="2">
        <v>54</v>
      </c>
      <c r="V56" s="2" t="str">
        <f t="shared" si="2"/>
        <v>27_54</v>
      </c>
      <c r="W56" s="2" t="str">
        <f t="shared" si="3"/>
        <v/>
      </c>
      <c r="X56" s="2">
        <f t="shared" si="4"/>
        <v>0</v>
      </c>
      <c r="Y56" s="2" t="e">
        <f t="shared" si="6"/>
        <v>#N/A</v>
      </c>
      <c r="AE56"/>
      <c r="AF56"/>
      <c r="AG56"/>
      <c r="AH56"/>
      <c r="AL56" s="2"/>
      <c r="AM56" s="2"/>
      <c r="AN56" s="2"/>
      <c r="AO56" s="2"/>
    </row>
    <row r="57" spans="1:41">
      <c r="A57" s="2" t="s">
        <v>1489</v>
      </c>
      <c r="B57" s="2" t="s">
        <v>15</v>
      </c>
      <c r="C57" s="2">
        <v>55</v>
      </c>
      <c r="D57" s="2" t="str">
        <f t="shared" si="0"/>
        <v>05_55</v>
      </c>
      <c r="E57" s="2" t="s">
        <v>1695</v>
      </c>
      <c r="F57" s="2" t="s">
        <v>1696</v>
      </c>
      <c r="G57" s="2" t="s">
        <v>1697</v>
      </c>
      <c r="T57" s="2" t="str">
        <f>VISOR!$F$71</f>
        <v>27</v>
      </c>
      <c r="U57" s="2">
        <v>55</v>
      </c>
      <c r="V57" s="2" t="str">
        <f t="shared" si="2"/>
        <v>27_55</v>
      </c>
      <c r="W57" s="2" t="str">
        <f t="shared" si="3"/>
        <v/>
      </c>
      <c r="X57" s="2">
        <f t="shared" si="4"/>
        <v>0</v>
      </c>
      <c r="Y57" s="2" t="e">
        <f t="shared" si="6"/>
        <v>#N/A</v>
      </c>
      <c r="AE57"/>
      <c r="AF57"/>
      <c r="AG57"/>
      <c r="AH57"/>
      <c r="AL57" s="2"/>
      <c r="AM57" s="2"/>
      <c r="AN57" s="2"/>
      <c r="AO57" s="2"/>
    </row>
    <row r="58" spans="1:41">
      <c r="A58" s="2" t="s">
        <v>1489</v>
      </c>
      <c r="B58" s="2" t="s">
        <v>15</v>
      </c>
      <c r="C58" s="2">
        <v>56</v>
      </c>
      <c r="D58" s="2" t="str">
        <f t="shared" si="0"/>
        <v>05_56</v>
      </c>
      <c r="E58" s="2" t="s">
        <v>1698</v>
      </c>
      <c r="F58" s="2" t="s">
        <v>1699</v>
      </c>
      <c r="G58" s="2" t="s">
        <v>1700</v>
      </c>
      <c r="T58" s="2" t="str">
        <f>VISOR!$F$71</f>
        <v>27</v>
      </c>
      <c r="U58" s="2">
        <v>56</v>
      </c>
      <c r="V58" s="2" t="str">
        <f t="shared" si="2"/>
        <v>27_56</v>
      </c>
      <c r="W58" s="2" t="str">
        <f t="shared" si="3"/>
        <v/>
      </c>
      <c r="X58" s="2">
        <f t="shared" si="4"/>
        <v>0</v>
      </c>
      <c r="Y58" s="2" t="e">
        <f t="shared" si="6"/>
        <v>#N/A</v>
      </c>
      <c r="AE58"/>
      <c r="AF58"/>
      <c r="AG58"/>
      <c r="AH58"/>
      <c r="AL58" s="2"/>
      <c r="AM58" s="2"/>
      <c r="AN58" s="2"/>
      <c r="AO58" s="2"/>
    </row>
    <row r="59" spans="1:41">
      <c r="A59" s="2" t="s">
        <v>1489</v>
      </c>
      <c r="B59" s="2" t="s">
        <v>15</v>
      </c>
      <c r="C59" s="2">
        <v>57</v>
      </c>
      <c r="D59" s="2" t="str">
        <f t="shared" si="0"/>
        <v>05_57</v>
      </c>
      <c r="E59" s="2" t="s">
        <v>1701</v>
      </c>
      <c r="F59" s="2" t="s">
        <v>1702</v>
      </c>
      <c r="G59" s="2" t="s">
        <v>1703</v>
      </c>
      <c r="T59" s="2" t="str">
        <f>VISOR!$F$71</f>
        <v>27</v>
      </c>
      <c r="U59" s="2">
        <v>57</v>
      </c>
      <c r="V59" s="2" t="str">
        <f t="shared" si="2"/>
        <v>27_57</v>
      </c>
      <c r="W59" s="2" t="str">
        <f t="shared" si="3"/>
        <v/>
      </c>
      <c r="X59" s="2">
        <f t="shared" si="4"/>
        <v>0</v>
      </c>
      <c r="Y59" s="2" t="e">
        <f t="shared" si="6"/>
        <v>#N/A</v>
      </c>
      <c r="AE59"/>
      <c r="AF59"/>
      <c r="AG59"/>
      <c r="AH59"/>
      <c r="AL59" s="2"/>
      <c r="AM59" s="2"/>
      <c r="AN59" s="2"/>
      <c r="AO59" s="2"/>
    </row>
    <row r="60" spans="1:41">
      <c r="A60" s="2" t="s">
        <v>1489</v>
      </c>
      <c r="B60" s="2" t="s">
        <v>15</v>
      </c>
      <c r="C60" s="2">
        <v>58</v>
      </c>
      <c r="D60" s="2" t="str">
        <f t="shared" si="0"/>
        <v>05_58</v>
      </c>
      <c r="E60" s="2" t="s">
        <v>1704</v>
      </c>
      <c r="F60" s="2" t="s">
        <v>1705</v>
      </c>
      <c r="G60" s="2" t="s">
        <v>1706</v>
      </c>
      <c r="T60" s="2" t="str">
        <f>VISOR!$F$71</f>
        <v>27</v>
      </c>
      <c r="U60" s="2">
        <v>58</v>
      </c>
      <c r="V60" s="2" t="str">
        <f t="shared" si="2"/>
        <v>27_58</v>
      </c>
      <c r="W60" s="2" t="str">
        <f t="shared" si="3"/>
        <v/>
      </c>
      <c r="X60" s="2">
        <f t="shared" si="4"/>
        <v>0</v>
      </c>
      <c r="Y60" s="2" t="e">
        <f t="shared" si="6"/>
        <v>#N/A</v>
      </c>
      <c r="AE60"/>
      <c r="AF60"/>
      <c r="AG60"/>
      <c r="AH60"/>
      <c r="AL60" s="2"/>
      <c r="AM60" s="2"/>
      <c r="AN60" s="2"/>
      <c r="AO60" s="2"/>
    </row>
    <row r="61" spans="1:41">
      <c r="A61" s="2" t="s">
        <v>1489</v>
      </c>
      <c r="B61" s="2" t="s">
        <v>15</v>
      </c>
      <c r="C61" s="2">
        <v>59</v>
      </c>
      <c r="D61" s="2" t="str">
        <f t="shared" si="0"/>
        <v>05_59</v>
      </c>
      <c r="E61" s="2" t="s">
        <v>1707</v>
      </c>
      <c r="F61" s="2" t="s">
        <v>1708</v>
      </c>
      <c r="G61" s="2" t="s">
        <v>1709</v>
      </c>
      <c r="T61" s="2" t="str">
        <f>VISOR!$F$71</f>
        <v>27</v>
      </c>
      <c r="U61" s="2">
        <v>59</v>
      </c>
      <c r="V61" s="2" t="str">
        <f t="shared" si="2"/>
        <v>27_59</v>
      </c>
      <c r="W61" s="2" t="str">
        <f t="shared" si="3"/>
        <v/>
      </c>
      <c r="X61" s="2">
        <f t="shared" si="4"/>
        <v>0</v>
      </c>
      <c r="Y61" s="2" t="e">
        <f t="shared" si="6"/>
        <v>#N/A</v>
      </c>
      <c r="AE61"/>
      <c r="AF61"/>
      <c r="AG61"/>
      <c r="AH61"/>
      <c r="AL61" s="2"/>
      <c r="AM61" s="2"/>
      <c r="AN61" s="2"/>
      <c r="AO61" s="2"/>
    </row>
    <row r="62" spans="1:41">
      <c r="A62" s="2" t="s">
        <v>1489</v>
      </c>
      <c r="B62" s="2" t="s">
        <v>15</v>
      </c>
      <c r="C62" s="2">
        <v>60</v>
      </c>
      <c r="D62" s="2" t="str">
        <f t="shared" si="0"/>
        <v>05_60</v>
      </c>
      <c r="E62" s="2" t="s">
        <v>1710</v>
      </c>
      <c r="F62" s="2" t="s">
        <v>1711</v>
      </c>
      <c r="G62" s="2" t="s">
        <v>1712</v>
      </c>
      <c r="T62" s="2" t="str">
        <f>VISOR!$F$71</f>
        <v>27</v>
      </c>
      <c r="U62" s="2">
        <v>60</v>
      </c>
      <c r="V62" s="2" t="str">
        <f t="shared" si="2"/>
        <v>27_60</v>
      </c>
      <c r="W62" s="2" t="str">
        <f t="shared" si="3"/>
        <v/>
      </c>
      <c r="X62" s="2">
        <f t="shared" si="4"/>
        <v>0</v>
      </c>
      <c r="Y62" s="2" t="e">
        <f t="shared" si="6"/>
        <v>#N/A</v>
      </c>
      <c r="AE62"/>
      <c r="AF62"/>
      <c r="AG62"/>
      <c r="AH62"/>
      <c r="AL62" s="2"/>
      <c r="AM62" s="2"/>
      <c r="AN62" s="2"/>
      <c r="AO62" s="2"/>
    </row>
    <row r="63" spans="1:41">
      <c r="A63" s="2" t="s">
        <v>1489</v>
      </c>
      <c r="B63" s="2" t="s">
        <v>15</v>
      </c>
      <c r="C63" s="2">
        <v>61</v>
      </c>
      <c r="D63" s="2" t="str">
        <f t="shared" si="0"/>
        <v>05_61</v>
      </c>
      <c r="E63" s="2" t="s">
        <v>1713</v>
      </c>
      <c r="F63" s="2" t="s">
        <v>1714</v>
      </c>
      <c r="G63" s="2" t="s">
        <v>1715</v>
      </c>
      <c r="T63" s="2" t="str">
        <f>VISOR!$F$71</f>
        <v>27</v>
      </c>
      <c r="U63" s="2">
        <v>61</v>
      </c>
      <c r="V63" s="2" t="str">
        <f t="shared" si="2"/>
        <v>27_61</v>
      </c>
      <c r="W63" s="2" t="str">
        <f t="shared" si="3"/>
        <v/>
      </c>
      <c r="X63" s="2">
        <f t="shared" si="4"/>
        <v>0</v>
      </c>
      <c r="Y63" s="2" t="e">
        <f t="shared" si="6"/>
        <v>#N/A</v>
      </c>
      <c r="AE63"/>
      <c r="AF63"/>
      <c r="AG63"/>
      <c r="AH63"/>
      <c r="AL63" s="2"/>
      <c r="AM63" s="2"/>
      <c r="AN63" s="2"/>
      <c r="AO63" s="2"/>
    </row>
    <row r="64" spans="1:41">
      <c r="A64" s="2" t="s">
        <v>1489</v>
      </c>
      <c r="B64" s="2" t="s">
        <v>15</v>
      </c>
      <c r="C64" s="2">
        <v>62</v>
      </c>
      <c r="D64" s="2" t="str">
        <f t="shared" si="0"/>
        <v>05_62</v>
      </c>
      <c r="E64" s="2" t="s">
        <v>1716</v>
      </c>
      <c r="F64" s="2" t="s">
        <v>1717</v>
      </c>
      <c r="G64" s="2" t="s">
        <v>1718</v>
      </c>
      <c r="T64" s="2" t="str">
        <f>VISOR!$F$71</f>
        <v>27</v>
      </c>
      <c r="U64" s="2">
        <v>62</v>
      </c>
      <c r="V64" s="2" t="str">
        <f t="shared" si="2"/>
        <v>27_62</v>
      </c>
      <c r="W64" s="2" t="str">
        <f t="shared" si="3"/>
        <v/>
      </c>
      <c r="X64" s="2">
        <f t="shared" si="4"/>
        <v>0</v>
      </c>
      <c r="Y64" s="2" t="e">
        <f t="shared" si="6"/>
        <v>#N/A</v>
      </c>
      <c r="AE64"/>
      <c r="AF64"/>
      <c r="AG64"/>
      <c r="AH64"/>
      <c r="AL64" s="2"/>
      <c r="AM64" s="2"/>
      <c r="AN64" s="2"/>
      <c r="AO64" s="2"/>
    </row>
    <row r="65" spans="1:41">
      <c r="A65" s="2" t="s">
        <v>1489</v>
      </c>
      <c r="B65" s="2" t="s">
        <v>15</v>
      </c>
      <c r="C65" s="2">
        <v>63</v>
      </c>
      <c r="D65" s="2" t="str">
        <f t="shared" si="0"/>
        <v>05_63</v>
      </c>
      <c r="E65" s="2" t="s">
        <v>1719</v>
      </c>
      <c r="F65" s="2" t="s">
        <v>1720</v>
      </c>
      <c r="G65" s="2" t="s">
        <v>1721</v>
      </c>
      <c r="T65" s="2" t="str">
        <f>VISOR!$F$71</f>
        <v>27</v>
      </c>
      <c r="U65" s="2">
        <v>63</v>
      </c>
      <c r="V65" s="2" t="str">
        <f t="shared" si="2"/>
        <v>27_63</v>
      </c>
      <c r="W65" s="2" t="str">
        <f t="shared" si="3"/>
        <v/>
      </c>
      <c r="X65" s="2">
        <f t="shared" si="4"/>
        <v>0</v>
      </c>
      <c r="Y65" s="2" t="e">
        <f t="shared" si="6"/>
        <v>#N/A</v>
      </c>
      <c r="AE65"/>
      <c r="AF65"/>
      <c r="AG65"/>
      <c r="AH65"/>
      <c r="AL65" s="2"/>
      <c r="AM65" s="2"/>
      <c r="AN65" s="2"/>
      <c r="AO65" s="2"/>
    </row>
    <row r="66" spans="1:41">
      <c r="A66" s="2" t="s">
        <v>1489</v>
      </c>
      <c r="B66" s="2" t="s">
        <v>15</v>
      </c>
      <c r="C66" s="2">
        <v>64</v>
      </c>
      <c r="D66" s="2" t="str">
        <f t="shared" si="0"/>
        <v>05_64</v>
      </c>
      <c r="E66" s="2" t="s">
        <v>1722</v>
      </c>
      <c r="F66" s="2" t="s">
        <v>1723</v>
      </c>
      <c r="G66" s="2" t="s">
        <v>1724</v>
      </c>
      <c r="T66" s="2" t="str">
        <f>VISOR!$F$71</f>
        <v>27</v>
      </c>
      <c r="U66" s="2">
        <v>64</v>
      </c>
      <c r="V66" s="2" t="str">
        <f t="shared" si="2"/>
        <v>27_64</v>
      </c>
      <c r="W66" s="2" t="str">
        <f t="shared" si="3"/>
        <v/>
      </c>
      <c r="X66" s="2">
        <f t="shared" si="4"/>
        <v>0</v>
      </c>
      <c r="Y66" s="2" t="e">
        <f t="shared" si="6"/>
        <v>#N/A</v>
      </c>
      <c r="AE66"/>
      <c r="AF66"/>
      <c r="AG66"/>
      <c r="AH66"/>
      <c r="AL66" s="2"/>
      <c r="AM66" s="2"/>
      <c r="AN66" s="2"/>
      <c r="AO66" s="2"/>
    </row>
    <row r="67" spans="1:41">
      <c r="A67" s="2" t="s">
        <v>1489</v>
      </c>
      <c r="B67" s="2" t="s">
        <v>15</v>
      </c>
      <c r="C67" s="2">
        <v>65</v>
      </c>
      <c r="D67" s="2" t="str">
        <f t="shared" ref="D67:D130" si="7">A67&amp;"_"&amp;C67</f>
        <v>05_65</v>
      </c>
      <c r="E67" s="2" t="s">
        <v>1725</v>
      </c>
      <c r="F67" s="2" t="s">
        <v>1726</v>
      </c>
      <c r="G67" s="2" t="s">
        <v>1727</v>
      </c>
      <c r="T67" s="2" t="str">
        <f>VISOR!$F$71</f>
        <v>27</v>
      </c>
      <c r="U67" s="2">
        <v>65</v>
      </c>
      <c r="V67" s="2" t="str">
        <f t="shared" si="2"/>
        <v>27_65</v>
      </c>
      <c r="W67" s="2" t="str">
        <f t="shared" si="3"/>
        <v/>
      </c>
      <c r="X67" s="2">
        <f t="shared" si="4"/>
        <v>0</v>
      </c>
      <c r="Y67" s="2" t="e">
        <f t="shared" si="6"/>
        <v>#N/A</v>
      </c>
      <c r="AE67"/>
      <c r="AF67"/>
      <c r="AG67"/>
      <c r="AH67"/>
      <c r="AL67" s="2"/>
      <c r="AM67" s="2"/>
      <c r="AN67" s="2"/>
      <c r="AO67" s="2"/>
    </row>
    <row r="68" spans="1:41">
      <c r="A68" s="2" t="s">
        <v>1489</v>
      </c>
      <c r="B68" s="2" t="s">
        <v>15</v>
      </c>
      <c r="C68" s="2">
        <v>66</v>
      </c>
      <c r="D68" s="2" t="str">
        <f t="shared" si="7"/>
        <v>05_66</v>
      </c>
      <c r="E68" s="2" t="s">
        <v>1728</v>
      </c>
      <c r="F68" s="2" t="s">
        <v>1729</v>
      </c>
      <c r="G68" s="2" t="s">
        <v>1730</v>
      </c>
      <c r="T68" s="2" t="str">
        <f>VISOR!$F$71</f>
        <v>27</v>
      </c>
      <c r="U68" s="2">
        <v>66</v>
      </c>
      <c r="V68" s="2" t="str">
        <f t="shared" ref="V68:V131" si="8">T68&amp;"_"&amp;U68</f>
        <v>27_66</v>
      </c>
      <c r="W68" s="2" t="str">
        <f t="shared" ref="W68:W131" si="9">IFERROR(VLOOKUP(V68,divipo_cod_mn,3,0),"")</f>
        <v/>
      </c>
      <c r="X68" s="2">
        <f t="shared" ref="X68:X131" si="10">IF(W68="",0,1)</f>
        <v>0</v>
      </c>
      <c r="Y68" s="2" t="e">
        <f t="shared" si="6"/>
        <v>#N/A</v>
      </c>
      <c r="AE68"/>
      <c r="AF68"/>
      <c r="AG68"/>
      <c r="AH68"/>
      <c r="AL68" s="2"/>
      <c r="AM68" s="2"/>
      <c r="AN68" s="2"/>
      <c r="AO68" s="2"/>
    </row>
    <row r="69" spans="1:41">
      <c r="A69" s="2" t="s">
        <v>1489</v>
      </c>
      <c r="B69" s="2" t="s">
        <v>15</v>
      </c>
      <c r="C69" s="2">
        <v>67</v>
      </c>
      <c r="D69" s="2" t="str">
        <f t="shared" si="7"/>
        <v>05_67</v>
      </c>
      <c r="E69" s="2" t="s">
        <v>1731</v>
      </c>
      <c r="F69" s="2" t="s">
        <v>1732</v>
      </c>
      <c r="G69" s="2" t="s">
        <v>1733</v>
      </c>
      <c r="T69" s="2" t="str">
        <f>VISOR!$F$71</f>
        <v>27</v>
      </c>
      <c r="U69" s="2">
        <v>67</v>
      </c>
      <c r="V69" s="2" t="str">
        <f t="shared" si="8"/>
        <v>27_67</v>
      </c>
      <c r="W69" s="2" t="str">
        <f t="shared" si="9"/>
        <v/>
      </c>
      <c r="X69" s="2">
        <f t="shared" si="10"/>
        <v>0</v>
      </c>
      <c r="Y69" s="2" t="e">
        <f t="shared" si="6"/>
        <v>#N/A</v>
      </c>
      <c r="AE69"/>
      <c r="AF69"/>
      <c r="AG69"/>
      <c r="AH69"/>
      <c r="AL69" s="2"/>
      <c r="AM69" s="2"/>
      <c r="AN69" s="2"/>
      <c r="AO69" s="2"/>
    </row>
    <row r="70" spans="1:41">
      <c r="A70" s="2" t="s">
        <v>1489</v>
      </c>
      <c r="B70" s="2" t="s">
        <v>15</v>
      </c>
      <c r="C70" s="2">
        <v>68</v>
      </c>
      <c r="D70" s="2" t="str">
        <f t="shared" si="7"/>
        <v>05_68</v>
      </c>
      <c r="E70" s="2" t="s">
        <v>1734</v>
      </c>
      <c r="F70" s="2" t="s">
        <v>1735</v>
      </c>
      <c r="G70" s="2" t="s">
        <v>1736</v>
      </c>
      <c r="T70" s="2" t="str">
        <f>VISOR!$F$71</f>
        <v>27</v>
      </c>
      <c r="U70" s="2">
        <v>68</v>
      </c>
      <c r="V70" s="2" t="str">
        <f t="shared" si="8"/>
        <v>27_68</v>
      </c>
      <c r="W70" s="2" t="str">
        <f t="shared" si="9"/>
        <v/>
      </c>
      <c r="X70" s="2">
        <f t="shared" si="10"/>
        <v>0</v>
      </c>
      <c r="Y70" s="2" t="e">
        <f t="shared" si="6"/>
        <v>#N/A</v>
      </c>
      <c r="AE70"/>
      <c r="AF70"/>
      <c r="AG70"/>
      <c r="AH70"/>
      <c r="AL70" s="2"/>
      <c r="AM70" s="2"/>
      <c r="AN70" s="2"/>
      <c r="AO70" s="2"/>
    </row>
    <row r="71" spans="1:41">
      <c r="A71" s="2" t="s">
        <v>1489</v>
      </c>
      <c r="B71" s="2" t="s">
        <v>15</v>
      </c>
      <c r="C71" s="2">
        <v>69</v>
      </c>
      <c r="D71" s="2" t="str">
        <f t="shared" si="7"/>
        <v>05_69</v>
      </c>
      <c r="E71" s="2" t="s">
        <v>1737</v>
      </c>
      <c r="F71" s="2" t="s">
        <v>1738</v>
      </c>
      <c r="G71" s="2" t="s">
        <v>1739</v>
      </c>
      <c r="T71" s="2" t="str">
        <f>VISOR!$F$71</f>
        <v>27</v>
      </c>
      <c r="U71" s="2">
        <v>69</v>
      </c>
      <c r="V71" s="2" t="str">
        <f t="shared" si="8"/>
        <v>27_69</v>
      </c>
      <c r="W71" s="2" t="str">
        <f t="shared" si="9"/>
        <v/>
      </c>
      <c r="X71" s="2">
        <f t="shared" si="10"/>
        <v>0</v>
      </c>
      <c r="Y71" s="2" t="e">
        <f t="shared" si="6"/>
        <v>#N/A</v>
      </c>
      <c r="AE71"/>
      <c r="AF71"/>
      <c r="AG71"/>
      <c r="AH71"/>
      <c r="AL71" s="2"/>
      <c r="AM71" s="2"/>
      <c r="AN71" s="2"/>
      <c r="AO71" s="2"/>
    </row>
    <row r="72" spans="1:41">
      <c r="A72" s="2" t="s">
        <v>1489</v>
      </c>
      <c r="B72" s="2" t="s">
        <v>15</v>
      </c>
      <c r="C72" s="2">
        <v>70</v>
      </c>
      <c r="D72" s="2" t="str">
        <f t="shared" si="7"/>
        <v>05_70</v>
      </c>
      <c r="E72" s="2" t="s">
        <v>1740</v>
      </c>
      <c r="F72" s="2" t="s">
        <v>1741</v>
      </c>
      <c r="G72" s="2" t="s">
        <v>1742</v>
      </c>
      <c r="T72" s="2" t="str">
        <f>VISOR!$F$71</f>
        <v>27</v>
      </c>
      <c r="U72" s="2">
        <v>70</v>
      </c>
      <c r="V72" s="2" t="str">
        <f t="shared" si="8"/>
        <v>27_70</v>
      </c>
      <c r="W72" s="2" t="str">
        <f t="shared" si="9"/>
        <v/>
      </c>
      <c r="X72" s="2">
        <f t="shared" si="10"/>
        <v>0</v>
      </c>
      <c r="Y72" s="2" t="e">
        <f t="shared" si="6"/>
        <v>#N/A</v>
      </c>
      <c r="AE72"/>
      <c r="AF72"/>
      <c r="AG72"/>
      <c r="AH72"/>
      <c r="AL72" s="2"/>
      <c r="AM72" s="2"/>
      <c r="AN72" s="2"/>
      <c r="AO72" s="2"/>
    </row>
    <row r="73" spans="1:41">
      <c r="A73" s="2" t="s">
        <v>1489</v>
      </c>
      <c r="B73" s="2" t="s">
        <v>15</v>
      </c>
      <c r="C73" s="2">
        <v>71</v>
      </c>
      <c r="D73" s="2" t="str">
        <f t="shared" si="7"/>
        <v>05_71</v>
      </c>
      <c r="E73" s="2" t="s">
        <v>1743</v>
      </c>
      <c r="F73" s="2" t="s">
        <v>1744</v>
      </c>
      <c r="G73" s="2" t="s">
        <v>1745</v>
      </c>
      <c r="T73" s="2" t="str">
        <f>VISOR!$F$71</f>
        <v>27</v>
      </c>
      <c r="U73" s="2">
        <v>71</v>
      </c>
      <c r="V73" s="2" t="str">
        <f t="shared" si="8"/>
        <v>27_71</v>
      </c>
      <c r="W73" s="2" t="str">
        <f t="shared" si="9"/>
        <v/>
      </c>
      <c r="X73" s="2">
        <f t="shared" si="10"/>
        <v>0</v>
      </c>
      <c r="Y73" s="2" t="e">
        <f t="shared" si="6"/>
        <v>#N/A</v>
      </c>
      <c r="AE73"/>
      <c r="AF73"/>
      <c r="AG73"/>
      <c r="AH73"/>
      <c r="AL73" s="2"/>
      <c r="AM73" s="2"/>
      <c r="AN73" s="2"/>
      <c r="AO73" s="2"/>
    </row>
    <row r="74" spans="1:41">
      <c r="A74" s="2" t="s">
        <v>1489</v>
      </c>
      <c r="B74" s="2" t="s">
        <v>15</v>
      </c>
      <c r="C74" s="2">
        <v>72</v>
      </c>
      <c r="D74" s="2" t="str">
        <f t="shared" si="7"/>
        <v>05_72</v>
      </c>
      <c r="E74" s="2" t="s">
        <v>1746</v>
      </c>
      <c r="F74" s="2" t="s">
        <v>1747</v>
      </c>
      <c r="G74" s="2" t="s">
        <v>1748</v>
      </c>
      <c r="T74" s="2" t="str">
        <f>VISOR!$F$71</f>
        <v>27</v>
      </c>
      <c r="U74" s="2">
        <v>72</v>
      </c>
      <c r="V74" s="2" t="str">
        <f t="shared" si="8"/>
        <v>27_72</v>
      </c>
      <c r="W74" s="2" t="str">
        <f t="shared" si="9"/>
        <v/>
      </c>
      <c r="X74" s="2">
        <f t="shared" si="10"/>
        <v>0</v>
      </c>
      <c r="Y74" s="2" t="e">
        <f t="shared" si="6"/>
        <v>#N/A</v>
      </c>
      <c r="AE74"/>
      <c r="AF74"/>
      <c r="AG74"/>
      <c r="AH74"/>
      <c r="AL74" s="2"/>
      <c r="AM74" s="2"/>
      <c r="AN74" s="2"/>
      <c r="AO74" s="2"/>
    </row>
    <row r="75" spans="1:41">
      <c r="A75" s="2" t="s">
        <v>1489</v>
      </c>
      <c r="B75" s="2" t="s">
        <v>15</v>
      </c>
      <c r="C75" s="2">
        <v>73</v>
      </c>
      <c r="D75" s="2" t="str">
        <f t="shared" si="7"/>
        <v>05_73</v>
      </c>
      <c r="E75" s="2" t="s">
        <v>1749</v>
      </c>
      <c r="F75" s="2" t="s">
        <v>760</v>
      </c>
      <c r="G75" s="2" t="s">
        <v>1750</v>
      </c>
      <c r="T75" s="2" t="str">
        <f>VISOR!$F$71</f>
        <v>27</v>
      </c>
      <c r="U75" s="2">
        <v>73</v>
      </c>
      <c r="V75" s="2" t="str">
        <f t="shared" si="8"/>
        <v>27_73</v>
      </c>
      <c r="W75" s="2" t="str">
        <f t="shared" si="9"/>
        <v/>
      </c>
      <c r="X75" s="2">
        <f t="shared" si="10"/>
        <v>0</v>
      </c>
      <c r="Y75" s="2" t="e">
        <f t="shared" si="6"/>
        <v>#N/A</v>
      </c>
      <c r="AE75"/>
      <c r="AF75"/>
      <c r="AG75"/>
      <c r="AH75"/>
      <c r="AL75" s="2"/>
      <c r="AM75" s="2"/>
      <c r="AN75" s="2"/>
      <c r="AO75" s="2"/>
    </row>
    <row r="76" spans="1:41">
      <c r="A76" s="2" t="s">
        <v>1489</v>
      </c>
      <c r="B76" s="2" t="s">
        <v>15</v>
      </c>
      <c r="C76" s="2">
        <v>74</v>
      </c>
      <c r="D76" s="2" t="str">
        <f t="shared" si="7"/>
        <v>05_74</v>
      </c>
      <c r="E76" s="2" t="s">
        <v>1751</v>
      </c>
      <c r="F76" s="2" t="s">
        <v>1752</v>
      </c>
      <c r="G76" s="2" t="s">
        <v>1753</v>
      </c>
      <c r="T76" s="2" t="str">
        <f>VISOR!$F$71</f>
        <v>27</v>
      </c>
      <c r="U76" s="2">
        <v>74</v>
      </c>
      <c r="V76" s="2" t="str">
        <f t="shared" si="8"/>
        <v>27_74</v>
      </c>
      <c r="W76" s="2" t="str">
        <f t="shared" si="9"/>
        <v/>
      </c>
      <c r="X76" s="2">
        <f t="shared" si="10"/>
        <v>0</v>
      </c>
      <c r="Y76" s="2" t="e">
        <f t="shared" si="6"/>
        <v>#N/A</v>
      </c>
      <c r="AE76"/>
      <c r="AF76"/>
      <c r="AG76"/>
      <c r="AH76"/>
      <c r="AL76" s="2"/>
      <c r="AM76" s="2"/>
      <c r="AN76" s="2"/>
      <c r="AO76" s="2"/>
    </row>
    <row r="77" spans="1:41">
      <c r="A77" s="2" t="s">
        <v>1489</v>
      </c>
      <c r="B77" s="2" t="s">
        <v>15</v>
      </c>
      <c r="C77" s="2">
        <v>75</v>
      </c>
      <c r="D77" s="2" t="str">
        <f t="shared" si="7"/>
        <v>05_75</v>
      </c>
      <c r="E77" s="2" t="s">
        <v>1754</v>
      </c>
      <c r="F77" s="2" t="s">
        <v>1755</v>
      </c>
      <c r="G77" s="2" t="s">
        <v>1756</v>
      </c>
      <c r="T77" s="2" t="str">
        <f>VISOR!$F$71</f>
        <v>27</v>
      </c>
      <c r="U77" s="2">
        <v>75</v>
      </c>
      <c r="V77" s="2" t="str">
        <f t="shared" si="8"/>
        <v>27_75</v>
      </c>
      <c r="W77" s="2" t="str">
        <f t="shared" si="9"/>
        <v/>
      </c>
      <c r="X77" s="2">
        <f t="shared" si="10"/>
        <v>0</v>
      </c>
      <c r="Y77" s="2" t="e">
        <f t="shared" si="6"/>
        <v>#N/A</v>
      </c>
      <c r="AE77"/>
      <c r="AF77"/>
      <c r="AG77"/>
      <c r="AH77"/>
      <c r="AL77" s="2"/>
      <c r="AM77" s="2"/>
      <c r="AN77" s="2"/>
      <c r="AO77" s="2"/>
    </row>
    <row r="78" spans="1:41">
      <c r="A78" s="2" t="s">
        <v>1489</v>
      </c>
      <c r="B78" s="2" t="s">
        <v>15</v>
      </c>
      <c r="C78" s="2">
        <v>76</v>
      </c>
      <c r="D78" s="2" t="str">
        <f t="shared" si="7"/>
        <v>05_76</v>
      </c>
      <c r="E78" s="2" t="s">
        <v>1757</v>
      </c>
      <c r="F78" s="2" t="s">
        <v>1758</v>
      </c>
      <c r="G78" s="2" t="s">
        <v>1759</v>
      </c>
      <c r="T78" s="2" t="str">
        <f>VISOR!$F$71</f>
        <v>27</v>
      </c>
      <c r="U78" s="2">
        <v>76</v>
      </c>
      <c r="V78" s="2" t="str">
        <f t="shared" si="8"/>
        <v>27_76</v>
      </c>
      <c r="W78" s="2" t="str">
        <f t="shared" si="9"/>
        <v/>
      </c>
      <c r="X78" s="2">
        <f t="shared" si="10"/>
        <v>0</v>
      </c>
      <c r="Y78" s="2" t="e">
        <f t="shared" si="6"/>
        <v>#N/A</v>
      </c>
      <c r="AE78"/>
      <c r="AF78"/>
      <c r="AG78"/>
      <c r="AH78"/>
      <c r="AL78" s="2"/>
      <c r="AM78" s="2"/>
      <c r="AN78" s="2"/>
      <c r="AO78" s="2"/>
    </row>
    <row r="79" spans="1:41">
      <c r="A79" s="2" t="s">
        <v>1489</v>
      </c>
      <c r="B79" s="2" t="s">
        <v>15</v>
      </c>
      <c r="C79" s="2">
        <v>77</v>
      </c>
      <c r="D79" s="2" t="str">
        <f t="shared" si="7"/>
        <v>05_77</v>
      </c>
      <c r="E79" s="2" t="s">
        <v>1760</v>
      </c>
      <c r="F79" s="2" t="s">
        <v>1761</v>
      </c>
      <c r="G79" s="2" t="s">
        <v>1762</v>
      </c>
      <c r="T79" s="2" t="str">
        <f>VISOR!$F$71</f>
        <v>27</v>
      </c>
      <c r="U79" s="2">
        <v>77</v>
      </c>
      <c r="V79" s="2" t="str">
        <f t="shared" si="8"/>
        <v>27_77</v>
      </c>
      <c r="W79" s="2" t="str">
        <f t="shared" si="9"/>
        <v/>
      </c>
      <c r="X79" s="2">
        <f t="shared" si="10"/>
        <v>0</v>
      </c>
      <c r="Y79" s="2" t="e">
        <f t="shared" si="6"/>
        <v>#N/A</v>
      </c>
      <c r="AE79"/>
      <c r="AF79"/>
      <c r="AG79"/>
      <c r="AH79"/>
      <c r="AL79" s="2"/>
      <c r="AM79" s="2"/>
      <c r="AN79" s="2"/>
      <c r="AO79" s="2"/>
    </row>
    <row r="80" spans="1:41">
      <c r="A80" s="2" t="s">
        <v>1489</v>
      </c>
      <c r="B80" s="2" t="s">
        <v>15</v>
      </c>
      <c r="C80" s="2">
        <v>78</v>
      </c>
      <c r="D80" s="2" t="str">
        <f t="shared" si="7"/>
        <v>05_78</v>
      </c>
      <c r="E80" s="2" t="s">
        <v>1763</v>
      </c>
      <c r="F80" s="2" t="s">
        <v>1764</v>
      </c>
      <c r="G80" s="2" t="s">
        <v>1765</v>
      </c>
      <c r="T80" s="2" t="str">
        <f>VISOR!$F$71</f>
        <v>27</v>
      </c>
      <c r="U80" s="2">
        <v>78</v>
      </c>
      <c r="V80" s="2" t="str">
        <f t="shared" si="8"/>
        <v>27_78</v>
      </c>
      <c r="W80" s="2" t="str">
        <f t="shared" si="9"/>
        <v/>
      </c>
      <c r="X80" s="2">
        <f t="shared" si="10"/>
        <v>0</v>
      </c>
      <c r="Y80" s="2" t="e">
        <f t="shared" si="6"/>
        <v>#N/A</v>
      </c>
      <c r="AE80"/>
      <c r="AF80"/>
      <c r="AG80"/>
      <c r="AH80"/>
      <c r="AL80" s="2"/>
      <c r="AM80" s="2"/>
      <c r="AN80" s="2"/>
      <c r="AO80" s="2"/>
    </row>
    <row r="81" spans="1:41">
      <c r="A81" s="2" t="s">
        <v>1489</v>
      </c>
      <c r="B81" s="2" t="s">
        <v>15</v>
      </c>
      <c r="C81" s="2">
        <v>79</v>
      </c>
      <c r="D81" s="2" t="str">
        <f t="shared" si="7"/>
        <v>05_79</v>
      </c>
      <c r="E81" s="2" t="s">
        <v>1766</v>
      </c>
      <c r="F81" s="2" t="s">
        <v>1767</v>
      </c>
      <c r="G81" s="2" t="s">
        <v>1768</v>
      </c>
      <c r="T81" s="2" t="str">
        <f>VISOR!$F$71</f>
        <v>27</v>
      </c>
      <c r="U81" s="2">
        <v>79</v>
      </c>
      <c r="V81" s="2" t="str">
        <f t="shared" si="8"/>
        <v>27_79</v>
      </c>
      <c r="W81" s="2" t="str">
        <f t="shared" si="9"/>
        <v/>
      </c>
      <c r="X81" s="2">
        <f t="shared" si="10"/>
        <v>0</v>
      </c>
      <c r="Y81" s="2" t="e">
        <f t="shared" si="6"/>
        <v>#N/A</v>
      </c>
      <c r="AE81"/>
      <c r="AF81"/>
      <c r="AG81"/>
      <c r="AH81"/>
      <c r="AL81" s="2"/>
      <c r="AM81" s="2"/>
      <c r="AN81" s="2"/>
      <c r="AO81" s="2"/>
    </row>
    <row r="82" spans="1:41">
      <c r="A82" s="2" t="s">
        <v>1489</v>
      </c>
      <c r="B82" s="2" t="s">
        <v>15</v>
      </c>
      <c r="C82" s="2">
        <v>80</v>
      </c>
      <c r="D82" s="2" t="str">
        <f t="shared" si="7"/>
        <v>05_80</v>
      </c>
      <c r="E82" s="2" t="s">
        <v>1769</v>
      </c>
      <c r="F82" s="2" t="s">
        <v>1770</v>
      </c>
      <c r="G82" s="2" t="s">
        <v>1771</v>
      </c>
      <c r="T82" s="2" t="str">
        <f>VISOR!$F$71</f>
        <v>27</v>
      </c>
      <c r="U82" s="2">
        <v>80</v>
      </c>
      <c r="V82" s="2" t="str">
        <f t="shared" si="8"/>
        <v>27_80</v>
      </c>
      <c r="W82" s="2" t="str">
        <f t="shared" si="9"/>
        <v/>
      </c>
      <c r="X82" s="2">
        <f t="shared" si="10"/>
        <v>0</v>
      </c>
      <c r="Y82" s="2" t="e">
        <f t="shared" si="6"/>
        <v>#N/A</v>
      </c>
      <c r="AE82"/>
      <c r="AF82"/>
      <c r="AG82"/>
      <c r="AH82"/>
      <c r="AL82" s="2"/>
      <c r="AM82" s="2"/>
      <c r="AN82" s="2"/>
      <c r="AO82" s="2"/>
    </row>
    <row r="83" spans="1:41">
      <c r="A83" s="2" t="s">
        <v>1489</v>
      </c>
      <c r="B83" s="2" t="s">
        <v>15</v>
      </c>
      <c r="C83" s="2">
        <v>81</v>
      </c>
      <c r="D83" s="2" t="str">
        <f t="shared" si="7"/>
        <v>05_81</v>
      </c>
      <c r="E83" s="2" t="s">
        <v>1772</v>
      </c>
      <c r="F83" s="2" t="s">
        <v>1773</v>
      </c>
      <c r="G83" s="2" t="s">
        <v>1774</v>
      </c>
      <c r="T83" s="2" t="str">
        <f>VISOR!$F$71</f>
        <v>27</v>
      </c>
      <c r="U83" s="2">
        <v>81</v>
      </c>
      <c r="V83" s="2" t="str">
        <f t="shared" si="8"/>
        <v>27_81</v>
      </c>
      <c r="W83" s="2" t="str">
        <f t="shared" si="9"/>
        <v/>
      </c>
      <c r="X83" s="2">
        <f t="shared" si="10"/>
        <v>0</v>
      </c>
      <c r="Y83" s="2" t="e">
        <f t="shared" si="6"/>
        <v>#N/A</v>
      </c>
      <c r="AE83"/>
      <c r="AF83"/>
      <c r="AG83"/>
      <c r="AH83"/>
      <c r="AL83" s="2"/>
      <c r="AM83" s="2"/>
      <c r="AN83" s="2"/>
      <c r="AO83" s="2"/>
    </row>
    <row r="84" spans="1:41">
      <c r="A84" s="2" t="s">
        <v>1489</v>
      </c>
      <c r="B84" s="2" t="s">
        <v>15</v>
      </c>
      <c r="C84" s="2">
        <v>82</v>
      </c>
      <c r="D84" s="2" t="str">
        <f t="shared" si="7"/>
        <v>05_82</v>
      </c>
      <c r="E84" s="2" t="s">
        <v>1775</v>
      </c>
      <c r="F84" s="2" t="s">
        <v>1776</v>
      </c>
      <c r="G84" s="2" t="s">
        <v>1777</v>
      </c>
      <c r="T84" s="2" t="str">
        <f>VISOR!$F$71</f>
        <v>27</v>
      </c>
      <c r="U84" s="2">
        <v>82</v>
      </c>
      <c r="V84" s="2" t="str">
        <f t="shared" si="8"/>
        <v>27_82</v>
      </c>
      <c r="W84" s="2" t="str">
        <f t="shared" si="9"/>
        <v/>
      </c>
      <c r="X84" s="2">
        <f t="shared" si="10"/>
        <v>0</v>
      </c>
      <c r="Y84" s="2" t="e">
        <f t="shared" si="6"/>
        <v>#N/A</v>
      </c>
      <c r="AE84"/>
      <c r="AF84"/>
      <c r="AG84"/>
      <c r="AH84"/>
      <c r="AL84" s="2"/>
      <c r="AM84" s="2"/>
      <c r="AN84" s="2"/>
      <c r="AO84" s="2"/>
    </row>
    <row r="85" spans="1:41">
      <c r="A85" s="2" t="s">
        <v>1489</v>
      </c>
      <c r="B85" s="2" t="s">
        <v>15</v>
      </c>
      <c r="C85" s="2">
        <v>83</v>
      </c>
      <c r="D85" s="2" t="str">
        <f t="shared" si="7"/>
        <v>05_83</v>
      </c>
      <c r="E85" s="2" t="s">
        <v>1778</v>
      </c>
      <c r="F85" s="2" t="s">
        <v>1779</v>
      </c>
      <c r="G85" s="2" t="s">
        <v>1780</v>
      </c>
      <c r="T85" s="2" t="str">
        <f>VISOR!$F$71</f>
        <v>27</v>
      </c>
      <c r="U85" s="2">
        <v>83</v>
      </c>
      <c r="V85" s="2" t="str">
        <f t="shared" si="8"/>
        <v>27_83</v>
      </c>
      <c r="W85" s="2" t="str">
        <f t="shared" si="9"/>
        <v/>
      </c>
      <c r="X85" s="2">
        <f t="shared" si="10"/>
        <v>0</v>
      </c>
      <c r="Y85" s="2" t="e">
        <f t="shared" si="6"/>
        <v>#N/A</v>
      </c>
      <c r="AE85"/>
      <c r="AF85"/>
      <c r="AG85"/>
      <c r="AH85"/>
      <c r="AL85" s="2"/>
      <c r="AM85" s="2"/>
      <c r="AN85" s="2"/>
      <c r="AO85" s="2"/>
    </row>
    <row r="86" spans="1:41">
      <c r="A86" s="2" t="s">
        <v>1489</v>
      </c>
      <c r="B86" s="2" t="s">
        <v>15</v>
      </c>
      <c r="C86" s="2">
        <v>84</v>
      </c>
      <c r="D86" s="2" t="str">
        <f t="shared" si="7"/>
        <v>05_84</v>
      </c>
      <c r="E86" s="2" t="s">
        <v>1781</v>
      </c>
      <c r="F86" s="2" t="s">
        <v>1782</v>
      </c>
      <c r="G86" s="2" t="s">
        <v>1783</v>
      </c>
      <c r="T86" s="2" t="str">
        <f>VISOR!$F$71</f>
        <v>27</v>
      </c>
      <c r="U86" s="2">
        <v>84</v>
      </c>
      <c r="V86" s="2" t="str">
        <f t="shared" si="8"/>
        <v>27_84</v>
      </c>
      <c r="W86" s="2" t="str">
        <f t="shared" si="9"/>
        <v/>
      </c>
      <c r="X86" s="2">
        <f t="shared" si="10"/>
        <v>0</v>
      </c>
      <c r="Y86" s="2" t="e">
        <f t="shared" si="6"/>
        <v>#N/A</v>
      </c>
      <c r="AE86"/>
      <c r="AF86"/>
      <c r="AG86"/>
      <c r="AH86"/>
      <c r="AL86" s="2"/>
      <c r="AM86" s="2"/>
      <c r="AN86" s="2"/>
      <c r="AO86" s="2"/>
    </row>
    <row r="87" spans="1:41">
      <c r="A87" s="2" t="s">
        <v>1489</v>
      </c>
      <c r="B87" s="2" t="s">
        <v>15</v>
      </c>
      <c r="C87" s="2">
        <v>85</v>
      </c>
      <c r="D87" s="2" t="str">
        <f t="shared" si="7"/>
        <v>05_85</v>
      </c>
      <c r="E87" s="2" t="s">
        <v>1784</v>
      </c>
      <c r="F87" s="2" t="s">
        <v>1785</v>
      </c>
      <c r="G87" s="2" t="s">
        <v>1786</v>
      </c>
      <c r="T87" s="2" t="str">
        <f>VISOR!$F$71</f>
        <v>27</v>
      </c>
      <c r="U87" s="2">
        <v>85</v>
      </c>
      <c r="V87" s="2" t="str">
        <f t="shared" si="8"/>
        <v>27_85</v>
      </c>
      <c r="W87" s="2" t="str">
        <f t="shared" si="9"/>
        <v/>
      </c>
      <c r="X87" s="2">
        <f t="shared" si="10"/>
        <v>0</v>
      </c>
      <c r="Y87" s="2" t="e">
        <f t="shared" si="6"/>
        <v>#N/A</v>
      </c>
      <c r="AE87"/>
      <c r="AF87"/>
      <c r="AG87"/>
      <c r="AH87"/>
      <c r="AL87" s="2"/>
      <c r="AM87" s="2"/>
      <c r="AN87" s="2"/>
      <c r="AO87" s="2"/>
    </row>
    <row r="88" spans="1:41">
      <c r="A88" s="2" t="s">
        <v>1489</v>
      </c>
      <c r="B88" s="2" t="s">
        <v>15</v>
      </c>
      <c r="C88" s="2">
        <v>86</v>
      </c>
      <c r="D88" s="2" t="str">
        <f t="shared" si="7"/>
        <v>05_86</v>
      </c>
      <c r="E88" s="2" t="s">
        <v>1787</v>
      </c>
      <c r="F88" s="2" t="s">
        <v>1788</v>
      </c>
      <c r="G88" s="2" t="s">
        <v>1789</v>
      </c>
      <c r="T88" s="2" t="str">
        <f>VISOR!$F$71</f>
        <v>27</v>
      </c>
      <c r="U88" s="2">
        <v>86</v>
      </c>
      <c r="V88" s="2" t="str">
        <f t="shared" si="8"/>
        <v>27_86</v>
      </c>
      <c r="W88" s="2" t="str">
        <f t="shared" si="9"/>
        <v/>
      </c>
      <c r="X88" s="2">
        <f t="shared" si="10"/>
        <v>0</v>
      </c>
      <c r="Y88" s="2" t="e">
        <f t="shared" si="6"/>
        <v>#N/A</v>
      </c>
      <c r="AE88"/>
      <c r="AF88"/>
      <c r="AG88"/>
      <c r="AH88"/>
      <c r="AL88" s="2"/>
      <c r="AM88" s="2"/>
      <c r="AN88" s="2"/>
      <c r="AO88" s="2"/>
    </row>
    <row r="89" spans="1:41">
      <c r="A89" s="2" t="s">
        <v>1489</v>
      </c>
      <c r="B89" s="2" t="s">
        <v>15</v>
      </c>
      <c r="C89" s="2">
        <v>87</v>
      </c>
      <c r="D89" s="2" t="str">
        <f t="shared" si="7"/>
        <v>05_87</v>
      </c>
      <c r="E89" s="2" t="s">
        <v>1790</v>
      </c>
      <c r="F89" s="2" t="s">
        <v>1791</v>
      </c>
      <c r="G89" s="2" t="s">
        <v>1792</v>
      </c>
      <c r="T89" s="2" t="str">
        <f>VISOR!$F$71</f>
        <v>27</v>
      </c>
      <c r="U89" s="2">
        <v>87</v>
      </c>
      <c r="V89" s="2" t="str">
        <f t="shared" si="8"/>
        <v>27_87</v>
      </c>
      <c r="W89" s="2" t="str">
        <f t="shared" si="9"/>
        <v/>
      </c>
      <c r="X89" s="2">
        <f t="shared" si="10"/>
        <v>0</v>
      </c>
      <c r="Y89" s="2" t="e">
        <f t="shared" si="6"/>
        <v>#N/A</v>
      </c>
      <c r="AE89"/>
      <c r="AF89"/>
      <c r="AG89"/>
      <c r="AH89"/>
      <c r="AL89" s="2"/>
      <c r="AM89" s="2"/>
      <c r="AN89" s="2"/>
      <c r="AO89" s="2"/>
    </row>
    <row r="90" spans="1:41">
      <c r="A90" s="2" t="s">
        <v>1489</v>
      </c>
      <c r="B90" s="2" t="s">
        <v>15</v>
      </c>
      <c r="C90" s="2">
        <v>88</v>
      </c>
      <c r="D90" s="2" t="str">
        <f t="shared" si="7"/>
        <v>05_88</v>
      </c>
      <c r="E90" s="2" t="s">
        <v>1793</v>
      </c>
      <c r="F90" s="2" t="s">
        <v>1794</v>
      </c>
      <c r="G90" s="2" t="s">
        <v>1795</v>
      </c>
      <c r="T90" s="2" t="str">
        <f>VISOR!$F$71</f>
        <v>27</v>
      </c>
      <c r="U90" s="2">
        <v>88</v>
      </c>
      <c r="V90" s="2" t="str">
        <f t="shared" si="8"/>
        <v>27_88</v>
      </c>
      <c r="W90" s="2" t="str">
        <f t="shared" si="9"/>
        <v/>
      </c>
      <c r="X90" s="2">
        <f t="shared" si="10"/>
        <v>0</v>
      </c>
      <c r="Y90" s="2" t="e">
        <f t="shared" si="6"/>
        <v>#N/A</v>
      </c>
      <c r="AE90"/>
      <c r="AF90"/>
      <c r="AG90"/>
      <c r="AH90"/>
      <c r="AL90" s="2"/>
      <c r="AM90" s="2"/>
      <c r="AN90" s="2"/>
      <c r="AO90" s="2"/>
    </row>
    <row r="91" spans="1:41">
      <c r="A91" s="2" t="s">
        <v>1489</v>
      </c>
      <c r="B91" s="2" t="s">
        <v>15</v>
      </c>
      <c r="C91" s="2">
        <v>89</v>
      </c>
      <c r="D91" s="2" t="str">
        <f t="shared" si="7"/>
        <v>05_89</v>
      </c>
      <c r="E91" s="2" t="s">
        <v>1796</v>
      </c>
      <c r="F91" s="2" t="s">
        <v>1797</v>
      </c>
      <c r="G91" s="2" t="s">
        <v>1798</v>
      </c>
      <c r="T91" s="2" t="str">
        <f>VISOR!$F$71</f>
        <v>27</v>
      </c>
      <c r="U91" s="2">
        <v>89</v>
      </c>
      <c r="V91" s="2" t="str">
        <f t="shared" si="8"/>
        <v>27_89</v>
      </c>
      <c r="W91" s="2" t="str">
        <f t="shared" si="9"/>
        <v/>
      </c>
      <c r="X91" s="2">
        <f t="shared" si="10"/>
        <v>0</v>
      </c>
      <c r="Y91" s="2" t="e">
        <f t="shared" si="6"/>
        <v>#N/A</v>
      </c>
      <c r="AE91"/>
      <c r="AF91"/>
      <c r="AG91"/>
      <c r="AH91"/>
      <c r="AL91" s="2"/>
      <c r="AM91" s="2"/>
      <c r="AN91" s="2"/>
      <c r="AO91" s="2"/>
    </row>
    <row r="92" spans="1:41">
      <c r="A92" s="2" t="s">
        <v>1489</v>
      </c>
      <c r="B92" s="2" t="s">
        <v>15</v>
      </c>
      <c r="C92" s="2">
        <v>90</v>
      </c>
      <c r="D92" s="2" t="str">
        <f t="shared" si="7"/>
        <v>05_90</v>
      </c>
      <c r="E92" s="2" t="s">
        <v>1799</v>
      </c>
      <c r="F92" s="2" t="s">
        <v>1800</v>
      </c>
      <c r="G92" s="2" t="s">
        <v>1801</v>
      </c>
      <c r="T92" s="2" t="str">
        <f>VISOR!$F$71</f>
        <v>27</v>
      </c>
      <c r="U92" s="2">
        <v>90</v>
      </c>
      <c r="V92" s="2" t="str">
        <f t="shared" si="8"/>
        <v>27_90</v>
      </c>
      <c r="W92" s="2" t="str">
        <f t="shared" si="9"/>
        <v/>
      </c>
      <c r="X92" s="2">
        <f t="shared" si="10"/>
        <v>0</v>
      </c>
      <c r="Y92" s="2" t="e">
        <f t="shared" si="6"/>
        <v>#N/A</v>
      </c>
      <c r="AE92"/>
      <c r="AF92"/>
      <c r="AG92"/>
      <c r="AH92"/>
      <c r="AL92" s="2"/>
      <c r="AM92" s="2"/>
      <c r="AN92" s="2"/>
      <c r="AO92" s="2"/>
    </row>
    <row r="93" spans="1:41">
      <c r="A93" s="2" t="s">
        <v>1489</v>
      </c>
      <c r="B93" s="2" t="s">
        <v>15</v>
      </c>
      <c r="C93" s="2">
        <v>91</v>
      </c>
      <c r="D93" s="2" t="str">
        <f t="shared" si="7"/>
        <v>05_91</v>
      </c>
      <c r="E93" s="2" t="s">
        <v>1802</v>
      </c>
      <c r="F93" s="2" t="s">
        <v>1803</v>
      </c>
      <c r="G93" s="2" t="s">
        <v>1804</v>
      </c>
      <c r="T93" s="2" t="str">
        <f>VISOR!$F$71</f>
        <v>27</v>
      </c>
      <c r="U93" s="2">
        <v>91</v>
      </c>
      <c r="V93" s="2" t="str">
        <f t="shared" si="8"/>
        <v>27_91</v>
      </c>
      <c r="W93" s="2" t="str">
        <f t="shared" si="9"/>
        <v/>
      </c>
      <c r="X93" s="2">
        <f t="shared" si="10"/>
        <v>0</v>
      </c>
      <c r="Y93" s="2" t="e">
        <f t="shared" si="6"/>
        <v>#N/A</v>
      </c>
      <c r="AE93"/>
      <c r="AF93"/>
      <c r="AG93"/>
      <c r="AH93"/>
      <c r="AL93" s="2"/>
      <c r="AM93" s="2"/>
      <c r="AN93" s="2"/>
      <c r="AO93" s="2"/>
    </row>
    <row r="94" spans="1:41">
      <c r="A94" s="2" t="s">
        <v>1489</v>
      </c>
      <c r="B94" s="2" t="s">
        <v>15</v>
      </c>
      <c r="C94" s="2">
        <v>92</v>
      </c>
      <c r="D94" s="2" t="str">
        <f t="shared" si="7"/>
        <v>05_92</v>
      </c>
      <c r="E94" s="2" t="s">
        <v>1805</v>
      </c>
      <c r="F94" s="2" t="s">
        <v>1806</v>
      </c>
      <c r="G94" s="2" t="s">
        <v>1807</v>
      </c>
      <c r="T94" s="2" t="str">
        <f>VISOR!$F$71</f>
        <v>27</v>
      </c>
      <c r="U94" s="2">
        <v>92</v>
      </c>
      <c r="V94" s="2" t="str">
        <f t="shared" si="8"/>
        <v>27_92</v>
      </c>
      <c r="W94" s="2" t="str">
        <f t="shared" si="9"/>
        <v/>
      </c>
      <c r="X94" s="2">
        <f t="shared" si="10"/>
        <v>0</v>
      </c>
      <c r="Y94" s="2" t="e">
        <f t="shared" si="6"/>
        <v>#N/A</v>
      </c>
      <c r="AE94"/>
      <c r="AF94"/>
      <c r="AG94"/>
      <c r="AH94"/>
      <c r="AL94" s="2"/>
      <c r="AM94" s="2"/>
      <c r="AN94" s="2"/>
      <c r="AO94" s="2"/>
    </row>
    <row r="95" spans="1:41">
      <c r="A95" s="2" t="s">
        <v>1489</v>
      </c>
      <c r="B95" s="2" t="s">
        <v>15</v>
      </c>
      <c r="C95" s="2">
        <v>93</v>
      </c>
      <c r="D95" s="2" t="str">
        <f t="shared" si="7"/>
        <v>05_93</v>
      </c>
      <c r="E95" s="2" t="s">
        <v>1808</v>
      </c>
      <c r="F95" s="2" t="s">
        <v>1809</v>
      </c>
      <c r="G95" s="2" t="s">
        <v>1810</v>
      </c>
      <c r="T95" s="2" t="str">
        <f>VISOR!$F$71</f>
        <v>27</v>
      </c>
      <c r="U95" s="2">
        <v>93</v>
      </c>
      <c r="V95" s="2" t="str">
        <f t="shared" si="8"/>
        <v>27_93</v>
      </c>
      <c r="W95" s="2" t="str">
        <f t="shared" si="9"/>
        <v/>
      </c>
      <c r="X95" s="2">
        <f t="shared" si="10"/>
        <v>0</v>
      </c>
      <c r="Y95" s="2" t="e">
        <f t="shared" si="6"/>
        <v>#N/A</v>
      </c>
      <c r="AE95"/>
      <c r="AF95"/>
      <c r="AG95"/>
      <c r="AH95"/>
      <c r="AL95" s="2"/>
      <c r="AM95" s="2"/>
      <c r="AN95" s="2"/>
      <c r="AO95" s="2"/>
    </row>
    <row r="96" spans="1:41">
      <c r="A96" s="2" t="s">
        <v>1489</v>
      </c>
      <c r="B96" s="2" t="s">
        <v>15</v>
      </c>
      <c r="C96" s="2">
        <v>94</v>
      </c>
      <c r="D96" s="2" t="str">
        <f t="shared" si="7"/>
        <v>05_94</v>
      </c>
      <c r="E96" s="2" t="s">
        <v>1811</v>
      </c>
      <c r="F96" s="2" t="s">
        <v>1812</v>
      </c>
      <c r="G96" s="2" t="s">
        <v>1813</v>
      </c>
      <c r="T96" s="2" t="str">
        <f>VISOR!$F$71</f>
        <v>27</v>
      </c>
      <c r="U96" s="2">
        <v>94</v>
      </c>
      <c r="V96" s="2" t="str">
        <f t="shared" si="8"/>
        <v>27_94</v>
      </c>
      <c r="W96" s="2" t="str">
        <f t="shared" si="9"/>
        <v/>
      </c>
      <c r="X96" s="2">
        <f t="shared" si="10"/>
        <v>0</v>
      </c>
      <c r="Y96" s="2" t="e">
        <f t="shared" si="6"/>
        <v>#N/A</v>
      </c>
      <c r="AE96"/>
      <c r="AF96"/>
      <c r="AG96"/>
      <c r="AH96"/>
      <c r="AL96" s="2"/>
      <c r="AM96" s="2"/>
      <c r="AN96" s="2"/>
      <c r="AO96" s="2"/>
    </row>
    <row r="97" spans="1:41">
      <c r="A97" s="2" t="s">
        <v>1489</v>
      </c>
      <c r="B97" s="2" t="s">
        <v>15</v>
      </c>
      <c r="C97" s="2">
        <v>95</v>
      </c>
      <c r="D97" s="2" t="str">
        <f t="shared" si="7"/>
        <v>05_95</v>
      </c>
      <c r="E97" s="2" t="s">
        <v>1814</v>
      </c>
      <c r="F97" s="2" t="s">
        <v>1815</v>
      </c>
      <c r="G97" s="2" t="s">
        <v>1816</v>
      </c>
      <c r="T97" s="2" t="str">
        <f>VISOR!$F$71</f>
        <v>27</v>
      </c>
      <c r="U97" s="2">
        <v>95</v>
      </c>
      <c r="V97" s="2" t="str">
        <f t="shared" si="8"/>
        <v>27_95</v>
      </c>
      <c r="W97" s="2" t="str">
        <f t="shared" si="9"/>
        <v/>
      </c>
      <c r="X97" s="2">
        <f t="shared" si="10"/>
        <v>0</v>
      </c>
      <c r="Y97" s="2" t="e">
        <f t="shared" si="6"/>
        <v>#N/A</v>
      </c>
      <c r="AE97"/>
      <c r="AF97"/>
      <c r="AG97"/>
      <c r="AH97"/>
      <c r="AL97" s="2"/>
      <c r="AM97" s="2"/>
      <c r="AN97" s="2"/>
      <c r="AO97" s="2"/>
    </row>
    <row r="98" spans="1:41">
      <c r="A98" s="2" t="s">
        <v>1489</v>
      </c>
      <c r="B98" s="2" t="s">
        <v>15</v>
      </c>
      <c r="C98" s="2">
        <v>96</v>
      </c>
      <c r="D98" s="2" t="str">
        <f t="shared" si="7"/>
        <v>05_96</v>
      </c>
      <c r="E98" s="2" t="s">
        <v>1817</v>
      </c>
      <c r="F98" s="2" t="s">
        <v>1818</v>
      </c>
      <c r="G98" s="2" t="s">
        <v>1819</v>
      </c>
      <c r="T98" s="2" t="str">
        <f>VISOR!$F$71</f>
        <v>27</v>
      </c>
      <c r="U98" s="2">
        <v>96</v>
      </c>
      <c r="V98" s="2" t="str">
        <f t="shared" si="8"/>
        <v>27_96</v>
      </c>
      <c r="W98" s="2" t="str">
        <f t="shared" si="9"/>
        <v/>
      </c>
      <c r="X98" s="2">
        <f t="shared" si="10"/>
        <v>0</v>
      </c>
      <c r="Y98" s="2" t="e">
        <f t="shared" si="6"/>
        <v>#N/A</v>
      </c>
      <c r="AE98"/>
      <c r="AF98"/>
      <c r="AG98"/>
      <c r="AH98"/>
      <c r="AL98" s="2"/>
      <c r="AM98" s="2"/>
      <c r="AN98" s="2"/>
      <c r="AO98" s="2"/>
    </row>
    <row r="99" spans="1:41">
      <c r="A99" s="2" t="s">
        <v>1489</v>
      </c>
      <c r="B99" s="2" t="s">
        <v>15</v>
      </c>
      <c r="C99" s="2">
        <v>97</v>
      </c>
      <c r="D99" s="2" t="str">
        <f t="shared" si="7"/>
        <v>05_97</v>
      </c>
      <c r="E99" s="2" t="s">
        <v>1820</v>
      </c>
      <c r="F99" s="2" t="s">
        <v>1821</v>
      </c>
      <c r="G99" s="2" t="s">
        <v>1822</v>
      </c>
      <c r="T99" s="2" t="str">
        <f>VISOR!$F$71</f>
        <v>27</v>
      </c>
      <c r="U99" s="2">
        <v>97</v>
      </c>
      <c r="V99" s="2" t="str">
        <f t="shared" si="8"/>
        <v>27_97</v>
      </c>
      <c r="W99" s="2" t="str">
        <f t="shared" si="9"/>
        <v/>
      </c>
      <c r="X99" s="2">
        <f t="shared" si="10"/>
        <v>0</v>
      </c>
      <c r="Y99" s="2" t="e">
        <f t="shared" si="6"/>
        <v>#N/A</v>
      </c>
      <c r="AE99"/>
      <c r="AF99"/>
      <c r="AG99"/>
      <c r="AH99"/>
      <c r="AL99" s="2"/>
      <c r="AM99" s="2"/>
      <c r="AN99" s="2"/>
      <c r="AO99" s="2"/>
    </row>
    <row r="100" spans="1:41">
      <c r="A100" s="2" t="s">
        <v>1489</v>
      </c>
      <c r="B100" s="2" t="s">
        <v>15</v>
      </c>
      <c r="C100" s="2">
        <v>98</v>
      </c>
      <c r="D100" s="2" t="str">
        <f t="shared" si="7"/>
        <v>05_98</v>
      </c>
      <c r="E100" s="2" t="s">
        <v>1823</v>
      </c>
      <c r="F100" s="2" t="s">
        <v>1824</v>
      </c>
      <c r="G100" s="2" t="s">
        <v>1825</v>
      </c>
      <c r="T100" s="2" t="str">
        <f>VISOR!$F$71</f>
        <v>27</v>
      </c>
      <c r="U100" s="2">
        <v>98</v>
      </c>
      <c r="V100" s="2" t="str">
        <f t="shared" si="8"/>
        <v>27_98</v>
      </c>
      <c r="W100" s="2" t="str">
        <f t="shared" si="9"/>
        <v/>
      </c>
      <c r="X100" s="2">
        <f t="shared" si="10"/>
        <v>0</v>
      </c>
      <c r="Y100" s="2" t="e">
        <f t="shared" si="6"/>
        <v>#N/A</v>
      </c>
      <c r="AE100"/>
      <c r="AF100"/>
      <c r="AG100"/>
      <c r="AH100"/>
      <c r="AL100" s="2"/>
      <c r="AM100" s="2"/>
      <c r="AN100" s="2"/>
      <c r="AO100" s="2"/>
    </row>
    <row r="101" spans="1:41">
      <c r="A101" s="2" t="s">
        <v>1489</v>
      </c>
      <c r="B101" s="2" t="s">
        <v>15</v>
      </c>
      <c r="C101" s="2">
        <v>99</v>
      </c>
      <c r="D101" s="2" t="str">
        <f t="shared" si="7"/>
        <v>05_99</v>
      </c>
      <c r="E101" s="2" t="s">
        <v>1826</v>
      </c>
      <c r="F101" s="2" t="s">
        <v>1827</v>
      </c>
      <c r="G101" s="2" t="s">
        <v>1828</v>
      </c>
      <c r="T101" s="2" t="str">
        <f>VISOR!$F$71</f>
        <v>27</v>
      </c>
      <c r="U101" s="2">
        <v>99</v>
      </c>
      <c r="V101" s="2" t="str">
        <f t="shared" si="8"/>
        <v>27_99</v>
      </c>
      <c r="W101" s="2" t="str">
        <f t="shared" si="9"/>
        <v/>
      </c>
      <c r="X101" s="2">
        <f t="shared" si="10"/>
        <v>0</v>
      </c>
      <c r="Y101" s="2" t="e">
        <f t="shared" si="6"/>
        <v>#N/A</v>
      </c>
      <c r="AE101"/>
      <c r="AF101"/>
      <c r="AG101"/>
      <c r="AH101"/>
      <c r="AL101" s="2"/>
      <c r="AM101" s="2"/>
      <c r="AN101" s="2"/>
      <c r="AO101" s="2"/>
    </row>
    <row r="102" spans="1:41">
      <c r="A102" s="2" t="s">
        <v>1489</v>
      </c>
      <c r="B102" s="2" t="s">
        <v>15</v>
      </c>
      <c r="C102" s="2">
        <v>100</v>
      </c>
      <c r="D102" s="2" t="str">
        <f t="shared" si="7"/>
        <v>05_100</v>
      </c>
      <c r="E102" s="2" t="s">
        <v>1829</v>
      </c>
      <c r="F102" s="2" t="s">
        <v>1830</v>
      </c>
      <c r="G102" s="2" t="s">
        <v>1831</v>
      </c>
      <c r="T102" s="2" t="str">
        <f>VISOR!$F$71</f>
        <v>27</v>
      </c>
      <c r="U102" s="2">
        <v>100</v>
      </c>
      <c r="V102" s="2" t="str">
        <f t="shared" si="8"/>
        <v>27_100</v>
      </c>
      <c r="W102" s="2" t="str">
        <f t="shared" si="9"/>
        <v/>
      </c>
      <c r="X102" s="2">
        <f t="shared" si="10"/>
        <v>0</v>
      </c>
      <c r="Y102" s="2" t="e">
        <f t="shared" si="6"/>
        <v>#N/A</v>
      </c>
      <c r="AE102"/>
      <c r="AF102"/>
      <c r="AG102"/>
      <c r="AH102"/>
      <c r="AL102" s="2"/>
      <c r="AM102" s="2"/>
      <c r="AN102" s="2"/>
      <c r="AO102" s="2"/>
    </row>
    <row r="103" spans="1:41">
      <c r="A103" s="2" t="s">
        <v>1489</v>
      </c>
      <c r="B103" s="2" t="s">
        <v>15</v>
      </c>
      <c r="C103" s="2">
        <v>101</v>
      </c>
      <c r="D103" s="2" t="str">
        <f t="shared" si="7"/>
        <v>05_101</v>
      </c>
      <c r="E103" s="2" t="s">
        <v>1832</v>
      </c>
      <c r="F103" s="2" t="s">
        <v>1833</v>
      </c>
      <c r="G103" s="2" t="s">
        <v>1834</v>
      </c>
      <c r="T103" s="2" t="str">
        <f>VISOR!$F$71</f>
        <v>27</v>
      </c>
      <c r="U103" s="2">
        <v>101</v>
      </c>
      <c r="V103" s="2" t="str">
        <f t="shared" si="8"/>
        <v>27_101</v>
      </c>
      <c r="W103" s="2" t="str">
        <f t="shared" si="9"/>
        <v/>
      </c>
      <c r="X103" s="2">
        <f t="shared" si="10"/>
        <v>0</v>
      </c>
      <c r="Y103" s="2" t="e">
        <f t="shared" si="6"/>
        <v>#N/A</v>
      </c>
      <c r="AE103"/>
      <c r="AF103"/>
      <c r="AG103"/>
      <c r="AH103"/>
      <c r="AL103" s="2"/>
      <c r="AM103" s="2"/>
      <c r="AN103" s="2"/>
      <c r="AO103" s="2"/>
    </row>
    <row r="104" spans="1:41">
      <c r="A104" s="2" t="s">
        <v>1489</v>
      </c>
      <c r="B104" s="2" t="s">
        <v>15</v>
      </c>
      <c r="C104" s="2">
        <v>102</v>
      </c>
      <c r="D104" s="2" t="str">
        <f t="shared" si="7"/>
        <v>05_102</v>
      </c>
      <c r="E104" s="2" t="s">
        <v>1835</v>
      </c>
      <c r="F104" s="2" t="s">
        <v>1836</v>
      </c>
      <c r="G104" s="2" t="s">
        <v>1837</v>
      </c>
      <c r="T104" s="2" t="str">
        <f>VISOR!$F$71</f>
        <v>27</v>
      </c>
      <c r="U104" s="2">
        <v>102</v>
      </c>
      <c r="V104" s="2" t="str">
        <f t="shared" si="8"/>
        <v>27_102</v>
      </c>
      <c r="W104" s="2" t="str">
        <f t="shared" si="9"/>
        <v/>
      </c>
      <c r="X104" s="2">
        <f t="shared" si="10"/>
        <v>0</v>
      </c>
      <c r="Y104" s="2" t="e">
        <f t="shared" si="6"/>
        <v>#N/A</v>
      </c>
      <c r="AE104"/>
      <c r="AF104"/>
      <c r="AG104"/>
      <c r="AH104"/>
      <c r="AL104" s="2"/>
      <c r="AM104" s="2"/>
      <c r="AN104" s="2"/>
      <c r="AO104" s="2"/>
    </row>
    <row r="105" spans="1:41">
      <c r="A105" s="2" t="s">
        <v>1489</v>
      </c>
      <c r="B105" s="2" t="s">
        <v>15</v>
      </c>
      <c r="C105" s="2">
        <v>103</v>
      </c>
      <c r="D105" s="2" t="str">
        <f t="shared" si="7"/>
        <v>05_103</v>
      </c>
      <c r="E105" s="2" t="s">
        <v>1838</v>
      </c>
      <c r="F105" s="2" t="s">
        <v>1839</v>
      </c>
      <c r="G105" s="2" t="s">
        <v>1840</v>
      </c>
      <c r="T105" s="2" t="str">
        <f>VISOR!$F$71</f>
        <v>27</v>
      </c>
      <c r="U105" s="2">
        <v>103</v>
      </c>
      <c r="V105" s="2" t="str">
        <f t="shared" si="8"/>
        <v>27_103</v>
      </c>
      <c r="W105" s="2" t="str">
        <f t="shared" si="9"/>
        <v/>
      </c>
      <c r="X105" s="2">
        <f t="shared" si="10"/>
        <v>0</v>
      </c>
      <c r="Y105" s="2" t="e">
        <f t="shared" si="6"/>
        <v>#N/A</v>
      </c>
      <c r="AE105"/>
      <c r="AF105"/>
      <c r="AG105"/>
      <c r="AH105"/>
      <c r="AL105" s="2"/>
      <c r="AM105" s="2"/>
      <c r="AN105" s="2"/>
      <c r="AO105" s="2"/>
    </row>
    <row r="106" spans="1:41">
      <c r="A106" s="2" t="s">
        <v>1489</v>
      </c>
      <c r="B106" s="2" t="s">
        <v>15</v>
      </c>
      <c r="C106" s="2">
        <v>104</v>
      </c>
      <c r="D106" s="2" t="str">
        <f t="shared" si="7"/>
        <v>05_104</v>
      </c>
      <c r="E106" s="2" t="s">
        <v>1841</v>
      </c>
      <c r="F106" s="2" t="s">
        <v>1842</v>
      </c>
      <c r="G106" s="2" t="s">
        <v>1843</v>
      </c>
      <c r="T106" s="2" t="str">
        <f>VISOR!$F$71</f>
        <v>27</v>
      </c>
      <c r="U106" s="2">
        <v>104</v>
      </c>
      <c r="V106" s="2" t="str">
        <f t="shared" si="8"/>
        <v>27_104</v>
      </c>
      <c r="W106" s="2" t="str">
        <f t="shared" si="9"/>
        <v/>
      </c>
      <c r="X106" s="2">
        <f t="shared" si="10"/>
        <v>0</v>
      </c>
      <c r="Y106" s="2" t="e">
        <f t="shared" si="6"/>
        <v>#N/A</v>
      </c>
      <c r="AE106"/>
      <c r="AF106"/>
      <c r="AG106"/>
      <c r="AH106"/>
      <c r="AL106" s="2"/>
      <c r="AM106" s="2"/>
      <c r="AN106" s="2"/>
      <c r="AO106" s="2"/>
    </row>
    <row r="107" spans="1:41">
      <c r="A107" s="2" t="s">
        <v>1489</v>
      </c>
      <c r="B107" s="2" t="s">
        <v>15</v>
      </c>
      <c r="C107" s="2">
        <v>105</v>
      </c>
      <c r="D107" s="2" t="str">
        <f t="shared" si="7"/>
        <v>05_105</v>
      </c>
      <c r="E107" s="2" t="s">
        <v>1844</v>
      </c>
      <c r="F107" s="2" t="s">
        <v>1845</v>
      </c>
      <c r="G107" s="2" t="s">
        <v>1846</v>
      </c>
      <c r="T107" s="2" t="str">
        <f>VISOR!$F$71</f>
        <v>27</v>
      </c>
      <c r="U107" s="2">
        <v>105</v>
      </c>
      <c r="V107" s="2" t="str">
        <f t="shared" si="8"/>
        <v>27_105</v>
      </c>
      <c r="W107" s="2" t="str">
        <f t="shared" si="9"/>
        <v/>
      </c>
      <c r="X107" s="2">
        <f t="shared" si="10"/>
        <v>0</v>
      </c>
      <c r="Y107" s="2" t="e">
        <f t="shared" si="6"/>
        <v>#N/A</v>
      </c>
      <c r="AE107"/>
      <c r="AF107"/>
      <c r="AG107"/>
      <c r="AH107"/>
      <c r="AL107" s="2"/>
      <c r="AM107" s="2"/>
      <c r="AN107" s="2"/>
      <c r="AO107" s="2"/>
    </row>
    <row r="108" spans="1:41">
      <c r="A108" s="2" t="s">
        <v>1489</v>
      </c>
      <c r="B108" s="2" t="s">
        <v>15</v>
      </c>
      <c r="C108" s="2">
        <v>106</v>
      </c>
      <c r="D108" s="2" t="str">
        <f t="shared" si="7"/>
        <v>05_106</v>
      </c>
      <c r="E108" s="2" t="s">
        <v>1847</v>
      </c>
      <c r="F108" s="2" t="s">
        <v>1848</v>
      </c>
      <c r="G108" s="2" t="s">
        <v>1849</v>
      </c>
      <c r="T108" s="2" t="str">
        <f>VISOR!$F$71</f>
        <v>27</v>
      </c>
      <c r="U108" s="2">
        <v>106</v>
      </c>
      <c r="V108" s="2" t="str">
        <f t="shared" si="8"/>
        <v>27_106</v>
      </c>
      <c r="W108" s="2" t="str">
        <f t="shared" si="9"/>
        <v/>
      </c>
      <c r="X108" s="2">
        <f t="shared" si="10"/>
        <v>0</v>
      </c>
      <c r="Y108" s="2" t="e">
        <f t="shared" si="6"/>
        <v>#N/A</v>
      </c>
      <c r="AE108"/>
      <c r="AF108"/>
      <c r="AG108"/>
      <c r="AH108"/>
      <c r="AL108" s="2"/>
      <c r="AM108" s="2"/>
      <c r="AN108" s="2"/>
      <c r="AO108" s="2"/>
    </row>
    <row r="109" spans="1:41">
      <c r="A109" s="2" t="s">
        <v>1489</v>
      </c>
      <c r="B109" s="2" t="s">
        <v>15</v>
      </c>
      <c r="C109" s="2">
        <v>107</v>
      </c>
      <c r="D109" s="2" t="str">
        <f t="shared" si="7"/>
        <v>05_107</v>
      </c>
      <c r="E109" s="2" t="s">
        <v>1850</v>
      </c>
      <c r="F109" s="2" t="s">
        <v>1851</v>
      </c>
      <c r="G109" s="2" t="s">
        <v>1852</v>
      </c>
      <c r="T109" s="2" t="str">
        <f>VISOR!$F$71</f>
        <v>27</v>
      </c>
      <c r="U109" s="2">
        <v>107</v>
      </c>
      <c r="V109" s="2" t="str">
        <f t="shared" si="8"/>
        <v>27_107</v>
      </c>
      <c r="W109" s="2" t="str">
        <f t="shared" si="9"/>
        <v/>
      </c>
      <c r="X109" s="2">
        <f t="shared" si="10"/>
        <v>0</v>
      </c>
      <c r="Y109" s="2" t="e">
        <f t="shared" si="6"/>
        <v>#N/A</v>
      </c>
      <c r="AE109"/>
      <c r="AF109"/>
      <c r="AG109"/>
      <c r="AH109"/>
      <c r="AL109" s="2"/>
      <c r="AM109" s="2"/>
      <c r="AN109" s="2"/>
      <c r="AO109" s="2"/>
    </row>
    <row r="110" spans="1:41">
      <c r="A110" s="2" t="s">
        <v>1489</v>
      </c>
      <c r="B110" s="2" t="s">
        <v>15</v>
      </c>
      <c r="C110" s="2">
        <v>108</v>
      </c>
      <c r="D110" s="2" t="str">
        <f t="shared" si="7"/>
        <v>05_108</v>
      </c>
      <c r="E110" s="2" t="s">
        <v>1853</v>
      </c>
      <c r="F110" s="2" t="s">
        <v>1854</v>
      </c>
      <c r="G110" s="2" t="s">
        <v>1855</v>
      </c>
      <c r="T110" s="2" t="str">
        <f>VISOR!$F$71</f>
        <v>27</v>
      </c>
      <c r="U110" s="2">
        <v>108</v>
      </c>
      <c r="V110" s="2" t="str">
        <f t="shared" si="8"/>
        <v>27_108</v>
      </c>
      <c r="W110" s="2" t="str">
        <f t="shared" si="9"/>
        <v/>
      </c>
      <c r="X110" s="2">
        <f t="shared" si="10"/>
        <v>0</v>
      </c>
      <c r="Y110" s="2" t="e">
        <f t="shared" si="6"/>
        <v>#N/A</v>
      </c>
      <c r="AE110"/>
      <c r="AF110"/>
      <c r="AG110"/>
      <c r="AH110"/>
      <c r="AL110" s="2"/>
      <c r="AM110" s="2"/>
      <c r="AN110" s="2"/>
      <c r="AO110" s="2"/>
    </row>
    <row r="111" spans="1:41">
      <c r="A111" s="2" t="s">
        <v>1489</v>
      </c>
      <c r="B111" s="2" t="s">
        <v>15</v>
      </c>
      <c r="C111" s="2">
        <v>109</v>
      </c>
      <c r="D111" s="2" t="str">
        <f t="shared" si="7"/>
        <v>05_109</v>
      </c>
      <c r="E111" s="2" t="s">
        <v>1856</v>
      </c>
      <c r="F111" s="2" t="s">
        <v>1857</v>
      </c>
      <c r="G111" s="2" t="s">
        <v>1858</v>
      </c>
      <c r="T111" s="2" t="str">
        <f>VISOR!$F$71</f>
        <v>27</v>
      </c>
      <c r="U111" s="2">
        <v>109</v>
      </c>
      <c r="V111" s="2" t="str">
        <f t="shared" si="8"/>
        <v>27_109</v>
      </c>
      <c r="W111" s="2" t="str">
        <f t="shared" si="9"/>
        <v/>
      </c>
      <c r="X111" s="2">
        <f t="shared" si="10"/>
        <v>0</v>
      </c>
      <c r="Y111" s="2" t="e">
        <f t="shared" ref="Y111:Y133" si="11">VLOOKUP(V111,$D$2:$G$2001,4,0)</f>
        <v>#N/A</v>
      </c>
      <c r="AE111"/>
      <c r="AF111"/>
      <c r="AG111"/>
      <c r="AH111"/>
      <c r="AL111" s="2"/>
      <c r="AM111" s="2"/>
      <c r="AN111" s="2"/>
      <c r="AO111" s="2"/>
    </row>
    <row r="112" spans="1:41">
      <c r="A112" s="2" t="s">
        <v>1489</v>
      </c>
      <c r="B112" s="2" t="s">
        <v>15</v>
      </c>
      <c r="C112" s="2">
        <v>110</v>
      </c>
      <c r="D112" s="2" t="str">
        <f t="shared" si="7"/>
        <v>05_110</v>
      </c>
      <c r="E112" s="2" t="s">
        <v>1859</v>
      </c>
      <c r="F112" s="2" t="s">
        <v>1860</v>
      </c>
      <c r="G112" s="2" t="s">
        <v>1861</v>
      </c>
      <c r="T112" s="2" t="str">
        <f>VISOR!$F$71</f>
        <v>27</v>
      </c>
      <c r="U112" s="2">
        <v>110</v>
      </c>
      <c r="V112" s="2" t="str">
        <f t="shared" si="8"/>
        <v>27_110</v>
      </c>
      <c r="W112" s="2" t="str">
        <f t="shared" si="9"/>
        <v/>
      </c>
      <c r="X112" s="2">
        <f t="shared" si="10"/>
        <v>0</v>
      </c>
      <c r="Y112" s="2" t="e">
        <f t="shared" si="11"/>
        <v>#N/A</v>
      </c>
      <c r="AE112"/>
      <c r="AF112"/>
      <c r="AG112"/>
      <c r="AH112"/>
      <c r="AL112" s="2"/>
      <c r="AM112" s="2"/>
      <c r="AN112" s="2"/>
      <c r="AO112" s="2"/>
    </row>
    <row r="113" spans="1:41">
      <c r="A113" s="2" t="s">
        <v>1489</v>
      </c>
      <c r="B113" s="2" t="s">
        <v>15</v>
      </c>
      <c r="C113" s="2">
        <v>111</v>
      </c>
      <c r="D113" s="2" t="str">
        <f t="shared" si="7"/>
        <v>05_111</v>
      </c>
      <c r="E113" s="2" t="s">
        <v>1862</v>
      </c>
      <c r="F113" s="2" t="s">
        <v>1863</v>
      </c>
      <c r="G113" s="2" t="s">
        <v>1864</v>
      </c>
      <c r="T113" s="2" t="str">
        <f>VISOR!$F$71</f>
        <v>27</v>
      </c>
      <c r="U113" s="2">
        <v>111</v>
      </c>
      <c r="V113" s="2" t="str">
        <f t="shared" si="8"/>
        <v>27_111</v>
      </c>
      <c r="W113" s="2" t="str">
        <f t="shared" si="9"/>
        <v/>
      </c>
      <c r="X113" s="2">
        <f t="shared" si="10"/>
        <v>0</v>
      </c>
      <c r="Y113" s="2" t="e">
        <f t="shared" si="11"/>
        <v>#N/A</v>
      </c>
      <c r="AE113"/>
      <c r="AF113"/>
      <c r="AG113"/>
      <c r="AH113"/>
      <c r="AL113" s="2"/>
      <c r="AM113" s="2"/>
      <c r="AN113" s="2"/>
      <c r="AO113" s="2"/>
    </row>
    <row r="114" spans="1:41">
      <c r="A114" s="2" t="s">
        <v>1489</v>
      </c>
      <c r="B114" s="2" t="s">
        <v>15</v>
      </c>
      <c r="C114" s="2">
        <v>112</v>
      </c>
      <c r="D114" s="2" t="str">
        <f t="shared" si="7"/>
        <v>05_112</v>
      </c>
      <c r="E114" s="2" t="s">
        <v>1865</v>
      </c>
      <c r="F114" s="2" t="s">
        <v>1866</v>
      </c>
      <c r="G114" s="2" t="s">
        <v>1867</v>
      </c>
      <c r="T114" s="2" t="str">
        <f>VISOR!$F$71</f>
        <v>27</v>
      </c>
      <c r="U114" s="2">
        <v>112</v>
      </c>
      <c r="V114" s="2" t="str">
        <f t="shared" si="8"/>
        <v>27_112</v>
      </c>
      <c r="W114" s="2" t="str">
        <f t="shared" si="9"/>
        <v/>
      </c>
      <c r="X114" s="2">
        <f t="shared" si="10"/>
        <v>0</v>
      </c>
      <c r="Y114" s="2" t="e">
        <f t="shared" si="11"/>
        <v>#N/A</v>
      </c>
      <c r="AE114"/>
      <c r="AF114"/>
      <c r="AG114"/>
      <c r="AH114"/>
      <c r="AL114" s="2"/>
      <c r="AM114" s="2"/>
      <c r="AN114" s="2"/>
      <c r="AO114" s="2"/>
    </row>
    <row r="115" spans="1:41">
      <c r="A115" s="2" t="s">
        <v>1489</v>
      </c>
      <c r="B115" s="2" t="s">
        <v>15</v>
      </c>
      <c r="C115" s="2">
        <v>113</v>
      </c>
      <c r="D115" s="2" t="str">
        <f t="shared" si="7"/>
        <v>05_113</v>
      </c>
      <c r="E115" s="2" t="s">
        <v>1868</v>
      </c>
      <c r="F115" s="2" t="s">
        <v>1869</v>
      </c>
      <c r="G115" s="2" t="s">
        <v>1870</v>
      </c>
      <c r="T115" s="2" t="str">
        <f>VISOR!$F$71</f>
        <v>27</v>
      </c>
      <c r="U115" s="2">
        <v>113</v>
      </c>
      <c r="V115" s="2" t="str">
        <f t="shared" si="8"/>
        <v>27_113</v>
      </c>
      <c r="W115" s="2" t="str">
        <f t="shared" si="9"/>
        <v/>
      </c>
      <c r="X115" s="2">
        <f t="shared" si="10"/>
        <v>0</v>
      </c>
      <c r="Y115" s="2" t="e">
        <f t="shared" si="11"/>
        <v>#N/A</v>
      </c>
      <c r="AE115"/>
      <c r="AF115"/>
      <c r="AG115"/>
      <c r="AH115"/>
      <c r="AL115" s="2"/>
      <c r="AM115" s="2"/>
      <c r="AN115" s="2"/>
      <c r="AO115" s="2"/>
    </row>
    <row r="116" spans="1:41">
      <c r="A116" s="2" t="s">
        <v>1489</v>
      </c>
      <c r="B116" s="2" t="s">
        <v>15</v>
      </c>
      <c r="C116" s="2">
        <v>114</v>
      </c>
      <c r="D116" s="2" t="str">
        <f t="shared" si="7"/>
        <v>05_114</v>
      </c>
      <c r="E116" s="2" t="s">
        <v>1871</v>
      </c>
      <c r="F116" s="2" t="s">
        <v>1872</v>
      </c>
      <c r="G116" s="2" t="s">
        <v>1873</v>
      </c>
      <c r="T116" s="2" t="str">
        <f>VISOR!$F$71</f>
        <v>27</v>
      </c>
      <c r="U116" s="2">
        <v>114</v>
      </c>
      <c r="V116" s="2" t="str">
        <f t="shared" si="8"/>
        <v>27_114</v>
      </c>
      <c r="W116" s="2" t="str">
        <f t="shared" si="9"/>
        <v/>
      </c>
      <c r="X116" s="2">
        <f t="shared" si="10"/>
        <v>0</v>
      </c>
      <c r="Y116" s="2" t="e">
        <f t="shared" si="11"/>
        <v>#N/A</v>
      </c>
      <c r="AE116"/>
      <c r="AF116"/>
      <c r="AG116"/>
      <c r="AH116"/>
      <c r="AL116" s="2"/>
      <c r="AM116" s="2"/>
      <c r="AN116" s="2"/>
      <c r="AO116" s="2"/>
    </row>
    <row r="117" spans="1:41">
      <c r="A117" s="2" t="s">
        <v>1489</v>
      </c>
      <c r="B117" s="2" t="s">
        <v>15</v>
      </c>
      <c r="C117" s="2">
        <v>115</v>
      </c>
      <c r="D117" s="2" t="str">
        <f t="shared" si="7"/>
        <v>05_115</v>
      </c>
      <c r="E117" s="2" t="s">
        <v>1874</v>
      </c>
      <c r="F117" s="2" t="s">
        <v>1875</v>
      </c>
      <c r="G117" s="2" t="s">
        <v>1876</v>
      </c>
      <c r="T117" s="2" t="str">
        <f>VISOR!$F$71</f>
        <v>27</v>
      </c>
      <c r="U117" s="2">
        <v>115</v>
      </c>
      <c r="V117" s="2" t="str">
        <f t="shared" si="8"/>
        <v>27_115</v>
      </c>
      <c r="W117" s="2" t="str">
        <f t="shared" si="9"/>
        <v/>
      </c>
      <c r="X117" s="2">
        <f t="shared" si="10"/>
        <v>0</v>
      </c>
      <c r="Y117" s="2" t="e">
        <f t="shared" si="11"/>
        <v>#N/A</v>
      </c>
      <c r="AE117"/>
      <c r="AF117"/>
      <c r="AG117"/>
      <c r="AH117"/>
      <c r="AL117" s="2"/>
      <c r="AM117" s="2"/>
      <c r="AN117" s="2"/>
      <c r="AO117" s="2"/>
    </row>
    <row r="118" spans="1:41">
      <c r="A118" s="2" t="s">
        <v>1489</v>
      </c>
      <c r="B118" s="2" t="s">
        <v>15</v>
      </c>
      <c r="C118" s="2">
        <v>116</v>
      </c>
      <c r="D118" s="2" t="str">
        <f t="shared" si="7"/>
        <v>05_116</v>
      </c>
      <c r="E118" s="2" t="s">
        <v>1877</v>
      </c>
      <c r="F118" s="2" t="s">
        <v>1878</v>
      </c>
      <c r="G118" s="2" t="s">
        <v>1879</v>
      </c>
      <c r="T118" s="2" t="str">
        <f>VISOR!$F$71</f>
        <v>27</v>
      </c>
      <c r="U118" s="2">
        <v>116</v>
      </c>
      <c r="V118" s="2" t="str">
        <f t="shared" si="8"/>
        <v>27_116</v>
      </c>
      <c r="W118" s="2" t="str">
        <f t="shared" si="9"/>
        <v/>
      </c>
      <c r="X118" s="2">
        <f t="shared" si="10"/>
        <v>0</v>
      </c>
      <c r="Y118" s="2" t="e">
        <f t="shared" si="11"/>
        <v>#N/A</v>
      </c>
      <c r="AE118"/>
      <c r="AF118"/>
      <c r="AG118"/>
      <c r="AH118"/>
      <c r="AL118" s="2"/>
      <c r="AM118" s="2"/>
      <c r="AN118" s="2"/>
      <c r="AO118" s="2"/>
    </row>
    <row r="119" spans="1:41">
      <c r="A119" s="2" t="s">
        <v>1489</v>
      </c>
      <c r="B119" s="2" t="s">
        <v>15</v>
      </c>
      <c r="C119" s="2">
        <v>117</v>
      </c>
      <c r="D119" s="2" t="str">
        <f t="shared" si="7"/>
        <v>05_117</v>
      </c>
      <c r="E119" s="2" t="s">
        <v>1880</v>
      </c>
      <c r="F119" s="2" t="s">
        <v>1881</v>
      </c>
      <c r="G119" s="2" t="s">
        <v>1882</v>
      </c>
      <c r="T119" s="2" t="str">
        <f>VISOR!$F$71</f>
        <v>27</v>
      </c>
      <c r="U119" s="2">
        <v>117</v>
      </c>
      <c r="V119" s="2" t="str">
        <f t="shared" si="8"/>
        <v>27_117</v>
      </c>
      <c r="W119" s="2" t="str">
        <f t="shared" si="9"/>
        <v/>
      </c>
      <c r="X119" s="2">
        <f t="shared" si="10"/>
        <v>0</v>
      </c>
      <c r="Y119" s="2" t="e">
        <f t="shared" si="11"/>
        <v>#N/A</v>
      </c>
      <c r="AE119"/>
      <c r="AF119"/>
      <c r="AG119"/>
      <c r="AH119"/>
      <c r="AL119" s="2"/>
      <c r="AM119" s="2"/>
      <c r="AN119" s="2"/>
      <c r="AO119" s="2"/>
    </row>
    <row r="120" spans="1:41">
      <c r="A120" s="2" t="s">
        <v>1489</v>
      </c>
      <c r="B120" s="2" t="s">
        <v>15</v>
      </c>
      <c r="C120" s="2">
        <v>118</v>
      </c>
      <c r="D120" s="2" t="str">
        <f t="shared" si="7"/>
        <v>05_118</v>
      </c>
      <c r="E120" s="2" t="s">
        <v>1883</v>
      </c>
      <c r="F120" s="2" t="s">
        <v>1884</v>
      </c>
      <c r="G120" s="2" t="s">
        <v>1885</v>
      </c>
      <c r="T120" s="2" t="str">
        <f>VISOR!$F$71</f>
        <v>27</v>
      </c>
      <c r="U120" s="2">
        <v>118</v>
      </c>
      <c r="V120" s="2" t="str">
        <f t="shared" si="8"/>
        <v>27_118</v>
      </c>
      <c r="W120" s="2" t="str">
        <f t="shared" si="9"/>
        <v/>
      </c>
      <c r="X120" s="2">
        <f t="shared" si="10"/>
        <v>0</v>
      </c>
      <c r="Y120" s="2" t="e">
        <f t="shared" si="11"/>
        <v>#N/A</v>
      </c>
      <c r="AE120"/>
      <c r="AF120"/>
      <c r="AG120"/>
      <c r="AH120"/>
      <c r="AL120" s="2"/>
      <c r="AM120" s="2"/>
      <c r="AN120" s="2"/>
      <c r="AO120" s="2"/>
    </row>
    <row r="121" spans="1:41">
      <c r="A121" s="2" t="s">
        <v>1489</v>
      </c>
      <c r="B121" s="2" t="s">
        <v>15</v>
      </c>
      <c r="C121" s="2">
        <v>119</v>
      </c>
      <c r="D121" s="2" t="str">
        <f t="shared" si="7"/>
        <v>05_119</v>
      </c>
      <c r="E121" s="2" t="s">
        <v>1886</v>
      </c>
      <c r="F121" s="2" t="s">
        <v>1887</v>
      </c>
      <c r="G121" s="2" t="s">
        <v>1888</v>
      </c>
      <c r="T121" s="2" t="str">
        <f>VISOR!$F$71</f>
        <v>27</v>
      </c>
      <c r="U121" s="2">
        <v>119</v>
      </c>
      <c r="V121" s="2" t="str">
        <f t="shared" si="8"/>
        <v>27_119</v>
      </c>
      <c r="W121" s="2" t="str">
        <f t="shared" si="9"/>
        <v/>
      </c>
      <c r="X121" s="2">
        <f t="shared" si="10"/>
        <v>0</v>
      </c>
      <c r="Y121" s="2" t="e">
        <f t="shared" si="11"/>
        <v>#N/A</v>
      </c>
      <c r="AE121"/>
      <c r="AF121"/>
      <c r="AG121"/>
      <c r="AH121"/>
      <c r="AL121" s="2"/>
      <c r="AM121" s="2"/>
      <c r="AN121" s="2"/>
      <c r="AO121" s="2"/>
    </row>
    <row r="122" spans="1:41">
      <c r="A122" s="2" t="s">
        <v>1489</v>
      </c>
      <c r="B122" s="2" t="s">
        <v>15</v>
      </c>
      <c r="C122" s="2">
        <v>120</v>
      </c>
      <c r="D122" s="2" t="str">
        <f t="shared" si="7"/>
        <v>05_120</v>
      </c>
      <c r="E122" s="2" t="s">
        <v>1889</v>
      </c>
      <c r="F122" s="2" t="s">
        <v>1890</v>
      </c>
      <c r="G122" s="2" t="s">
        <v>1891</v>
      </c>
      <c r="T122" s="2" t="str">
        <f>VISOR!$F$71</f>
        <v>27</v>
      </c>
      <c r="U122" s="2">
        <v>120</v>
      </c>
      <c r="V122" s="2" t="str">
        <f t="shared" si="8"/>
        <v>27_120</v>
      </c>
      <c r="W122" s="2" t="str">
        <f t="shared" si="9"/>
        <v/>
      </c>
      <c r="X122" s="2">
        <f t="shared" si="10"/>
        <v>0</v>
      </c>
      <c r="Y122" s="2" t="e">
        <f t="shared" si="11"/>
        <v>#N/A</v>
      </c>
      <c r="AE122"/>
      <c r="AF122"/>
      <c r="AG122"/>
      <c r="AH122"/>
      <c r="AL122" s="2"/>
      <c r="AM122" s="2"/>
      <c r="AN122" s="2"/>
      <c r="AO122" s="2"/>
    </row>
    <row r="123" spans="1:41">
      <c r="A123" s="2" t="s">
        <v>1489</v>
      </c>
      <c r="B123" s="2" t="s">
        <v>15</v>
      </c>
      <c r="C123" s="2">
        <v>121</v>
      </c>
      <c r="D123" s="2" t="str">
        <f t="shared" si="7"/>
        <v>05_121</v>
      </c>
      <c r="E123" s="2" t="s">
        <v>1892</v>
      </c>
      <c r="F123" s="2" t="s">
        <v>1893</v>
      </c>
      <c r="G123" s="2" t="s">
        <v>1894</v>
      </c>
      <c r="T123" s="2" t="str">
        <f>VISOR!$F$71</f>
        <v>27</v>
      </c>
      <c r="U123" s="2">
        <v>121</v>
      </c>
      <c r="V123" s="2" t="str">
        <f t="shared" si="8"/>
        <v>27_121</v>
      </c>
      <c r="W123" s="2" t="str">
        <f t="shared" si="9"/>
        <v/>
      </c>
      <c r="X123" s="2">
        <f t="shared" si="10"/>
        <v>0</v>
      </c>
      <c r="Y123" s="2" t="e">
        <f t="shared" si="11"/>
        <v>#N/A</v>
      </c>
      <c r="AE123"/>
      <c r="AF123"/>
      <c r="AG123"/>
      <c r="AH123"/>
      <c r="AL123" s="2"/>
      <c r="AM123" s="2"/>
      <c r="AN123" s="2"/>
      <c r="AO123" s="2"/>
    </row>
    <row r="124" spans="1:41">
      <c r="A124" s="2" t="s">
        <v>1489</v>
      </c>
      <c r="B124" s="2" t="s">
        <v>15</v>
      </c>
      <c r="C124" s="2">
        <v>122</v>
      </c>
      <c r="D124" s="2" t="str">
        <f t="shared" si="7"/>
        <v>05_122</v>
      </c>
      <c r="E124" s="2" t="s">
        <v>1895</v>
      </c>
      <c r="F124" s="2" t="s">
        <v>1896</v>
      </c>
      <c r="G124" s="2" t="s">
        <v>1897</v>
      </c>
      <c r="T124" s="2" t="str">
        <f>VISOR!$F$71</f>
        <v>27</v>
      </c>
      <c r="U124" s="2">
        <v>122</v>
      </c>
      <c r="V124" s="2" t="str">
        <f>T124&amp;"_"&amp;U124</f>
        <v>27_122</v>
      </c>
      <c r="W124" s="2" t="str">
        <f t="shared" si="9"/>
        <v/>
      </c>
      <c r="X124" s="2">
        <f t="shared" si="10"/>
        <v>0</v>
      </c>
      <c r="Y124" s="2" t="e">
        <f t="shared" si="11"/>
        <v>#N/A</v>
      </c>
      <c r="AE124"/>
      <c r="AF124"/>
      <c r="AG124"/>
      <c r="AH124"/>
      <c r="AL124" s="2"/>
      <c r="AM124" s="2"/>
      <c r="AN124" s="2"/>
      <c r="AO124" s="2"/>
    </row>
    <row r="125" spans="1:41">
      <c r="A125" s="2" t="s">
        <v>1489</v>
      </c>
      <c r="B125" s="2" t="s">
        <v>15</v>
      </c>
      <c r="C125" s="2">
        <v>123</v>
      </c>
      <c r="D125" s="2" t="str">
        <f t="shared" si="7"/>
        <v>05_123</v>
      </c>
      <c r="E125" s="2" t="s">
        <v>1898</v>
      </c>
      <c r="F125" s="2" t="s">
        <v>1899</v>
      </c>
      <c r="G125" s="2" t="s">
        <v>1900</v>
      </c>
      <c r="T125" s="2" t="str">
        <f>VISOR!$F$71</f>
        <v>27</v>
      </c>
      <c r="U125" s="2">
        <v>123</v>
      </c>
      <c r="V125" s="2" t="str">
        <f t="shared" si="8"/>
        <v>27_123</v>
      </c>
      <c r="W125" s="2" t="str">
        <f t="shared" si="9"/>
        <v/>
      </c>
      <c r="X125" s="2">
        <f t="shared" si="10"/>
        <v>0</v>
      </c>
      <c r="Y125" s="2" t="e">
        <f t="shared" si="11"/>
        <v>#N/A</v>
      </c>
      <c r="AE125"/>
      <c r="AF125"/>
      <c r="AG125"/>
      <c r="AH125"/>
      <c r="AL125" s="2"/>
      <c r="AM125" s="2"/>
      <c r="AN125" s="2"/>
      <c r="AO125" s="2"/>
    </row>
    <row r="126" spans="1:41">
      <c r="A126" s="2" t="s">
        <v>1489</v>
      </c>
      <c r="B126" s="2" t="s">
        <v>15</v>
      </c>
      <c r="C126" s="2">
        <v>124</v>
      </c>
      <c r="D126" s="2" t="str">
        <f t="shared" si="7"/>
        <v>05_124</v>
      </c>
      <c r="E126" s="2" t="s">
        <v>1901</v>
      </c>
      <c r="F126" s="2" t="s">
        <v>1902</v>
      </c>
      <c r="G126" s="2" t="s">
        <v>1903</v>
      </c>
      <c r="T126" s="2" t="str">
        <f>VISOR!$F$71</f>
        <v>27</v>
      </c>
      <c r="U126" s="2">
        <v>124</v>
      </c>
      <c r="V126" s="2" t="str">
        <f t="shared" si="8"/>
        <v>27_124</v>
      </c>
      <c r="W126" s="2" t="str">
        <f t="shared" si="9"/>
        <v/>
      </c>
      <c r="X126" s="2">
        <f t="shared" si="10"/>
        <v>0</v>
      </c>
      <c r="Y126" s="2" t="e">
        <f t="shared" si="11"/>
        <v>#N/A</v>
      </c>
      <c r="AE126"/>
      <c r="AF126"/>
      <c r="AG126"/>
      <c r="AH126"/>
      <c r="AL126" s="2"/>
      <c r="AM126" s="2"/>
      <c r="AN126" s="2"/>
      <c r="AO126" s="2"/>
    </row>
    <row r="127" spans="1:41">
      <c r="A127" s="2" t="s">
        <v>1489</v>
      </c>
      <c r="B127" s="2" t="s">
        <v>15</v>
      </c>
      <c r="C127" s="2">
        <v>125</v>
      </c>
      <c r="D127" s="2" t="str">
        <f t="shared" si="7"/>
        <v>05_125</v>
      </c>
      <c r="E127" s="2" t="s">
        <v>1904</v>
      </c>
      <c r="F127" s="2" t="s">
        <v>1905</v>
      </c>
      <c r="G127" s="2" t="s">
        <v>1906</v>
      </c>
      <c r="T127" s="2" t="str">
        <f>VISOR!$F$71</f>
        <v>27</v>
      </c>
      <c r="U127" s="2">
        <v>125</v>
      </c>
      <c r="V127" s="2" t="str">
        <f t="shared" si="8"/>
        <v>27_125</v>
      </c>
      <c r="W127" s="2" t="str">
        <f t="shared" si="9"/>
        <v/>
      </c>
      <c r="X127" s="2">
        <f t="shared" si="10"/>
        <v>0</v>
      </c>
      <c r="Y127" s="2" t="e">
        <f t="shared" si="11"/>
        <v>#N/A</v>
      </c>
      <c r="AE127"/>
      <c r="AF127"/>
      <c r="AG127"/>
      <c r="AH127"/>
      <c r="AL127" s="2"/>
      <c r="AM127" s="2"/>
      <c r="AN127" s="2"/>
      <c r="AO127" s="2"/>
    </row>
    <row r="128" spans="1:41">
      <c r="A128" s="2" t="s">
        <v>1489</v>
      </c>
      <c r="B128" s="2" t="s">
        <v>15</v>
      </c>
      <c r="C128" s="2">
        <v>126</v>
      </c>
      <c r="D128" s="2" t="str">
        <f t="shared" si="7"/>
        <v>05_126</v>
      </c>
      <c r="E128" s="2" t="s">
        <v>1484</v>
      </c>
      <c r="F128" s="2" t="s">
        <v>1483</v>
      </c>
      <c r="G128" s="2" t="s">
        <v>1907</v>
      </c>
      <c r="T128" s="2" t="str">
        <f>VISOR!$F$71</f>
        <v>27</v>
      </c>
      <c r="U128" s="2">
        <v>126</v>
      </c>
      <c r="V128" s="2" t="str">
        <f t="shared" si="8"/>
        <v>27_126</v>
      </c>
      <c r="W128" s="2" t="str">
        <f t="shared" si="9"/>
        <v/>
      </c>
      <c r="X128" s="2">
        <f t="shared" si="10"/>
        <v>0</v>
      </c>
      <c r="Y128" s="2" t="e">
        <f t="shared" si="11"/>
        <v>#N/A</v>
      </c>
      <c r="AE128"/>
      <c r="AF128"/>
      <c r="AG128"/>
      <c r="AH128"/>
      <c r="AL128" s="2"/>
      <c r="AM128" s="2"/>
      <c r="AN128" s="2"/>
      <c r="AO128" s="2"/>
    </row>
    <row r="129" spans="1:41">
      <c r="A129" s="2" t="s">
        <v>1497</v>
      </c>
      <c r="B129" s="2" t="s">
        <v>142</v>
      </c>
      <c r="C129" s="2">
        <v>1</v>
      </c>
      <c r="D129" s="2" t="str">
        <f t="shared" si="7"/>
        <v>08_1</v>
      </c>
      <c r="E129" s="2" t="s">
        <v>1490</v>
      </c>
      <c r="F129" s="2" t="s">
        <v>1908</v>
      </c>
      <c r="G129" s="2" t="s">
        <v>1909</v>
      </c>
      <c r="T129" s="2" t="str">
        <f>VISOR!$F$71</f>
        <v>27</v>
      </c>
      <c r="U129" s="2">
        <v>127</v>
      </c>
      <c r="V129" s="2" t="str">
        <f t="shared" si="8"/>
        <v>27_127</v>
      </c>
      <c r="W129" s="2" t="str">
        <f t="shared" si="9"/>
        <v/>
      </c>
      <c r="X129" s="2">
        <f t="shared" si="10"/>
        <v>0</v>
      </c>
      <c r="Y129" s="2" t="e">
        <f t="shared" si="11"/>
        <v>#N/A</v>
      </c>
      <c r="AE129"/>
      <c r="AF129"/>
      <c r="AG129"/>
      <c r="AH129"/>
      <c r="AL129" s="2"/>
      <c r="AM129" s="2"/>
      <c r="AN129" s="2"/>
      <c r="AO129" s="2"/>
    </row>
    <row r="130" spans="1:41">
      <c r="A130" s="2" t="s">
        <v>1497</v>
      </c>
      <c r="B130" s="2" t="s">
        <v>142</v>
      </c>
      <c r="C130" s="2">
        <v>2</v>
      </c>
      <c r="D130" s="2" t="str">
        <f t="shared" si="7"/>
        <v>08_2</v>
      </c>
      <c r="E130" s="2" t="s">
        <v>1910</v>
      </c>
      <c r="F130" s="2" t="s">
        <v>1911</v>
      </c>
      <c r="G130" s="2" t="s">
        <v>1912</v>
      </c>
      <c r="T130" s="2" t="str">
        <f>VISOR!$F$71</f>
        <v>27</v>
      </c>
      <c r="U130" s="2">
        <v>128</v>
      </c>
      <c r="V130" s="2" t="str">
        <f t="shared" si="8"/>
        <v>27_128</v>
      </c>
      <c r="W130" s="2" t="str">
        <f t="shared" si="9"/>
        <v/>
      </c>
      <c r="X130" s="2">
        <f t="shared" si="10"/>
        <v>0</v>
      </c>
      <c r="Y130" s="2" t="e">
        <f t="shared" si="11"/>
        <v>#N/A</v>
      </c>
      <c r="AE130"/>
      <c r="AF130"/>
      <c r="AG130"/>
      <c r="AH130"/>
      <c r="AL130" s="2"/>
      <c r="AM130" s="2"/>
      <c r="AN130" s="2"/>
      <c r="AO130" s="2"/>
    </row>
    <row r="131" spans="1:41">
      <c r="A131" s="2" t="s">
        <v>1497</v>
      </c>
      <c r="B131" s="2" t="s">
        <v>142</v>
      </c>
      <c r="C131" s="2">
        <v>3</v>
      </c>
      <c r="D131" s="2" t="str">
        <f t="shared" ref="D131:D194" si="12">A131&amp;"_"&amp;C131</f>
        <v>08_3</v>
      </c>
      <c r="E131" s="2" t="s">
        <v>1913</v>
      </c>
      <c r="F131" s="2" t="s">
        <v>1914</v>
      </c>
      <c r="G131" s="2" t="s">
        <v>1915</v>
      </c>
      <c r="T131" s="2" t="str">
        <f>VISOR!$F$71</f>
        <v>27</v>
      </c>
      <c r="U131" s="2">
        <v>129</v>
      </c>
      <c r="V131" s="2" t="str">
        <f t="shared" si="8"/>
        <v>27_129</v>
      </c>
      <c r="W131" s="2" t="str">
        <f t="shared" si="9"/>
        <v/>
      </c>
      <c r="X131" s="2">
        <f t="shared" si="10"/>
        <v>0</v>
      </c>
      <c r="Y131" s="2" t="e">
        <f t="shared" si="11"/>
        <v>#N/A</v>
      </c>
      <c r="AE131"/>
      <c r="AF131"/>
      <c r="AG131"/>
      <c r="AH131"/>
      <c r="AL131" s="2"/>
      <c r="AM131" s="2"/>
      <c r="AN131" s="2"/>
      <c r="AO131" s="2"/>
    </row>
    <row r="132" spans="1:41">
      <c r="A132" s="2" t="s">
        <v>1497</v>
      </c>
      <c r="B132" s="2" t="s">
        <v>142</v>
      </c>
      <c r="C132" s="2">
        <v>4</v>
      </c>
      <c r="D132" s="2" t="str">
        <f t="shared" si="12"/>
        <v>08_4</v>
      </c>
      <c r="E132" s="2" t="s">
        <v>1916</v>
      </c>
      <c r="F132" s="2" t="s">
        <v>1917</v>
      </c>
      <c r="G132" s="2" t="s">
        <v>1918</v>
      </c>
      <c r="T132" s="2" t="str">
        <f>VISOR!$F$71</f>
        <v>27</v>
      </c>
      <c r="U132" s="2">
        <v>130</v>
      </c>
      <c r="V132" s="2" t="str">
        <f>T132&amp;"_"&amp;U132</f>
        <v>27_130</v>
      </c>
      <c r="W132" s="2" t="str">
        <f>IFERROR(VLOOKUP(V132,divipo_cod_mn,3,0),"")</f>
        <v/>
      </c>
      <c r="X132" s="2">
        <f>IF(W132="",0,1)</f>
        <v>0</v>
      </c>
      <c r="Y132" s="2" t="e">
        <f t="shared" si="11"/>
        <v>#N/A</v>
      </c>
      <c r="AE132"/>
      <c r="AF132"/>
      <c r="AG132"/>
      <c r="AH132"/>
      <c r="AL132" s="2"/>
      <c r="AM132" s="2"/>
      <c r="AN132" s="2"/>
      <c r="AO132" s="2"/>
    </row>
    <row r="133" spans="1:41">
      <c r="A133" s="2" t="s">
        <v>1497</v>
      </c>
      <c r="B133" s="2" t="s">
        <v>142</v>
      </c>
      <c r="C133" s="2">
        <v>5</v>
      </c>
      <c r="D133" s="2" t="str">
        <f t="shared" si="12"/>
        <v>08_5</v>
      </c>
      <c r="E133" s="2" t="s">
        <v>1919</v>
      </c>
      <c r="F133" s="2" t="s">
        <v>1920</v>
      </c>
      <c r="G133" s="2" t="s">
        <v>1921</v>
      </c>
      <c r="T133" s="2" t="str">
        <f>VISOR!$F$71</f>
        <v>27</v>
      </c>
      <c r="U133" s="2">
        <v>131</v>
      </c>
      <c r="V133" s="2" t="str">
        <f>T133&amp;"_"&amp;U133</f>
        <v>27_131</v>
      </c>
      <c r="W133" s="2" t="str">
        <f>IFERROR(VLOOKUP(V133,divipo_cod_mn,3,0),"")</f>
        <v/>
      </c>
      <c r="X133" s="2">
        <f>IF(W133="",0,1)</f>
        <v>0</v>
      </c>
      <c r="Y133" s="2" t="e">
        <f t="shared" si="11"/>
        <v>#N/A</v>
      </c>
      <c r="AE133"/>
      <c r="AF133"/>
      <c r="AG133"/>
      <c r="AH133"/>
      <c r="AL133" s="2"/>
      <c r="AM133" s="2"/>
      <c r="AN133" s="2"/>
      <c r="AO133" s="2"/>
    </row>
    <row r="134" spans="1:41">
      <c r="A134" s="2" t="s">
        <v>1497</v>
      </c>
      <c r="B134" s="2" t="s">
        <v>142</v>
      </c>
      <c r="C134" s="2">
        <v>6</v>
      </c>
      <c r="D134" s="2" t="str">
        <f t="shared" si="12"/>
        <v>08_6</v>
      </c>
      <c r="E134" s="2" t="s">
        <v>1922</v>
      </c>
      <c r="F134" s="2" t="s">
        <v>1923</v>
      </c>
      <c r="G134" s="2" t="s">
        <v>1924</v>
      </c>
      <c r="AE134"/>
      <c r="AF134"/>
      <c r="AG134"/>
      <c r="AH134"/>
      <c r="AL134" s="2"/>
      <c r="AM134" s="2"/>
      <c r="AN134" s="2"/>
      <c r="AO134" s="2"/>
    </row>
    <row r="135" spans="1:41">
      <c r="A135" s="2" t="s">
        <v>1497</v>
      </c>
      <c r="B135" s="2" t="s">
        <v>142</v>
      </c>
      <c r="C135" s="2">
        <v>7</v>
      </c>
      <c r="D135" s="2" t="str">
        <f t="shared" si="12"/>
        <v>08_7</v>
      </c>
      <c r="E135" s="2" t="s">
        <v>1925</v>
      </c>
      <c r="F135" s="2" t="s">
        <v>1926</v>
      </c>
      <c r="G135" s="2" t="s">
        <v>1927</v>
      </c>
      <c r="AE135"/>
      <c r="AF135"/>
      <c r="AG135"/>
      <c r="AH135"/>
      <c r="AL135" s="2"/>
      <c r="AM135" s="2"/>
      <c r="AN135" s="2"/>
      <c r="AO135" s="2"/>
    </row>
    <row r="136" spans="1:41">
      <c r="A136" s="2" t="s">
        <v>1497</v>
      </c>
      <c r="B136" s="2" t="s">
        <v>142</v>
      </c>
      <c r="C136" s="2">
        <v>8</v>
      </c>
      <c r="D136" s="2" t="str">
        <f t="shared" si="12"/>
        <v>08_8</v>
      </c>
      <c r="E136" s="2" t="s">
        <v>1928</v>
      </c>
      <c r="F136" s="2" t="s">
        <v>1929</v>
      </c>
      <c r="G136" s="2" t="s">
        <v>1930</v>
      </c>
      <c r="AE136"/>
      <c r="AF136"/>
      <c r="AG136"/>
      <c r="AH136"/>
      <c r="AL136" s="2"/>
      <c r="AM136" s="2"/>
      <c r="AN136" s="2"/>
      <c r="AO136" s="2"/>
    </row>
    <row r="137" spans="1:41">
      <c r="A137" s="2" t="s">
        <v>1497</v>
      </c>
      <c r="B137" s="2" t="s">
        <v>142</v>
      </c>
      <c r="C137" s="2">
        <v>9</v>
      </c>
      <c r="D137" s="2" t="str">
        <f t="shared" si="12"/>
        <v>08_9</v>
      </c>
      <c r="E137" s="2" t="s">
        <v>1931</v>
      </c>
      <c r="F137" s="2" t="s">
        <v>1932</v>
      </c>
      <c r="G137" s="2" t="s">
        <v>1933</v>
      </c>
      <c r="AE137"/>
      <c r="AF137"/>
      <c r="AG137"/>
      <c r="AH137"/>
      <c r="AL137" s="2"/>
      <c r="AM137" s="2"/>
      <c r="AN137" s="2"/>
      <c r="AO137" s="2"/>
    </row>
    <row r="138" spans="1:41">
      <c r="A138" s="2" t="s">
        <v>1497</v>
      </c>
      <c r="B138" s="2" t="s">
        <v>142</v>
      </c>
      <c r="C138" s="2">
        <v>10</v>
      </c>
      <c r="D138" s="2" t="str">
        <f t="shared" si="12"/>
        <v>08_10</v>
      </c>
      <c r="E138" s="2" t="s">
        <v>1934</v>
      </c>
      <c r="F138" s="2" t="s">
        <v>1935</v>
      </c>
      <c r="G138" s="2" t="s">
        <v>1936</v>
      </c>
      <c r="AE138"/>
      <c r="AF138"/>
      <c r="AG138"/>
      <c r="AH138"/>
      <c r="AL138" s="2"/>
      <c r="AM138" s="2"/>
      <c r="AN138" s="2"/>
      <c r="AO138" s="2"/>
    </row>
    <row r="139" spans="1:41">
      <c r="A139" s="2" t="s">
        <v>1497</v>
      </c>
      <c r="B139" s="2" t="s">
        <v>142</v>
      </c>
      <c r="C139" s="2">
        <v>11</v>
      </c>
      <c r="D139" s="2" t="str">
        <f t="shared" si="12"/>
        <v>08_11</v>
      </c>
      <c r="E139" s="2" t="s">
        <v>1937</v>
      </c>
      <c r="F139" s="2" t="s">
        <v>1938</v>
      </c>
      <c r="G139" s="2" t="s">
        <v>1939</v>
      </c>
      <c r="AE139"/>
      <c r="AF139"/>
      <c r="AG139"/>
      <c r="AH139"/>
      <c r="AL139" s="2"/>
      <c r="AM139" s="2"/>
      <c r="AN139" s="2"/>
      <c r="AO139" s="2"/>
    </row>
    <row r="140" spans="1:41">
      <c r="A140" s="2" t="s">
        <v>1497</v>
      </c>
      <c r="B140" s="2" t="s">
        <v>142</v>
      </c>
      <c r="C140" s="2">
        <v>12</v>
      </c>
      <c r="D140" s="2" t="str">
        <f t="shared" si="12"/>
        <v>08_12</v>
      </c>
      <c r="E140" s="2" t="s">
        <v>1940</v>
      </c>
      <c r="F140" s="2" t="s">
        <v>1941</v>
      </c>
      <c r="G140" s="2" t="s">
        <v>1942</v>
      </c>
      <c r="AE140"/>
      <c r="AF140"/>
      <c r="AG140"/>
      <c r="AH140"/>
      <c r="AL140" s="2"/>
      <c r="AM140" s="2"/>
      <c r="AN140" s="2"/>
      <c r="AO140" s="2"/>
    </row>
    <row r="141" spans="1:41">
      <c r="A141" s="2" t="s">
        <v>1497</v>
      </c>
      <c r="B141" s="2" t="s">
        <v>142</v>
      </c>
      <c r="C141" s="2">
        <v>13</v>
      </c>
      <c r="D141" s="2" t="str">
        <f t="shared" si="12"/>
        <v>08_13</v>
      </c>
      <c r="E141" s="2" t="s">
        <v>1943</v>
      </c>
      <c r="F141" s="2" t="s">
        <v>1944</v>
      </c>
      <c r="G141" s="2" t="s">
        <v>1945</v>
      </c>
      <c r="AE141"/>
      <c r="AF141"/>
      <c r="AG141"/>
      <c r="AH141"/>
      <c r="AL141" s="2"/>
      <c r="AM141" s="2"/>
      <c r="AN141" s="2"/>
      <c r="AO141" s="2"/>
    </row>
    <row r="142" spans="1:41">
      <c r="A142" s="2" t="s">
        <v>1497</v>
      </c>
      <c r="B142" s="2" t="s">
        <v>142</v>
      </c>
      <c r="C142" s="2">
        <v>14</v>
      </c>
      <c r="D142" s="2" t="str">
        <f t="shared" si="12"/>
        <v>08_14</v>
      </c>
      <c r="E142" s="2" t="s">
        <v>1946</v>
      </c>
      <c r="F142" s="2" t="s">
        <v>1947</v>
      </c>
      <c r="G142" s="2" t="s">
        <v>1948</v>
      </c>
      <c r="AE142"/>
      <c r="AF142"/>
      <c r="AG142"/>
      <c r="AH142"/>
      <c r="AL142" s="2"/>
      <c r="AM142" s="2"/>
      <c r="AN142" s="2"/>
      <c r="AO142" s="2"/>
    </row>
    <row r="143" spans="1:41">
      <c r="A143" s="2" t="s">
        <v>1497</v>
      </c>
      <c r="B143" s="2" t="s">
        <v>142</v>
      </c>
      <c r="C143" s="2">
        <v>15</v>
      </c>
      <c r="D143" s="2" t="str">
        <f t="shared" si="12"/>
        <v>08_15</v>
      </c>
      <c r="E143" s="2" t="s">
        <v>1949</v>
      </c>
      <c r="F143" s="2" t="s">
        <v>1950</v>
      </c>
      <c r="G143" s="2" t="s">
        <v>1951</v>
      </c>
      <c r="AE143"/>
      <c r="AF143"/>
      <c r="AG143"/>
      <c r="AH143"/>
      <c r="AL143" s="2"/>
      <c r="AM143" s="2"/>
      <c r="AN143" s="2"/>
      <c r="AO143" s="2"/>
    </row>
    <row r="144" spans="1:41">
      <c r="A144" s="2" t="s">
        <v>1497</v>
      </c>
      <c r="B144" s="2" t="s">
        <v>142</v>
      </c>
      <c r="C144" s="2">
        <v>16</v>
      </c>
      <c r="D144" s="2" t="str">
        <f t="shared" si="12"/>
        <v>08_16</v>
      </c>
      <c r="E144" s="2" t="s">
        <v>1952</v>
      </c>
      <c r="F144" s="2" t="s">
        <v>1953</v>
      </c>
      <c r="G144" s="2" t="s">
        <v>1954</v>
      </c>
      <c r="AE144"/>
      <c r="AF144"/>
      <c r="AG144"/>
      <c r="AH144"/>
      <c r="AL144" s="2"/>
      <c r="AM144" s="2"/>
      <c r="AN144" s="2"/>
      <c r="AO144" s="2"/>
    </row>
    <row r="145" spans="1:41">
      <c r="A145" s="2" t="s">
        <v>1497</v>
      </c>
      <c r="B145" s="2" t="s">
        <v>142</v>
      </c>
      <c r="C145" s="2">
        <v>17</v>
      </c>
      <c r="D145" s="2" t="str">
        <f t="shared" si="12"/>
        <v>08_17</v>
      </c>
      <c r="E145" s="2" t="s">
        <v>1955</v>
      </c>
      <c r="F145" s="2" t="s">
        <v>1788</v>
      </c>
      <c r="G145" s="2" t="s">
        <v>1956</v>
      </c>
      <c r="AE145"/>
      <c r="AF145"/>
      <c r="AG145"/>
      <c r="AH145"/>
      <c r="AL145" s="2"/>
      <c r="AM145" s="2"/>
      <c r="AN145" s="2"/>
      <c r="AO145" s="2"/>
    </row>
    <row r="146" spans="1:41">
      <c r="A146" s="2" t="s">
        <v>1497</v>
      </c>
      <c r="B146" s="2" t="s">
        <v>142</v>
      </c>
      <c r="C146" s="2">
        <v>18</v>
      </c>
      <c r="D146" s="2" t="str">
        <f t="shared" si="12"/>
        <v>08_18</v>
      </c>
      <c r="E146" s="2" t="s">
        <v>1957</v>
      </c>
      <c r="F146" s="2" t="s">
        <v>1958</v>
      </c>
      <c r="G146" s="2" t="s">
        <v>1959</v>
      </c>
      <c r="AE146"/>
      <c r="AF146"/>
      <c r="AG146"/>
      <c r="AH146"/>
      <c r="AL146" s="2"/>
      <c r="AM146" s="2"/>
      <c r="AN146" s="2"/>
      <c r="AO146" s="2"/>
    </row>
    <row r="147" spans="1:41">
      <c r="A147" s="2" t="s">
        <v>1497</v>
      </c>
      <c r="B147" s="2" t="s">
        <v>142</v>
      </c>
      <c r="C147" s="2">
        <v>19</v>
      </c>
      <c r="D147" s="2" t="str">
        <f t="shared" si="12"/>
        <v>08_19</v>
      </c>
      <c r="E147" s="2" t="s">
        <v>1960</v>
      </c>
      <c r="F147" s="2" t="s">
        <v>1961</v>
      </c>
      <c r="G147" s="2" t="s">
        <v>1962</v>
      </c>
      <c r="AE147"/>
      <c r="AF147"/>
      <c r="AG147"/>
      <c r="AH147"/>
      <c r="AL147" s="2"/>
      <c r="AM147" s="2"/>
      <c r="AN147" s="2"/>
      <c r="AO147" s="2"/>
    </row>
    <row r="148" spans="1:41">
      <c r="A148" s="2" t="s">
        <v>1497</v>
      </c>
      <c r="B148" s="2" t="s">
        <v>142</v>
      </c>
      <c r="C148" s="2">
        <v>20</v>
      </c>
      <c r="D148" s="2" t="str">
        <f t="shared" si="12"/>
        <v>08_20</v>
      </c>
      <c r="E148" s="2" t="s">
        <v>1963</v>
      </c>
      <c r="F148" s="2" t="s">
        <v>1964</v>
      </c>
      <c r="G148" s="2" t="s">
        <v>1965</v>
      </c>
      <c r="AE148"/>
      <c r="AF148"/>
      <c r="AG148"/>
      <c r="AH148"/>
      <c r="AL148" s="2"/>
      <c r="AM148" s="2"/>
      <c r="AN148" s="2"/>
      <c r="AO148" s="2"/>
    </row>
    <row r="149" spans="1:41">
      <c r="A149" s="2" t="s">
        <v>1497</v>
      </c>
      <c r="B149" s="2" t="s">
        <v>142</v>
      </c>
      <c r="C149" s="2">
        <v>21</v>
      </c>
      <c r="D149" s="2" t="str">
        <f t="shared" si="12"/>
        <v>08_21</v>
      </c>
      <c r="E149" s="2" t="s">
        <v>1966</v>
      </c>
      <c r="F149" s="2" t="s">
        <v>1967</v>
      </c>
      <c r="G149" s="2" t="s">
        <v>1968</v>
      </c>
      <c r="AE149"/>
      <c r="AF149"/>
      <c r="AG149"/>
      <c r="AH149"/>
      <c r="AL149" s="2"/>
      <c r="AM149" s="2"/>
      <c r="AN149" s="2"/>
      <c r="AO149" s="2"/>
    </row>
    <row r="150" spans="1:41">
      <c r="A150" s="2" t="s">
        <v>1497</v>
      </c>
      <c r="B150" s="2" t="s">
        <v>142</v>
      </c>
      <c r="C150" s="2">
        <v>22</v>
      </c>
      <c r="D150" s="2" t="str">
        <f t="shared" si="12"/>
        <v>08_22</v>
      </c>
      <c r="E150" s="2" t="s">
        <v>1969</v>
      </c>
      <c r="F150" s="2" t="s">
        <v>1970</v>
      </c>
      <c r="G150" s="2" t="s">
        <v>1971</v>
      </c>
      <c r="AE150"/>
      <c r="AF150"/>
      <c r="AG150"/>
      <c r="AH150"/>
      <c r="AL150" s="2"/>
      <c r="AM150" s="2"/>
      <c r="AN150" s="2"/>
      <c r="AO150" s="2"/>
    </row>
    <row r="151" spans="1:41">
      <c r="A151" s="2" t="s">
        <v>1497</v>
      </c>
      <c r="B151" s="2" t="s">
        <v>142</v>
      </c>
      <c r="C151" s="2">
        <v>23</v>
      </c>
      <c r="D151" s="2" t="str">
        <f t="shared" si="12"/>
        <v>08_23</v>
      </c>
      <c r="E151" s="2" t="s">
        <v>1972</v>
      </c>
      <c r="F151" s="2" t="s">
        <v>1973</v>
      </c>
      <c r="G151" s="2" t="s">
        <v>1974</v>
      </c>
      <c r="AE151"/>
      <c r="AF151"/>
      <c r="AG151"/>
      <c r="AH151"/>
      <c r="AL151" s="2"/>
      <c r="AM151" s="2"/>
      <c r="AN151" s="2"/>
      <c r="AO151" s="2"/>
    </row>
    <row r="152" spans="1:41">
      <c r="A152" s="2" t="s">
        <v>1497</v>
      </c>
      <c r="B152" s="2" t="s">
        <v>142</v>
      </c>
      <c r="C152" s="2">
        <v>24</v>
      </c>
      <c r="D152" s="2" t="str">
        <f t="shared" si="12"/>
        <v>08_24</v>
      </c>
      <c r="E152" s="2" t="s">
        <v>1484</v>
      </c>
      <c r="F152" s="2" t="s">
        <v>1483</v>
      </c>
      <c r="G152" s="2" t="s">
        <v>1975</v>
      </c>
      <c r="AE152"/>
      <c r="AF152"/>
      <c r="AG152"/>
      <c r="AH152"/>
      <c r="AL152" s="2"/>
      <c r="AM152" s="2"/>
      <c r="AN152" s="2"/>
      <c r="AO152" s="2"/>
    </row>
    <row r="153" spans="1:41">
      <c r="A153" s="2" t="s">
        <v>1502</v>
      </c>
      <c r="B153" s="2" t="s">
        <v>1503</v>
      </c>
      <c r="C153" s="2">
        <v>1</v>
      </c>
      <c r="D153" s="2" t="str">
        <f t="shared" si="12"/>
        <v>11_1</v>
      </c>
      <c r="E153" s="2" t="s">
        <v>1490</v>
      </c>
      <c r="F153" s="2" t="s">
        <v>1503</v>
      </c>
      <c r="G153" s="2" t="s">
        <v>1976</v>
      </c>
      <c r="AE153"/>
      <c r="AF153"/>
      <c r="AG153"/>
      <c r="AH153"/>
      <c r="AL153" s="2"/>
      <c r="AM153" s="2"/>
      <c r="AN153" s="2"/>
      <c r="AO153" s="2"/>
    </row>
    <row r="154" spans="1:41">
      <c r="A154" s="2" t="s">
        <v>1502</v>
      </c>
      <c r="B154" s="2" t="s">
        <v>1503</v>
      </c>
      <c r="C154" s="2">
        <v>2</v>
      </c>
      <c r="D154" s="2" t="str">
        <f t="shared" si="12"/>
        <v>11_2</v>
      </c>
      <c r="E154" s="2" t="s">
        <v>1484</v>
      </c>
      <c r="F154" s="2" t="s">
        <v>1483</v>
      </c>
      <c r="G154" s="2" t="s">
        <v>1977</v>
      </c>
      <c r="AE154"/>
      <c r="AF154"/>
      <c r="AG154"/>
      <c r="AH154"/>
      <c r="AL154" s="2"/>
      <c r="AM154" s="2"/>
      <c r="AN154" s="2"/>
      <c r="AO154" s="2"/>
    </row>
    <row r="155" spans="1:41">
      <c r="A155" s="2" t="s">
        <v>1508</v>
      </c>
      <c r="B155" s="2" t="s">
        <v>169</v>
      </c>
      <c r="C155" s="2">
        <v>1</v>
      </c>
      <c r="D155" s="2" t="str">
        <f t="shared" si="12"/>
        <v>13_1</v>
      </c>
      <c r="E155" s="2" t="s">
        <v>1490</v>
      </c>
      <c r="F155" s="2" t="s">
        <v>1978</v>
      </c>
      <c r="G155" s="2" t="s">
        <v>1979</v>
      </c>
      <c r="AE155"/>
      <c r="AF155"/>
      <c r="AG155"/>
      <c r="AH155"/>
      <c r="AL155" s="2"/>
      <c r="AM155" s="2"/>
      <c r="AN155" s="2"/>
      <c r="AO155" s="2"/>
    </row>
    <row r="156" spans="1:41">
      <c r="A156" s="2" t="s">
        <v>1508</v>
      </c>
      <c r="B156" s="2" t="s">
        <v>169</v>
      </c>
      <c r="C156" s="2">
        <v>2</v>
      </c>
      <c r="D156" s="2" t="str">
        <f t="shared" si="12"/>
        <v>13_2</v>
      </c>
      <c r="E156" s="2" t="s">
        <v>1980</v>
      </c>
      <c r="F156" s="2" t="s">
        <v>1981</v>
      </c>
      <c r="G156" s="2" t="s">
        <v>1982</v>
      </c>
      <c r="AE156"/>
      <c r="AF156"/>
      <c r="AG156"/>
      <c r="AH156"/>
      <c r="AL156" s="2"/>
      <c r="AM156" s="2"/>
      <c r="AN156" s="2"/>
      <c r="AO156" s="2"/>
    </row>
    <row r="157" spans="1:41">
      <c r="A157" s="2" t="s">
        <v>1508</v>
      </c>
      <c r="B157" s="2" t="s">
        <v>169</v>
      </c>
      <c r="C157" s="2">
        <v>3</v>
      </c>
      <c r="D157" s="2" t="str">
        <f t="shared" si="12"/>
        <v>13_3</v>
      </c>
      <c r="E157" s="2" t="s">
        <v>1509</v>
      </c>
      <c r="F157" s="2" t="s">
        <v>1983</v>
      </c>
      <c r="G157" s="2" t="s">
        <v>1984</v>
      </c>
      <c r="AE157"/>
      <c r="AF157"/>
      <c r="AG157"/>
      <c r="AH157"/>
      <c r="AL157" s="2"/>
      <c r="AM157" s="2"/>
      <c r="AN157" s="2"/>
      <c r="AO157" s="2"/>
    </row>
    <row r="158" spans="1:41">
      <c r="A158" s="2" t="s">
        <v>1508</v>
      </c>
      <c r="B158" s="2" t="s">
        <v>169</v>
      </c>
      <c r="C158" s="2">
        <v>4</v>
      </c>
      <c r="D158" s="2" t="str">
        <f t="shared" si="12"/>
        <v>13_4</v>
      </c>
      <c r="E158" s="2" t="s">
        <v>1534</v>
      </c>
      <c r="F158" s="2" t="s">
        <v>1985</v>
      </c>
      <c r="G158" s="2" t="s">
        <v>1986</v>
      </c>
      <c r="AE158"/>
      <c r="AF158"/>
      <c r="AG158"/>
      <c r="AH158"/>
      <c r="AL158" s="2"/>
      <c r="AM158" s="2"/>
      <c r="AN158" s="2"/>
      <c r="AO158" s="2"/>
    </row>
    <row r="159" spans="1:41">
      <c r="A159" s="2" t="s">
        <v>1508</v>
      </c>
      <c r="B159" s="2" t="s">
        <v>169</v>
      </c>
      <c r="C159" s="2">
        <v>5</v>
      </c>
      <c r="D159" s="2" t="str">
        <f t="shared" si="12"/>
        <v>13_5</v>
      </c>
      <c r="E159" s="2" t="s">
        <v>1987</v>
      </c>
      <c r="F159" s="2" t="s">
        <v>1988</v>
      </c>
      <c r="G159" s="2" t="s">
        <v>1989</v>
      </c>
      <c r="AE159"/>
      <c r="AF159"/>
      <c r="AG159"/>
      <c r="AH159"/>
      <c r="AL159" s="2"/>
      <c r="AM159" s="2"/>
      <c r="AN159" s="2"/>
      <c r="AO159" s="2"/>
    </row>
    <row r="160" spans="1:41">
      <c r="A160" s="2" t="s">
        <v>1508</v>
      </c>
      <c r="B160" s="2" t="s">
        <v>169</v>
      </c>
      <c r="C160" s="2">
        <v>6</v>
      </c>
      <c r="D160" s="2" t="str">
        <f t="shared" si="12"/>
        <v>13_6</v>
      </c>
      <c r="E160" s="2" t="s">
        <v>1990</v>
      </c>
      <c r="F160" s="2" t="s">
        <v>1991</v>
      </c>
      <c r="G160" s="2" t="s">
        <v>1992</v>
      </c>
      <c r="AE160"/>
      <c r="AF160"/>
      <c r="AG160"/>
      <c r="AH160"/>
      <c r="AL160" s="2"/>
      <c r="AM160" s="2"/>
      <c r="AN160" s="2"/>
      <c r="AO160" s="2"/>
    </row>
    <row r="161" spans="1:41">
      <c r="A161" s="2" t="s">
        <v>1508</v>
      </c>
      <c r="B161" s="2" t="s">
        <v>169</v>
      </c>
      <c r="C161" s="2">
        <v>7</v>
      </c>
      <c r="D161" s="2" t="str">
        <f t="shared" si="12"/>
        <v>13_7</v>
      </c>
      <c r="E161" s="2" t="s">
        <v>1993</v>
      </c>
      <c r="F161" s="2" t="s">
        <v>1994</v>
      </c>
      <c r="G161" s="2" t="s">
        <v>1995</v>
      </c>
      <c r="AE161"/>
      <c r="AF161"/>
      <c r="AG161"/>
      <c r="AH161"/>
      <c r="AL161" s="2"/>
      <c r="AM161" s="2"/>
      <c r="AN161" s="2"/>
      <c r="AO161" s="2"/>
    </row>
    <row r="162" spans="1:41">
      <c r="A162" s="2" t="s">
        <v>1508</v>
      </c>
      <c r="B162" s="2" t="s">
        <v>169</v>
      </c>
      <c r="C162" s="2">
        <v>8</v>
      </c>
      <c r="D162" s="2" t="str">
        <f t="shared" si="12"/>
        <v>13_8</v>
      </c>
      <c r="E162" s="2" t="s">
        <v>1996</v>
      </c>
      <c r="F162" s="2" t="s">
        <v>1997</v>
      </c>
      <c r="G162" s="2" t="s">
        <v>1998</v>
      </c>
      <c r="AE162"/>
      <c r="AF162"/>
      <c r="AG162"/>
      <c r="AH162"/>
      <c r="AL162" s="2"/>
      <c r="AM162" s="2"/>
      <c r="AN162" s="2"/>
      <c r="AO162" s="2"/>
    </row>
    <row r="163" spans="1:41">
      <c r="A163" s="2" t="s">
        <v>1508</v>
      </c>
      <c r="B163" s="2" t="s">
        <v>169</v>
      </c>
      <c r="C163" s="2">
        <v>9</v>
      </c>
      <c r="D163" s="2" t="str">
        <f t="shared" si="12"/>
        <v>13_9</v>
      </c>
      <c r="E163" s="2" t="s">
        <v>1999</v>
      </c>
      <c r="F163" s="2" t="s">
        <v>2000</v>
      </c>
      <c r="G163" s="2" t="s">
        <v>2001</v>
      </c>
      <c r="AE163"/>
      <c r="AF163"/>
      <c r="AG163"/>
      <c r="AH163"/>
      <c r="AL163" s="2"/>
      <c r="AM163" s="2"/>
      <c r="AN163" s="2"/>
      <c r="AO163" s="2"/>
    </row>
    <row r="164" spans="1:41">
      <c r="A164" s="2" t="s">
        <v>1508</v>
      </c>
      <c r="B164" s="2" t="s">
        <v>169</v>
      </c>
      <c r="C164" s="2">
        <v>10</v>
      </c>
      <c r="D164" s="2" t="str">
        <f t="shared" si="12"/>
        <v>13_10</v>
      </c>
      <c r="E164" s="2" t="s">
        <v>2002</v>
      </c>
      <c r="F164" s="2" t="s">
        <v>2003</v>
      </c>
      <c r="G164" s="2" t="s">
        <v>2004</v>
      </c>
      <c r="AE164"/>
      <c r="AF164"/>
      <c r="AG164"/>
      <c r="AH164"/>
      <c r="AL164" s="2"/>
      <c r="AM164" s="2"/>
      <c r="AN164" s="2"/>
      <c r="AO164" s="2"/>
    </row>
    <row r="165" spans="1:41">
      <c r="A165" s="2" t="s">
        <v>1508</v>
      </c>
      <c r="B165" s="2" t="s">
        <v>169</v>
      </c>
      <c r="C165" s="2">
        <v>11</v>
      </c>
      <c r="D165" s="2" t="str">
        <f t="shared" si="12"/>
        <v>13_11</v>
      </c>
      <c r="E165" s="2" t="s">
        <v>1653</v>
      </c>
      <c r="F165" s="2" t="s">
        <v>459</v>
      </c>
      <c r="G165" s="2" t="s">
        <v>2005</v>
      </c>
      <c r="AE165"/>
      <c r="AF165"/>
      <c r="AG165"/>
      <c r="AH165"/>
      <c r="AL165" s="2"/>
      <c r="AM165" s="2"/>
      <c r="AN165" s="2"/>
      <c r="AO165" s="2"/>
    </row>
    <row r="166" spans="1:41">
      <c r="A166" s="2" t="s">
        <v>1508</v>
      </c>
      <c r="B166" s="2" t="s">
        <v>169</v>
      </c>
      <c r="C166" s="2">
        <v>12</v>
      </c>
      <c r="D166" s="2" t="str">
        <f t="shared" si="12"/>
        <v>13_12</v>
      </c>
      <c r="E166" s="2" t="s">
        <v>2006</v>
      </c>
      <c r="F166" s="2" t="s">
        <v>2007</v>
      </c>
      <c r="G166" s="2" t="s">
        <v>2008</v>
      </c>
      <c r="AE166"/>
      <c r="AF166"/>
      <c r="AG166"/>
      <c r="AH166"/>
      <c r="AL166" s="2"/>
      <c r="AM166" s="2"/>
      <c r="AN166" s="2"/>
      <c r="AO166" s="2"/>
    </row>
    <row r="167" spans="1:41">
      <c r="A167" s="2" t="s">
        <v>1508</v>
      </c>
      <c r="B167" s="2" t="s">
        <v>169</v>
      </c>
      <c r="C167" s="2">
        <v>13</v>
      </c>
      <c r="D167" s="2" t="str">
        <f t="shared" si="12"/>
        <v>13_13</v>
      </c>
      <c r="E167" s="2" t="s">
        <v>2009</v>
      </c>
      <c r="F167" s="2" t="s">
        <v>2010</v>
      </c>
      <c r="G167" s="2" t="s">
        <v>2011</v>
      </c>
      <c r="AE167"/>
      <c r="AF167"/>
      <c r="AG167"/>
      <c r="AH167"/>
      <c r="AL167" s="2"/>
      <c r="AM167" s="2"/>
      <c r="AN167" s="2"/>
      <c r="AO167" s="2"/>
    </row>
    <row r="168" spans="1:41">
      <c r="A168" s="2" t="s">
        <v>1508</v>
      </c>
      <c r="B168" s="2" t="s">
        <v>169</v>
      </c>
      <c r="C168" s="2">
        <v>14</v>
      </c>
      <c r="D168" s="2" t="str">
        <f t="shared" si="12"/>
        <v>13_14</v>
      </c>
      <c r="E168" s="2" t="s">
        <v>2012</v>
      </c>
      <c r="F168" s="2" t="s">
        <v>2013</v>
      </c>
      <c r="G168" s="2" t="s">
        <v>2014</v>
      </c>
      <c r="AE168"/>
      <c r="AF168"/>
      <c r="AG168"/>
      <c r="AH168"/>
      <c r="AL168" s="2"/>
      <c r="AM168" s="2"/>
      <c r="AN168" s="2"/>
      <c r="AO168" s="2"/>
    </row>
    <row r="169" spans="1:41">
      <c r="A169" s="2" t="s">
        <v>1508</v>
      </c>
      <c r="B169" s="2" t="s">
        <v>169</v>
      </c>
      <c r="C169" s="2">
        <v>15</v>
      </c>
      <c r="D169" s="2" t="str">
        <f t="shared" si="12"/>
        <v>13_15</v>
      </c>
      <c r="E169" s="2" t="s">
        <v>2015</v>
      </c>
      <c r="F169" s="2" t="s">
        <v>2016</v>
      </c>
      <c r="G169" s="2" t="s">
        <v>2017</v>
      </c>
      <c r="AE169"/>
      <c r="AF169"/>
      <c r="AG169"/>
      <c r="AH169"/>
      <c r="AL169" s="2"/>
      <c r="AM169" s="2"/>
      <c r="AN169" s="2"/>
      <c r="AO169" s="2"/>
    </row>
    <row r="170" spans="1:41">
      <c r="A170" s="2" t="s">
        <v>1508</v>
      </c>
      <c r="B170" s="2" t="s">
        <v>169</v>
      </c>
      <c r="C170" s="2">
        <v>16</v>
      </c>
      <c r="D170" s="2" t="str">
        <f t="shared" si="12"/>
        <v>13_16</v>
      </c>
      <c r="E170" s="2" t="s">
        <v>2018</v>
      </c>
      <c r="F170" s="2" t="s">
        <v>2019</v>
      </c>
      <c r="G170" s="2" t="s">
        <v>2020</v>
      </c>
      <c r="AE170"/>
      <c r="AF170"/>
      <c r="AG170"/>
      <c r="AH170"/>
      <c r="AL170" s="2"/>
      <c r="AM170" s="2"/>
      <c r="AN170" s="2"/>
      <c r="AO170" s="2"/>
    </row>
    <row r="171" spans="1:41">
      <c r="A171" s="2" t="s">
        <v>1508</v>
      </c>
      <c r="B171" s="2" t="s">
        <v>169</v>
      </c>
      <c r="C171" s="2">
        <v>17</v>
      </c>
      <c r="D171" s="2" t="str">
        <f t="shared" si="12"/>
        <v>13_17</v>
      </c>
      <c r="E171" s="2" t="s">
        <v>2021</v>
      </c>
      <c r="F171" s="2" t="s">
        <v>2022</v>
      </c>
      <c r="G171" s="2" t="s">
        <v>2023</v>
      </c>
      <c r="AE171"/>
      <c r="AF171"/>
      <c r="AG171"/>
      <c r="AH171"/>
      <c r="AL171" s="2"/>
      <c r="AM171" s="2"/>
      <c r="AN171" s="2"/>
      <c r="AO171" s="2"/>
    </row>
    <row r="172" spans="1:41">
      <c r="A172" s="2" t="s">
        <v>1508</v>
      </c>
      <c r="B172" s="2" t="s">
        <v>169</v>
      </c>
      <c r="C172" s="2">
        <v>18</v>
      </c>
      <c r="D172" s="2" t="str">
        <f t="shared" si="12"/>
        <v>13_18</v>
      </c>
      <c r="E172" s="2" t="s">
        <v>1928</v>
      </c>
      <c r="F172" s="2" t="s">
        <v>2024</v>
      </c>
      <c r="G172" s="2" t="s">
        <v>2025</v>
      </c>
      <c r="AE172"/>
      <c r="AF172"/>
      <c r="AG172"/>
      <c r="AH172"/>
      <c r="AL172" s="2"/>
      <c r="AM172" s="2"/>
      <c r="AN172" s="2"/>
      <c r="AO172" s="2"/>
    </row>
    <row r="173" spans="1:41">
      <c r="A173" s="2" t="s">
        <v>1508</v>
      </c>
      <c r="B173" s="2" t="s">
        <v>169</v>
      </c>
      <c r="C173" s="2">
        <v>19</v>
      </c>
      <c r="D173" s="2" t="str">
        <f t="shared" si="12"/>
        <v>13_19</v>
      </c>
      <c r="E173" s="2" t="s">
        <v>1737</v>
      </c>
      <c r="F173" s="2" t="s">
        <v>2026</v>
      </c>
      <c r="G173" s="2" t="s">
        <v>2027</v>
      </c>
      <c r="AE173"/>
      <c r="AF173"/>
      <c r="AG173"/>
      <c r="AH173"/>
      <c r="AL173" s="2"/>
      <c r="AM173" s="2"/>
      <c r="AN173" s="2"/>
      <c r="AO173" s="2"/>
    </row>
    <row r="174" spans="1:41">
      <c r="A174" s="2" t="s">
        <v>1508</v>
      </c>
      <c r="B174" s="2" t="s">
        <v>169</v>
      </c>
      <c r="C174" s="2">
        <v>20</v>
      </c>
      <c r="D174" s="2" t="str">
        <f t="shared" si="12"/>
        <v>13_20</v>
      </c>
      <c r="E174" s="2" t="s">
        <v>2028</v>
      </c>
      <c r="F174" s="2" t="s">
        <v>2029</v>
      </c>
      <c r="G174" s="2" t="s">
        <v>2030</v>
      </c>
      <c r="AE174"/>
      <c r="AF174"/>
      <c r="AG174"/>
      <c r="AH174"/>
      <c r="AL174" s="2"/>
      <c r="AM174" s="2"/>
      <c r="AN174" s="2"/>
      <c r="AO174" s="2"/>
    </row>
    <row r="175" spans="1:41">
      <c r="A175" s="2" t="s">
        <v>1508</v>
      </c>
      <c r="B175" s="2" t="s">
        <v>169</v>
      </c>
      <c r="C175" s="2">
        <v>21</v>
      </c>
      <c r="D175" s="2" t="str">
        <f t="shared" si="12"/>
        <v>13_21</v>
      </c>
      <c r="E175" s="2" t="s">
        <v>2031</v>
      </c>
      <c r="F175" s="2" t="s">
        <v>2032</v>
      </c>
      <c r="G175" s="2" t="s">
        <v>2033</v>
      </c>
      <c r="AE175"/>
      <c r="AF175"/>
      <c r="AG175"/>
      <c r="AH175"/>
      <c r="AL175" s="2"/>
      <c r="AM175" s="2"/>
      <c r="AN175" s="2"/>
      <c r="AO175" s="2"/>
    </row>
    <row r="176" spans="1:41">
      <c r="A176" s="2" t="s">
        <v>1508</v>
      </c>
      <c r="B176" s="2" t="s">
        <v>169</v>
      </c>
      <c r="C176" s="2">
        <v>22</v>
      </c>
      <c r="D176" s="2" t="str">
        <f t="shared" si="12"/>
        <v>13_22</v>
      </c>
      <c r="E176" s="2" t="s">
        <v>2034</v>
      </c>
      <c r="F176" s="2" t="s">
        <v>2035</v>
      </c>
      <c r="G176" s="2" t="s">
        <v>2036</v>
      </c>
      <c r="AE176"/>
      <c r="AF176"/>
      <c r="AG176"/>
      <c r="AH176"/>
      <c r="AL176" s="2"/>
      <c r="AM176" s="2"/>
      <c r="AN176" s="2"/>
      <c r="AO176" s="2"/>
    </row>
    <row r="177" spans="1:41">
      <c r="A177" s="2" t="s">
        <v>1508</v>
      </c>
      <c r="B177" s="2" t="s">
        <v>169</v>
      </c>
      <c r="C177" s="2">
        <v>23</v>
      </c>
      <c r="D177" s="2" t="str">
        <f t="shared" si="12"/>
        <v>13_23</v>
      </c>
      <c r="E177" s="2" t="s">
        <v>2037</v>
      </c>
      <c r="F177" s="2" t="s">
        <v>2038</v>
      </c>
      <c r="G177" s="2" t="s">
        <v>2039</v>
      </c>
      <c r="AE177"/>
      <c r="AF177"/>
      <c r="AG177"/>
      <c r="AH177"/>
      <c r="AL177" s="2"/>
      <c r="AM177" s="2"/>
      <c r="AN177" s="2"/>
      <c r="AO177" s="2"/>
    </row>
    <row r="178" spans="1:41">
      <c r="A178" s="3" t="s">
        <v>1508</v>
      </c>
      <c r="B178" s="2" t="s">
        <v>169</v>
      </c>
      <c r="C178" s="2">
        <v>24</v>
      </c>
      <c r="D178" s="2" t="str">
        <f t="shared" si="12"/>
        <v>13_24</v>
      </c>
      <c r="E178" s="3" t="s">
        <v>1751</v>
      </c>
      <c r="F178" s="2" t="s">
        <v>2040</v>
      </c>
      <c r="G178" s="3" t="s">
        <v>2041</v>
      </c>
      <c r="H178" s="3"/>
      <c r="I178" s="3"/>
      <c r="J178" s="3"/>
      <c r="K178" s="3"/>
      <c r="L178" s="3"/>
      <c r="M178" s="3"/>
      <c r="N178" s="3"/>
      <c r="AE178"/>
      <c r="AF178"/>
      <c r="AG178"/>
      <c r="AH178"/>
      <c r="AL178" s="2"/>
      <c r="AM178" s="2"/>
      <c r="AN178" s="2"/>
      <c r="AO178" s="2"/>
    </row>
    <row r="179" spans="1:41">
      <c r="A179" s="2" t="s">
        <v>1508</v>
      </c>
      <c r="B179" s="2" t="s">
        <v>169</v>
      </c>
      <c r="C179" s="2">
        <v>25</v>
      </c>
      <c r="D179" s="2" t="str">
        <f t="shared" si="12"/>
        <v>13_25</v>
      </c>
      <c r="E179" s="2" t="s">
        <v>1937</v>
      </c>
      <c r="F179" s="2" t="s">
        <v>2042</v>
      </c>
      <c r="G179" s="2" t="s">
        <v>2043</v>
      </c>
      <c r="AE179"/>
      <c r="AF179"/>
      <c r="AG179"/>
      <c r="AH179"/>
      <c r="AL179" s="2"/>
      <c r="AM179" s="2"/>
      <c r="AN179" s="2"/>
      <c r="AO179" s="2"/>
    </row>
    <row r="180" spans="1:41">
      <c r="A180" s="2" t="s">
        <v>1508</v>
      </c>
      <c r="B180" s="2" t="s">
        <v>169</v>
      </c>
      <c r="C180" s="2">
        <v>26</v>
      </c>
      <c r="D180" s="2" t="str">
        <f t="shared" si="12"/>
        <v>13_26</v>
      </c>
      <c r="E180" s="2" t="s">
        <v>2044</v>
      </c>
      <c r="F180" s="2" t="s">
        <v>2045</v>
      </c>
      <c r="G180" s="2" t="s">
        <v>2046</v>
      </c>
      <c r="AE180"/>
      <c r="AF180"/>
      <c r="AG180"/>
      <c r="AH180"/>
      <c r="AL180" s="2"/>
      <c r="AM180" s="2"/>
      <c r="AN180" s="2"/>
      <c r="AO180" s="2"/>
    </row>
    <row r="181" spans="1:41">
      <c r="A181" s="2" t="s">
        <v>1508</v>
      </c>
      <c r="B181" s="2" t="s">
        <v>169</v>
      </c>
      <c r="C181" s="2">
        <v>27</v>
      </c>
      <c r="D181" s="2" t="str">
        <f t="shared" si="12"/>
        <v>13_27</v>
      </c>
      <c r="E181" s="2" t="s">
        <v>2047</v>
      </c>
      <c r="F181" s="2" t="s">
        <v>2048</v>
      </c>
      <c r="G181" s="2" t="s">
        <v>2049</v>
      </c>
      <c r="AE181"/>
      <c r="AF181"/>
      <c r="AG181"/>
      <c r="AH181"/>
      <c r="AL181" s="2"/>
      <c r="AM181" s="2"/>
      <c r="AN181" s="2"/>
      <c r="AO181" s="2"/>
    </row>
    <row r="182" spans="1:41">
      <c r="A182" s="2" t="s">
        <v>1508</v>
      </c>
      <c r="B182" s="2" t="s">
        <v>169</v>
      </c>
      <c r="C182" s="2">
        <v>28</v>
      </c>
      <c r="D182" s="2" t="str">
        <f t="shared" si="12"/>
        <v>13_28</v>
      </c>
      <c r="E182" s="2" t="s">
        <v>2050</v>
      </c>
      <c r="F182" s="2" t="s">
        <v>2051</v>
      </c>
      <c r="G182" s="2" t="s">
        <v>2052</v>
      </c>
      <c r="AE182"/>
      <c r="AF182"/>
      <c r="AG182"/>
      <c r="AH182"/>
      <c r="AL182" s="2"/>
      <c r="AM182" s="2"/>
      <c r="AN182" s="2"/>
      <c r="AO182" s="2"/>
    </row>
    <row r="183" spans="1:41">
      <c r="A183" s="2" t="s">
        <v>1508</v>
      </c>
      <c r="B183" s="2" t="s">
        <v>169</v>
      </c>
      <c r="C183" s="2">
        <v>29</v>
      </c>
      <c r="D183" s="2" t="str">
        <f t="shared" si="12"/>
        <v>13_29</v>
      </c>
      <c r="E183" s="2" t="s">
        <v>1796</v>
      </c>
      <c r="F183" s="2" t="s">
        <v>2053</v>
      </c>
      <c r="G183" s="2" t="s">
        <v>2054</v>
      </c>
      <c r="AE183"/>
      <c r="AF183"/>
      <c r="AG183"/>
      <c r="AH183"/>
      <c r="AL183" s="2"/>
      <c r="AM183" s="2"/>
      <c r="AN183" s="2"/>
      <c r="AO183" s="2"/>
    </row>
    <row r="184" spans="1:41">
      <c r="A184" s="2" t="s">
        <v>1508</v>
      </c>
      <c r="B184" s="2" t="s">
        <v>169</v>
      </c>
      <c r="C184" s="2">
        <v>30</v>
      </c>
      <c r="D184" s="2" t="str">
        <f t="shared" si="12"/>
        <v>13_30</v>
      </c>
      <c r="E184" s="2" t="s">
        <v>2055</v>
      </c>
      <c r="F184" s="2" t="s">
        <v>2056</v>
      </c>
      <c r="G184" s="2" t="s">
        <v>2057</v>
      </c>
      <c r="AE184"/>
      <c r="AF184"/>
      <c r="AG184"/>
      <c r="AH184"/>
      <c r="AL184" s="2"/>
      <c r="AM184" s="2"/>
      <c r="AN184" s="2"/>
      <c r="AO184" s="2"/>
    </row>
    <row r="185" spans="1:41">
      <c r="A185" s="2" t="s">
        <v>1508</v>
      </c>
      <c r="B185" s="2" t="s">
        <v>169</v>
      </c>
      <c r="C185" s="2">
        <v>31</v>
      </c>
      <c r="D185" s="2" t="str">
        <f t="shared" si="12"/>
        <v>13_31</v>
      </c>
      <c r="E185" s="2" t="s">
        <v>2058</v>
      </c>
      <c r="F185" s="2" t="s">
        <v>2059</v>
      </c>
      <c r="G185" s="2" t="s">
        <v>2060</v>
      </c>
      <c r="AE185"/>
      <c r="AF185"/>
      <c r="AG185"/>
      <c r="AH185"/>
      <c r="AL185" s="2"/>
      <c r="AM185" s="2"/>
      <c r="AN185" s="2"/>
      <c r="AO185" s="2"/>
    </row>
    <row r="186" spans="1:41">
      <c r="A186" s="2" t="s">
        <v>1508</v>
      </c>
      <c r="B186" s="2" t="s">
        <v>169</v>
      </c>
      <c r="C186" s="2">
        <v>32</v>
      </c>
      <c r="D186" s="2" t="str">
        <f t="shared" si="12"/>
        <v>13_32</v>
      </c>
      <c r="E186" s="2" t="s">
        <v>2061</v>
      </c>
      <c r="F186" s="2" t="s">
        <v>2062</v>
      </c>
      <c r="G186" s="2" t="s">
        <v>2063</v>
      </c>
      <c r="AE186"/>
      <c r="AF186"/>
      <c r="AG186"/>
      <c r="AH186"/>
      <c r="AL186" s="2"/>
      <c r="AM186" s="2"/>
      <c r="AN186" s="2"/>
      <c r="AO186" s="2"/>
    </row>
    <row r="187" spans="1:41">
      <c r="A187" s="2" t="s">
        <v>1508</v>
      </c>
      <c r="B187" s="2" t="s">
        <v>169</v>
      </c>
      <c r="C187" s="2">
        <v>33</v>
      </c>
      <c r="D187" s="2" t="str">
        <f t="shared" si="12"/>
        <v>13_33</v>
      </c>
      <c r="E187" s="2" t="s">
        <v>2064</v>
      </c>
      <c r="F187" s="2" t="s">
        <v>2065</v>
      </c>
      <c r="G187" s="2" t="s">
        <v>2066</v>
      </c>
      <c r="AE187"/>
      <c r="AF187"/>
      <c r="AG187"/>
      <c r="AH187"/>
      <c r="AL187" s="2"/>
      <c r="AM187" s="2"/>
      <c r="AN187" s="2"/>
      <c r="AO187" s="2"/>
    </row>
    <row r="188" spans="1:41">
      <c r="A188" s="2" t="s">
        <v>1508</v>
      </c>
      <c r="B188" s="2" t="s">
        <v>169</v>
      </c>
      <c r="C188" s="2">
        <v>34</v>
      </c>
      <c r="D188" s="2" t="str">
        <f t="shared" si="12"/>
        <v>13_34</v>
      </c>
      <c r="E188" s="2" t="s">
        <v>1823</v>
      </c>
      <c r="F188" s="2" t="s">
        <v>2067</v>
      </c>
      <c r="G188" s="2" t="s">
        <v>2068</v>
      </c>
      <c r="AE188"/>
      <c r="AF188"/>
      <c r="AG188"/>
      <c r="AH188"/>
      <c r="AL188" s="2"/>
      <c r="AM188" s="2"/>
      <c r="AN188" s="2"/>
      <c r="AO188" s="2"/>
    </row>
    <row r="189" spans="1:41">
      <c r="A189" s="2" t="s">
        <v>1508</v>
      </c>
      <c r="B189" s="2" t="s">
        <v>169</v>
      </c>
      <c r="C189" s="2">
        <v>35</v>
      </c>
      <c r="D189" s="2" t="str">
        <f t="shared" si="12"/>
        <v>13_35</v>
      </c>
      <c r="E189" s="2" t="s">
        <v>1826</v>
      </c>
      <c r="F189" s="2" t="s">
        <v>2069</v>
      </c>
      <c r="G189" s="2" t="s">
        <v>2070</v>
      </c>
      <c r="AE189"/>
      <c r="AF189"/>
      <c r="AG189"/>
      <c r="AH189"/>
      <c r="AL189" s="2"/>
      <c r="AM189" s="2"/>
      <c r="AN189" s="2"/>
      <c r="AO189" s="2"/>
    </row>
    <row r="190" spans="1:41">
      <c r="A190" s="2" t="s">
        <v>1508</v>
      </c>
      <c r="B190" s="2" t="s">
        <v>169</v>
      </c>
      <c r="C190" s="2">
        <v>36</v>
      </c>
      <c r="D190" s="2" t="str">
        <f t="shared" si="12"/>
        <v>13_36</v>
      </c>
      <c r="E190" s="2" t="s">
        <v>2071</v>
      </c>
      <c r="F190" s="2" t="s">
        <v>2072</v>
      </c>
      <c r="G190" s="2" t="s">
        <v>2073</v>
      </c>
      <c r="AE190"/>
      <c r="AF190"/>
      <c r="AG190"/>
      <c r="AH190"/>
      <c r="AL190" s="2"/>
      <c r="AM190" s="2"/>
      <c r="AN190" s="2"/>
      <c r="AO190" s="2"/>
    </row>
    <row r="191" spans="1:41">
      <c r="A191" s="2" t="s">
        <v>1508</v>
      </c>
      <c r="B191" s="2" t="s">
        <v>169</v>
      </c>
      <c r="C191" s="2">
        <v>37</v>
      </c>
      <c r="D191" s="2" t="str">
        <f t="shared" si="12"/>
        <v>13_37</v>
      </c>
      <c r="E191" s="2" t="s">
        <v>2074</v>
      </c>
      <c r="F191" s="2" t="s">
        <v>2075</v>
      </c>
      <c r="G191" s="2" t="s">
        <v>2076</v>
      </c>
      <c r="AE191"/>
      <c r="AF191"/>
      <c r="AG191"/>
      <c r="AH191"/>
      <c r="AL191" s="2"/>
      <c r="AM191" s="2"/>
      <c r="AN191" s="2"/>
      <c r="AO191" s="2"/>
    </row>
    <row r="192" spans="1:41">
      <c r="A192" s="2" t="s">
        <v>1508</v>
      </c>
      <c r="B192" s="2" t="s">
        <v>169</v>
      </c>
      <c r="C192" s="2">
        <v>38</v>
      </c>
      <c r="D192" s="2" t="str">
        <f t="shared" si="12"/>
        <v>13_38</v>
      </c>
      <c r="E192" s="2" t="s">
        <v>2077</v>
      </c>
      <c r="F192" s="2" t="s">
        <v>2078</v>
      </c>
      <c r="G192" s="2" t="s">
        <v>2079</v>
      </c>
      <c r="AE192"/>
      <c r="AF192"/>
      <c r="AG192"/>
      <c r="AH192"/>
      <c r="AL192" s="2"/>
      <c r="AM192" s="2"/>
      <c r="AN192" s="2"/>
      <c r="AO192" s="2"/>
    </row>
    <row r="193" spans="1:41">
      <c r="A193" s="2" t="s">
        <v>1508</v>
      </c>
      <c r="B193" s="2" t="s">
        <v>169</v>
      </c>
      <c r="C193" s="2">
        <v>39</v>
      </c>
      <c r="D193" s="2" t="str">
        <f t="shared" si="12"/>
        <v>13_39</v>
      </c>
      <c r="E193" s="2" t="s">
        <v>2080</v>
      </c>
      <c r="F193" s="2" t="s">
        <v>2081</v>
      </c>
      <c r="G193" s="2" t="s">
        <v>2082</v>
      </c>
      <c r="AE193"/>
      <c r="AF193"/>
      <c r="AG193"/>
      <c r="AH193"/>
      <c r="AL193" s="2"/>
      <c r="AM193" s="2"/>
      <c r="AN193" s="2"/>
      <c r="AO193" s="2"/>
    </row>
    <row r="194" spans="1:41">
      <c r="A194" s="2" t="s">
        <v>1508</v>
      </c>
      <c r="B194" s="2" t="s">
        <v>169</v>
      </c>
      <c r="C194" s="2">
        <v>40</v>
      </c>
      <c r="D194" s="2" t="str">
        <f t="shared" si="12"/>
        <v>13_40</v>
      </c>
      <c r="E194" s="2" t="s">
        <v>2083</v>
      </c>
      <c r="F194" s="2" t="s">
        <v>2084</v>
      </c>
      <c r="G194" s="2" t="s">
        <v>2085</v>
      </c>
      <c r="AE194"/>
      <c r="AF194"/>
      <c r="AG194"/>
      <c r="AH194"/>
      <c r="AL194" s="2"/>
      <c r="AM194" s="2"/>
      <c r="AN194" s="2"/>
      <c r="AO194" s="2"/>
    </row>
    <row r="195" spans="1:41">
      <c r="A195" s="2" t="s">
        <v>1508</v>
      </c>
      <c r="B195" s="2" t="s">
        <v>169</v>
      </c>
      <c r="C195" s="2">
        <v>41</v>
      </c>
      <c r="D195" s="2" t="str">
        <f t="shared" ref="D195:D258" si="13">A195&amp;"_"&amp;C195</f>
        <v>13_41</v>
      </c>
      <c r="E195" s="2" t="s">
        <v>2086</v>
      </c>
      <c r="F195" s="2" t="s">
        <v>2087</v>
      </c>
      <c r="G195" s="2" t="s">
        <v>2088</v>
      </c>
      <c r="AE195"/>
      <c r="AF195"/>
      <c r="AG195"/>
      <c r="AH195"/>
      <c r="AL195" s="2"/>
      <c r="AM195" s="2"/>
      <c r="AN195" s="2"/>
      <c r="AO195" s="2"/>
    </row>
    <row r="196" spans="1:41">
      <c r="A196" s="2" t="s">
        <v>1508</v>
      </c>
      <c r="B196" s="2" t="s">
        <v>169</v>
      </c>
      <c r="C196" s="2">
        <v>42</v>
      </c>
      <c r="D196" s="2" t="str">
        <f t="shared" si="13"/>
        <v>13_42</v>
      </c>
      <c r="E196" s="2" t="s">
        <v>2089</v>
      </c>
      <c r="F196" s="2" t="s">
        <v>2090</v>
      </c>
      <c r="G196" s="2" t="s">
        <v>2091</v>
      </c>
      <c r="AE196"/>
      <c r="AF196"/>
      <c r="AG196"/>
      <c r="AH196"/>
      <c r="AL196" s="2"/>
      <c r="AM196" s="2"/>
      <c r="AN196" s="2"/>
      <c r="AO196" s="2"/>
    </row>
    <row r="197" spans="1:41">
      <c r="A197" s="2" t="s">
        <v>1508</v>
      </c>
      <c r="B197" s="2" t="s">
        <v>169</v>
      </c>
      <c r="C197" s="2">
        <v>43</v>
      </c>
      <c r="D197" s="2" t="str">
        <f t="shared" si="13"/>
        <v>13_43</v>
      </c>
      <c r="E197" s="2" t="s">
        <v>2092</v>
      </c>
      <c r="F197" s="2" t="s">
        <v>2093</v>
      </c>
      <c r="G197" s="2" t="s">
        <v>2094</v>
      </c>
      <c r="AE197"/>
      <c r="AF197"/>
      <c r="AG197"/>
      <c r="AH197"/>
      <c r="AL197" s="2"/>
      <c r="AM197" s="2"/>
      <c r="AN197" s="2"/>
      <c r="AO197" s="2"/>
    </row>
    <row r="198" spans="1:41">
      <c r="A198" s="2" t="s">
        <v>1508</v>
      </c>
      <c r="B198" s="2" t="s">
        <v>169</v>
      </c>
      <c r="C198" s="2">
        <v>44</v>
      </c>
      <c r="D198" s="2" t="str">
        <f t="shared" si="13"/>
        <v>13_44</v>
      </c>
      <c r="E198" s="2" t="s">
        <v>2095</v>
      </c>
      <c r="F198" s="2" t="s">
        <v>2096</v>
      </c>
      <c r="G198" s="2" t="s">
        <v>2097</v>
      </c>
      <c r="AE198"/>
      <c r="AF198"/>
      <c r="AG198"/>
      <c r="AH198"/>
      <c r="AL198" s="2"/>
      <c r="AM198" s="2"/>
      <c r="AN198" s="2"/>
      <c r="AO198" s="2"/>
    </row>
    <row r="199" spans="1:41">
      <c r="A199" s="2" t="s">
        <v>1508</v>
      </c>
      <c r="B199" s="2" t="s">
        <v>169</v>
      </c>
      <c r="C199" s="2">
        <v>45</v>
      </c>
      <c r="D199" s="2" t="str">
        <f t="shared" si="13"/>
        <v>13_45</v>
      </c>
      <c r="E199" s="2" t="s">
        <v>1889</v>
      </c>
      <c r="F199" s="2" t="s">
        <v>2098</v>
      </c>
      <c r="G199" s="2" t="s">
        <v>2099</v>
      </c>
      <c r="AE199"/>
      <c r="AF199"/>
      <c r="AG199"/>
      <c r="AH199"/>
      <c r="AL199" s="2"/>
      <c r="AM199" s="2"/>
      <c r="AN199" s="2"/>
      <c r="AO199" s="2"/>
    </row>
    <row r="200" spans="1:41">
      <c r="A200" s="2" t="s">
        <v>1508</v>
      </c>
      <c r="B200" s="2" t="s">
        <v>169</v>
      </c>
      <c r="C200" s="2">
        <v>46</v>
      </c>
      <c r="D200" s="2" t="str">
        <f t="shared" si="13"/>
        <v>13_46</v>
      </c>
      <c r="E200" s="2" t="s">
        <v>2100</v>
      </c>
      <c r="F200" s="2" t="s">
        <v>2101</v>
      </c>
      <c r="G200" s="2" t="s">
        <v>2102</v>
      </c>
      <c r="AE200"/>
      <c r="AF200"/>
      <c r="AG200"/>
      <c r="AH200"/>
      <c r="AL200" s="2"/>
      <c r="AM200" s="2"/>
      <c r="AN200" s="2"/>
      <c r="AO200" s="2"/>
    </row>
    <row r="201" spans="1:41">
      <c r="A201" s="2" t="s">
        <v>1508</v>
      </c>
      <c r="B201" s="2" t="s">
        <v>169</v>
      </c>
      <c r="C201" s="2">
        <v>47</v>
      </c>
      <c r="D201" s="2" t="str">
        <f t="shared" si="13"/>
        <v>13_47</v>
      </c>
      <c r="E201" s="2" t="s">
        <v>1484</v>
      </c>
      <c r="F201" s="2" t="s">
        <v>1483</v>
      </c>
      <c r="G201" s="2" t="s">
        <v>2103</v>
      </c>
      <c r="AE201"/>
      <c r="AF201"/>
      <c r="AG201"/>
      <c r="AH201"/>
      <c r="AL201" s="2"/>
      <c r="AM201" s="2"/>
      <c r="AN201" s="2"/>
      <c r="AO201" s="2"/>
    </row>
    <row r="202" spans="1:41">
      <c r="A202" s="2" t="s">
        <v>1513</v>
      </c>
      <c r="B202" s="2" t="s">
        <v>217</v>
      </c>
      <c r="C202" s="2">
        <v>1</v>
      </c>
      <c r="D202" s="2" t="str">
        <f t="shared" si="13"/>
        <v>15_1</v>
      </c>
      <c r="E202" s="2" t="s">
        <v>1490</v>
      </c>
      <c r="F202" s="2" t="s">
        <v>2104</v>
      </c>
      <c r="G202" s="2" t="s">
        <v>2105</v>
      </c>
      <c r="AE202"/>
      <c r="AF202"/>
      <c r="AG202"/>
      <c r="AH202"/>
      <c r="AL202" s="2"/>
      <c r="AM202" s="2"/>
      <c r="AN202" s="2"/>
      <c r="AO202" s="2"/>
    </row>
    <row r="203" spans="1:41">
      <c r="A203" s="2" t="s">
        <v>1513</v>
      </c>
      <c r="B203" s="2" t="s">
        <v>217</v>
      </c>
      <c r="C203" s="2">
        <v>2</v>
      </c>
      <c r="D203" s="2" t="str">
        <f t="shared" si="13"/>
        <v>15_2</v>
      </c>
      <c r="E203" s="2" t="s">
        <v>2106</v>
      </c>
      <c r="F203" s="2" t="s">
        <v>2107</v>
      </c>
      <c r="G203" s="2" t="s">
        <v>2108</v>
      </c>
      <c r="AE203"/>
      <c r="AF203"/>
      <c r="AG203"/>
      <c r="AH203"/>
      <c r="AL203" s="2"/>
      <c r="AM203" s="2"/>
      <c r="AN203" s="2"/>
      <c r="AO203" s="2"/>
    </row>
    <row r="204" spans="1:41">
      <c r="A204" s="2" t="s">
        <v>1513</v>
      </c>
      <c r="B204" s="2" t="s">
        <v>217</v>
      </c>
      <c r="C204" s="2">
        <v>3</v>
      </c>
      <c r="D204" s="2" t="str">
        <f t="shared" si="13"/>
        <v>15_3</v>
      </c>
      <c r="E204" s="2" t="s">
        <v>2109</v>
      </c>
      <c r="F204" s="2" t="s">
        <v>2110</v>
      </c>
      <c r="G204" s="2" t="s">
        <v>2111</v>
      </c>
      <c r="AE204"/>
      <c r="AF204"/>
      <c r="AG204"/>
      <c r="AH204"/>
      <c r="AL204" s="2"/>
      <c r="AM204" s="2"/>
      <c r="AN204" s="2"/>
      <c r="AO204" s="2"/>
    </row>
    <row r="205" spans="1:41">
      <c r="A205" s="2" t="s">
        <v>1513</v>
      </c>
      <c r="B205" s="2" t="s">
        <v>217</v>
      </c>
      <c r="C205" s="2">
        <v>4</v>
      </c>
      <c r="D205" s="2" t="str">
        <f t="shared" si="13"/>
        <v>15_4</v>
      </c>
      <c r="E205" s="2" t="s">
        <v>1546</v>
      </c>
      <c r="F205" s="2" t="s">
        <v>2112</v>
      </c>
      <c r="G205" s="2" t="s">
        <v>2113</v>
      </c>
      <c r="AE205"/>
      <c r="AF205"/>
      <c r="AG205"/>
      <c r="AH205"/>
      <c r="AL205" s="2"/>
      <c r="AM205" s="2"/>
      <c r="AN205" s="2"/>
      <c r="AO205" s="2"/>
    </row>
    <row r="206" spans="1:41">
      <c r="A206" s="2" t="s">
        <v>1513</v>
      </c>
      <c r="B206" s="2" t="s">
        <v>217</v>
      </c>
      <c r="C206" s="2">
        <v>5</v>
      </c>
      <c r="D206" s="2" t="str">
        <f t="shared" si="13"/>
        <v>15_5</v>
      </c>
      <c r="E206" s="2" t="s">
        <v>2114</v>
      </c>
      <c r="F206" s="2" t="s">
        <v>2115</v>
      </c>
      <c r="G206" s="2" t="s">
        <v>2116</v>
      </c>
      <c r="AE206"/>
      <c r="AF206"/>
      <c r="AG206"/>
      <c r="AH206"/>
      <c r="AL206" s="2"/>
      <c r="AM206" s="2"/>
      <c r="AN206" s="2"/>
      <c r="AO206" s="2"/>
    </row>
    <row r="207" spans="1:41">
      <c r="A207" s="2" t="s">
        <v>1513</v>
      </c>
      <c r="B207" s="2" t="s">
        <v>217</v>
      </c>
      <c r="C207" s="2">
        <v>6</v>
      </c>
      <c r="D207" s="2" t="str">
        <f t="shared" si="13"/>
        <v>15_6</v>
      </c>
      <c r="E207" s="2" t="s">
        <v>2117</v>
      </c>
      <c r="F207" s="2" t="s">
        <v>2118</v>
      </c>
      <c r="G207" s="2" t="s">
        <v>2119</v>
      </c>
      <c r="AE207"/>
      <c r="AF207"/>
      <c r="AG207"/>
      <c r="AH207"/>
      <c r="AL207" s="2"/>
      <c r="AM207" s="2"/>
      <c r="AN207" s="2"/>
      <c r="AO207" s="2"/>
    </row>
    <row r="208" spans="1:41">
      <c r="A208" s="2" t="s">
        <v>1513</v>
      </c>
      <c r="B208" s="2" t="s">
        <v>217</v>
      </c>
      <c r="C208" s="2">
        <v>7</v>
      </c>
      <c r="D208" s="2" t="str">
        <f t="shared" si="13"/>
        <v>15_7</v>
      </c>
      <c r="E208" s="2" t="s">
        <v>2120</v>
      </c>
      <c r="F208" s="2" t="s">
        <v>2121</v>
      </c>
      <c r="G208" s="2" t="s">
        <v>2122</v>
      </c>
      <c r="AE208"/>
      <c r="AF208"/>
      <c r="AG208"/>
      <c r="AH208"/>
      <c r="AL208" s="2"/>
      <c r="AM208" s="2"/>
      <c r="AN208" s="2"/>
      <c r="AO208" s="2"/>
    </row>
    <row r="209" spans="1:41">
      <c r="A209" s="2" t="s">
        <v>1513</v>
      </c>
      <c r="B209" s="2" t="s">
        <v>217</v>
      </c>
      <c r="C209" s="2">
        <v>8</v>
      </c>
      <c r="D209" s="2" t="str">
        <f t="shared" si="13"/>
        <v>15_8</v>
      </c>
      <c r="E209" s="2" t="s">
        <v>2123</v>
      </c>
      <c r="F209" s="2" t="s">
        <v>2124</v>
      </c>
      <c r="G209" s="2" t="s">
        <v>2125</v>
      </c>
      <c r="AE209"/>
      <c r="AF209"/>
      <c r="AG209"/>
      <c r="AH209"/>
      <c r="AL209" s="2"/>
      <c r="AM209" s="2"/>
      <c r="AN209" s="2"/>
      <c r="AO209" s="2"/>
    </row>
    <row r="210" spans="1:41">
      <c r="A210" s="2" t="s">
        <v>1513</v>
      </c>
      <c r="B210" s="2" t="s">
        <v>217</v>
      </c>
      <c r="C210" s="2">
        <v>9</v>
      </c>
      <c r="D210" s="2" t="str">
        <f t="shared" si="13"/>
        <v>15_9</v>
      </c>
      <c r="E210" s="2" t="s">
        <v>2126</v>
      </c>
      <c r="F210" s="2" t="s">
        <v>217</v>
      </c>
      <c r="G210" s="2" t="s">
        <v>2127</v>
      </c>
      <c r="AE210"/>
      <c r="AF210"/>
      <c r="AG210"/>
      <c r="AH210"/>
      <c r="AL210" s="2"/>
      <c r="AM210" s="2"/>
      <c r="AN210" s="2"/>
      <c r="AO210" s="2"/>
    </row>
    <row r="211" spans="1:41">
      <c r="A211" s="2" t="s">
        <v>1513</v>
      </c>
      <c r="B211" s="2" t="s">
        <v>217</v>
      </c>
      <c r="C211" s="2">
        <v>10</v>
      </c>
      <c r="D211" s="2" t="str">
        <f t="shared" si="13"/>
        <v>15_10</v>
      </c>
      <c r="E211" s="2" t="s">
        <v>2128</v>
      </c>
      <c r="F211" s="2" t="s">
        <v>1588</v>
      </c>
      <c r="G211" s="2" t="s">
        <v>2129</v>
      </c>
      <c r="AE211"/>
      <c r="AF211"/>
      <c r="AG211"/>
      <c r="AH211"/>
      <c r="AL211" s="2"/>
      <c r="AM211" s="2"/>
      <c r="AN211" s="2"/>
      <c r="AO211" s="2"/>
    </row>
    <row r="212" spans="1:41">
      <c r="A212" s="2" t="s">
        <v>1513</v>
      </c>
      <c r="B212" s="2" t="s">
        <v>217</v>
      </c>
      <c r="C212" s="2">
        <v>11</v>
      </c>
      <c r="D212" s="2" t="str">
        <f t="shared" si="13"/>
        <v>15_11</v>
      </c>
      <c r="E212" s="2" t="s">
        <v>2130</v>
      </c>
      <c r="F212" s="2" t="s">
        <v>2131</v>
      </c>
      <c r="G212" s="2" t="s">
        <v>2132</v>
      </c>
      <c r="AE212"/>
      <c r="AF212"/>
      <c r="AG212"/>
      <c r="AH212"/>
      <c r="AL212" s="2"/>
      <c r="AM212" s="2"/>
      <c r="AN212" s="2"/>
      <c r="AO212" s="2"/>
    </row>
    <row r="213" spans="1:41">
      <c r="A213" s="2" t="s">
        <v>1513</v>
      </c>
      <c r="B213" s="2" t="s">
        <v>217</v>
      </c>
      <c r="C213" s="2">
        <v>12</v>
      </c>
      <c r="D213" s="2" t="str">
        <f t="shared" si="13"/>
        <v>15_12</v>
      </c>
      <c r="E213" s="2" t="s">
        <v>2133</v>
      </c>
      <c r="F213" s="2" t="s">
        <v>2134</v>
      </c>
      <c r="G213" s="2" t="s">
        <v>2135</v>
      </c>
      <c r="AE213"/>
      <c r="AF213"/>
      <c r="AG213"/>
      <c r="AH213"/>
      <c r="AL213" s="2"/>
      <c r="AM213" s="2"/>
      <c r="AN213" s="2"/>
      <c r="AO213" s="2"/>
    </row>
    <row r="214" spans="1:41">
      <c r="A214" s="2" t="s">
        <v>1513</v>
      </c>
      <c r="B214" s="2" t="s">
        <v>217</v>
      </c>
      <c r="C214" s="2">
        <v>13</v>
      </c>
      <c r="D214" s="2" t="str">
        <f t="shared" si="13"/>
        <v>15_13</v>
      </c>
      <c r="E214" s="2" t="s">
        <v>2136</v>
      </c>
      <c r="F214" s="2" t="s">
        <v>342</v>
      </c>
      <c r="G214" s="2" t="s">
        <v>2137</v>
      </c>
      <c r="AE214"/>
      <c r="AF214"/>
      <c r="AG214"/>
      <c r="AH214"/>
      <c r="AL214" s="2"/>
      <c r="AM214" s="2"/>
      <c r="AN214" s="2"/>
      <c r="AO214" s="2"/>
    </row>
    <row r="215" spans="1:41">
      <c r="A215" s="2" t="s">
        <v>1513</v>
      </c>
      <c r="B215" s="2" t="s">
        <v>217</v>
      </c>
      <c r="C215" s="2">
        <v>14</v>
      </c>
      <c r="D215" s="2" t="str">
        <f t="shared" si="13"/>
        <v>15_14</v>
      </c>
      <c r="E215" s="2" t="s">
        <v>2138</v>
      </c>
      <c r="F215" s="2" t="s">
        <v>2139</v>
      </c>
      <c r="G215" s="2" t="s">
        <v>2140</v>
      </c>
      <c r="AE215"/>
      <c r="AF215"/>
      <c r="AG215"/>
      <c r="AH215"/>
      <c r="AL215" s="2"/>
      <c r="AM215" s="2"/>
      <c r="AN215" s="2"/>
      <c r="AO215" s="2"/>
    </row>
    <row r="216" spans="1:41">
      <c r="A216" s="2" t="s">
        <v>1513</v>
      </c>
      <c r="B216" s="2" t="s">
        <v>217</v>
      </c>
      <c r="C216" s="2">
        <v>15</v>
      </c>
      <c r="D216" s="2" t="str">
        <f t="shared" si="13"/>
        <v>15_15</v>
      </c>
      <c r="E216" s="2" t="s">
        <v>2141</v>
      </c>
      <c r="F216" s="2" t="s">
        <v>2142</v>
      </c>
      <c r="G216" s="2" t="s">
        <v>2143</v>
      </c>
      <c r="AE216"/>
      <c r="AF216"/>
      <c r="AG216"/>
      <c r="AH216"/>
      <c r="AL216" s="2"/>
      <c r="AM216" s="2"/>
      <c r="AN216" s="2"/>
      <c r="AO216" s="2"/>
    </row>
    <row r="217" spans="1:41">
      <c r="A217" s="2" t="s">
        <v>1513</v>
      </c>
      <c r="B217" s="2" t="s">
        <v>217</v>
      </c>
      <c r="C217" s="2">
        <v>16</v>
      </c>
      <c r="D217" s="2" t="str">
        <f t="shared" si="13"/>
        <v>15_16</v>
      </c>
      <c r="E217" s="2" t="s">
        <v>1638</v>
      </c>
      <c r="F217" s="2" t="s">
        <v>2144</v>
      </c>
      <c r="G217" s="2" t="s">
        <v>2145</v>
      </c>
      <c r="AE217"/>
      <c r="AF217"/>
      <c r="AG217"/>
      <c r="AH217"/>
      <c r="AL217" s="2"/>
      <c r="AM217" s="2"/>
      <c r="AN217" s="2"/>
      <c r="AO217" s="2"/>
    </row>
    <row r="218" spans="1:41">
      <c r="A218" s="2" t="s">
        <v>1513</v>
      </c>
      <c r="B218" s="2" t="s">
        <v>217</v>
      </c>
      <c r="C218" s="2">
        <v>17</v>
      </c>
      <c r="D218" s="2" t="str">
        <f t="shared" si="13"/>
        <v>15_17</v>
      </c>
      <c r="E218" s="2" t="s">
        <v>2146</v>
      </c>
      <c r="F218" s="2" t="s">
        <v>2147</v>
      </c>
      <c r="G218" s="2" t="s">
        <v>2148</v>
      </c>
      <c r="AE218"/>
      <c r="AF218"/>
      <c r="AG218"/>
      <c r="AH218"/>
      <c r="AL218" s="2"/>
      <c r="AM218" s="2"/>
      <c r="AN218" s="2"/>
      <c r="AO218" s="2"/>
    </row>
    <row r="219" spans="1:41">
      <c r="A219" s="2" t="s">
        <v>1513</v>
      </c>
      <c r="B219" s="2" t="s">
        <v>217</v>
      </c>
      <c r="C219" s="2">
        <v>18</v>
      </c>
      <c r="D219" s="2" t="str">
        <f t="shared" si="13"/>
        <v>15_18</v>
      </c>
      <c r="E219" s="2" t="s">
        <v>2149</v>
      </c>
      <c r="F219" s="2" t="s">
        <v>2150</v>
      </c>
      <c r="G219" s="2" t="s">
        <v>2151</v>
      </c>
      <c r="AE219"/>
      <c r="AF219"/>
      <c r="AG219"/>
      <c r="AH219"/>
      <c r="AL219" s="2"/>
      <c r="AM219" s="2"/>
      <c r="AN219" s="2"/>
      <c r="AO219" s="2"/>
    </row>
    <row r="220" spans="1:41">
      <c r="A220" s="2" t="s">
        <v>1513</v>
      </c>
      <c r="B220" s="2" t="s">
        <v>217</v>
      </c>
      <c r="C220" s="2">
        <v>19</v>
      </c>
      <c r="D220" s="2" t="str">
        <f t="shared" si="13"/>
        <v>15_19</v>
      </c>
      <c r="E220" s="2" t="s">
        <v>2152</v>
      </c>
      <c r="F220" s="2" t="s">
        <v>2153</v>
      </c>
      <c r="G220" s="2" t="s">
        <v>2154</v>
      </c>
      <c r="AE220"/>
      <c r="AF220"/>
      <c r="AG220"/>
      <c r="AH220"/>
      <c r="AL220" s="2"/>
      <c r="AM220" s="2"/>
      <c r="AN220" s="2"/>
      <c r="AO220" s="2"/>
    </row>
    <row r="221" spans="1:41">
      <c r="A221" s="2" t="s">
        <v>1513</v>
      </c>
      <c r="B221" s="2" t="s">
        <v>217</v>
      </c>
      <c r="C221" s="2">
        <v>20</v>
      </c>
      <c r="D221" s="2" t="str">
        <f t="shared" si="13"/>
        <v>15_20</v>
      </c>
      <c r="E221" s="2" t="s">
        <v>2155</v>
      </c>
      <c r="F221" s="2" t="s">
        <v>2156</v>
      </c>
      <c r="G221" s="2" t="s">
        <v>2157</v>
      </c>
      <c r="AE221"/>
      <c r="AF221"/>
      <c r="AG221"/>
      <c r="AH221"/>
      <c r="AL221" s="2"/>
      <c r="AM221" s="2"/>
      <c r="AN221" s="2"/>
      <c r="AO221" s="2"/>
    </row>
    <row r="222" spans="1:41">
      <c r="A222" s="2" t="s">
        <v>1513</v>
      </c>
      <c r="B222" s="2" t="s">
        <v>217</v>
      </c>
      <c r="C222" s="2">
        <v>21</v>
      </c>
      <c r="D222" s="2" t="str">
        <f t="shared" si="13"/>
        <v>15_21</v>
      </c>
      <c r="E222" s="2" t="s">
        <v>2158</v>
      </c>
      <c r="F222" s="2" t="s">
        <v>2159</v>
      </c>
      <c r="G222" s="2" t="s">
        <v>2160</v>
      </c>
      <c r="AE222"/>
      <c r="AF222"/>
      <c r="AG222"/>
      <c r="AH222"/>
      <c r="AL222" s="2"/>
      <c r="AM222" s="2"/>
      <c r="AN222" s="2"/>
      <c r="AO222" s="2"/>
    </row>
    <row r="223" spans="1:41">
      <c r="A223" s="2" t="s">
        <v>1513</v>
      </c>
      <c r="B223" s="2" t="s">
        <v>217</v>
      </c>
      <c r="C223" s="2">
        <v>22</v>
      </c>
      <c r="D223" s="2" t="str">
        <f t="shared" si="13"/>
        <v>15_22</v>
      </c>
      <c r="E223" s="2" t="s">
        <v>2161</v>
      </c>
      <c r="F223" s="2" t="s">
        <v>2162</v>
      </c>
      <c r="G223" s="2" t="s">
        <v>2163</v>
      </c>
      <c r="AE223"/>
      <c r="AF223"/>
      <c r="AG223"/>
      <c r="AH223"/>
      <c r="AL223" s="2"/>
      <c r="AM223" s="2"/>
      <c r="AN223" s="2"/>
      <c r="AO223" s="2"/>
    </row>
    <row r="224" spans="1:41">
      <c r="A224" s="2" t="s">
        <v>1513</v>
      </c>
      <c r="B224" s="2" t="s">
        <v>217</v>
      </c>
      <c r="C224" s="2">
        <v>23</v>
      </c>
      <c r="D224" s="2" t="str">
        <f t="shared" si="13"/>
        <v>15_23</v>
      </c>
      <c r="E224" s="2" t="s">
        <v>2164</v>
      </c>
      <c r="F224" s="2" t="s">
        <v>2165</v>
      </c>
      <c r="G224" s="2" t="s">
        <v>2166</v>
      </c>
      <c r="AE224"/>
      <c r="AF224"/>
      <c r="AG224"/>
      <c r="AH224"/>
      <c r="AL224" s="2"/>
      <c r="AM224" s="2"/>
      <c r="AN224" s="2"/>
      <c r="AO224" s="2"/>
    </row>
    <row r="225" spans="1:41">
      <c r="A225" s="2" t="s">
        <v>1513</v>
      </c>
      <c r="B225" s="2" t="s">
        <v>217</v>
      </c>
      <c r="C225" s="2">
        <v>24</v>
      </c>
      <c r="D225" s="2" t="str">
        <f t="shared" si="13"/>
        <v>15_24</v>
      </c>
      <c r="E225" s="2" t="s">
        <v>1653</v>
      </c>
      <c r="F225" s="2" t="s">
        <v>2167</v>
      </c>
      <c r="G225" s="2" t="s">
        <v>2168</v>
      </c>
      <c r="AE225"/>
      <c r="AF225"/>
      <c r="AG225"/>
      <c r="AH225"/>
      <c r="AL225" s="2"/>
      <c r="AM225" s="2"/>
      <c r="AN225" s="2"/>
      <c r="AO225" s="2"/>
    </row>
    <row r="226" spans="1:41">
      <c r="A226" s="2" t="s">
        <v>1513</v>
      </c>
      <c r="B226" s="2" t="s">
        <v>217</v>
      </c>
      <c r="C226" s="2">
        <v>25</v>
      </c>
      <c r="D226" s="2" t="str">
        <f t="shared" si="13"/>
        <v>15_25</v>
      </c>
      <c r="E226" s="2" t="s">
        <v>2169</v>
      </c>
      <c r="F226" s="2" t="s">
        <v>2170</v>
      </c>
      <c r="G226" s="2" t="s">
        <v>2171</v>
      </c>
      <c r="AE226"/>
      <c r="AF226"/>
      <c r="AG226"/>
      <c r="AH226"/>
      <c r="AL226" s="2"/>
      <c r="AM226" s="2"/>
      <c r="AN226" s="2"/>
      <c r="AO226" s="2"/>
    </row>
    <row r="227" spans="1:41">
      <c r="A227" s="2" t="s">
        <v>1513</v>
      </c>
      <c r="B227" s="2" t="s">
        <v>217</v>
      </c>
      <c r="C227" s="2">
        <v>26</v>
      </c>
      <c r="D227" s="2" t="str">
        <f t="shared" si="13"/>
        <v>15_26</v>
      </c>
      <c r="E227" s="2" t="s">
        <v>2172</v>
      </c>
      <c r="F227" s="2" t="s">
        <v>2173</v>
      </c>
      <c r="G227" s="2" t="s">
        <v>2174</v>
      </c>
      <c r="AE227"/>
      <c r="AF227"/>
      <c r="AG227"/>
      <c r="AH227"/>
      <c r="AL227" s="2"/>
      <c r="AM227" s="2"/>
      <c r="AN227" s="2"/>
      <c r="AO227" s="2"/>
    </row>
    <row r="228" spans="1:41">
      <c r="A228" s="2" t="s">
        <v>1513</v>
      </c>
      <c r="B228" s="2" t="s">
        <v>217</v>
      </c>
      <c r="C228" s="2">
        <v>27</v>
      </c>
      <c r="D228" s="2" t="str">
        <f t="shared" si="13"/>
        <v>15_27</v>
      </c>
      <c r="E228" s="2" t="s">
        <v>2175</v>
      </c>
      <c r="F228" s="2" t="s">
        <v>2176</v>
      </c>
      <c r="G228" s="2" t="s">
        <v>2177</v>
      </c>
      <c r="AE228"/>
      <c r="AF228"/>
      <c r="AG228"/>
      <c r="AH228"/>
      <c r="AL228" s="2"/>
      <c r="AM228" s="2"/>
      <c r="AN228" s="2"/>
      <c r="AO228" s="2"/>
    </row>
    <row r="229" spans="1:41">
      <c r="A229" s="2" t="s">
        <v>1513</v>
      </c>
      <c r="B229" s="2" t="s">
        <v>217</v>
      </c>
      <c r="C229" s="2">
        <v>28</v>
      </c>
      <c r="D229" s="2" t="str">
        <f t="shared" si="13"/>
        <v>15_28</v>
      </c>
      <c r="E229" s="2" t="s">
        <v>2178</v>
      </c>
      <c r="F229" s="2" t="s">
        <v>2179</v>
      </c>
      <c r="G229" s="2" t="s">
        <v>2180</v>
      </c>
      <c r="AE229"/>
      <c r="AF229"/>
      <c r="AG229"/>
      <c r="AH229"/>
      <c r="AL229" s="2"/>
      <c r="AM229" s="2"/>
      <c r="AN229" s="2"/>
      <c r="AO229" s="2"/>
    </row>
    <row r="230" spans="1:41">
      <c r="A230" s="2" t="s">
        <v>1513</v>
      </c>
      <c r="B230" s="2" t="s">
        <v>217</v>
      </c>
      <c r="C230" s="2">
        <v>29</v>
      </c>
      <c r="D230" s="2" t="str">
        <f t="shared" si="13"/>
        <v>15_29</v>
      </c>
      <c r="E230" s="2" t="s">
        <v>2181</v>
      </c>
      <c r="F230" s="2" t="s">
        <v>2182</v>
      </c>
      <c r="G230" s="2" t="s">
        <v>2183</v>
      </c>
      <c r="AE230"/>
      <c r="AF230"/>
      <c r="AG230"/>
      <c r="AH230"/>
      <c r="AL230" s="2"/>
      <c r="AM230" s="2"/>
      <c r="AN230" s="2"/>
      <c r="AO230" s="2"/>
    </row>
    <row r="231" spans="1:41">
      <c r="A231" s="2" t="s">
        <v>1513</v>
      </c>
      <c r="B231" s="2" t="s">
        <v>217</v>
      </c>
      <c r="C231" s="2">
        <v>30</v>
      </c>
      <c r="D231" s="2" t="str">
        <f t="shared" si="13"/>
        <v>15_30</v>
      </c>
      <c r="E231" s="2" t="s">
        <v>2184</v>
      </c>
      <c r="F231" s="2" t="s">
        <v>2185</v>
      </c>
      <c r="G231" s="2" t="s">
        <v>2186</v>
      </c>
      <c r="AE231"/>
      <c r="AF231"/>
      <c r="AG231"/>
      <c r="AH231"/>
      <c r="AL231" s="2"/>
      <c r="AM231" s="2"/>
      <c r="AN231" s="2"/>
      <c r="AO231" s="2"/>
    </row>
    <row r="232" spans="1:41">
      <c r="A232" s="2" t="s">
        <v>1513</v>
      </c>
      <c r="B232" s="2" t="s">
        <v>217</v>
      </c>
      <c r="C232" s="2">
        <v>31</v>
      </c>
      <c r="D232" s="2" t="str">
        <f t="shared" si="13"/>
        <v>15_31</v>
      </c>
      <c r="E232" s="2" t="s">
        <v>2187</v>
      </c>
      <c r="F232" s="2" t="s">
        <v>2188</v>
      </c>
      <c r="G232" s="2" t="s">
        <v>2189</v>
      </c>
      <c r="AE232"/>
      <c r="AF232"/>
      <c r="AG232"/>
      <c r="AH232"/>
      <c r="AL232" s="2"/>
      <c r="AM232" s="2"/>
      <c r="AN232" s="2"/>
      <c r="AO232" s="2"/>
    </row>
    <row r="233" spans="1:41">
      <c r="A233" s="2" t="s">
        <v>1513</v>
      </c>
      <c r="B233" s="2" t="s">
        <v>217</v>
      </c>
      <c r="C233" s="2">
        <v>32</v>
      </c>
      <c r="D233" s="2" t="str">
        <f t="shared" si="13"/>
        <v>15_32</v>
      </c>
      <c r="E233" s="2" t="s">
        <v>2190</v>
      </c>
      <c r="F233" s="2" t="s">
        <v>2191</v>
      </c>
      <c r="G233" s="2" t="s">
        <v>2192</v>
      </c>
      <c r="AE233"/>
      <c r="AF233"/>
      <c r="AG233"/>
      <c r="AH233"/>
      <c r="AL233" s="2"/>
      <c r="AM233" s="2"/>
      <c r="AN233" s="2"/>
      <c r="AO233" s="2"/>
    </row>
    <row r="234" spans="1:41">
      <c r="A234" s="2" t="s">
        <v>1513</v>
      </c>
      <c r="B234" s="2" t="s">
        <v>217</v>
      </c>
      <c r="C234" s="2">
        <v>33</v>
      </c>
      <c r="D234" s="2" t="str">
        <f t="shared" si="13"/>
        <v>15_33</v>
      </c>
      <c r="E234" s="2" t="s">
        <v>2009</v>
      </c>
      <c r="F234" s="2" t="s">
        <v>2193</v>
      </c>
      <c r="G234" s="2" t="s">
        <v>2194</v>
      </c>
      <c r="AE234"/>
      <c r="AF234"/>
      <c r="AG234"/>
      <c r="AH234"/>
      <c r="AL234" s="2"/>
      <c r="AM234" s="2"/>
      <c r="AN234" s="2"/>
      <c r="AO234" s="2"/>
    </row>
    <row r="235" spans="1:41">
      <c r="A235" s="2" t="s">
        <v>1513</v>
      </c>
      <c r="B235" s="2" t="s">
        <v>217</v>
      </c>
      <c r="C235" s="2">
        <v>34</v>
      </c>
      <c r="D235" s="2" t="str">
        <f t="shared" si="13"/>
        <v>15_34</v>
      </c>
      <c r="E235" s="2" t="s">
        <v>2012</v>
      </c>
      <c r="F235" s="2" t="s">
        <v>2195</v>
      </c>
      <c r="G235" s="2" t="s">
        <v>2196</v>
      </c>
      <c r="AE235"/>
      <c r="AF235"/>
      <c r="AG235"/>
      <c r="AH235"/>
      <c r="AL235" s="2"/>
      <c r="AM235" s="2"/>
      <c r="AN235" s="2"/>
      <c r="AO235" s="2"/>
    </row>
    <row r="236" spans="1:41">
      <c r="A236" s="2" t="s">
        <v>1513</v>
      </c>
      <c r="B236" s="2" t="s">
        <v>217</v>
      </c>
      <c r="C236" s="2">
        <v>35</v>
      </c>
      <c r="D236" s="2" t="str">
        <f t="shared" si="13"/>
        <v>15_35</v>
      </c>
      <c r="E236" s="2" t="s">
        <v>2197</v>
      </c>
      <c r="F236" s="2" t="s">
        <v>2198</v>
      </c>
      <c r="G236" s="2" t="s">
        <v>2199</v>
      </c>
      <c r="AE236"/>
      <c r="AF236"/>
      <c r="AG236"/>
      <c r="AH236"/>
      <c r="AL236" s="2"/>
      <c r="AM236" s="2"/>
      <c r="AN236" s="2"/>
      <c r="AO236" s="2"/>
    </row>
    <row r="237" spans="1:41">
      <c r="A237" s="2" t="s">
        <v>1513</v>
      </c>
      <c r="B237" s="2" t="s">
        <v>217</v>
      </c>
      <c r="C237" s="2">
        <v>36</v>
      </c>
      <c r="D237" s="2" t="str">
        <f t="shared" si="13"/>
        <v>15_36</v>
      </c>
      <c r="E237" s="2" t="s">
        <v>2200</v>
      </c>
      <c r="F237" s="2" t="s">
        <v>2201</v>
      </c>
      <c r="G237" s="2" t="s">
        <v>2202</v>
      </c>
      <c r="AE237"/>
      <c r="AF237"/>
      <c r="AG237"/>
      <c r="AH237"/>
      <c r="AL237" s="2"/>
      <c r="AM237" s="2"/>
      <c r="AN237" s="2"/>
      <c r="AO237" s="2"/>
    </row>
    <row r="238" spans="1:41">
      <c r="A238" s="2" t="s">
        <v>1513</v>
      </c>
      <c r="B238" s="2" t="s">
        <v>217</v>
      </c>
      <c r="C238" s="2">
        <v>37</v>
      </c>
      <c r="D238" s="2" t="str">
        <f t="shared" si="13"/>
        <v>15_37</v>
      </c>
      <c r="E238" s="2" t="s">
        <v>2203</v>
      </c>
      <c r="F238" s="2" t="s">
        <v>2204</v>
      </c>
      <c r="G238" s="2" t="s">
        <v>2205</v>
      </c>
      <c r="AE238"/>
      <c r="AF238"/>
      <c r="AG238"/>
      <c r="AH238"/>
      <c r="AL238" s="2"/>
      <c r="AM238" s="2"/>
      <c r="AN238" s="2"/>
      <c r="AO238" s="2"/>
    </row>
    <row r="239" spans="1:41">
      <c r="A239" s="2" t="s">
        <v>1513</v>
      </c>
      <c r="B239" s="2" t="s">
        <v>217</v>
      </c>
      <c r="C239" s="2">
        <v>38</v>
      </c>
      <c r="D239" s="2" t="str">
        <f t="shared" si="13"/>
        <v>15_38</v>
      </c>
      <c r="E239" s="2" t="s">
        <v>1919</v>
      </c>
      <c r="F239" s="2" t="s">
        <v>2206</v>
      </c>
      <c r="G239" s="2" t="s">
        <v>2207</v>
      </c>
      <c r="AE239"/>
      <c r="AF239"/>
      <c r="AG239"/>
      <c r="AH239"/>
      <c r="AL239" s="2"/>
      <c r="AM239" s="2"/>
      <c r="AN239" s="2"/>
      <c r="AO239" s="2"/>
    </row>
    <row r="240" spans="1:41">
      <c r="A240" s="2" t="s">
        <v>1513</v>
      </c>
      <c r="B240" s="2" t="s">
        <v>217</v>
      </c>
      <c r="C240" s="2">
        <v>39</v>
      </c>
      <c r="D240" s="2" t="str">
        <f t="shared" si="13"/>
        <v>15_39</v>
      </c>
      <c r="E240" s="2" t="s">
        <v>2208</v>
      </c>
      <c r="F240" s="2" t="s">
        <v>2209</v>
      </c>
      <c r="G240" s="2" t="s">
        <v>2210</v>
      </c>
      <c r="AE240"/>
      <c r="AF240"/>
      <c r="AG240"/>
      <c r="AH240"/>
      <c r="AL240" s="2"/>
      <c r="AM240" s="2"/>
      <c r="AN240" s="2"/>
      <c r="AO240" s="2"/>
    </row>
    <row r="241" spans="1:41">
      <c r="A241" s="2" t="s">
        <v>1513</v>
      </c>
      <c r="B241" s="2" t="s">
        <v>217</v>
      </c>
      <c r="C241" s="2">
        <v>40</v>
      </c>
      <c r="D241" s="2" t="str">
        <f t="shared" si="13"/>
        <v>15_40</v>
      </c>
      <c r="E241" s="2" t="s">
        <v>2211</v>
      </c>
      <c r="F241" s="2" t="s">
        <v>2212</v>
      </c>
      <c r="G241" s="2" t="s">
        <v>2213</v>
      </c>
      <c r="AE241"/>
      <c r="AF241"/>
      <c r="AG241"/>
      <c r="AH241"/>
      <c r="AL241" s="2"/>
      <c r="AM241" s="2"/>
      <c r="AN241" s="2"/>
      <c r="AO241" s="2"/>
    </row>
    <row r="242" spans="1:41">
      <c r="A242" s="2" t="s">
        <v>1513</v>
      </c>
      <c r="B242" s="2" t="s">
        <v>217</v>
      </c>
      <c r="C242" s="2">
        <v>41</v>
      </c>
      <c r="D242" s="2" t="str">
        <f t="shared" si="13"/>
        <v>15_41</v>
      </c>
      <c r="E242" s="2" t="s">
        <v>2214</v>
      </c>
      <c r="F242" s="2" t="s">
        <v>2215</v>
      </c>
      <c r="G242" s="2" t="s">
        <v>2216</v>
      </c>
      <c r="AE242"/>
      <c r="AF242"/>
      <c r="AG242"/>
      <c r="AH242"/>
      <c r="AL242" s="2"/>
      <c r="AM242" s="2"/>
      <c r="AN242" s="2"/>
      <c r="AO242" s="2"/>
    </row>
    <row r="243" spans="1:41">
      <c r="A243" s="2" t="s">
        <v>1513</v>
      </c>
      <c r="B243" s="2" t="s">
        <v>217</v>
      </c>
      <c r="C243" s="2">
        <v>42</v>
      </c>
      <c r="D243" s="2" t="str">
        <f t="shared" si="13"/>
        <v>15_42</v>
      </c>
      <c r="E243" s="2" t="s">
        <v>2217</v>
      </c>
      <c r="F243" s="2" t="s">
        <v>2218</v>
      </c>
      <c r="G243" s="2" t="s">
        <v>2219</v>
      </c>
      <c r="AE243"/>
      <c r="AF243"/>
      <c r="AG243"/>
      <c r="AH243"/>
      <c r="AL243" s="2"/>
      <c r="AM243" s="2"/>
      <c r="AN243" s="2"/>
      <c r="AO243" s="2"/>
    </row>
    <row r="244" spans="1:41">
      <c r="A244" s="2" t="s">
        <v>1513</v>
      </c>
      <c r="B244" s="2" t="s">
        <v>217</v>
      </c>
      <c r="C244" s="2">
        <v>43</v>
      </c>
      <c r="D244" s="2" t="str">
        <f t="shared" si="13"/>
        <v>15_43</v>
      </c>
      <c r="E244" s="2" t="s">
        <v>2220</v>
      </c>
      <c r="F244" s="2" t="s">
        <v>2221</v>
      </c>
      <c r="G244" s="2" t="s">
        <v>2222</v>
      </c>
      <c r="AE244"/>
      <c r="AF244"/>
      <c r="AG244"/>
      <c r="AH244"/>
      <c r="AL244" s="2"/>
      <c r="AM244" s="2"/>
      <c r="AN244" s="2"/>
      <c r="AO244" s="2"/>
    </row>
    <row r="245" spans="1:41">
      <c r="A245" s="2" t="s">
        <v>1513</v>
      </c>
      <c r="B245" s="2" t="s">
        <v>217</v>
      </c>
      <c r="C245" s="2">
        <v>44</v>
      </c>
      <c r="D245" s="2" t="str">
        <f t="shared" si="13"/>
        <v>15_44</v>
      </c>
      <c r="E245" s="2" t="s">
        <v>2223</v>
      </c>
      <c r="F245" s="2" t="s">
        <v>2224</v>
      </c>
      <c r="G245" s="2" t="s">
        <v>2225</v>
      </c>
      <c r="AE245"/>
      <c r="AF245"/>
      <c r="AG245"/>
      <c r="AH245"/>
      <c r="AL245" s="2"/>
      <c r="AM245" s="2"/>
      <c r="AN245" s="2"/>
      <c r="AO245" s="2"/>
    </row>
    <row r="246" spans="1:41">
      <c r="A246" s="2" t="s">
        <v>1513</v>
      </c>
      <c r="B246" s="2" t="s">
        <v>217</v>
      </c>
      <c r="C246" s="2">
        <v>45</v>
      </c>
      <c r="D246" s="2" t="str">
        <f t="shared" si="13"/>
        <v>15_45</v>
      </c>
      <c r="E246" s="2" t="s">
        <v>2226</v>
      </c>
      <c r="F246" s="2" t="s">
        <v>2227</v>
      </c>
      <c r="G246" s="2" t="s">
        <v>2228</v>
      </c>
      <c r="AE246"/>
      <c r="AF246"/>
      <c r="AG246"/>
      <c r="AH246"/>
      <c r="AL246" s="2"/>
      <c r="AM246" s="2"/>
      <c r="AN246" s="2"/>
      <c r="AO246" s="2"/>
    </row>
    <row r="247" spans="1:41">
      <c r="A247" s="2" t="s">
        <v>1513</v>
      </c>
      <c r="B247" s="2" t="s">
        <v>217</v>
      </c>
      <c r="C247" s="2">
        <v>46</v>
      </c>
      <c r="D247" s="2" t="str">
        <f t="shared" si="13"/>
        <v>15_46</v>
      </c>
      <c r="E247" s="2" t="s">
        <v>1716</v>
      </c>
      <c r="F247" s="2" t="s">
        <v>1717</v>
      </c>
      <c r="G247" s="2" t="s">
        <v>2229</v>
      </c>
      <c r="AE247"/>
      <c r="AF247"/>
      <c r="AG247"/>
      <c r="AH247"/>
      <c r="AL247" s="2"/>
      <c r="AM247" s="2"/>
      <c r="AN247" s="2"/>
      <c r="AO247" s="2"/>
    </row>
    <row r="248" spans="1:41">
      <c r="A248" s="2" t="s">
        <v>1513</v>
      </c>
      <c r="B248" s="2" t="s">
        <v>217</v>
      </c>
      <c r="C248" s="2">
        <v>47</v>
      </c>
      <c r="D248" s="2" t="str">
        <f t="shared" si="13"/>
        <v>15_47</v>
      </c>
      <c r="E248" s="2" t="s">
        <v>2230</v>
      </c>
      <c r="F248" s="2" t="s">
        <v>2231</v>
      </c>
      <c r="G248" s="2" t="s">
        <v>2232</v>
      </c>
      <c r="AE248"/>
      <c r="AF248"/>
      <c r="AG248"/>
      <c r="AH248"/>
      <c r="AL248" s="2"/>
      <c r="AM248" s="2"/>
      <c r="AN248" s="2"/>
      <c r="AO248" s="2"/>
    </row>
    <row r="249" spans="1:41">
      <c r="A249" s="2" t="s">
        <v>1513</v>
      </c>
      <c r="B249" s="2" t="s">
        <v>217</v>
      </c>
      <c r="C249" s="2">
        <v>48</v>
      </c>
      <c r="D249" s="2" t="str">
        <f t="shared" si="13"/>
        <v>15_48</v>
      </c>
      <c r="E249" s="2" t="s">
        <v>1722</v>
      </c>
      <c r="F249" s="2" t="s">
        <v>2233</v>
      </c>
      <c r="G249" s="2" t="s">
        <v>2234</v>
      </c>
      <c r="AE249"/>
      <c r="AF249"/>
      <c r="AG249"/>
      <c r="AH249"/>
      <c r="AL249" s="2"/>
      <c r="AM249" s="2"/>
      <c r="AN249" s="2"/>
      <c r="AO249" s="2"/>
    </row>
    <row r="250" spans="1:41">
      <c r="A250" s="2" t="s">
        <v>1513</v>
      </c>
      <c r="B250" s="2" t="s">
        <v>217</v>
      </c>
      <c r="C250" s="2">
        <v>49</v>
      </c>
      <c r="D250" s="2" t="str">
        <f t="shared" si="13"/>
        <v>15_49</v>
      </c>
      <c r="E250" s="2" t="s">
        <v>2235</v>
      </c>
      <c r="F250" s="2" t="s">
        <v>2236</v>
      </c>
      <c r="G250" s="2" t="s">
        <v>2237</v>
      </c>
      <c r="AE250"/>
      <c r="AF250"/>
      <c r="AG250"/>
      <c r="AH250"/>
      <c r="AL250" s="2"/>
      <c r="AM250" s="2"/>
      <c r="AN250" s="2"/>
      <c r="AO250" s="2"/>
    </row>
    <row r="251" spans="1:41">
      <c r="A251" s="2" t="s">
        <v>1513</v>
      </c>
      <c r="B251" s="2" t="s">
        <v>217</v>
      </c>
      <c r="C251" s="2">
        <v>50</v>
      </c>
      <c r="D251" s="2" t="str">
        <f t="shared" si="13"/>
        <v>15_50</v>
      </c>
      <c r="E251" s="2" t="s">
        <v>2238</v>
      </c>
      <c r="F251" s="2" t="s">
        <v>2239</v>
      </c>
      <c r="G251" s="2" t="s">
        <v>2240</v>
      </c>
      <c r="AE251"/>
      <c r="AF251"/>
      <c r="AG251"/>
      <c r="AH251"/>
      <c r="AL251" s="2"/>
      <c r="AM251" s="2"/>
      <c r="AN251" s="2"/>
      <c r="AO251" s="2"/>
    </row>
    <row r="252" spans="1:41">
      <c r="A252" s="2" t="s">
        <v>1513</v>
      </c>
      <c r="B252" s="2" t="s">
        <v>217</v>
      </c>
      <c r="C252" s="2">
        <v>51</v>
      </c>
      <c r="D252" s="2" t="str">
        <f t="shared" si="13"/>
        <v>15_51</v>
      </c>
      <c r="E252" s="2" t="s">
        <v>2241</v>
      </c>
      <c r="F252" s="2" t="s">
        <v>2242</v>
      </c>
      <c r="G252" s="2" t="s">
        <v>2243</v>
      </c>
      <c r="AE252"/>
      <c r="AF252"/>
      <c r="AG252"/>
      <c r="AH252"/>
      <c r="AL252" s="2"/>
      <c r="AM252" s="2"/>
      <c r="AN252" s="2"/>
      <c r="AO252" s="2"/>
    </row>
    <row r="253" spans="1:41">
      <c r="A253" s="2" t="s">
        <v>1513</v>
      </c>
      <c r="B253" s="2" t="s">
        <v>217</v>
      </c>
      <c r="C253" s="2">
        <v>52</v>
      </c>
      <c r="D253" s="2" t="str">
        <f t="shared" si="13"/>
        <v>15_52</v>
      </c>
      <c r="E253" s="2" t="s">
        <v>1734</v>
      </c>
      <c r="F253" s="2" t="s">
        <v>2244</v>
      </c>
      <c r="G253" s="2" t="s">
        <v>2245</v>
      </c>
      <c r="AE253"/>
      <c r="AF253"/>
      <c r="AG253"/>
      <c r="AH253"/>
      <c r="AL253" s="2"/>
      <c r="AM253" s="2"/>
      <c r="AN253" s="2"/>
      <c r="AO253" s="2"/>
    </row>
    <row r="254" spans="1:41">
      <c r="A254" s="2" t="s">
        <v>1513</v>
      </c>
      <c r="B254" s="2" t="s">
        <v>217</v>
      </c>
      <c r="C254" s="2">
        <v>53</v>
      </c>
      <c r="D254" s="2" t="str">
        <f t="shared" si="13"/>
        <v>15_53</v>
      </c>
      <c r="E254" s="2" t="s">
        <v>2028</v>
      </c>
      <c r="F254" s="2" t="s">
        <v>2246</v>
      </c>
      <c r="G254" s="2" t="s">
        <v>2247</v>
      </c>
      <c r="AE254"/>
      <c r="AF254"/>
      <c r="AG254"/>
      <c r="AH254"/>
      <c r="AL254" s="2"/>
      <c r="AM254" s="2"/>
      <c r="AN254" s="2"/>
      <c r="AO254" s="2"/>
    </row>
    <row r="255" spans="1:41">
      <c r="A255" s="2" t="s">
        <v>1513</v>
      </c>
      <c r="B255" s="2" t="s">
        <v>217</v>
      </c>
      <c r="C255" s="2">
        <v>54</v>
      </c>
      <c r="D255" s="2" t="str">
        <f t="shared" si="13"/>
        <v>15_54</v>
      </c>
      <c r="E255" s="2" t="s">
        <v>2248</v>
      </c>
      <c r="F255" s="2" t="s">
        <v>2249</v>
      </c>
      <c r="G255" s="2" t="s">
        <v>2250</v>
      </c>
      <c r="AE255"/>
      <c r="AF255"/>
      <c r="AG255"/>
      <c r="AH255"/>
      <c r="AL255" s="2"/>
      <c r="AM255" s="2"/>
      <c r="AN255" s="2"/>
      <c r="AO255" s="2"/>
    </row>
    <row r="256" spans="1:41">
      <c r="A256" s="2" t="s">
        <v>1513</v>
      </c>
      <c r="B256" s="2" t="s">
        <v>217</v>
      </c>
      <c r="C256" s="2">
        <v>55</v>
      </c>
      <c r="D256" s="2" t="str">
        <f t="shared" si="13"/>
        <v>15_55</v>
      </c>
      <c r="E256" s="2" t="s">
        <v>2251</v>
      </c>
      <c r="F256" s="2" t="s">
        <v>2252</v>
      </c>
      <c r="G256" s="2" t="s">
        <v>2253</v>
      </c>
      <c r="AE256"/>
      <c r="AF256"/>
      <c r="AG256"/>
      <c r="AH256"/>
      <c r="AL256" s="2"/>
      <c r="AM256" s="2"/>
      <c r="AN256" s="2"/>
      <c r="AO256" s="2"/>
    </row>
    <row r="257" spans="1:41">
      <c r="A257" s="2" t="s">
        <v>1513</v>
      </c>
      <c r="B257" s="2" t="s">
        <v>217</v>
      </c>
      <c r="C257" s="2">
        <v>56</v>
      </c>
      <c r="D257" s="2" t="str">
        <f t="shared" si="13"/>
        <v>15_56</v>
      </c>
      <c r="E257" s="2" t="s">
        <v>2254</v>
      </c>
      <c r="F257" s="2" t="s">
        <v>2255</v>
      </c>
      <c r="G257" s="2" t="s">
        <v>2256</v>
      </c>
      <c r="AE257"/>
      <c r="AF257"/>
      <c r="AG257"/>
      <c r="AH257"/>
      <c r="AL257" s="2"/>
      <c r="AM257" s="2"/>
      <c r="AN257" s="2"/>
      <c r="AO257" s="2"/>
    </row>
    <row r="258" spans="1:41">
      <c r="A258" s="2" t="s">
        <v>1513</v>
      </c>
      <c r="B258" s="2" t="s">
        <v>217</v>
      </c>
      <c r="C258" s="2">
        <v>57</v>
      </c>
      <c r="D258" s="2" t="str">
        <f t="shared" si="13"/>
        <v>15_57</v>
      </c>
      <c r="E258" s="2" t="s">
        <v>2257</v>
      </c>
      <c r="F258" s="2" t="s">
        <v>2258</v>
      </c>
      <c r="G258" s="2" t="s">
        <v>2259</v>
      </c>
      <c r="AE258"/>
      <c r="AF258"/>
      <c r="AG258"/>
      <c r="AH258"/>
      <c r="AL258" s="2"/>
      <c r="AM258" s="2"/>
      <c r="AN258" s="2"/>
      <c r="AO258" s="2"/>
    </row>
    <row r="259" spans="1:41">
      <c r="A259" s="2" t="s">
        <v>1513</v>
      </c>
      <c r="B259" s="2" t="s">
        <v>217</v>
      </c>
      <c r="C259" s="2">
        <v>58</v>
      </c>
      <c r="D259" s="2" t="str">
        <f t="shared" ref="D259:D322" si="14">A259&amp;"_"&amp;C259</f>
        <v>15_58</v>
      </c>
      <c r="E259" s="2" t="s">
        <v>2260</v>
      </c>
      <c r="F259" s="2" t="s">
        <v>2261</v>
      </c>
      <c r="G259" s="2" t="s">
        <v>2262</v>
      </c>
      <c r="AE259"/>
      <c r="AF259"/>
      <c r="AG259"/>
      <c r="AH259"/>
      <c r="AL259" s="2"/>
      <c r="AM259" s="2"/>
      <c r="AN259" s="2"/>
      <c r="AO259" s="2"/>
    </row>
    <row r="260" spans="1:41">
      <c r="A260" s="2" t="s">
        <v>1513</v>
      </c>
      <c r="B260" s="2" t="s">
        <v>217</v>
      </c>
      <c r="C260" s="2">
        <v>59</v>
      </c>
      <c r="D260" s="2" t="str">
        <f t="shared" si="14"/>
        <v>15_59</v>
      </c>
      <c r="E260" s="2" t="s">
        <v>1746</v>
      </c>
      <c r="F260" s="2" t="s">
        <v>2263</v>
      </c>
      <c r="G260" s="2" t="s">
        <v>2264</v>
      </c>
      <c r="AE260"/>
      <c r="AF260"/>
      <c r="AG260"/>
      <c r="AH260"/>
      <c r="AL260" s="2"/>
      <c r="AM260" s="2"/>
      <c r="AN260" s="2"/>
      <c r="AO260" s="2"/>
    </row>
    <row r="261" spans="1:41">
      <c r="A261" s="2" t="s">
        <v>1513</v>
      </c>
      <c r="B261" s="2" t="s">
        <v>217</v>
      </c>
      <c r="C261" s="2">
        <v>60</v>
      </c>
      <c r="D261" s="2" t="str">
        <f t="shared" si="14"/>
        <v>15_60</v>
      </c>
      <c r="E261" s="2" t="s">
        <v>2265</v>
      </c>
      <c r="F261" s="2" t="s">
        <v>2266</v>
      </c>
      <c r="G261" s="2" t="s">
        <v>2267</v>
      </c>
      <c r="AE261"/>
      <c r="AF261"/>
      <c r="AG261"/>
      <c r="AH261"/>
      <c r="AL261" s="2"/>
      <c r="AM261" s="2"/>
      <c r="AN261" s="2"/>
      <c r="AO261" s="2"/>
    </row>
    <row r="262" spans="1:41">
      <c r="A262" s="2" t="s">
        <v>1513</v>
      </c>
      <c r="B262" s="2" t="s">
        <v>217</v>
      </c>
      <c r="C262" s="2">
        <v>61</v>
      </c>
      <c r="D262" s="2" t="str">
        <f t="shared" si="14"/>
        <v>15_61</v>
      </c>
      <c r="E262" s="2" t="s">
        <v>2268</v>
      </c>
      <c r="F262" s="2" t="s">
        <v>2269</v>
      </c>
      <c r="G262" s="2" t="s">
        <v>2270</v>
      </c>
      <c r="AE262"/>
      <c r="AF262"/>
      <c r="AG262"/>
      <c r="AH262"/>
      <c r="AL262" s="2"/>
      <c r="AM262" s="2"/>
      <c r="AN262" s="2"/>
      <c r="AO262" s="2"/>
    </row>
    <row r="263" spans="1:41">
      <c r="A263" s="2" t="s">
        <v>1513</v>
      </c>
      <c r="B263" s="2" t="s">
        <v>217</v>
      </c>
      <c r="C263" s="2">
        <v>62</v>
      </c>
      <c r="D263" s="2" t="str">
        <f t="shared" si="14"/>
        <v>15_62</v>
      </c>
      <c r="E263" s="2" t="s">
        <v>2271</v>
      </c>
      <c r="F263" s="2" t="s">
        <v>2272</v>
      </c>
      <c r="G263" s="2" t="s">
        <v>2273</v>
      </c>
      <c r="AE263"/>
      <c r="AF263"/>
      <c r="AG263"/>
      <c r="AH263"/>
      <c r="AL263" s="2"/>
      <c r="AM263" s="2"/>
      <c r="AN263" s="2"/>
      <c r="AO263" s="2"/>
    </row>
    <row r="264" spans="1:41">
      <c r="A264" s="2" t="s">
        <v>1513</v>
      </c>
      <c r="B264" s="2" t="s">
        <v>217</v>
      </c>
      <c r="C264" s="2">
        <v>63</v>
      </c>
      <c r="D264" s="2" t="str">
        <f t="shared" si="14"/>
        <v>15_63</v>
      </c>
      <c r="E264" s="2" t="s">
        <v>2274</v>
      </c>
      <c r="F264" s="2" t="s">
        <v>2275</v>
      </c>
      <c r="G264" s="2" t="s">
        <v>2276</v>
      </c>
      <c r="AE264"/>
      <c r="AF264"/>
      <c r="AG264"/>
      <c r="AH264"/>
      <c r="AL264" s="2"/>
      <c r="AM264" s="2"/>
      <c r="AN264" s="2"/>
      <c r="AO264" s="2"/>
    </row>
    <row r="265" spans="1:41">
      <c r="A265" s="2" t="s">
        <v>1513</v>
      </c>
      <c r="B265" s="2" t="s">
        <v>217</v>
      </c>
      <c r="C265" s="2">
        <v>64</v>
      </c>
      <c r="D265" s="2" t="str">
        <f t="shared" si="14"/>
        <v>15_64</v>
      </c>
      <c r="E265" s="2" t="s">
        <v>2277</v>
      </c>
      <c r="F265" s="2" t="s">
        <v>2278</v>
      </c>
      <c r="G265" s="2" t="s">
        <v>2279</v>
      </c>
      <c r="AE265"/>
      <c r="AF265"/>
      <c r="AG265"/>
      <c r="AH265"/>
      <c r="AL265" s="2"/>
      <c r="AM265" s="2"/>
      <c r="AN265" s="2"/>
      <c r="AO265" s="2"/>
    </row>
    <row r="266" spans="1:41">
      <c r="A266" s="2" t="s">
        <v>1513</v>
      </c>
      <c r="B266" s="2" t="s">
        <v>217</v>
      </c>
      <c r="C266" s="2">
        <v>65</v>
      </c>
      <c r="D266" s="2" t="str">
        <f t="shared" si="14"/>
        <v>15_65</v>
      </c>
      <c r="E266" s="2" t="s">
        <v>2280</v>
      </c>
      <c r="F266" s="2" t="s">
        <v>2281</v>
      </c>
      <c r="G266" s="2" t="s">
        <v>2282</v>
      </c>
      <c r="AE266"/>
      <c r="AF266"/>
      <c r="AG266"/>
      <c r="AH266"/>
      <c r="AL266" s="2"/>
      <c r="AM266" s="2"/>
      <c r="AN266" s="2"/>
      <c r="AO266" s="2"/>
    </row>
    <row r="267" spans="1:41">
      <c r="A267" s="2" t="s">
        <v>1513</v>
      </c>
      <c r="B267" s="2" t="s">
        <v>217</v>
      </c>
      <c r="C267" s="2">
        <v>66</v>
      </c>
      <c r="D267" s="2" t="str">
        <f t="shared" si="14"/>
        <v>15_66</v>
      </c>
      <c r="E267" s="2" t="s">
        <v>2283</v>
      </c>
      <c r="F267" s="2" t="s">
        <v>2284</v>
      </c>
      <c r="G267" s="2" t="s">
        <v>2285</v>
      </c>
      <c r="AE267"/>
      <c r="AF267"/>
      <c r="AG267"/>
      <c r="AH267"/>
      <c r="AL267" s="2"/>
      <c r="AM267" s="2"/>
      <c r="AN267" s="2"/>
      <c r="AO267" s="2"/>
    </row>
    <row r="268" spans="1:41">
      <c r="A268" s="2" t="s">
        <v>1513</v>
      </c>
      <c r="B268" s="2" t="s">
        <v>217</v>
      </c>
      <c r="C268" s="2">
        <v>67</v>
      </c>
      <c r="D268" s="2" t="str">
        <f t="shared" si="14"/>
        <v>15_67</v>
      </c>
      <c r="E268" s="2" t="s">
        <v>2286</v>
      </c>
      <c r="F268" s="2" t="s">
        <v>2287</v>
      </c>
      <c r="G268" s="2" t="s">
        <v>2288</v>
      </c>
      <c r="AE268"/>
      <c r="AF268"/>
      <c r="AG268"/>
      <c r="AH268"/>
      <c r="AL268" s="2"/>
      <c r="AM268" s="2"/>
      <c r="AN268" s="2"/>
      <c r="AO268" s="2"/>
    </row>
    <row r="269" spans="1:41">
      <c r="A269" s="2" t="s">
        <v>1513</v>
      </c>
      <c r="B269" s="2" t="s">
        <v>217</v>
      </c>
      <c r="C269" s="2">
        <v>68</v>
      </c>
      <c r="D269" s="2" t="str">
        <f t="shared" si="14"/>
        <v>15_68</v>
      </c>
      <c r="E269" s="2" t="s">
        <v>2289</v>
      </c>
      <c r="F269" s="2" t="s">
        <v>2290</v>
      </c>
      <c r="G269" s="2" t="s">
        <v>2291</v>
      </c>
      <c r="AE269"/>
      <c r="AF269"/>
      <c r="AG269"/>
      <c r="AH269"/>
      <c r="AL269" s="2"/>
      <c r="AM269" s="2"/>
      <c r="AN269" s="2"/>
      <c r="AO269" s="2"/>
    </row>
    <row r="270" spans="1:41">
      <c r="A270" s="2" t="s">
        <v>1513</v>
      </c>
      <c r="B270" s="2" t="s">
        <v>217</v>
      </c>
      <c r="C270" s="2">
        <v>69</v>
      </c>
      <c r="D270" s="2" t="str">
        <f t="shared" si="14"/>
        <v>15_69</v>
      </c>
      <c r="E270" s="2" t="s">
        <v>2292</v>
      </c>
      <c r="F270" s="2" t="s">
        <v>2293</v>
      </c>
      <c r="G270" s="2" t="s">
        <v>2294</v>
      </c>
      <c r="AE270"/>
      <c r="AF270"/>
      <c r="AG270"/>
      <c r="AH270"/>
      <c r="AL270" s="2"/>
      <c r="AM270" s="2"/>
      <c r="AN270" s="2"/>
      <c r="AO270" s="2"/>
    </row>
    <row r="271" spans="1:41">
      <c r="A271" s="2" t="s">
        <v>1513</v>
      </c>
      <c r="B271" s="2" t="s">
        <v>217</v>
      </c>
      <c r="C271" s="2">
        <v>70</v>
      </c>
      <c r="D271" s="2" t="str">
        <f t="shared" si="14"/>
        <v>15_70</v>
      </c>
      <c r="E271" s="2" t="s">
        <v>2295</v>
      </c>
      <c r="F271" s="2" t="s">
        <v>2296</v>
      </c>
      <c r="G271" s="2" t="s">
        <v>2297</v>
      </c>
      <c r="AE271"/>
      <c r="AF271"/>
      <c r="AG271"/>
      <c r="AH271"/>
      <c r="AL271" s="2"/>
      <c r="AM271" s="2"/>
      <c r="AN271" s="2"/>
      <c r="AO271" s="2"/>
    </row>
    <row r="272" spans="1:41">
      <c r="A272" s="2" t="s">
        <v>1513</v>
      </c>
      <c r="B272" s="2" t="s">
        <v>217</v>
      </c>
      <c r="C272" s="2">
        <v>71</v>
      </c>
      <c r="D272" s="2" t="str">
        <f t="shared" si="14"/>
        <v>15_71</v>
      </c>
      <c r="E272" s="2" t="s">
        <v>2298</v>
      </c>
      <c r="F272" s="2" t="s">
        <v>2299</v>
      </c>
      <c r="G272" s="2" t="s">
        <v>2300</v>
      </c>
      <c r="AE272"/>
      <c r="AF272"/>
      <c r="AG272"/>
      <c r="AH272"/>
      <c r="AL272" s="2"/>
      <c r="AM272" s="2"/>
      <c r="AN272" s="2"/>
      <c r="AO272" s="2"/>
    </row>
    <row r="273" spans="1:41">
      <c r="A273" s="2" t="s">
        <v>1513</v>
      </c>
      <c r="B273" s="2" t="s">
        <v>217</v>
      </c>
      <c r="C273" s="2">
        <v>72</v>
      </c>
      <c r="D273" s="2" t="str">
        <f t="shared" si="14"/>
        <v>15_72</v>
      </c>
      <c r="E273" s="2" t="s">
        <v>2301</v>
      </c>
      <c r="F273" s="2" t="s">
        <v>2302</v>
      </c>
      <c r="G273" s="2" t="s">
        <v>2303</v>
      </c>
      <c r="AE273"/>
      <c r="AF273"/>
      <c r="AG273"/>
      <c r="AH273"/>
      <c r="AL273" s="2"/>
      <c r="AM273" s="2"/>
      <c r="AN273" s="2"/>
      <c r="AO273" s="2"/>
    </row>
    <row r="274" spans="1:41">
      <c r="A274" s="2" t="s">
        <v>1513</v>
      </c>
      <c r="B274" s="2" t="s">
        <v>217</v>
      </c>
      <c r="C274" s="2">
        <v>73</v>
      </c>
      <c r="D274" s="2" t="str">
        <f t="shared" si="14"/>
        <v>15_73</v>
      </c>
      <c r="E274" s="2" t="s">
        <v>2304</v>
      </c>
      <c r="F274" s="2" t="s">
        <v>2305</v>
      </c>
      <c r="G274" s="2" t="s">
        <v>2306</v>
      </c>
      <c r="AE274"/>
      <c r="AF274"/>
      <c r="AG274"/>
      <c r="AH274"/>
      <c r="AL274" s="2"/>
      <c r="AM274" s="2"/>
      <c r="AN274" s="2"/>
      <c r="AO274" s="2"/>
    </row>
    <row r="275" spans="1:41">
      <c r="A275" s="2" t="s">
        <v>1513</v>
      </c>
      <c r="B275" s="2" t="s">
        <v>217</v>
      </c>
      <c r="C275" s="2">
        <v>74</v>
      </c>
      <c r="D275" s="2" t="str">
        <f t="shared" si="14"/>
        <v>15_74</v>
      </c>
      <c r="E275" s="2" t="s">
        <v>2307</v>
      </c>
      <c r="F275" s="2" t="s">
        <v>2308</v>
      </c>
      <c r="G275" s="2" t="s">
        <v>2309</v>
      </c>
      <c r="AE275"/>
      <c r="AF275"/>
      <c r="AG275"/>
      <c r="AH275"/>
      <c r="AL275" s="2"/>
      <c r="AM275" s="2"/>
      <c r="AN275" s="2"/>
      <c r="AO275" s="2"/>
    </row>
    <row r="276" spans="1:41">
      <c r="A276" s="2" t="s">
        <v>1513</v>
      </c>
      <c r="B276" s="2" t="s">
        <v>217</v>
      </c>
      <c r="C276" s="2">
        <v>75</v>
      </c>
      <c r="D276" s="2" t="str">
        <f t="shared" si="14"/>
        <v>15_75</v>
      </c>
      <c r="E276" s="2" t="s">
        <v>2044</v>
      </c>
      <c r="F276" s="2" t="s">
        <v>2310</v>
      </c>
      <c r="G276" s="2" t="s">
        <v>2311</v>
      </c>
      <c r="AE276"/>
      <c r="AF276"/>
      <c r="AG276"/>
      <c r="AH276"/>
      <c r="AL276" s="2"/>
      <c r="AM276" s="2"/>
      <c r="AN276" s="2"/>
      <c r="AO276" s="2"/>
    </row>
    <row r="277" spans="1:41">
      <c r="A277" s="2" t="s">
        <v>1513</v>
      </c>
      <c r="B277" s="2" t="s">
        <v>217</v>
      </c>
      <c r="C277" s="2">
        <v>76</v>
      </c>
      <c r="D277" s="2" t="str">
        <f t="shared" si="14"/>
        <v>15_76</v>
      </c>
      <c r="E277" s="2" t="s">
        <v>2312</v>
      </c>
      <c r="F277" s="2" t="s">
        <v>2313</v>
      </c>
      <c r="G277" s="2" t="s">
        <v>2314</v>
      </c>
      <c r="AE277"/>
      <c r="AF277"/>
      <c r="AG277"/>
      <c r="AH277"/>
      <c r="AL277" s="2"/>
      <c r="AM277" s="2"/>
      <c r="AN277" s="2"/>
      <c r="AO277" s="2"/>
    </row>
    <row r="278" spans="1:41">
      <c r="A278" s="2" t="s">
        <v>1513</v>
      </c>
      <c r="B278" s="2" t="s">
        <v>217</v>
      </c>
      <c r="C278" s="2">
        <v>77</v>
      </c>
      <c r="D278" s="2" t="str">
        <f t="shared" si="14"/>
        <v>15_77</v>
      </c>
      <c r="E278" s="2" t="s">
        <v>2047</v>
      </c>
      <c r="F278" s="2" t="s">
        <v>2315</v>
      </c>
      <c r="G278" s="2" t="s">
        <v>2316</v>
      </c>
      <c r="AE278"/>
      <c r="AF278"/>
      <c r="AG278"/>
      <c r="AH278"/>
      <c r="AL278" s="2"/>
      <c r="AM278" s="2"/>
      <c r="AN278" s="2"/>
      <c r="AO278" s="2"/>
    </row>
    <row r="279" spans="1:41">
      <c r="A279" s="2" t="s">
        <v>1513</v>
      </c>
      <c r="B279" s="2" t="s">
        <v>217</v>
      </c>
      <c r="C279" s="2">
        <v>78</v>
      </c>
      <c r="D279" s="2" t="str">
        <f t="shared" si="14"/>
        <v>15_78</v>
      </c>
      <c r="E279" s="2" t="s">
        <v>2317</v>
      </c>
      <c r="F279" s="2" t="s">
        <v>2318</v>
      </c>
      <c r="G279" s="2" t="s">
        <v>2319</v>
      </c>
      <c r="AE279"/>
      <c r="AF279"/>
      <c r="AG279"/>
      <c r="AH279"/>
      <c r="AL279" s="2"/>
      <c r="AM279" s="2"/>
      <c r="AN279" s="2"/>
      <c r="AO279" s="2"/>
    </row>
    <row r="280" spans="1:41">
      <c r="A280" s="2" t="s">
        <v>1513</v>
      </c>
      <c r="B280" s="2" t="s">
        <v>217</v>
      </c>
      <c r="C280" s="2">
        <v>79</v>
      </c>
      <c r="D280" s="2" t="str">
        <f t="shared" si="14"/>
        <v>15_79</v>
      </c>
      <c r="E280" s="2" t="s">
        <v>2320</v>
      </c>
      <c r="F280" s="2" t="s">
        <v>2321</v>
      </c>
      <c r="G280" s="2" t="s">
        <v>2322</v>
      </c>
      <c r="AE280"/>
      <c r="AF280"/>
      <c r="AG280"/>
      <c r="AH280"/>
      <c r="AL280" s="2"/>
      <c r="AM280" s="2"/>
      <c r="AN280" s="2"/>
      <c r="AO280" s="2"/>
    </row>
    <row r="281" spans="1:41">
      <c r="A281" s="2" t="s">
        <v>1513</v>
      </c>
      <c r="B281" s="2" t="s">
        <v>217</v>
      </c>
      <c r="C281" s="2">
        <v>80</v>
      </c>
      <c r="D281" s="2" t="str">
        <f t="shared" si="14"/>
        <v>15_80</v>
      </c>
      <c r="E281" s="2" t="s">
        <v>1955</v>
      </c>
      <c r="F281" s="2" t="s">
        <v>2323</v>
      </c>
      <c r="G281" s="2" t="s">
        <v>2324</v>
      </c>
      <c r="AE281"/>
      <c r="AF281"/>
      <c r="AG281"/>
      <c r="AH281"/>
      <c r="AL281" s="2"/>
      <c r="AM281" s="2"/>
      <c r="AN281" s="2"/>
      <c r="AO281" s="2"/>
    </row>
    <row r="282" spans="1:41">
      <c r="A282" s="2" t="s">
        <v>1513</v>
      </c>
      <c r="B282" s="2" t="s">
        <v>217</v>
      </c>
      <c r="C282" s="2">
        <v>81</v>
      </c>
      <c r="D282" s="2" t="str">
        <f t="shared" si="14"/>
        <v>15_81</v>
      </c>
      <c r="E282" s="2" t="s">
        <v>2325</v>
      </c>
      <c r="F282" s="2" t="s">
        <v>2326</v>
      </c>
      <c r="G282" s="2" t="s">
        <v>2327</v>
      </c>
      <c r="AE282"/>
      <c r="AF282"/>
      <c r="AG282"/>
      <c r="AH282"/>
      <c r="AL282" s="2"/>
      <c r="AM282" s="2"/>
      <c r="AN282" s="2"/>
      <c r="AO282" s="2"/>
    </row>
    <row r="283" spans="1:41">
      <c r="A283" s="2" t="s">
        <v>1513</v>
      </c>
      <c r="B283" s="2" t="s">
        <v>217</v>
      </c>
      <c r="C283" s="2">
        <v>82</v>
      </c>
      <c r="D283" s="2" t="str">
        <f t="shared" si="14"/>
        <v>15_82</v>
      </c>
      <c r="E283" s="2" t="s">
        <v>1814</v>
      </c>
      <c r="F283" s="2" t="s">
        <v>2328</v>
      </c>
      <c r="G283" s="2" t="s">
        <v>2329</v>
      </c>
      <c r="AE283"/>
      <c r="AF283"/>
      <c r="AG283"/>
      <c r="AH283"/>
      <c r="AL283" s="2"/>
      <c r="AM283" s="2"/>
      <c r="AN283" s="2"/>
      <c r="AO283" s="2"/>
    </row>
    <row r="284" spans="1:41">
      <c r="A284" s="2" t="s">
        <v>1513</v>
      </c>
      <c r="B284" s="2" t="s">
        <v>217</v>
      </c>
      <c r="C284" s="2">
        <v>83</v>
      </c>
      <c r="D284" s="2" t="str">
        <f t="shared" si="14"/>
        <v>15_83</v>
      </c>
      <c r="E284" s="2" t="s">
        <v>1817</v>
      </c>
      <c r="F284" s="2" t="s">
        <v>2330</v>
      </c>
      <c r="G284" s="2" t="s">
        <v>2331</v>
      </c>
      <c r="AE284"/>
      <c r="AF284"/>
      <c r="AG284"/>
      <c r="AH284"/>
      <c r="AL284" s="2"/>
      <c r="AM284" s="2"/>
      <c r="AN284" s="2"/>
      <c r="AO284" s="2"/>
    </row>
    <row r="285" spans="1:41">
      <c r="A285" s="2" t="s">
        <v>1513</v>
      </c>
      <c r="B285" s="2" t="s">
        <v>217</v>
      </c>
      <c r="C285" s="2">
        <v>84</v>
      </c>
      <c r="D285" s="2" t="str">
        <f t="shared" si="14"/>
        <v>15_84</v>
      </c>
      <c r="E285" s="2" t="s">
        <v>1823</v>
      </c>
      <c r="F285" s="2" t="s">
        <v>2332</v>
      </c>
      <c r="G285" s="2" t="s">
        <v>2333</v>
      </c>
      <c r="AE285"/>
      <c r="AF285"/>
      <c r="AG285"/>
      <c r="AH285"/>
      <c r="AL285" s="2"/>
      <c r="AM285" s="2"/>
      <c r="AN285" s="2"/>
      <c r="AO285" s="2"/>
    </row>
    <row r="286" spans="1:41">
      <c r="A286" s="2" t="s">
        <v>1513</v>
      </c>
      <c r="B286" s="2" t="s">
        <v>217</v>
      </c>
      <c r="C286" s="2">
        <v>85</v>
      </c>
      <c r="D286" s="2" t="str">
        <f t="shared" si="14"/>
        <v>15_85</v>
      </c>
      <c r="E286" s="2" t="s">
        <v>2071</v>
      </c>
      <c r="F286" s="2" t="s">
        <v>2334</v>
      </c>
      <c r="G286" s="2" t="s">
        <v>2335</v>
      </c>
      <c r="AE286"/>
      <c r="AF286"/>
      <c r="AG286"/>
      <c r="AH286"/>
      <c r="AL286" s="2"/>
      <c r="AM286" s="2"/>
      <c r="AN286" s="2"/>
      <c r="AO286" s="2"/>
    </row>
    <row r="287" spans="1:41">
      <c r="A287" s="2" t="s">
        <v>1513</v>
      </c>
      <c r="B287" s="2" t="s">
        <v>217</v>
      </c>
      <c r="C287" s="2">
        <v>86</v>
      </c>
      <c r="D287" s="2" t="str">
        <f t="shared" si="14"/>
        <v>15_86</v>
      </c>
      <c r="E287" s="2" t="s">
        <v>2336</v>
      </c>
      <c r="F287" s="2" t="s">
        <v>2337</v>
      </c>
      <c r="G287" s="2" t="s">
        <v>2338</v>
      </c>
      <c r="AE287"/>
      <c r="AF287"/>
      <c r="AG287"/>
      <c r="AH287"/>
      <c r="AL287" s="2"/>
      <c r="AM287" s="2"/>
      <c r="AN287" s="2"/>
      <c r="AO287" s="2"/>
    </row>
    <row r="288" spans="1:41">
      <c r="A288" s="2" t="s">
        <v>1513</v>
      </c>
      <c r="B288" s="2" t="s">
        <v>217</v>
      </c>
      <c r="C288" s="2">
        <v>87</v>
      </c>
      <c r="D288" s="2" t="str">
        <f t="shared" si="14"/>
        <v>15_87</v>
      </c>
      <c r="E288" s="2" t="s">
        <v>2339</v>
      </c>
      <c r="F288" s="2" t="s">
        <v>2340</v>
      </c>
      <c r="G288" s="2" t="s">
        <v>2341</v>
      </c>
      <c r="AE288"/>
      <c r="AF288"/>
      <c r="AG288"/>
      <c r="AH288"/>
      <c r="AL288" s="2"/>
      <c r="AM288" s="2"/>
      <c r="AN288" s="2"/>
      <c r="AO288" s="2"/>
    </row>
    <row r="289" spans="1:41">
      <c r="A289" s="2" t="s">
        <v>1513</v>
      </c>
      <c r="B289" s="2" t="s">
        <v>217</v>
      </c>
      <c r="C289" s="2">
        <v>88</v>
      </c>
      <c r="D289" s="2" t="str">
        <f t="shared" si="14"/>
        <v>15_88</v>
      </c>
      <c r="E289" s="2" t="s">
        <v>1835</v>
      </c>
      <c r="F289" s="2" t="s">
        <v>2342</v>
      </c>
      <c r="G289" s="2" t="s">
        <v>2343</v>
      </c>
      <c r="AE289"/>
      <c r="AF289"/>
      <c r="AG289"/>
      <c r="AH289"/>
      <c r="AL289" s="2"/>
      <c r="AM289" s="2"/>
      <c r="AN289" s="2"/>
      <c r="AO289" s="2"/>
    </row>
    <row r="290" spans="1:41">
      <c r="A290" s="2" t="s">
        <v>1513</v>
      </c>
      <c r="B290" s="2" t="s">
        <v>217</v>
      </c>
      <c r="C290" s="2">
        <v>89</v>
      </c>
      <c r="D290" s="2" t="str">
        <f t="shared" si="14"/>
        <v>15_89</v>
      </c>
      <c r="E290" s="2" t="s">
        <v>1838</v>
      </c>
      <c r="F290" s="2" t="s">
        <v>2344</v>
      </c>
      <c r="G290" s="2" t="s">
        <v>2345</v>
      </c>
      <c r="AE290"/>
      <c r="AF290"/>
      <c r="AG290"/>
      <c r="AH290"/>
      <c r="AL290" s="2"/>
      <c r="AM290" s="2"/>
      <c r="AN290" s="2"/>
      <c r="AO290" s="2"/>
    </row>
    <row r="291" spans="1:41">
      <c r="A291" s="2" t="s">
        <v>1513</v>
      </c>
      <c r="B291" s="2" t="s">
        <v>217</v>
      </c>
      <c r="C291" s="2">
        <v>90</v>
      </c>
      <c r="D291" s="2" t="str">
        <f t="shared" si="14"/>
        <v>15_90</v>
      </c>
      <c r="E291" s="2" t="s">
        <v>2346</v>
      </c>
      <c r="F291" s="2" t="s">
        <v>2347</v>
      </c>
      <c r="G291" s="2" t="s">
        <v>2348</v>
      </c>
      <c r="AE291"/>
      <c r="AF291"/>
      <c r="AG291"/>
      <c r="AH291"/>
      <c r="AL291" s="2"/>
      <c r="AM291" s="2"/>
      <c r="AN291" s="2"/>
      <c r="AO291" s="2"/>
    </row>
    <row r="292" spans="1:41">
      <c r="A292" s="2" t="s">
        <v>1513</v>
      </c>
      <c r="B292" s="2" t="s">
        <v>217</v>
      </c>
      <c r="C292" s="2">
        <v>91</v>
      </c>
      <c r="D292" s="2" t="str">
        <f t="shared" si="14"/>
        <v>15_91</v>
      </c>
      <c r="E292" s="2" t="s">
        <v>2349</v>
      </c>
      <c r="F292" s="2" t="s">
        <v>2350</v>
      </c>
      <c r="G292" s="2" t="s">
        <v>2351</v>
      </c>
      <c r="AE292"/>
      <c r="AF292"/>
      <c r="AG292"/>
      <c r="AH292"/>
      <c r="AL292" s="2"/>
      <c r="AM292" s="2"/>
      <c r="AN292" s="2"/>
      <c r="AO292" s="2"/>
    </row>
    <row r="293" spans="1:41">
      <c r="A293" s="2" t="s">
        <v>1513</v>
      </c>
      <c r="B293" s="2" t="s">
        <v>217</v>
      </c>
      <c r="C293" s="2">
        <v>92</v>
      </c>
      <c r="D293" s="2" t="str">
        <f t="shared" si="14"/>
        <v>15_92</v>
      </c>
      <c r="E293" s="2" t="s">
        <v>2352</v>
      </c>
      <c r="F293" s="2" t="s">
        <v>2353</v>
      </c>
      <c r="G293" s="2" t="s">
        <v>2354</v>
      </c>
      <c r="AE293"/>
      <c r="AF293"/>
      <c r="AG293"/>
      <c r="AH293"/>
      <c r="AL293" s="2"/>
      <c r="AM293" s="2"/>
      <c r="AN293" s="2"/>
      <c r="AO293" s="2"/>
    </row>
    <row r="294" spans="1:41">
      <c r="A294" s="2" t="s">
        <v>1513</v>
      </c>
      <c r="B294" s="2" t="s">
        <v>217</v>
      </c>
      <c r="C294" s="2">
        <v>93</v>
      </c>
      <c r="D294" s="2" t="str">
        <f t="shared" si="14"/>
        <v>15_93</v>
      </c>
      <c r="E294" s="2" t="s">
        <v>2355</v>
      </c>
      <c r="F294" s="2" t="s">
        <v>2356</v>
      </c>
      <c r="G294" s="2" t="s">
        <v>2357</v>
      </c>
      <c r="AE294"/>
      <c r="AF294"/>
      <c r="AG294"/>
      <c r="AH294"/>
      <c r="AL294" s="2"/>
      <c r="AM294" s="2"/>
      <c r="AN294" s="2"/>
      <c r="AO294" s="2"/>
    </row>
    <row r="295" spans="1:41">
      <c r="A295" s="2" t="s">
        <v>1513</v>
      </c>
      <c r="B295" s="2" t="s">
        <v>217</v>
      </c>
      <c r="C295" s="2">
        <v>94</v>
      </c>
      <c r="D295" s="2" t="str">
        <f t="shared" si="14"/>
        <v>15_94</v>
      </c>
      <c r="E295" s="2" t="s">
        <v>2358</v>
      </c>
      <c r="F295" s="2" t="s">
        <v>2359</v>
      </c>
      <c r="G295" s="2" t="s">
        <v>2360</v>
      </c>
      <c r="AE295"/>
      <c r="AF295"/>
      <c r="AG295"/>
      <c r="AH295"/>
      <c r="AL295" s="2"/>
      <c r="AM295" s="2"/>
      <c r="AN295" s="2"/>
      <c r="AO295" s="2"/>
    </row>
    <row r="296" spans="1:41">
      <c r="A296" s="2" t="s">
        <v>1513</v>
      </c>
      <c r="B296" s="2" t="s">
        <v>217</v>
      </c>
      <c r="C296" s="2">
        <v>95</v>
      </c>
      <c r="D296" s="2" t="str">
        <f t="shared" si="14"/>
        <v>15_95</v>
      </c>
      <c r="E296" s="2" t="s">
        <v>2361</v>
      </c>
      <c r="F296" s="2" t="s">
        <v>2362</v>
      </c>
      <c r="G296" s="2" t="s">
        <v>2363</v>
      </c>
      <c r="AE296"/>
      <c r="AF296"/>
      <c r="AG296"/>
      <c r="AH296"/>
      <c r="AL296" s="2"/>
      <c r="AM296" s="2"/>
      <c r="AN296" s="2"/>
      <c r="AO296" s="2"/>
    </row>
    <row r="297" spans="1:41">
      <c r="A297" s="2" t="s">
        <v>1513</v>
      </c>
      <c r="B297" s="2" t="s">
        <v>217</v>
      </c>
      <c r="C297" s="2">
        <v>96</v>
      </c>
      <c r="D297" s="2" t="str">
        <f t="shared" si="14"/>
        <v>15_96</v>
      </c>
      <c r="E297" s="2" t="s">
        <v>2364</v>
      </c>
      <c r="F297" s="2" t="s">
        <v>2365</v>
      </c>
      <c r="G297" s="2" t="s">
        <v>2366</v>
      </c>
      <c r="AE297"/>
      <c r="AF297"/>
      <c r="AG297"/>
      <c r="AH297"/>
      <c r="AL297" s="2"/>
      <c r="AM297" s="2"/>
      <c r="AN297" s="2"/>
      <c r="AO297" s="2"/>
    </row>
    <row r="298" spans="1:41">
      <c r="A298" s="2" t="s">
        <v>1513</v>
      </c>
      <c r="B298" s="2" t="s">
        <v>217</v>
      </c>
      <c r="C298" s="2">
        <v>97</v>
      </c>
      <c r="D298" s="2" t="str">
        <f t="shared" si="14"/>
        <v>15_97</v>
      </c>
      <c r="E298" s="2" t="s">
        <v>2367</v>
      </c>
      <c r="F298" s="2" t="s">
        <v>2368</v>
      </c>
      <c r="G298" s="2" t="s">
        <v>2369</v>
      </c>
      <c r="AE298"/>
      <c r="AF298"/>
      <c r="AG298"/>
      <c r="AH298"/>
      <c r="AL298" s="2"/>
      <c r="AM298" s="2"/>
      <c r="AN298" s="2"/>
      <c r="AO298" s="2"/>
    </row>
    <row r="299" spans="1:41">
      <c r="A299" s="2" t="s">
        <v>1513</v>
      </c>
      <c r="B299" s="2" t="s">
        <v>217</v>
      </c>
      <c r="C299" s="2">
        <v>98</v>
      </c>
      <c r="D299" s="2" t="str">
        <f t="shared" si="14"/>
        <v>15_98</v>
      </c>
      <c r="E299" s="2" t="s">
        <v>2370</v>
      </c>
      <c r="F299" s="2" t="s">
        <v>2371</v>
      </c>
      <c r="G299" s="2" t="s">
        <v>2372</v>
      </c>
      <c r="AE299"/>
      <c r="AF299"/>
      <c r="AG299"/>
      <c r="AH299"/>
      <c r="AL299" s="2"/>
      <c r="AM299" s="2"/>
      <c r="AN299" s="2"/>
      <c r="AO299" s="2"/>
    </row>
    <row r="300" spans="1:41">
      <c r="A300" s="2" t="s">
        <v>1513</v>
      </c>
      <c r="B300" s="2" t="s">
        <v>217</v>
      </c>
      <c r="C300" s="2">
        <v>99</v>
      </c>
      <c r="D300" s="2" t="str">
        <f t="shared" si="14"/>
        <v>15_99</v>
      </c>
      <c r="E300" s="2" t="s">
        <v>1850</v>
      </c>
      <c r="F300" s="2" t="s">
        <v>2373</v>
      </c>
      <c r="G300" s="2" t="s">
        <v>2374</v>
      </c>
      <c r="AE300"/>
      <c r="AF300"/>
      <c r="AG300"/>
      <c r="AH300"/>
      <c r="AL300" s="2"/>
      <c r="AM300" s="2"/>
      <c r="AN300" s="2"/>
      <c r="AO300" s="2"/>
    </row>
    <row r="301" spans="1:41">
      <c r="A301" s="2" t="s">
        <v>1513</v>
      </c>
      <c r="B301" s="2" t="s">
        <v>217</v>
      </c>
      <c r="C301" s="2">
        <v>100</v>
      </c>
      <c r="D301" s="2" t="str">
        <f t="shared" si="14"/>
        <v>15_100</v>
      </c>
      <c r="E301" s="2" t="s">
        <v>2375</v>
      </c>
      <c r="F301" s="2" t="s">
        <v>2376</v>
      </c>
      <c r="G301" s="2" t="s">
        <v>2377</v>
      </c>
      <c r="AE301"/>
      <c r="AF301"/>
      <c r="AG301"/>
      <c r="AH301"/>
      <c r="AL301" s="2"/>
      <c r="AM301" s="2"/>
      <c r="AN301" s="2"/>
      <c r="AO301" s="2"/>
    </row>
    <row r="302" spans="1:41">
      <c r="A302" s="2" t="s">
        <v>1513</v>
      </c>
      <c r="B302" s="2" t="s">
        <v>217</v>
      </c>
      <c r="C302" s="2">
        <v>101</v>
      </c>
      <c r="D302" s="2" t="str">
        <f t="shared" si="14"/>
        <v>15_101</v>
      </c>
      <c r="E302" s="2" t="s">
        <v>2378</v>
      </c>
      <c r="F302" s="2" t="s">
        <v>2379</v>
      </c>
      <c r="G302" s="2" t="s">
        <v>2380</v>
      </c>
      <c r="AE302"/>
      <c r="AF302"/>
      <c r="AG302"/>
      <c r="AH302"/>
      <c r="AL302" s="2"/>
      <c r="AM302" s="2"/>
      <c r="AN302" s="2"/>
      <c r="AO302" s="2"/>
    </row>
    <row r="303" spans="1:41">
      <c r="A303" s="2" t="s">
        <v>1513</v>
      </c>
      <c r="B303" s="2" t="s">
        <v>217</v>
      </c>
      <c r="C303" s="2">
        <v>102</v>
      </c>
      <c r="D303" s="2" t="str">
        <f t="shared" si="14"/>
        <v>15_102</v>
      </c>
      <c r="E303" s="2" t="s">
        <v>2381</v>
      </c>
      <c r="F303" s="2" t="s">
        <v>2382</v>
      </c>
      <c r="G303" s="2" t="s">
        <v>2383</v>
      </c>
      <c r="AE303"/>
      <c r="AF303"/>
      <c r="AG303"/>
      <c r="AH303"/>
      <c r="AL303" s="2"/>
      <c r="AM303" s="2"/>
      <c r="AN303" s="2"/>
      <c r="AO303" s="2"/>
    </row>
    <row r="304" spans="1:41">
      <c r="A304" s="2" t="s">
        <v>1513</v>
      </c>
      <c r="B304" s="2" t="s">
        <v>217</v>
      </c>
      <c r="C304" s="2">
        <v>103</v>
      </c>
      <c r="D304" s="2" t="str">
        <f t="shared" si="14"/>
        <v>15_103</v>
      </c>
      <c r="E304" s="2" t="s">
        <v>2384</v>
      </c>
      <c r="F304" s="2" t="s">
        <v>2385</v>
      </c>
      <c r="G304" s="2" t="s">
        <v>2386</v>
      </c>
      <c r="AE304"/>
      <c r="AF304"/>
      <c r="AG304"/>
      <c r="AH304"/>
      <c r="AL304" s="2"/>
      <c r="AM304" s="2"/>
      <c r="AN304" s="2"/>
      <c r="AO304" s="2"/>
    </row>
    <row r="305" spans="1:41">
      <c r="A305" s="2" t="s">
        <v>1513</v>
      </c>
      <c r="B305" s="2" t="s">
        <v>217</v>
      </c>
      <c r="C305" s="2">
        <v>104</v>
      </c>
      <c r="D305" s="2" t="str">
        <f t="shared" si="14"/>
        <v>15_104</v>
      </c>
      <c r="E305" s="2" t="s">
        <v>2387</v>
      </c>
      <c r="F305" s="2" t="s">
        <v>2388</v>
      </c>
      <c r="G305" s="2" t="s">
        <v>2389</v>
      </c>
      <c r="AE305"/>
      <c r="AF305"/>
      <c r="AG305"/>
      <c r="AH305"/>
      <c r="AL305" s="2"/>
      <c r="AM305" s="2"/>
      <c r="AN305" s="2"/>
      <c r="AO305" s="2"/>
    </row>
    <row r="306" spans="1:41">
      <c r="A306" s="2" t="s">
        <v>1513</v>
      </c>
      <c r="B306" s="2" t="s">
        <v>217</v>
      </c>
      <c r="C306" s="2">
        <v>105</v>
      </c>
      <c r="D306" s="2" t="str">
        <f t="shared" si="14"/>
        <v>15_105</v>
      </c>
      <c r="E306" s="2" t="s">
        <v>2390</v>
      </c>
      <c r="F306" s="2" t="s">
        <v>2391</v>
      </c>
      <c r="G306" s="2" t="s">
        <v>2392</v>
      </c>
      <c r="AE306"/>
      <c r="AF306"/>
      <c r="AG306"/>
      <c r="AH306"/>
      <c r="AL306" s="2"/>
      <c r="AM306" s="2"/>
      <c r="AN306" s="2"/>
      <c r="AO306" s="2"/>
    </row>
    <row r="307" spans="1:41">
      <c r="A307" s="2" t="s">
        <v>1513</v>
      </c>
      <c r="B307" s="2" t="s">
        <v>217</v>
      </c>
      <c r="C307" s="2">
        <v>106</v>
      </c>
      <c r="D307" s="2" t="str">
        <f t="shared" si="14"/>
        <v>15_106</v>
      </c>
      <c r="E307" s="2" t="s">
        <v>1856</v>
      </c>
      <c r="F307" s="2" t="s">
        <v>2393</v>
      </c>
      <c r="G307" s="2" t="s">
        <v>2394</v>
      </c>
      <c r="AE307"/>
      <c r="AF307"/>
      <c r="AG307"/>
      <c r="AH307"/>
      <c r="AL307" s="2"/>
      <c r="AM307" s="2"/>
      <c r="AN307" s="2"/>
      <c r="AO307" s="2"/>
    </row>
    <row r="308" spans="1:41">
      <c r="A308" s="2" t="s">
        <v>1513</v>
      </c>
      <c r="B308" s="2" t="s">
        <v>217</v>
      </c>
      <c r="C308" s="2">
        <v>107</v>
      </c>
      <c r="D308" s="2" t="str">
        <f t="shared" si="14"/>
        <v>15_107</v>
      </c>
      <c r="E308" s="2" t="s">
        <v>2395</v>
      </c>
      <c r="F308" s="2" t="s">
        <v>2396</v>
      </c>
      <c r="G308" s="2" t="s">
        <v>2397</v>
      </c>
      <c r="AE308"/>
      <c r="AF308"/>
      <c r="AG308"/>
      <c r="AH308"/>
      <c r="AL308" s="2"/>
      <c r="AM308" s="2"/>
      <c r="AN308" s="2"/>
      <c r="AO308" s="2"/>
    </row>
    <row r="309" spans="1:41">
      <c r="A309" s="2" t="s">
        <v>1513</v>
      </c>
      <c r="B309" s="2" t="s">
        <v>217</v>
      </c>
      <c r="C309" s="2">
        <v>108</v>
      </c>
      <c r="D309" s="2" t="str">
        <f t="shared" si="14"/>
        <v>15_108</v>
      </c>
      <c r="E309" s="2" t="s">
        <v>2398</v>
      </c>
      <c r="F309" s="2" t="s">
        <v>2399</v>
      </c>
      <c r="G309" s="2" t="s">
        <v>2400</v>
      </c>
      <c r="AE309"/>
      <c r="AF309"/>
      <c r="AG309"/>
      <c r="AH309"/>
      <c r="AL309" s="2"/>
      <c r="AM309" s="2"/>
      <c r="AN309" s="2"/>
      <c r="AO309" s="2"/>
    </row>
    <row r="310" spans="1:41">
      <c r="A310" s="2" t="s">
        <v>1513</v>
      </c>
      <c r="B310" s="2" t="s">
        <v>217</v>
      </c>
      <c r="C310" s="2">
        <v>109</v>
      </c>
      <c r="D310" s="2" t="str">
        <f t="shared" si="14"/>
        <v>15_109</v>
      </c>
      <c r="E310" s="2" t="s">
        <v>2401</v>
      </c>
      <c r="F310" s="2" t="s">
        <v>2402</v>
      </c>
      <c r="G310" s="2" t="s">
        <v>2403</v>
      </c>
      <c r="AE310"/>
      <c r="AF310"/>
      <c r="AG310"/>
      <c r="AH310"/>
      <c r="AL310" s="2"/>
      <c r="AM310" s="2"/>
      <c r="AN310" s="2"/>
      <c r="AO310" s="2"/>
    </row>
    <row r="311" spans="1:41">
      <c r="A311" s="2" t="s">
        <v>1513</v>
      </c>
      <c r="B311" s="2" t="s">
        <v>217</v>
      </c>
      <c r="C311" s="2">
        <v>110</v>
      </c>
      <c r="D311" s="2" t="str">
        <f t="shared" si="14"/>
        <v>15_110</v>
      </c>
      <c r="E311" s="2" t="s">
        <v>2404</v>
      </c>
      <c r="F311" s="2" t="s">
        <v>2405</v>
      </c>
      <c r="G311" s="2" t="s">
        <v>2406</v>
      </c>
      <c r="AE311"/>
      <c r="AF311"/>
      <c r="AG311"/>
      <c r="AH311"/>
      <c r="AL311" s="2"/>
      <c r="AM311" s="2"/>
      <c r="AN311" s="2"/>
      <c r="AO311" s="2"/>
    </row>
    <row r="312" spans="1:41">
      <c r="A312" s="2" t="s">
        <v>1513</v>
      </c>
      <c r="B312" s="2" t="s">
        <v>217</v>
      </c>
      <c r="C312" s="2">
        <v>111</v>
      </c>
      <c r="D312" s="2" t="str">
        <f t="shared" si="14"/>
        <v>15_111</v>
      </c>
      <c r="E312" s="2" t="s">
        <v>2089</v>
      </c>
      <c r="F312" s="2" t="s">
        <v>2407</v>
      </c>
      <c r="G312" s="2" t="s">
        <v>2408</v>
      </c>
      <c r="AE312"/>
      <c r="AF312"/>
      <c r="AG312"/>
      <c r="AH312"/>
      <c r="AL312" s="2"/>
      <c r="AM312" s="2"/>
      <c r="AN312" s="2"/>
      <c r="AO312" s="2"/>
    </row>
    <row r="313" spans="1:41">
      <c r="A313" s="2" t="s">
        <v>1513</v>
      </c>
      <c r="B313" s="2" t="s">
        <v>217</v>
      </c>
      <c r="C313" s="2">
        <v>112</v>
      </c>
      <c r="D313" s="2" t="str">
        <f t="shared" si="14"/>
        <v>15_112</v>
      </c>
      <c r="E313" s="2" t="s">
        <v>2409</v>
      </c>
      <c r="F313" s="2" t="s">
        <v>2410</v>
      </c>
      <c r="G313" s="2" t="s">
        <v>2411</v>
      </c>
      <c r="AE313"/>
      <c r="AF313"/>
      <c r="AG313"/>
      <c r="AH313"/>
      <c r="AL313" s="2"/>
      <c r="AM313" s="2"/>
      <c r="AN313" s="2"/>
      <c r="AO313" s="2"/>
    </row>
    <row r="314" spans="1:41">
      <c r="A314" s="2" t="s">
        <v>1513</v>
      </c>
      <c r="B314" s="2" t="s">
        <v>217</v>
      </c>
      <c r="C314" s="2">
        <v>113</v>
      </c>
      <c r="D314" s="2" t="str">
        <f t="shared" si="14"/>
        <v>15_113</v>
      </c>
      <c r="E314" s="2" t="s">
        <v>2412</v>
      </c>
      <c r="F314" s="2" t="s">
        <v>2413</v>
      </c>
      <c r="G314" s="2" t="s">
        <v>2414</v>
      </c>
      <c r="AE314"/>
      <c r="AF314"/>
      <c r="AG314"/>
      <c r="AH314"/>
      <c r="AL314" s="2"/>
      <c r="AM314" s="2"/>
      <c r="AN314" s="2"/>
      <c r="AO314" s="2"/>
    </row>
    <row r="315" spans="1:41">
      <c r="A315" s="2" t="s">
        <v>1513</v>
      </c>
      <c r="B315" s="2" t="s">
        <v>217</v>
      </c>
      <c r="C315" s="2">
        <v>114</v>
      </c>
      <c r="D315" s="2" t="str">
        <f t="shared" si="14"/>
        <v>15_114</v>
      </c>
      <c r="E315" s="2" t="s">
        <v>2415</v>
      </c>
      <c r="F315" s="2" t="s">
        <v>2416</v>
      </c>
      <c r="G315" s="2" t="s">
        <v>2417</v>
      </c>
      <c r="AE315"/>
      <c r="AF315"/>
      <c r="AG315"/>
      <c r="AH315"/>
      <c r="AL315" s="2"/>
      <c r="AM315" s="2"/>
      <c r="AN315" s="2"/>
      <c r="AO315" s="2"/>
    </row>
    <row r="316" spans="1:41">
      <c r="A316" s="2" t="s">
        <v>1513</v>
      </c>
      <c r="B316" s="2" t="s">
        <v>217</v>
      </c>
      <c r="C316" s="2">
        <v>115</v>
      </c>
      <c r="D316" s="2" t="str">
        <f t="shared" si="14"/>
        <v>15_115</v>
      </c>
      <c r="E316" s="2" t="s">
        <v>2418</v>
      </c>
      <c r="F316" s="2" t="s">
        <v>2419</v>
      </c>
      <c r="G316" s="2" t="s">
        <v>2420</v>
      </c>
      <c r="AE316"/>
      <c r="AF316"/>
      <c r="AG316"/>
      <c r="AH316"/>
      <c r="AL316" s="2"/>
      <c r="AM316" s="2"/>
      <c r="AN316" s="2"/>
      <c r="AO316" s="2"/>
    </row>
    <row r="317" spans="1:41">
      <c r="A317" s="2" t="s">
        <v>1513</v>
      </c>
      <c r="B317" s="2" t="s">
        <v>217</v>
      </c>
      <c r="C317" s="2">
        <v>116</v>
      </c>
      <c r="D317" s="2" t="str">
        <f t="shared" si="14"/>
        <v>15_116</v>
      </c>
      <c r="E317" s="2" t="s">
        <v>1969</v>
      </c>
      <c r="F317" s="2" t="s">
        <v>2421</v>
      </c>
      <c r="G317" s="2" t="s">
        <v>2422</v>
      </c>
      <c r="AE317"/>
      <c r="AF317"/>
      <c r="AG317"/>
      <c r="AH317"/>
      <c r="AL317" s="2"/>
      <c r="AM317" s="2"/>
      <c r="AN317" s="2"/>
      <c r="AO317" s="2"/>
    </row>
    <row r="318" spans="1:41">
      <c r="A318" s="2" t="s">
        <v>1513</v>
      </c>
      <c r="B318" s="2" t="s">
        <v>217</v>
      </c>
      <c r="C318" s="2">
        <v>117</v>
      </c>
      <c r="D318" s="2" t="str">
        <f t="shared" si="14"/>
        <v>15_117</v>
      </c>
      <c r="E318" s="2" t="s">
        <v>2423</v>
      </c>
      <c r="F318" s="2" t="s">
        <v>2424</v>
      </c>
      <c r="G318" s="2" t="s">
        <v>2425</v>
      </c>
      <c r="AE318"/>
      <c r="AF318"/>
      <c r="AG318"/>
      <c r="AH318"/>
      <c r="AL318" s="2"/>
      <c r="AM318" s="2"/>
      <c r="AN318" s="2"/>
      <c r="AO318" s="2"/>
    </row>
    <row r="319" spans="1:41">
      <c r="A319" s="2" t="s">
        <v>1513</v>
      </c>
      <c r="B319" s="2" t="s">
        <v>217</v>
      </c>
      <c r="C319" s="2">
        <v>118</v>
      </c>
      <c r="D319" s="2" t="str">
        <f t="shared" si="14"/>
        <v>15_118</v>
      </c>
      <c r="E319" s="2" t="s">
        <v>1868</v>
      </c>
      <c r="F319" s="2" t="s">
        <v>2426</v>
      </c>
      <c r="G319" s="2" t="s">
        <v>2427</v>
      </c>
      <c r="AE319"/>
      <c r="AF319"/>
      <c r="AG319"/>
      <c r="AH319"/>
      <c r="AL319" s="2"/>
      <c r="AM319" s="2"/>
      <c r="AN319" s="2"/>
      <c r="AO319" s="2"/>
    </row>
    <row r="320" spans="1:41">
      <c r="A320" s="2" t="s">
        <v>1513</v>
      </c>
      <c r="B320" s="2" t="s">
        <v>217</v>
      </c>
      <c r="C320" s="2">
        <v>119</v>
      </c>
      <c r="D320" s="2" t="str">
        <f t="shared" si="14"/>
        <v>15_119</v>
      </c>
      <c r="E320" s="2" t="s">
        <v>2428</v>
      </c>
      <c r="F320" s="2" t="s">
        <v>2429</v>
      </c>
      <c r="G320" s="2" t="s">
        <v>2430</v>
      </c>
      <c r="AE320"/>
      <c r="AF320"/>
      <c r="AG320"/>
      <c r="AH320"/>
      <c r="AL320" s="2"/>
      <c r="AM320" s="2"/>
      <c r="AN320" s="2"/>
      <c r="AO320" s="2"/>
    </row>
    <row r="321" spans="1:41">
      <c r="A321" s="2" t="s">
        <v>1513</v>
      </c>
      <c r="B321" s="2" t="s">
        <v>217</v>
      </c>
      <c r="C321" s="2">
        <v>120</v>
      </c>
      <c r="D321" s="2" t="str">
        <f t="shared" si="14"/>
        <v>15_120</v>
      </c>
      <c r="E321" s="2" t="s">
        <v>1871</v>
      </c>
      <c r="F321" s="2" t="s">
        <v>2431</v>
      </c>
      <c r="G321" s="2" t="s">
        <v>2432</v>
      </c>
      <c r="AE321"/>
      <c r="AF321"/>
      <c r="AG321"/>
      <c r="AH321"/>
      <c r="AL321" s="2"/>
      <c r="AM321" s="2"/>
      <c r="AN321" s="2"/>
      <c r="AO321" s="2"/>
    </row>
    <row r="322" spans="1:41">
      <c r="A322" s="2" t="s">
        <v>1513</v>
      </c>
      <c r="B322" s="2" t="s">
        <v>217</v>
      </c>
      <c r="C322" s="2">
        <v>121</v>
      </c>
      <c r="D322" s="2" t="str">
        <f t="shared" si="14"/>
        <v>15_121</v>
      </c>
      <c r="E322" s="2" t="s">
        <v>1886</v>
      </c>
      <c r="F322" s="2" t="s">
        <v>2433</v>
      </c>
      <c r="G322" s="2" t="s">
        <v>2434</v>
      </c>
      <c r="AE322"/>
      <c r="AF322"/>
      <c r="AG322"/>
      <c r="AH322"/>
      <c r="AL322" s="2"/>
      <c r="AM322" s="2"/>
      <c r="AN322" s="2"/>
      <c r="AO322" s="2"/>
    </row>
    <row r="323" spans="1:41">
      <c r="A323" s="2" t="s">
        <v>1513</v>
      </c>
      <c r="B323" s="2" t="s">
        <v>217</v>
      </c>
      <c r="C323" s="2">
        <v>122</v>
      </c>
      <c r="D323" s="2" t="str">
        <f t="shared" ref="D323:D386" si="15">A323&amp;"_"&amp;C323</f>
        <v>15_122</v>
      </c>
      <c r="E323" s="2" t="s">
        <v>2435</v>
      </c>
      <c r="F323" s="2" t="s">
        <v>2436</v>
      </c>
      <c r="G323" s="2" t="s">
        <v>2437</v>
      </c>
      <c r="AE323"/>
      <c r="AF323"/>
      <c r="AG323"/>
      <c r="AH323"/>
      <c r="AL323" s="2"/>
      <c r="AM323" s="2"/>
      <c r="AN323" s="2"/>
      <c r="AO323" s="2"/>
    </row>
    <row r="324" spans="1:41">
      <c r="A324" s="2" t="s">
        <v>1513</v>
      </c>
      <c r="B324" s="2" t="s">
        <v>217</v>
      </c>
      <c r="C324" s="2">
        <v>123</v>
      </c>
      <c r="D324" s="2" t="str">
        <f t="shared" si="15"/>
        <v>15_123</v>
      </c>
      <c r="E324" s="2" t="s">
        <v>2438</v>
      </c>
      <c r="F324" s="2" t="s">
        <v>2439</v>
      </c>
      <c r="G324" s="2" t="s">
        <v>2440</v>
      </c>
      <c r="AE324"/>
      <c r="AF324"/>
      <c r="AG324"/>
      <c r="AH324"/>
      <c r="AL324" s="2"/>
      <c r="AM324" s="2"/>
      <c r="AN324" s="2"/>
      <c r="AO324" s="2"/>
    </row>
    <row r="325" spans="1:41">
      <c r="A325" s="2" t="s">
        <v>1513</v>
      </c>
      <c r="B325" s="2" t="s">
        <v>217</v>
      </c>
      <c r="C325" s="2">
        <v>124</v>
      </c>
      <c r="D325" s="2" t="str">
        <f t="shared" si="15"/>
        <v>15_124</v>
      </c>
      <c r="E325" s="2" t="s">
        <v>1484</v>
      </c>
      <c r="F325" s="2" t="s">
        <v>1483</v>
      </c>
      <c r="G325" s="2" t="s">
        <v>2441</v>
      </c>
      <c r="AE325"/>
      <c r="AF325"/>
      <c r="AG325"/>
      <c r="AH325"/>
      <c r="AL325" s="2"/>
      <c r="AM325" s="2"/>
      <c r="AN325" s="2"/>
      <c r="AO325" s="2"/>
    </row>
    <row r="326" spans="1:41">
      <c r="A326" s="2" t="s">
        <v>1517</v>
      </c>
      <c r="B326" s="2" t="s">
        <v>342</v>
      </c>
      <c r="C326" s="2">
        <v>1</v>
      </c>
      <c r="D326" s="2" t="str">
        <f t="shared" si="15"/>
        <v>17_1</v>
      </c>
      <c r="E326" s="2" t="s">
        <v>1490</v>
      </c>
      <c r="F326" s="2" t="s">
        <v>2442</v>
      </c>
      <c r="G326" s="2" t="s">
        <v>2443</v>
      </c>
      <c r="AE326"/>
      <c r="AF326"/>
      <c r="AG326"/>
      <c r="AH326"/>
      <c r="AL326" s="2"/>
      <c r="AM326" s="2"/>
      <c r="AN326" s="2"/>
      <c r="AO326" s="2"/>
    </row>
    <row r="327" spans="1:41">
      <c r="A327" s="2" t="s">
        <v>1517</v>
      </c>
      <c r="B327" s="2" t="s">
        <v>342</v>
      </c>
      <c r="C327" s="2">
        <v>2</v>
      </c>
      <c r="D327" s="2" t="str">
        <f t="shared" si="15"/>
        <v>17_2</v>
      </c>
      <c r="E327" s="2" t="s">
        <v>2444</v>
      </c>
      <c r="F327" s="2" t="s">
        <v>2445</v>
      </c>
      <c r="G327" s="2" t="s">
        <v>2446</v>
      </c>
      <c r="AE327"/>
      <c r="AF327"/>
      <c r="AG327"/>
      <c r="AH327"/>
      <c r="AL327" s="2"/>
      <c r="AM327" s="2"/>
      <c r="AN327" s="2"/>
      <c r="AO327" s="2"/>
    </row>
    <row r="328" spans="1:41">
      <c r="A328" s="2" t="s">
        <v>1517</v>
      </c>
      <c r="B328" s="2" t="s">
        <v>342</v>
      </c>
      <c r="C328" s="2">
        <v>3</v>
      </c>
      <c r="D328" s="2" t="str">
        <f t="shared" si="15"/>
        <v>17_3</v>
      </c>
      <c r="E328" s="2" t="s">
        <v>1534</v>
      </c>
      <c r="F328" s="2" t="s">
        <v>2447</v>
      </c>
      <c r="G328" s="2" t="s">
        <v>2448</v>
      </c>
      <c r="AE328"/>
      <c r="AF328"/>
      <c r="AG328"/>
      <c r="AH328"/>
      <c r="AL328" s="2"/>
      <c r="AM328" s="2"/>
      <c r="AN328" s="2"/>
      <c r="AO328" s="2"/>
    </row>
    <row r="329" spans="1:41">
      <c r="A329" s="2" t="s">
        <v>1517</v>
      </c>
      <c r="B329" s="2" t="s">
        <v>342</v>
      </c>
      <c r="C329" s="2">
        <v>4</v>
      </c>
      <c r="D329" s="2" t="str">
        <f t="shared" si="15"/>
        <v>17_4</v>
      </c>
      <c r="E329" s="2" t="s">
        <v>2449</v>
      </c>
      <c r="F329" s="2" t="s">
        <v>2450</v>
      </c>
      <c r="G329" s="2" t="s">
        <v>2451</v>
      </c>
      <c r="AE329"/>
      <c r="AF329"/>
      <c r="AG329"/>
      <c r="AH329"/>
      <c r="AL329" s="2"/>
      <c r="AM329" s="2"/>
      <c r="AN329" s="2"/>
      <c r="AO329" s="2"/>
    </row>
    <row r="330" spans="1:41">
      <c r="A330" s="2" t="s">
        <v>1517</v>
      </c>
      <c r="B330" s="2" t="s">
        <v>342</v>
      </c>
      <c r="C330" s="2">
        <v>5</v>
      </c>
      <c r="D330" s="2" t="str">
        <f t="shared" si="15"/>
        <v>17_5</v>
      </c>
      <c r="E330" s="2" t="s">
        <v>1569</v>
      </c>
      <c r="F330" s="2" t="s">
        <v>2452</v>
      </c>
      <c r="G330" s="2" t="s">
        <v>2453</v>
      </c>
      <c r="AE330"/>
      <c r="AF330"/>
      <c r="AG330"/>
      <c r="AH330"/>
      <c r="AL330" s="2"/>
      <c r="AM330" s="2"/>
      <c r="AN330" s="2"/>
      <c r="AO330" s="2"/>
    </row>
    <row r="331" spans="1:41">
      <c r="A331" s="2" t="s">
        <v>1517</v>
      </c>
      <c r="B331" s="2" t="s">
        <v>342</v>
      </c>
      <c r="C331" s="2">
        <v>6</v>
      </c>
      <c r="D331" s="2" t="str">
        <f t="shared" si="15"/>
        <v>17_6</v>
      </c>
      <c r="E331" s="2" t="s">
        <v>2454</v>
      </c>
      <c r="F331" s="2" t="s">
        <v>2455</v>
      </c>
      <c r="G331" s="2" t="s">
        <v>2456</v>
      </c>
      <c r="AE331"/>
      <c r="AF331"/>
      <c r="AG331"/>
      <c r="AH331"/>
      <c r="AL331" s="2"/>
      <c r="AM331" s="2"/>
      <c r="AN331" s="2"/>
      <c r="AO331" s="2"/>
    </row>
    <row r="332" spans="1:41">
      <c r="A332" s="2" t="s">
        <v>1517</v>
      </c>
      <c r="B332" s="2" t="s">
        <v>342</v>
      </c>
      <c r="C332" s="2">
        <v>7</v>
      </c>
      <c r="D332" s="2" t="str">
        <f t="shared" si="15"/>
        <v>17_7</v>
      </c>
      <c r="E332" s="2" t="s">
        <v>2197</v>
      </c>
      <c r="F332" s="2" t="s">
        <v>2457</v>
      </c>
      <c r="G332" s="2" t="s">
        <v>2458</v>
      </c>
      <c r="AE332"/>
      <c r="AF332"/>
      <c r="AG332"/>
      <c r="AH332"/>
      <c r="AL332" s="2"/>
      <c r="AM332" s="2"/>
      <c r="AN332" s="2"/>
      <c r="AO332" s="2"/>
    </row>
    <row r="333" spans="1:41">
      <c r="A333" s="2" t="s">
        <v>1517</v>
      </c>
      <c r="B333" s="2" t="s">
        <v>342</v>
      </c>
      <c r="C333" s="2">
        <v>8</v>
      </c>
      <c r="D333" s="2" t="str">
        <f t="shared" si="15"/>
        <v>17_8</v>
      </c>
      <c r="E333" s="2" t="s">
        <v>1722</v>
      </c>
      <c r="F333" s="2" t="s">
        <v>2459</v>
      </c>
      <c r="G333" s="2" t="s">
        <v>2460</v>
      </c>
      <c r="AE333"/>
      <c r="AF333"/>
      <c r="AG333"/>
      <c r="AH333"/>
      <c r="AL333" s="2"/>
      <c r="AM333" s="2"/>
      <c r="AN333" s="2"/>
      <c r="AO333" s="2"/>
    </row>
    <row r="334" spans="1:41">
      <c r="A334" s="2" t="s">
        <v>1517</v>
      </c>
      <c r="B334" s="2" t="s">
        <v>342</v>
      </c>
      <c r="C334" s="2">
        <v>9</v>
      </c>
      <c r="D334" s="2" t="str">
        <f t="shared" si="15"/>
        <v>17_9</v>
      </c>
      <c r="E334" s="2" t="s">
        <v>2461</v>
      </c>
      <c r="F334" s="2" t="s">
        <v>2462</v>
      </c>
      <c r="G334" s="2" t="s">
        <v>2463</v>
      </c>
      <c r="AE334"/>
      <c r="AF334"/>
      <c r="AG334"/>
      <c r="AH334"/>
      <c r="AL334" s="2"/>
      <c r="AM334" s="2"/>
      <c r="AN334" s="2"/>
      <c r="AO334" s="2"/>
    </row>
    <row r="335" spans="1:41">
      <c r="A335" s="2" t="s">
        <v>1517</v>
      </c>
      <c r="B335" s="2" t="s">
        <v>342</v>
      </c>
      <c r="C335" s="2">
        <v>10</v>
      </c>
      <c r="D335" s="2" t="str">
        <f t="shared" si="15"/>
        <v>17_10</v>
      </c>
      <c r="E335" s="2" t="s">
        <v>1928</v>
      </c>
      <c r="F335" s="2" t="s">
        <v>2464</v>
      </c>
      <c r="G335" s="2" t="s">
        <v>2465</v>
      </c>
      <c r="AE335"/>
      <c r="AF335"/>
      <c r="AG335"/>
      <c r="AH335"/>
      <c r="AL335" s="2"/>
      <c r="AM335" s="2"/>
      <c r="AN335" s="2"/>
      <c r="AO335" s="2"/>
    </row>
    <row r="336" spans="1:41">
      <c r="A336" s="2" t="s">
        <v>1517</v>
      </c>
      <c r="B336" s="2" t="s">
        <v>342</v>
      </c>
      <c r="C336" s="2">
        <v>11</v>
      </c>
      <c r="D336" s="2" t="str">
        <f t="shared" si="15"/>
        <v>17_11</v>
      </c>
      <c r="E336" s="2" t="s">
        <v>2028</v>
      </c>
      <c r="F336" s="2" t="s">
        <v>2466</v>
      </c>
      <c r="G336" s="2" t="s">
        <v>2467</v>
      </c>
      <c r="AE336"/>
      <c r="AF336"/>
      <c r="AG336"/>
      <c r="AH336"/>
      <c r="AL336" s="2"/>
      <c r="AM336" s="2"/>
      <c r="AN336" s="2"/>
      <c r="AO336" s="2"/>
    </row>
    <row r="337" spans="1:41">
      <c r="A337" s="2" t="s">
        <v>1517</v>
      </c>
      <c r="B337" s="2" t="s">
        <v>342</v>
      </c>
      <c r="C337" s="2">
        <v>12</v>
      </c>
      <c r="D337" s="2" t="str">
        <f t="shared" si="15"/>
        <v>17_12</v>
      </c>
      <c r="E337" s="2" t="s">
        <v>2468</v>
      </c>
      <c r="F337" s="2" t="s">
        <v>2469</v>
      </c>
      <c r="G337" s="2" t="s">
        <v>2470</v>
      </c>
      <c r="AE337"/>
      <c r="AF337"/>
      <c r="AG337"/>
      <c r="AH337"/>
      <c r="AL337" s="2"/>
      <c r="AM337" s="2"/>
      <c r="AN337" s="2"/>
      <c r="AO337" s="2"/>
    </row>
    <row r="338" spans="1:41">
      <c r="A338" s="2" t="s">
        <v>1517</v>
      </c>
      <c r="B338" s="2" t="s">
        <v>342</v>
      </c>
      <c r="C338" s="2">
        <v>13</v>
      </c>
      <c r="D338" s="2" t="str">
        <f t="shared" si="15"/>
        <v>17_13</v>
      </c>
      <c r="E338" s="2" t="s">
        <v>2471</v>
      </c>
      <c r="F338" s="2" t="s">
        <v>2472</v>
      </c>
      <c r="G338" s="2" t="s">
        <v>2473</v>
      </c>
      <c r="AE338"/>
      <c r="AF338"/>
      <c r="AG338"/>
      <c r="AH338"/>
      <c r="AL338" s="2"/>
      <c r="AM338" s="2"/>
      <c r="AN338" s="2"/>
      <c r="AO338" s="2"/>
    </row>
    <row r="339" spans="1:41">
      <c r="A339" s="2" t="s">
        <v>1517</v>
      </c>
      <c r="B339" s="2" t="s">
        <v>342</v>
      </c>
      <c r="C339" s="2">
        <v>14</v>
      </c>
      <c r="D339" s="2" t="str">
        <f t="shared" si="15"/>
        <v>17_14</v>
      </c>
      <c r="E339" s="2" t="s">
        <v>2474</v>
      </c>
      <c r="F339" s="2" t="s">
        <v>2475</v>
      </c>
      <c r="G339" s="2" t="s">
        <v>2476</v>
      </c>
      <c r="AE339"/>
      <c r="AF339"/>
      <c r="AG339"/>
      <c r="AH339"/>
      <c r="AL339" s="2"/>
      <c r="AM339" s="2"/>
      <c r="AN339" s="2"/>
      <c r="AO339" s="2"/>
    </row>
    <row r="340" spans="1:41">
      <c r="A340" s="2" t="s">
        <v>1517</v>
      </c>
      <c r="B340" s="2" t="s">
        <v>342</v>
      </c>
      <c r="C340" s="2">
        <v>15</v>
      </c>
      <c r="D340" s="2" t="str">
        <f t="shared" si="15"/>
        <v>17_15</v>
      </c>
      <c r="E340" s="2" t="s">
        <v>1754</v>
      </c>
      <c r="F340" s="2" t="s">
        <v>2477</v>
      </c>
      <c r="G340" s="2" t="s">
        <v>2478</v>
      </c>
      <c r="AE340"/>
      <c r="AF340"/>
      <c r="AG340"/>
      <c r="AH340"/>
      <c r="AL340" s="2"/>
      <c r="AM340" s="2"/>
      <c r="AN340" s="2"/>
      <c r="AO340" s="2"/>
    </row>
    <row r="341" spans="1:41">
      <c r="A341" s="2" t="s">
        <v>1517</v>
      </c>
      <c r="B341" s="2" t="s">
        <v>342</v>
      </c>
      <c r="C341" s="2">
        <v>16</v>
      </c>
      <c r="D341" s="2" t="str">
        <f t="shared" si="15"/>
        <v>17_16</v>
      </c>
      <c r="E341" s="2" t="s">
        <v>2479</v>
      </c>
      <c r="F341" s="2" t="s">
        <v>2480</v>
      </c>
      <c r="G341" s="2" t="s">
        <v>2481</v>
      </c>
      <c r="AE341"/>
      <c r="AF341"/>
      <c r="AG341"/>
      <c r="AH341"/>
      <c r="AL341" s="2"/>
      <c r="AM341" s="2"/>
      <c r="AN341" s="2"/>
      <c r="AO341" s="2"/>
    </row>
    <row r="342" spans="1:41">
      <c r="A342" s="2" t="s">
        <v>1517</v>
      </c>
      <c r="B342" s="2" t="s">
        <v>342</v>
      </c>
      <c r="C342" s="2">
        <v>17</v>
      </c>
      <c r="D342" s="2" t="str">
        <f t="shared" si="15"/>
        <v>17_17</v>
      </c>
      <c r="E342" s="2" t="s">
        <v>2482</v>
      </c>
      <c r="F342" s="2" t="s">
        <v>2483</v>
      </c>
      <c r="G342" s="2" t="s">
        <v>2484</v>
      </c>
      <c r="AE342"/>
      <c r="AF342"/>
      <c r="AG342"/>
      <c r="AH342"/>
      <c r="AL342" s="2"/>
      <c r="AM342" s="2"/>
      <c r="AN342" s="2"/>
      <c r="AO342" s="2"/>
    </row>
    <row r="343" spans="1:41">
      <c r="A343" s="2" t="s">
        <v>1517</v>
      </c>
      <c r="B343" s="2" t="s">
        <v>342</v>
      </c>
      <c r="C343" s="2">
        <v>18</v>
      </c>
      <c r="D343" s="2" t="str">
        <f t="shared" si="15"/>
        <v>17_18</v>
      </c>
      <c r="E343" s="2" t="s">
        <v>1760</v>
      </c>
      <c r="F343" s="2" t="s">
        <v>2485</v>
      </c>
      <c r="G343" s="2" t="s">
        <v>2486</v>
      </c>
      <c r="AE343"/>
      <c r="AF343"/>
      <c r="AG343"/>
      <c r="AH343"/>
      <c r="AL343" s="2"/>
      <c r="AM343" s="2"/>
      <c r="AN343" s="2"/>
      <c r="AO343" s="2"/>
    </row>
    <row r="344" spans="1:41">
      <c r="A344" s="2" t="s">
        <v>1517</v>
      </c>
      <c r="B344" s="2" t="s">
        <v>342</v>
      </c>
      <c r="C344" s="2">
        <v>19</v>
      </c>
      <c r="D344" s="2" t="str">
        <f t="shared" si="15"/>
        <v>17_19</v>
      </c>
      <c r="E344" s="2" t="s">
        <v>2487</v>
      </c>
      <c r="F344" s="2" t="s">
        <v>2488</v>
      </c>
      <c r="G344" s="2" t="s">
        <v>2489</v>
      </c>
      <c r="AE344"/>
      <c r="AF344"/>
      <c r="AG344"/>
      <c r="AH344"/>
      <c r="AL344" s="2"/>
      <c r="AM344" s="2"/>
      <c r="AN344" s="2"/>
      <c r="AO344" s="2"/>
    </row>
    <row r="345" spans="1:41">
      <c r="A345" s="2" t="s">
        <v>1517</v>
      </c>
      <c r="B345" s="2" t="s">
        <v>342</v>
      </c>
      <c r="C345" s="2">
        <v>20</v>
      </c>
      <c r="D345" s="2" t="str">
        <f t="shared" si="15"/>
        <v>17_20</v>
      </c>
      <c r="E345" s="2" t="s">
        <v>2490</v>
      </c>
      <c r="F345" s="2" t="s">
        <v>881</v>
      </c>
      <c r="G345" s="2" t="s">
        <v>2491</v>
      </c>
      <c r="AE345"/>
      <c r="AF345"/>
      <c r="AG345"/>
      <c r="AH345"/>
      <c r="AL345" s="2"/>
      <c r="AM345" s="2"/>
      <c r="AN345" s="2"/>
      <c r="AO345" s="2"/>
    </row>
    <row r="346" spans="1:41">
      <c r="A346" s="2" t="s">
        <v>1517</v>
      </c>
      <c r="B346" s="2" t="s">
        <v>342</v>
      </c>
      <c r="C346" s="2">
        <v>21</v>
      </c>
      <c r="D346" s="2" t="str">
        <f t="shared" si="15"/>
        <v>17_21</v>
      </c>
      <c r="E346" s="2" t="s">
        <v>2492</v>
      </c>
      <c r="F346" s="2" t="s">
        <v>2493</v>
      </c>
      <c r="G346" s="2" t="s">
        <v>2494</v>
      </c>
      <c r="AE346"/>
      <c r="AF346"/>
      <c r="AG346"/>
      <c r="AH346"/>
      <c r="AL346" s="2"/>
      <c r="AM346" s="2"/>
      <c r="AN346" s="2"/>
      <c r="AO346" s="2"/>
    </row>
    <row r="347" spans="1:41">
      <c r="A347" s="2" t="s">
        <v>1517</v>
      </c>
      <c r="B347" s="2" t="s">
        <v>342</v>
      </c>
      <c r="C347" s="2">
        <v>22</v>
      </c>
      <c r="D347" s="2" t="str">
        <f t="shared" si="15"/>
        <v>17_22</v>
      </c>
      <c r="E347" s="2" t="s">
        <v>2495</v>
      </c>
      <c r="F347" s="2" t="s">
        <v>2496</v>
      </c>
      <c r="G347" s="2" t="s">
        <v>2497</v>
      </c>
      <c r="AE347"/>
      <c r="AF347"/>
      <c r="AG347"/>
      <c r="AH347"/>
      <c r="AL347" s="2"/>
      <c r="AM347" s="2"/>
      <c r="AN347" s="2"/>
      <c r="AO347" s="2"/>
    </row>
    <row r="348" spans="1:41">
      <c r="A348" s="2" t="s">
        <v>1517</v>
      </c>
      <c r="B348" s="2" t="s">
        <v>342</v>
      </c>
      <c r="C348" s="2">
        <v>23</v>
      </c>
      <c r="D348" s="2" t="str">
        <f t="shared" si="15"/>
        <v>17_23</v>
      </c>
      <c r="E348" s="2" t="s">
        <v>1820</v>
      </c>
      <c r="F348" s="2" t="s">
        <v>2498</v>
      </c>
      <c r="G348" s="2" t="s">
        <v>2499</v>
      </c>
      <c r="AE348"/>
      <c r="AF348"/>
      <c r="AG348"/>
      <c r="AH348"/>
      <c r="AL348" s="2"/>
      <c r="AM348" s="2"/>
      <c r="AN348" s="2"/>
      <c r="AO348" s="2"/>
    </row>
    <row r="349" spans="1:41">
      <c r="A349" s="2" t="s">
        <v>1517</v>
      </c>
      <c r="B349" s="2" t="s">
        <v>342</v>
      </c>
      <c r="C349" s="2">
        <v>24</v>
      </c>
      <c r="D349" s="2" t="str">
        <f t="shared" si="15"/>
        <v>17_24</v>
      </c>
      <c r="E349" s="2" t="s">
        <v>2500</v>
      </c>
      <c r="F349" s="2" t="s">
        <v>2501</v>
      </c>
      <c r="G349" s="2" t="s">
        <v>2502</v>
      </c>
      <c r="AE349"/>
      <c r="AF349"/>
      <c r="AG349"/>
      <c r="AH349"/>
      <c r="AL349" s="2"/>
      <c r="AM349" s="2"/>
      <c r="AN349" s="2"/>
      <c r="AO349" s="2"/>
    </row>
    <row r="350" spans="1:41">
      <c r="A350" s="2" t="s">
        <v>1517</v>
      </c>
      <c r="B350" s="2" t="s">
        <v>342</v>
      </c>
      <c r="C350" s="2">
        <v>25</v>
      </c>
      <c r="D350" s="2" t="str">
        <f t="shared" si="15"/>
        <v>17_25</v>
      </c>
      <c r="E350" s="2" t="s">
        <v>2503</v>
      </c>
      <c r="F350" s="2" t="s">
        <v>2504</v>
      </c>
      <c r="G350" s="2" t="s">
        <v>2505</v>
      </c>
      <c r="AE350"/>
      <c r="AF350"/>
      <c r="AG350"/>
      <c r="AH350"/>
      <c r="AL350" s="2"/>
      <c r="AM350" s="2"/>
      <c r="AN350" s="2"/>
      <c r="AO350" s="2"/>
    </row>
    <row r="351" spans="1:41">
      <c r="A351" s="2" t="s">
        <v>1517</v>
      </c>
      <c r="B351" s="2" t="s">
        <v>342</v>
      </c>
      <c r="C351" s="2">
        <v>26</v>
      </c>
      <c r="D351" s="2" t="str">
        <f t="shared" si="15"/>
        <v>17_26</v>
      </c>
      <c r="E351" s="2" t="s">
        <v>1889</v>
      </c>
      <c r="F351" s="2" t="s">
        <v>2506</v>
      </c>
      <c r="G351" s="2" t="s">
        <v>2507</v>
      </c>
      <c r="AE351"/>
      <c r="AF351"/>
      <c r="AG351"/>
      <c r="AH351"/>
      <c r="AL351" s="2"/>
      <c r="AM351" s="2"/>
      <c r="AN351" s="2"/>
      <c r="AO351" s="2"/>
    </row>
    <row r="352" spans="1:41">
      <c r="A352" s="2" t="s">
        <v>1517</v>
      </c>
      <c r="B352" s="2" t="s">
        <v>342</v>
      </c>
      <c r="C352" s="2">
        <v>27</v>
      </c>
      <c r="D352" s="2" t="str">
        <f t="shared" si="15"/>
        <v>17_27</v>
      </c>
      <c r="E352" s="2" t="s">
        <v>2508</v>
      </c>
      <c r="F352" s="2" t="s">
        <v>2509</v>
      </c>
      <c r="G352" s="2" t="s">
        <v>2510</v>
      </c>
      <c r="AE352"/>
      <c r="AF352"/>
      <c r="AG352"/>
      <c r="AH352"/>
      <c r="AL352" s="2"/>
      <c r="AM352" s="2"/>
      <c r="AN352" s="2"/>
      <c r="AO352" s="2"/>
    </row>
    <row r="353" spans="1:41">
      <c r="A353" s="2" t="s">
        <v>1517</v>
      </c>
      <c r="B353" s="2" t="s">
        <v>342</v>
      </c>
      <c r="C353" s="2">
        <v>28</v>
      </c>
      <c r="D353" s="2" t="str">
        <f t="shared" si="15"/>
        <v>17_28</v>
      </c>
      <c r="E353" s="2" t="s">
        <v>1484</v>
      </c>
      <c r="F353" s="2" t="s">
        <v>1483</v>
      </c>
      <c r="G353" s="2" t="s">
        <v>2511</v>
      </c>
      <c r="AE353"/>
      <c r="AF353"/>
      <c r="AG353"/>
      <c r="AH353"/>
      <c r="AL353" s="2"/>
      <c r="AM353" s="2"/>
      <c r="AN353" s="2"/>
      <c r="AO353" s="2"/>
    </row>
    <row r="354" spans="1:41">
      <c r="A354" s="2" t="s">
        <v>1521</v>
      </c>
      <c r="B354" s="2" t="s">
        <v>370</v>
      </c>
      <c r="C354" s="2">
        <v>1</v>
      </c>
      <c r="D354" s="2" t="str">
        <f t="shared" si="15"/>
        <v>18_1</v>
      </c>
      <c r="E354" s="2" t="s">
        <v>1490</v>
      </c>
      <c r="F354" s="2" t="s">
        <v>2512</v>
      </c>
      <c r="G354" s="2" t="s">
        <v>2513</v>
      </c>
      <c r="AE354"/>
      <c r="AF354"/>
      <c r="AG354"/>
      <c r="AH354"/>
      <c r="AL354" s="2"/>
      <c r="AM354" s="2"/>
      <c r="AN354" s="2"/>
      <c r="AO354" s="2"/>
    </row>
    <row r="355" spans="1:41">
      <c r="A355" s="2" t="s">
        <v>1521</v>
      </c>
      <c r="B355" s="2" t="s">
        <v>370</v>
      </c>
      <c r="C355" s="2">
        <v>2</v>
      </c>
      <c r="D355" s="2" t="str">
        <f t="shared" si="15"/>
        <v>18_2</v>
      </c>
      <c r="E355" s="2" t="s">
        <v>2514</v>
      </c>
      <c r="F355" s="2" t="s">
        <v>2515</v>
      </c>
      <c r="G355" s="2" t="s">
        <v>2516</v>
      </c>
      <c r="AE355"/>
      <c r="AF355"/>
      <c r="AG355"/>
      <c r="AH355"/>
      <c r="AL355" s="2"/>
      <c r="AM355" s="2"/>
      <c r="AN355" s="2"/>
      <c r="AO355" s="2"/>
    </row>
    <row r="356" spans="1:41">
      <c r="A356" s="2" t="s">
        <v>1521</v>
      </c>
      <c r="B356" s="2" t="s">
        <v>370</v>
      </c>
      <c r="C356" s="2">
        <v>3</v>
      </c>
      <c r="D356" s="2" t="str">
        <f t="shared" si="15"/>
        <v>18_3</v>
      </c>
      <c r="E356" s="2" t="s">
        <v>2517</v>
      </c>
      <c r="F356" s="2" t="s">
        <v>2518</v>
      </c>
      <c r="G356" s="2" t="s">
        <v>2519</v>
      </c>
      <c r="AE356"/>
      <c r="AF356"/>
      <c r="AG356"/>
      <c r="AH356"/>
      <c r="AL356" s="2"/>
      <c r="AM356" s="2"/>
      <c r="AN356" s="2"/>
      <c r="AO356" s="2"/>
    </row>
    <row r="357" spans="1:41">
      <c r="A357" s="2" t="s">
        <v>1521</v>
      </c>
      <c r="B357" s="2" t="s">
        <v>370</v>
      </c>
      <c r="C357" s="2">
        <v>4</v>
      </c>
      <c r="D357" s="2" t="str">
        <f t="shared" si="15"/>
        <v>18_4</v>
      </c>
      <c r="E357" s="2" t="s">
        <v>1632</v>
      </c>
      <c r="F357" s="2" t="s">
        <v>2520</v>
      </c>
      <c r="G357" s="2" t="s">
        <v>2521</v>
      </c>
      <c r="AE357"/>
      <c r="AF357"/>
      <c r="AG357"/>
      <c r="AH357"/>
      <c r="AL357" s="2"/>
      <c r="AM357" s="2"/>
      <c r="AN357" s="2"/>
      <c r="AO357" s="2"/>
    </row>
    <row r="358" spans="1:41">
      <c r="A358" s="2" t="s">
        <v>1521</v>
      </c>
      <c r="B358" s="2" t="s">
        <v>370</v>
      </c>
      <c r="C358" s="2">
        <v>5</v>
      </c>
      <c r="D358" s="2" t="str">
        <f t="shared" si="15"/>
        <v>18_5</v>
      </c>
      <c r="E358" s="2" t="s">
        <v>2522</v>
      </c>
      <c r="F358" s="2" t="s">
        <v>2523</v>
      </c>
      <c r="G358" s="2" t="s">
        <v>2524</v>
      </c>
      <c r="AE358"/>
      <c r="AF358"/>
      <c r="AG358"/>
      <c r="AH358"/>
      <c r="AL358" s="2"/>
      <c r="AM358" s="2"/>
      <c r="AN358" s="2"/>
      <c r="AO358" s="2"/>
    </row>
    <row r="359" spans="1:41">
      <c r="A359" s="2" t="s">
        <v>1521</v>
      </c>
      <c r="B359" s="2" t="s">
        <v>370</v>
      </c>
      <c r="C359" s="2">
        <v>6</v>
      </c>
      <c r="D359" s="2" t="str">
        <f t="shared" si="15"/>
        <v>18_6</v>
      </c>
      <c r="E359" s="2" t="s">
        <v>2525</v>
      </c>
      <c r="F359" s="2" t="s">
        <v>2526</v>
      </c>
      <c r="G359" s="2" t="s">
        <v>2527</v>
      </c>
      <c r="AE359"/>
      <c r="AF359"/>
      <c r="AG359"/>
      <c r="AH359"/>
      <c r="AL359" s="2"/>
      <c r="AM359" s="2"/>
      <c r="AN359" s="2"/>
      <c r="AO359" s="2"/>
    </row>
    <row r="360" spans="1:41">
      <c r="A360" s="2" t="s">
        <v>1521</v>
      </c>
      <c r="B360" s="2" t="s">
        <v>370</v>
      </c>
      <c r="C360" s="2">
        <v>7</v>
      </c>
      <c r="D360" s="2" t="str">
        <f t="shared" si="15"/>
        <v>18_7</v>
      </c>
      <c r="E360" s="2" t="s">
        <v>2528</v>
      </c>
      <c r="F360" s="2" t="s">
        <v>2529</v>
      </c>
      <c r="G360" s="2" t="s">
        <v>2530</v>
      </c>
      <c r="AE360"/>
      <c r="AF360"/>
      <c r="AG360"/>
      <c r="AH360"/>
      <c r="AL360" s="2"/>
      <c r="AM360" s="2"/>
      <c r="AN360" s="2"/>
      <c r="AO360" s="2"/>
    </row>
    <row r="361" spans="1:41">
      <c r="A361" s="2" t="s">
        <v>1521</v>
      </c>
      <c r="B361" s="2" t="s">
        <v>370</v>
      </c>
      <c r="C361" s="2">
        <v>8</v>
      </c>
      <c r="D361" s="2" t="str">
        <f t="shared" si="15"/>
        <v>18_8</v>
      </c>
      <c r="E361" s="2" t="s">
        <v>2531</v>
      </c>
      <c r="F361" s="2" t="s">
        <v>2532</v>
      </c>
      <c r="G361" s="2" t="s">
        <v>2533</v>
      </c>
      <c r="AE361"/>
      <c r="AF361"/>
      <c r="AG361"/>
      <c r="AH361"/>
      <c r="AL361" s="2"/>
      <c r="AM361" s="2"/>
      <c r="AN361" s="2"/>
      <c r="AO361" s="2"/>
    </row>
    <row r="362" spans="1:41">
      <c r="A362" s="2" t="s">
        <v>1521</v>
      </c>
      <c r="B362" s="2" t="s">
        <v>370</v>
      </c>
      <c r="C362" s="2">
        <v>9</v>
      </c>
      <c r="D362" s="2" t="str">
        <f t="shared" si="15"/>
        <v>18_9</v>
      </c>
      <c r="E362" s="2" t="s">
        <v>2534</v>
      </c>
      <c r="F362" s="2" t="s">
        <v>2535</v>
      </c>
      <c r="G362" s="2" t="s">
        <v>2536</v>
      </c>
      <c r="AE362"/>
      <c r="AF362"/>
      <c r="AG362"/>
      <c r="AH362"/>
      <c r="AL362" s="2"/>
      <c r="AM362" s="2"/>
      <c r="AN362" s="2"/>
      <c r="AO362" s="2"/>
    </row>
    <row r="363" spans="1:41">
      <c r="A363" s="2" t="s">
        <v>1521</v>
      </c>
      <c r="B363" s="2" t="s">
        <v>370</v>
      </c>
      <c r="C363" s="2">
        <v>10</v>
      </c>
      <c r="D363" s="2" t="str">
        <f t="shared" si="15"/>
        <v>18_10</v>
      </c>
      <c r="E363" s="2" t="s">
        <v>2537</v>
      </c>
      <c r="F363" s="2" t="s">
        <v>2538</v>
      </c>
      <c r="G363" s="2" t="s">
        <v>2539</v>
      </c>
      <c r="AE363"/>
      <c r="AF363"/>
      <c r="AG363"/>
      <c r="AH363"/>
      <c r="AL363" s="2"/>
      <c r="AM363" s="2"/>
      <c r="AN363" s="2"/>
      <c r="AO363" s="2"/>
    </row>
    <row r="364" spans="1:41">
      <c r="A364" s="2" t="s">
        <v>1521</v>
      </c>
      <c r="B364" s="2" t="s">
        <v>370</v>
      </c>
      <c r="C364" s="2">
        <v>11</v>
      </c>
      <c r="D364" s="2" t="str">
        <f t="shared" si="15"/>
        <v>18_11</v>
      </c>
      <c r="E364" s="2" t="s">
        <v>2540</v>
      </c>
      <c r="F364" s="2" t="s">
        <v>2541</v>
      </c>
      <c r="G364" s="2" t="s">
        <v>2542</v>
      </c>
      <c r="AE364"/>
      <c r="AF364"/>
      <c r="AG364"/>
      <c r="AH364"/>
      <c r="AL364" s="2"/>
      <c r="AM364" s="2"/>
      <c r="AN364" s="2"/>
      <c r="AO364" s="2"/>
    </row>
    <row r="365" spans="1:41">
      <c r="A365" s="2" t="s">
        <v>1521</v>
      </c>
      <c r="B365" s="2" t="s">
        <v>370</v>
      </c>
      <c r="C365" s="2">
        <v>12</v>
      </c>
      <c r="D365" s="2" t="str">
        <f t="shared" si="15"/>
        <v>18_12</v>
      </c>
      <c r="E365" s="2" t="s">
        <v>2543</v>
      </c>
      <c r="F365" s="2" t="s">
        <v>2544</v>
      </c>
      <c r="G365" s="2" t="s">
        <v>2545</v>
      </c>
      <c r="AE365"/>
      <c r="AF365"/>
      <c r="AG365"/>
      <c r="AH365"/>
      <c r="AL365" s="2"/>
      <c r="AM365" s="2"/>
      <c r="AN365" s="2"/>
      <c r="AO365" s="2"/>
    </row>
    <row r="366" spans="1:41">
      <c r="A366" s="2" t="s">
        <v>1521</v>
      </c>
      <c r="B366" s="2" t="s">
        <v>370</v>
      </c>
      <c r="C366" s="2">
        <v>13</v>
      </c>
      <c r="D366" s="2" t="str">
        <f t="shared" si="15"/>
        <v>18_13</v>
      </c>
      <c r="E366" s="2" t="s">
        <v>2361</v>
      </c>
      <c r="F366" s="2" t="s">
        <v>2546</v>
      </c>
      <c r="G366" s="2" t="s">
        <v>2547</v>
      </c>
      <c r="AE366"/>
      <c r="AF366"/>
      <c r="AG366"/>
      <c r="AH366"/>
      <c r="AL366" s="2"/>
      <c r="AM366" s="2"/>
      <c r="AN366" s="2"/>
      <c r="AO366" s="2"/>
    </row>
    <row r="367" spans="1:41">
      <c r="A367" s="2" t="s">
        <v>1521</v>
      </c>
      <c r="B367" s="2" t="s">
        <v>370</v>
      </c>
      <c r="C367" s="2">
        <v>14</v>
      </c>
      <c r="D367" s="2" t="str">
        <f t="shared" si="15"/>
        <v>18_14</v>
      </c>
      <c r="E367" s="2" t="s">
        <v>1847</v>
      </c>
      <c r="F367" s="2" t="s">
        <v>2548</v>
      </c>
      <c r="G367" s="2" t="s">
        <v>2549</v>
      </c>
      <c r="AE367"/>
      <c r="AF367"/>
      <c r="AG367"/>
      <c r="AH367"/>
      <c r="AL367" s="2"/>
      <c r="AM367" s="2"/>
      <c r="AN367" s="2"/>
      <c r="AO367" s="2"/>
    </row>
    <row r="368" spans="1:41">
      <c r="A368" s="2" t="s">
        <v>1521</v>
      </c>
      <c r="B368" s="2" t="s">
        <v>370</v>
      </c>
      <c r="C368" s="2">
        <v>15</v>
      </c>
      <c r="D368" s="2" t="str">
        <f t="shared" si="15"/>
        <v>18_15</v>
      </c>
      <c r="E368" s="2" t="s">
        <v>2550</v>
      </c>
      <c r="F368" s="2" t="s">
        <v>2551</v>
      </c>
      <c r="G368" s="2" t="s">
        <v>2552</v>
      </c>
      <c r="AE368"/>
      <c r="AF368"/>
      <c r="AG368"/>
      <c r="AH368"/>
      <c r="AL368" s="2"/>
      <c r="AM368" s="2"/>
      <c r="AN368" s="2"/>
      <c r="AO368" s="2"/>
    </row>
    <row r="369" spans="1:41">
      <c r="A369" s="2" t="s">
        <v>1521</v>
      </c>
      <c r="B369" s="2" t="s">
        <v>370</v>
      </c>
      <c r="C369" s="2">
        <v>16</v>
      </c>
      <c r="D369" s="2" t="str">
        <f t="shared" si="15"/>
        <v>18_16</v>
      </c>
      <c r="E369" s="2" t="s">
        <v>2553</v>
      </c>
      <c r="F369" s="2" t="s">
        <v>1881</v>
      </c>
      <c r="G369" s="2" t="s">
        <v>2554</v>
      </c>
      <c r="AE369"/>
      <c r="AF369"/>
      <c r="AG369"/>
      <c r="AH369"/>
      <c r="AL369" s="2"/>
      <c r="AM369" s="2"/>
      <c r="AN369" s="2"/>
      <c r="AO369" s="2"/>
    </row>
    <row r="370" spans="1:41">
      <c r="A370" s="2" t="s">
        <v>1521</v>
      </c>
      <c r="B370" s="2" t="s">
        <v>370</v>
      </c>
      <c r="C370" s="2">
        <v>17</v>
      </c>
      <c r="D370" s="2" t="str">
        <f t="shared" si="15"/>
        <v>18_17</v>
      </c>
      <c r="E370" s="2" t="s">
        <v>1484</v>
      </c>
      <c r="F370" s="2" t="s">
        <v>1483</v>
      </c>
      <c r="G370" s="2" t="s">
        <v>2555</v>
      </c>
      <c r="AE370"/>
      <c r="AF370"/>
      <c r="AG370"/>
      <c r="AH370"/>
      <c r="AL370" s="2"/>
      <c r="AM370" s="2"/>
      <c r="AN370" s="2"/>
      <c r="AO370" s="2"/>
    </row>
    <row r="371" spans="1:41">
      <c r="A371" s="2" t="s">
        <v>1525</v>
      </c>
      <c r="B371" s="2" t="s">
        <v>388</v>
      </c>
      <c r="C371" s="2">
        <v>1</v>
      </c>
      <c r="D371" s="2" t="str">
        <f t="shared" si="15"/>
        <v>19_1</v>
      </c>
      <c r="E371" s="2" t="s">
        <v>1490</v>
      </c>
      <c r="F371" s="2" t="s">
        <v>2556</v>
      </c>
      <c r="G371" s="2" t="s">
        <v>2557</v>
      </c>
      <c r="AE371"/>
      <c r="AF371"/>
      <c r="AG371"/>
      <c r="AH371"/>
      <c r="AL371" s="2"/>
      <c r="AM371" s="2"/>
      <c r="AN371" s="2"/>
      <c r="AO371" s="2"/>
    </row>
    <row r="372" spans="1:41">
      <c r="A372" s="2" t="s">
        <v>1525</v>
      </c>
      <c r="B372" s="2" t="s">
        <v>388</v>
      </c>
      <c r="C372" s="2">
        <v>2</v>
      </c>
      <c r="D372" s="2" t="str">
        <f t="shared" si="15"/>
        <v>19_2</v>
      </c>
      <c r="E372" s="2" t="s">
        <v>2106</v>
      </c>
      <c r="F372" s="2" t="s">
        <v>2558</v>
      </c>
      <c r="G372" s="2" t="s">
        <v>2559</v>
      </c>
      <c r="AE372"/>
      <c r="AF372"/>
      <c r="AG372"/>
      <c r="AH372"/>
      <c r="AL372" s="2"/>
      <c r="AM372" s="2"/>
      <c r="AN372" s="2"/>
      <c r="AO372" s="2"/>
    </row>
    <row r="373" spans="1:41">
      <c r="A373" s="2" t="s">
        <v>1525</v>
      </c>
      <c r="B373" s="2" t="s">
        <v>388</v>
      </c>
      <c r="C373" s="2">
        <v>3</v>
      </c>
      <c r="D373" s="2" t="str">
        <f t="shared" si="15"/>
        <v>19_3</v>
      </c>
      <c r="E373" s="2" t="s">
        <v>2449</v>
      </c>
      <c r="F373" s="2" t="s">
        <v>1551</v>
      </c>
      <c r="G373" s="2" t="s">
        <v>2560</v>
      </c>
      <c r="AE373"/>
      <c r="AF373"/>
      <c r="AG373"/>
      <c r="AH373"/>
      <c r="AL373" s="2"/>
      <c r="AM373" s="2"/>
      <c r="AN373" s="2"/>
      <c r="AO373" s="2"/>
    </row>
    <row r="374" spans="1:41">
      <c r="A374" s="2" t="s">
        <v>1525</v>
      </c>
      <c r="B374" s="2" t="s">
        <v>388</v>
      </c>
      <c r="C374" s="2">
        <v>4</v>
      </c>
      <c r="D374" s="2" t="str">
        <f t="shared" si="15"/>
        <v>19_4</v>
      </c>
      <c r="E374" s="2" t="s">
        <v>2561</v>
      </c>
      <c r="F374" s="2" t="s">
        <v>2562</v>
      </c>
      <c r="G374" s="2" t="s">
        <v>2563</v>
      </c>
      <c r="AE374"/>
      <c r="AF374"/>
      <c r="AG374"/>
      <c r="AH374"/>
      <c r="AL374" s="2"/>
      <c r="AM374" s="2"/>
      <c r="AN374" s="2"/>
      <c r="AO374" s="2"/>
    </row>
    <row r="375" spans="1:41">
      <c r="A375" s="2" t="s">
        <v>1525</v>
      </c>
      <c r="B375" s="2" t="s">
        <v>388</v>
      </c>
      <c r="C375" s="2">
        <v>5</v>
      </c>
      <c r="D375" s="2" t="str">
        <f t="shared" si="15"/>
        <v>19_5</v>
      </c>
      <c r="E375" s="2" t="s">
        <v>2564</v>
      </c>
      <c r="F375" s="2" t="s">
        <v>169</v>
      </c>
      <c r="G375" s="2" t="s">
        <v>2565</v>
      </c>
      <c r="AE375"/>
      <c r="AF375"/>
      <c r="AG375"/>
      <c r="AH375"/>
      <c r="AL375" s="2"/>
      <c r="AM375" s="2"/>
      <c r="AN375" s="2"/>
      <c r="AO375" s="2"/>
    </row>
    <row r="376" spans="1:41">
      <c r="A376" s="2" t="s">
        <v>1525</v>
      </c>
      <c r="B376" s="2" t="s">
        <v>388</v>
      </c>
      <c r="C376" s="2">
        <v>6</v>
      </c>
      <c r="D376" s="2" t="str">
        <f t="shared" si="15"/>
        <v>19_6</v>
      </c>
      <c r="E376" s="2" t="s">
        <v>2566</v>
      </c>
      <c r="F376" s="2" t="s">
        <v>2567</v>
      </c>
      <c r="G376" s="2" t="s">
        <v>2568</v>
      </c>
      <c r="AE376"/>
      <c r="AF376"/>
      <c r="AG376"/>
      <c r="AH376"/>
      <c r="AL376" s="2"/>
      <c r="AM376" s="2"/>
      <c r="AN376" s="2"/>
      <c r="AO376" s="2"/>
    </row>
    <row r="377" spans="1:41">
      <c r="A377" s="2" t="s">
        <v>1525</v>
      </c>
      <c r="B377" s="2" t="s">
        <v>388</v>
      </c>
      <c r="C377" s="2">
        <v>7</v>
      </c>
      <c r="D377" s="2" t="str">
        <f t="shared" si="15"/>
        <v>19_7</v>
      </c>
      <c r="E377" s="2" t="s">
        <v>2569</v>
      </c>
      <c r="F377" s="2" t="s">
        <v>2570</v>
      </c>
      <c r="G377" s="2" t="s">
        <v>2571</v>
      </c>
      <c r="AE377"/>
      <c r="AF377"/>
      <c r="AG377"/>
      <c r="AH377"/>
      <c r="AL377" s="2"/>
      <c r="AM377" s="2"/>
      <c r="AN377" s="2"/>
      <c r="AO377" s="2"/>
    </row>
    <row r="378" spans="1:41">
      <c r="A378" s="2" t="s">
        <v>1525</v>
      </c>
      <c r="B378" s="2" t="s">
        <v>388</v>
      </c>
      <c r="C378" s="2">
        <v>8</v>
      </c>
      <c r="D378" s="2" t="str">
        <f t="shared" si="15"/>
        <v>19_8</v>
      </c>
      <c r="E378" s="2" t="s">
        <v>1913</v>
      </c>
      <c r="F378" s="2" t="s">
        <v>2572</v>
      </c>
      <c r="G378" s="2" t="s">
        <v>2573</v>
      </c>
      <c r="AE378"/>
      <c r="AF378"/>
      <c r="AG378"/>
      <c r="AH378"/>
      <c r="AL378" s="2"/>
      <c r="AM378" s="2"/>
      <c r="AN378" s="2"/>
      <c r="AO378" s="2"/>
    </row>
    <row r="379" spans="1:41">
      <c r="A379" s="2" t="s">
        <v>1525</v>
      </c>
      <c r="B379" s="2" t="s">
        <v>388</v>
      </c>
      <c r="C379" s="2">
        <v>9</v>
      </c>
      <c r="D379" s="2" t="str">
        <f t="shared" si="15"/>
        <v>19_9</v>
      </c>
      <c r="E379" s="2" t="s">
        <v>1616</v>
      </c>
      <c r="F379" s="2" t="s">
        <v>2574</v>
      </c>
      <c r="G379" s="2" t="s">
        <v>2575</v>
      </c>
      <c r="AE379"/>
      <c r="AF379"/>
      <c r="AG379"/>
      <c r="AH379"/>
      <c r="AL379" s="2"/>
      <c r="AM379" s="2"/>
      <c r="AN379" s="2"/>
      <c r="AO379" s="2"/>
    </row>
    <row r="380" spans="1:41">
      <c r="A380" s="2" t="s">
        <v>1525</v>
      </c>
      <c r="B380" s="2" t="s">
        <v>388</v>
      </c>
      <c r="C380" s="2">
        <v>10</v>
      </c>
      <c r="D380" s="2" t="str">
        <f t="shared" si="15"/>
        <v>19_10</v>
      </c>
      <c r="E380" s="2" t="s">
        <v>1653</v>
      </c>
      <c r="F380" s="2" t="s">
        <v>2576</v>
      </c>
      <c r="G380" s="2" t="s">
        <v>2577</v>
      </c>
      <c r="AE380"/>
      <c r="AF380"/>
      <c r="AG380"/>
      <c r="AH380"/>
      <c r="AL380" s="2"/>
      <c r="AM380" s="2"/>
      <c r="AN380" s="2"/>
      <c r="AO380" s="2"/>
    </row>
    <row r="381" spans="1:41">
      <c r="A381" s="2" t="s">
        <v>1525</v>
      </c>
      <c r="B381" s="2" t="s">
        <v>388</v>
      </c>
      <c r="C381" s="2">
        <v>11</v>
      </c>
      <c r="D381" s="2" t="str">
        <f t="shared" si="15"/>
        <v>19_11</v>
      </c>
      <c r="E381" s="2" t="s">
        <v>2528</v>
      </c>
      <c r="F381" s="2" t="s">
        <v>2578</v>
      </c>
      <c r="G381" s="2" t="s">
        <v>2579</v>
      </c>
      <c r="AE381"/>
      <c r="AF381"/>
      <c r="AG381"/>
      <c r="AH381"/>
      <c r="AL381" s="2"/>
      <c r="AM381" s="2"/>
      <c r="AN381" s="2"/>
      <c r="AO381" s="2"/>
    </row>
    <row r="382" spans="1:41">
      <c r="A382" s="2" t="s">
        <v>1525</v>
      </c>
      <c r="B382" s="2" t="s">
        <v>388</v>
      </c>
      <c r="C382" s="2">
        <v>12</v>
      </c>
      <c r="D382" s="2" t="str">
        <f t="shared" si="15"/>
        <v>19_12</v>
      </c>
      <c r="E382" s="2" t="s">
        <v>2580</v>
      </c>
      <c r="F382" s="2" t="s">
        <v>2512</v>
      </c>
      <c r="G382" s="2" t="s">
        <v>2581</v>
      </c>
      <c r="AE382"/>
      <c r="AF382"/>
      <c r="AG382"/>
      <c r="AH382"/>
      <c r="AL382" s="2"/>
      <c r="AM382" s="2"/>
      <c r="AN382" s="2"/>
      <c r="AO382" s="2"/>
    </row>
    <row r="383" spans="1:41">
      <c r="A383" s="2" t="s">
        <v>1525</v>
      </c>
      <c r="B383" s="2" t="s">
        <v>388</v>
      </c>
      <c r="C383" s="2">
        <v>13</v>
      </c>
      <c r="D383" s="2" t="str">
        <f t="shared" si="15"/>
        <v>19_13</v>
      </c>
      <c r="E383" s="2" t="s">
        <v>2018</v>
      </c>
      <c r="F383" s="2" t="s">
        <v>2582</v>
      </c>
      <c r="G383" s="2" t="s">
        <v>2583</v>
      </c>
      <c r="AE383"/>
      <c r="AF383"/>
      <c r="AG383"/>
      <c r="AH383"/>
      <c r="AL383" s="2"/>
      <c r="AM383" s="2"/>
      <c r="AN383" s="2"/>
      <c r="AO383" s="2"/>
    </row>
    <row r="384" spans="1:41">
      <c r="A384" s="2" t="s">
        <v>1525</v>
      </c>
      <c r="B384" s="2" t="s">
        <v>388</v>
      </c>
      <c r="C384" s="2">
        <v>14</v>
      </c>
      <c r="D384" s="2" t="str">
        <f t="shared" si="15"/>
        <v>19_14</v>
      </c>
      <c r="E384" s="2" t="s">
        <v>1695</v>
      </c>
      <c r="F384" s="2" t="s">
        <v>2584</v>
      </c>
      <c r="G384" s="2" t="s">
        <v>2585</v>
      </c>
      <c r="AE384"/>
      <c r="AF384"/>
      <c r="AG384"/>
      <c r="AH384"/>
      <c r="AL384" s="2"/>
      <c r="AM384" s="2"/>
      <c r="AN384" s="2"/>
      <c r="AO384" s="2"/>
    </row>
    <row r="385" spans="1:41">
      <c r="A385" s="2" t="s">
        <v>1525</v>
      </c>
      <c r="B385" s="2" t="s">
        <v>388</v>
      </c>
      <c r="C385" s="2">
        <v>15</v>
      </c>
      <c r="D385" s="2" t="str">
        <f t="shared" si="15"/>
        <v>19_15</v>
      </c>
      <c r="E385" s="2" t="s">
        <v>2586</v>
      </c>
      <c r="F385" s="2" t="s">
        <v>2587</v>
      </c>
      <c r="G385" s="2" t="s">
        <v>2588</v>
      </c>
      <c r="AE385"/>
      <c r="AF385"/>
      <c r="AG385"/>
      <c r="AH385"/>
      <c r="AL385" s="2"/>
      <c r="AM385" s="2"/>
      <c r="AN385" s="2"/>
      <c r="AO385" s="2"/>
    </row>
    <row r="386" spans="1:41">
      <c r="A386" s="2" t="s">
        <v>1525</v>
      </c>
      <c r="B386" s="2" t="s">
        <v>388</v>
      </c>
      <c r="C386" s="2">
        <v>16</v>
      </c>
      <c r="D386" s="2" t="str">
        <f t="shared" si="15"/>
        <v>19_16</v>
      </c>
      <c r="E386" s="2" t="s">
        <v>1713</v>
      </c>
      <c r="F386" s="2" t="s">
        <v>2589</v>
      </c>
      <c r="G386" s="2" t="s">
        <v>2590</v>
      </c>
      <c r="AE386"/>
      <c r="AF386"/>
      <c r="AG386"/>
      <c r="AH386"/>
      <c r="AL386" s="2"/>
      <c r="AM386" s="2"/>
      <c r="AN386" s="2"/>
      <c r="AO386" s="2"/>
    </row>
    <row r="387" spans="1:41">
      <c r="A387" s="2" t="s">
        <v>1525</v>
      </c>
      <c r="B387" s="2" t="s">
        <v>388</v>
      </c>
      <c r="C387" s="2">
        <v>17</v>
      </c>
      <c r="D387" s="2" t="str">
        <f t="shared" ref="D387:D450" si="16">A387&amp;"_"&amp;C387</f>
        <v>19_17</v>
      </c>
      <c r="E387" s="2" t="s">
        <v>2591</v>
      </c>
      <c r="F387" s="2" t="s">
        <v>2592</v>
      </c>
      <c r="G387" s="2" t="s">
        <v>2593</v>
      </c>
      <c r="AE387"/>
      <c r="AF387"/>
      <c r="AG387"/>
      <c r="AH387"/>
      <c r="AL387" s="2"/>
      <c r="AM387" s="2"/>
      <c r="AN387" s="2"/>
      <c r="AO387" s="2"/>
    </row>
    <row r="388" spans="1:41">
      <c r="A388" s="2" t="s">
        <v>1525</v>
      </c>
      <c r="B388" s="2" t="s">
        <v>388</v>
      </c>
      <c r="C388" s="2">
        <v>18</v>
      </c>
      <c r="D388" s="2" t="str">
        <f t="shared" si="16"/>
        <v>19_18</v>
      </c>
      <c r="E388" s="2" t="s">
        <v>2594</v>
      </c>
      <c r="F388" s="2" t="s">
        <v>2595</v>
      </c>
      <c r="G388" s="2" t="s">
        <v>2596</v>
      </c>
      <c r="AE388"/>
      <c r="AF388"/>
      <c r="AG388"/>
      <c r="AH388"/>
      <c r="AL388" s="2"/>
      <c r="AM388" s="2"/>
      <c r="AN388" s="2"/>
      <c r="AO388" s="2"/>
    </row>
    <row r="389" spans="1:41">
      <c r="A389" s="2" t="s">
        <v>1525</v>
      </c>
      <c r="B389" s="2" t="s">
        <v>388</v>
      </c>
      <c r="C389" s="2">
        <v>19</v>
      </c>
      <c r="D389" s="2" t="str">
        <f t="shared" si="16"/>
        <v>19_19</v>
      </c>
      <c r="E389" s="2" t="s">
        <v>2597</v>
      </c>
      <c r="F389" s="2" t="s">
        <v>2598</v>
      </c>
      <c r="G389" s="2" t="s">
        <v>2599</v>
      </c>
      <c r="AE389"/>
      <c r="AF389"/>
      <c r="AG389"/>
      <c r="AH389"/>
      <c r="AL389" s="2"/>
      <c r="AM389" s="2"/>
      <c r="AN389" s="2"/>
      <c r="AO389" s="2"/>
    </row>
    <row r="390" spans="1:41">
      <c r="A390" s="2" t="s">
        <v>1525</v>
      </c>
      <c r="B390" s="2" t="s">
        <v>388</v>
      </c>
      <c r="C390" s="2">
        <v>20</v>
      </c>
      <c r="D390" s="2" t="str">
        <f t="shared" si="16"/>
        <v>19_20</v>
      </c>
      <c r="E390" s="2" t="s">
        <v>2600</v>
      </c>
      <c r="F390" s="2" t="s">
        <v>2601</v>
      </c>
      <c r="G390" s="2" t="s">
        <v>2602</v>
      </c>
      <c r="AE390"/>
      <c r="AF390"/>
      <c r="AG390"/>
      <c r="AH390"/>
      <c r="AL390" s="2"/>
      <c r="AM390" s="2"/>
      <c r="AN390" s="2"/>
      <c r="AO390" s="2"/>
    </row>
    <row r="391" spans="1:41">
      <c r="A391" s="2" t="s">
        <v>1525</v>
      </c>
      <c r="B391" s="2" t="s">
        <v>388</v>
      </c>
      <c r="C391" s="2">
        <v>21</v>
      </c>
      <c r="D391" s="2" t="str">
        <f t="shared" si="16"/>
        <v>19_21</v>
      </c>
      <c r="E391" s="2" t="s">
        <v>2248</v>
      </c>
      <c r="F391" s="2" t="s">
        <v>2603</v>
      </c>
      <c r="G391" s="2" t="s">
        <v>2604</v>
      </c>
      <c r="AE391"/>
      <c r="AF391"/>
      <c r="AG391"/>
      <c r="AH391"/>
      <c r="AL391" s="2"/>
      <c r="AM391" s="2"/>
      <c r="AN391" s="2"/>
      <c r="AO391" s="2"/>
    </row>
    <row r="392" spans="1:41">
      <c r="A392" s="2" t="s">
        <v>1525</v>
      </c>
      <c r="B392" s="2" t="s">
        <v>388</v>
      </c>
      <c r="C392" s="2">
        <v>22</v>
      </c>
      <c r="D392" s="2" t="str">
        <f t="shared" si="16"/>
        <v>19_22</v>
      </c>
      <c r="E392" s="2" t="s">
        <v>2037</v>
      </c>
      <c r="F392" s="2" t="s">
        <v>2038</v>
      </c>
      <c r="G392" s="2" t="s">
        <v>2605</v>
      </c>
      <c r="AE392"/>
      <c r="AF392"/>
      <c r="AG392"/>
      <c r="AH392"/>
      <c r="AL392" s="2"/>
      <c r="AM392" s="2"/>
      <c r="AN392" s="2"/>
      <c r="AO392" s="2"/>
    </row>
    <row r="393" spans="1:41">
      <c r="A393" s="2" t="s">
        <v>1525</v>
      </c>
      <c r="B393" s="2" t="s">
        <v>388</v>
      </c>
      <c r="C393" s="2">
        <v>23</v>
      </c>
      <c r="D393" s="2" t="str">
        <f t="shared" si="16"/>
        <v>19_23</v>
      </c>
      <c r="E393" s="2" t="s">
        <v>2479</v>
      </c>
      <c r="F393" s="2" t="s">
        <v>2606</v>
      </c>
      <c r="G393" s="2" t="s">
        <v>2607</v>
      </c>
      <c r="AE393"/>
      <c r="AF393"/>
      <c r="AG393"/>
      <c r="AH393"/>
      <c r="AL393" s="2"/>
      <c r="AM393" s="2"/>
      <c r="AN393" s="2"/>
      <c r="AO393" s="2"/>
    </row>
    <row r="394" spans="1:41">
      <c r="A394" s="2" t="s">
        <v>1525</v>
      </c>
      <c r="B394" s="2" t="s">
        <v>388</v>
      </c>
      <c r="C394" s="2">
        <v>24</v>
      </c>
      <c r="D394" s="2" t="str">
        <f t="shared" si="16"/>
        <v>19_24</v>
      </c>
      <c r="E394" s="2" t="s">
        <v>2608</v>
      </c>
      <c r="F394" s="2" t="s">
        <v>2609</v>
      </c>
      <c r="G394" s="2" t="s">
        <v>2610</v>
      </c>
      <c r="AE394"/>
      <c r="AF394"/>
      <c r="AG394"/>
      <c r="AH394"/>
      <c r="AL394" s="2"/>
      <c r="AM394" s="2"/>
      <c r="AN394" s="2"/>
      <c r="AO394" s="2"/>
    </row>
    <row r="395" spans="1:41">
      <c r="A395" s="2" t="s">
        <v>1525</v>
      </c>
      <c r="B395" s="2" t="s">
        <v>388</v>
      </c>
      <c r="C395" s="2">
        <v>25</v>
      </c>
      <c r="D395" s="2" t="str">
        <f t="shared" si="16"/>
        <v>19_25</v>
      </c>
      <c r="E395" s="2" t="s">
        <v>2611</v>
      </c>
      <c r="F395" s="2" t="s">
        <v>2612</v>
      </c>
      <c r="G395" s="2" t="s">
        <v>2613</v>
      </c>
      <c r="AE395"/>
      <c r="AF395"/>
      <c r="AG395"/>
      <c r="AH395"/>
      <c r="AL395" s="2"/>
      <c r="AM395" s="2"/>
      <c r="AN395" s="2"/>
      <c r="AO395" s="2"/>
    </row>
    <row r="396" spans="1:41">
      <c r="A396" s="2" t="s">
        <v>1525</v>
      </c>
      <c r="B396" s="2" t="s">
        <v>388</v>
      </c>
      <c r="C396" s="2">
        <v>26</v>
      </c>
      <c r="D396" s="2" t="str">
        <f t="shared" si="16"/>
        <v>19_26</v>
      </c>
      <c r="E396" s="2" t="s">
        <v>2295</v>
      </c>
      <c r="F396" s="2" t="s">
        <v>2614</v>
      </c>
      <c r="G396" s="2" t="s">
        <v>2615</v>
      </c>
      <c r="AE396"/>
      <c r="AF396"/>
      <c r="AG396"/>
      <c r="AH396"/>
      <c r="AL396" s="2"/>
      <c r="AM396" s="2"/>
      <c r="AN396" s="2"/>
      <c r="AO396" s="2"/>
    </row>
    <row r="397" spans="1:41">
      <c r="A397" s="2" t="s">
        <v>1525</v>
      </c>
      <c r="B397" s="2" t="s">
        <v>388</v>
      </c>
      <c r="C397" s="2">
        <v>27</v>
      </c>
      <c r="D397" s="2" t="str">
        <f t="shared" si="16"/>
        <v>19_27</v>
      </c>
      <c r="E397" s="2" t="s">
        <v>2616</v>
      </c>
      <c r="F397" s="2" t="s">
        <v>2617</v>
      </c>
      <c r="G397" s="2" t="s">
        <v>2618</v>
      </c>
      <c r="AE397"/>
      <c r="AF397"/>
      <c r="AG397"/>
      <c r="AH397"/>
      <c r="AL397" s="2"/>
      <c r="AM397" s="2"/>
      <c r="AN397" s="2"/>
      <c r="AO397" s="2"/>
    </row>
    <row r="398" spans="1:41">
      <c r="A398" s="2" t="s">
        <v>1525</v>
      </c>
      <c r="B398" s="2" t="s">
        <v>388</v>
      </c>
      <c r="C398" s="2">
        <v>28</v>
      </c>
      <c r="D398" s="2" t="str">
        <f t="shared" si="16"/>
        <v>19_28</v>
      </c>
      <c r="E398" s="2" t="s">
        <v>1946</v>
      </c>
      <c r="F398" s="2" t="s">
        <v>2619</v>
      </c>
      <c r="G398" s="2" t="s">
        <v>2620</v>
      </c>
      <c r="AE398"/>
      <c r="AF398"/>
      <c r="AG398"/>
      <c r="AH398"/>
      <c r="AL398" s="2"/>
      <c r="AM398" s="2"/>
      <c r="AN398" s="2"/>
      <c r="AO398" s="2"/>
    </row>
    <row r="399" spans="1:41">
      <c r="A399" s="2" t="s">
        <v>1525</v>
      </c>
      <c r="B399" s="2" t="s">
        <v>388</v>
      </c>
      <c r="C399" s="2">
        <v>29</v>
      </c>
      <c r="D399" s="2" t="str">
        <f t="shared" si="16"/>
        <v>19_29</v>
      </c>
      <c r="E399" s="2" t="s">
        <v>1772</v>
      </c>
      <c r="F399" s="2" t="s">
        <v>2621</v>
      </c>
      <c r="G399" s="2" t="s">
        <v>2622</v>
      </c>
      <c r="AE399"/>
      <c r="AF399"/>
      <c r="AG399"/>
      <c r="AH399"/>
      <c r="AL399" s="2"/>
      <c r="AM399" s="2"/>
      <c r="AN399" s="2"/>
      <c r="AO399" s="2"/>
    </row>
    <row r="400" spans="1:41">
      <c r="A400" s="2" t="s">
        <v>1525</v>
      </c>
      <c r="B400" s="2" t="s">
        <v>388</v>
      </c>
      <c r="C400" s="2">
        <v>30</v>
      </c>
      <c r="D400" s="2" t="str">
        <f t="shared" si="16"/>
        <v>19_30</v>
      </c>
      <c r="E400" s="2" t="s">
        <v>2623</v>
      </c>
      <c r="F400" s="2" t="s">
        <v>2624</v>
      </c>
      <c r="G400" s="2" t="s">
        <v>2625</v>
      </c>
      <c r="AE400"/>
      <c r="AF400"/>
      <c r="AG400"/>
      <c r="AH400"/>
      <c r="AL400" s="2"/>
      <c r="AM400" s="2"/>
      <c r="AN400" s="2"/>
      <c r="AO400" s="2"/>
    </row>
    <row r="401" spans="1:41">
      <c r="A401" s="2" t="s">
        <v>1525</v>
      </c>
      <c r="B401" s="2" t="s">
        <v>388</v>
      </c>
      <c r="C401" s="2">
        <v>31</v>
      </c>
      <c r="D401" s="2" t="str">
        <f t="shared" si="16"/>
        <v>19_31</v>
      </c>
      <c r="E401" s="2" t="s">
        <v>2346</v>
      </c>
      <c r="F401" s="2" t="s">
        <v>2626</v>
      </c>
      <c r="G401" s="2" t="s">
        <v>2627</v>
      </c>
      <c r="AE401"/>
      <c r="AF401"/>
      <c r="AG401"/>
      <c r="AH401"/>
      <c r="AL401" s="2"/>
      <c r="AM401" s="2"/>
      <c r="AN401" s="2"/>
      <c r="AO401" s="2"/>
    </row>
    <row r="402" spans="1:41">
      <c r="A402" s="2" t="s">
        <v>1525</v>
      </c>
      <c r="B402" s="2" t="s">
        <v>388</v>
      </c>
      <c r="C402" s="2">
        <v>32</v>
      </c>
      <c r="D402" s="2" t="str">
        <f t="shared" si="16"/>
        <v>19_32</v>
      </c>
      <c r="E402" s="2" t="s">
        <v>2628</v>
      </c>
      <c r="F402" s="2" t="s">
        <v>2629</v>
      </c>
      <c r="G402" s="2" t="s">
        <v>2630</v>
      </c>
      <c r="AE402"/>
      <c r="AF402"/>
      <c r="AG402"/>
      <c r="AH402"/>
      <c r="AL402" s="2"/>
      <c r="AM402" s="2"/>
      <c r="AN402" s="2"/>
      <c r="AO402" s="2"/>
    </row>
    <row r="403" spans="1:41">
      <c r="A403" s="2" t="s">
        <v>1525</v>
      </c>
      <c r="B403" s="2" t="s">
        <v>388</v>
      </c>
      <c r="C403" s="2">
        <v>33</v>
      </c>
      <c r="D403" s="2" t="str">
        <f t="shared" si="16"/>
        <v>19_33</v>
      </c>
      <c r="E403" s="2" t="s">
        <v>2631</v>
      </c>
      <c r="F403" s="2" t="s">
        <v>2075</v>
      </c>
      <c r="G403" s="2" t="s">
        <v>2632</v>
      </c>
      <c r="AE403"/>
      <c r="AF403"/>
      <c r="AG403"/>
      <c r="AH403"/>
      <c r="AL403" s="2"/>
      <c r="AM403" s="2"/>
      <c r="AN403" s="2"/>
      <c r="AO403" s="2"/>
    </row>
    <row r="404" spans="1:41">
      <c r="A404" s="2" t="s">
        <v>1525</v>
      </c>
      <c r="B404" s="2" t="s">
        <v>388</v>
      </c>
      <c r="C404" s="2">
        <v>34</v>
      </c>
      <c r="D404" s="2" t="str">
        <f t="shared" si="16"/>
        <v>19_34</v>
      </c>
      <c r="E404" s="2" t="s">
        <v>2633</v>
      </c>
      <c r="F404" s="2" t="s">
        <v>2634</v>
      </c>
      <c r="G404" s="2" t="s">
        <v>2635</v>
      </c>
      <c r="AE404"/>
      <c r="AF404"/>
      <c r="AG404"/>
      <c r="AH404"/>
      <c r="AL404" s="2"/>
      <c r="AM404" s="2"/>
      <c r="AN404" s="2"/>
      <c r="AO404" s="2"/>
    </row>
    <row r="405" spans="1:41">
      <c r="A405" s="2" t="s">
        <v>1525</v>
      </c>
      <c r="B405" s="2" t="s">
        <v>388</v>
      </c>
      <c r="C405" s="2">
        <v>35</v>
      </c>
      <c r="D405" s="2" t="str">
        <f t="shared" si="16"/>
        <v>19_35</v>
      </c>
      <c r="E405" s="2" t="s">
        <v>2083</v>
      </c>
      <c r="F405" s="2" t="s">
        <v>2636</v>
      </c>
      <c r="G405" s="2" t="s">
        <v>2637</v>
      </c>
      <c r="AE405"/>
      <c r="AF405"/>
      <c r="AG405"/>
      <c r="AH405"/>
      <c r="AL405" s="2"/>
      <c r="AM405" s="2"/>
      <c r="AN405" s="2"/>
      <c r="AO405" s="2"/>
    </row>
    <row r="406" spans="1:41">
      <c r="A406" s="2" t="s">
        <v>1525</v>
      </c>
      <c r="B406" s="2" t="s">
        <v>388</v>
      </c>
      <c r="C406" s="2">
        <v>36</v>
      </c>
      <c r="D406" s="2" t="str">
        <f t="shared" si="16"/>
        <v>19_36</v>
      </c>
      <c r="E406" s="2" t="s">
        <v>2086</v>
      </c>
      <c r="F406" s="2" t="s">
        <v>2638</v>
      </c>
      <c r="G406" s="2" t="s">
        <v>2639</v>
      </c>
      <c r="AE406"/>
      <c r="AF406"/>
      <c r="AG406"/>
      <c r="AH406"/>
      <c r="AL406" s="2"/>
      <c r="AM406" s="2"/>
      <c r="AN406" s="2"/>
      <c r="AO406" s="2"/>
    </row>
    <row r="407" spans="1:41">
      <c r="A407" s="2" t="s">
        <v>1525</v>
      </c>
      <c r="B407" s="2" t="s">
        <v>388</v>
      </c>
      <c r="C407" s="2">
        <v>37</v>
      </c>
      <c r="D407" s="2" t="str">
        <f t="shared" si="16"/>
        <v>19_37</v>
      </c>
      <c r="E407" s="2" t="s">
        <v>2550</v>
      </c>
      <c r="F407" s="2" t="s">
        <v>986</v>
      </c>
      <c r="G407" s="2" t="s">
        <v>2640</v>
      </c>
      <c r="AE407"/>
      <c r="AF407"/>
      <c r="AG407"/>
      <c r="AH407"/>
      <c r="AL407" s="2"/>
      <c r="AM407" s="2"/>
      <c r="AN407" s="2"/>
      <c r="AO407" s="2"/>
    </row>
    <row r="408" spans="1:41">
      <c r="A408" s="2" t="s">
        <v>1525</v>
      </c>
      <c r="B408" s="2" t="s">
        <v>388</v>
      </c>
      <c r="C408" s="2">
        <v>38</v>
      </c>
      <c r="D408" s="2" t="str">
        <f t="shared" si="16"/>
        <v>19_38</v>
      </c>
      <c r="E408" s="2" t="s">
        <v>2641</v>
      </c>
      <c r="F408" s="2" t="s">
        <v>2642</v>
      </c>
      <c r="G408" s="2" t="s">
        <v>2643</v>
      </c>
      <c r="AE408"/>
      <c r="AF408"/>
      <c r="AG408"/>
      <c r="AH408"/>
      <c r="AL408" s="2"/>
      <c r="AM408" s="2"/>
      <c r="AN408" s="2"/>
      <c r="AO408" s="2"/>
    </row>
    <row r="409" spans="1:41">
      <c r="A409" s="2" t="s">
        <v>1525</v>
      </c>
      <c r="B409" s="2" t="s">
        <v>388</v>
      </c>
      <c r="C409" s="2">
        <v>39</v>
      </c>
      <c r="D409" s="2" t="str">
        <f t="shared" si="16"/>
        <v>19_39</v>
      </c>
      <c r="E409" s="2" t="s">
        <v>1862</v>
      </c>
      <c r="F409" s="2" t="s">
        <v>2644</v>
      </c>
      <c r="G409" s="2" t="s">
        <v>2645</v>
      </c>
    </row>
    <row r="410" spans="1:41">
      <c r="A410" s="2" t="s">
        <v>1525</v>
      </c>
      <c r="B410" s="2" t="s">
        <v>388</v>
      </c>
      <c r="C410" s="2">
        <v>40</v>
      </c>
      <c r="D410" s="2" t="str">
        <f t="shared" si="16"/>
        <v>19_40</v>
      </c>
      <c r="E410" s="2" t="s">
        <v>2646</v>
      </c>
      <c r="F410" s="2" t="s">
        <v>2647</v>
      </c>
      <c r="G410" s="2" t="s">
        <v>2648</v>
      </c>
    </row>
    <row r="411" spans="1:41">
      <c r="A411" s="2" t="s">
        <v>1525</v>
      </c>
      <c r="B411" s="2" t="s">
        <v>388</v>
      </c>
      <c r="C411" s="2">
        <v>41</v>
      </c>
      <c r="D411" s="2" t="str">
        <f t="shared" si="16"/>
        <v>19_41</v>
      </c>
      <c r="E411" s="2" t="s">
        <v>2649</v>
      </c>
      <c r="F411" s="2" t="s">
        <v>2650</v>
      </c>
      <c r="G411" s="2" t="s">
        <v>2651</v>
      </c>
    </row>
    <row r="412" spans="1:41">
      <c r="A412" s="2" t="s">
        <v>1525</v>
      </c>
      <c r="B412" s="2" t="s">
        <v>388</v>
      </c>
      <c r="C412" s="2">
        <v>42</v>
      </c>
      <c r="D412" s="2" t="str">
        <f t="shared" si="16"/>
        <v>19_42</v>
      </c>
      <c r="E412" s="2" t="s">
        <v>2652</v>
      </c>
      <c r="F412" s="2" t="s">
        <v>2653</v>
      </c>
      <c r="G412" s="2" t="s">
        <v>2654</v>
      </c>
    </row>
    <row r="413" spans="1:41">
      <c r="A413" s="2" t="s">
        <v>1525</v>
      </c>
      <c r="B413" s="2" t="s">
        <v>388</v>
      </c>
      <c r="C413" s="2">
        <v>43</v>
      </c>
      <c r="D413" s="2" t="str">
        <f t="shared" si="16"/>
        <v>19_43</v>
      </c>
      <c r="E413" s="2" t="s">
        <v>1484</v>
      </c>
      <c r="F413" s="2" t="s">
        <v>1483</v>
      </c>
      <c r="G413" s="2" t="s">
        <v>2655</v>
      </c>
    </row>
    <row r="414" spans="1:41">
      <c r="A414" s="2" t="s">
        <v>1529</v>
      </c>
      <c r="B414" s="2" t="s">
        <v>432</v>
      </c>
      <c r="C414" s="2">
        <v>1</v>
      </c>
      <c r="D414" s="2" t="str">
        <f t="shared" si="16"/>
        <v>20_1</v>
      </c>
      <c r="E414" s="2" t="s">
        <v>1490</v>
      </c>
      <c r="F414" s="2" t="s">
        <v>2656</v>
      </c>
      <c r="G414" s="2" t="s">
        <v>2657</v>
      </c>
    </row>
    <row r="415" spans="1:41">
      <c r="A415" s="2" t="s">
        <v>1529</v>
      </c>
      <c r="B415" s="2" t="s">
        <v>432</v>
      </c>
      <c r="C415" s="2">
        <v>2</v>
      </c>
      <c r="D415" s="2" t="str">
        <f t="shared" si="16"/>
        <v>20_2</v>
      </c>
      <c r="E415" s="2" t="s">
        <v>2658</v>
      </c>
      <c r="F415" s="2" t="s">
        <v>2659</v>
      </c>
      <c r="G415" s="2" t="s">
        <v>2660</v>
      </c>
    </row>
    <row r="416" spans="1:41">
      <c r="A416" s="2" t="s">
        <v>1529</v>
      </c>
      <c r="B416" s="2" t="s">
        <v>432</v>
      </c>
      <c r="C416" s="2">
        <v>3</v>
      </c>
      <c r="D416" s="2" t="str">
        <f t="shared" si="16"/>
        <v>20_3</v>
      </c>
      <c r="E416" s="2" t="s">
        <v>2444</v>
      </c>
      <c r="F416" s="2" t="s">
        <v>2661</v>
      </c>
      <c r="G416" s="2" t="s">
        <v>2662</v>
      </c>
    </row>
    <row r="417" spans="1:7">
      <c r="A417" s="2" t="s">
        <v>1529</v>
      </c>
      <c r="B417" s="2" t="s">
        <v>432</v>
      </c>
      <c r="C417" s="2">
        <v>4</v>
      </c>
      <c r="D417" s="2" t="str">
        <f t="shared" si="16"/>
        <v>20_4</v>
      </c>
      <c r="E417" s="2" t="s">
        <v>2663</v>
      </c>
      <c r="F417" s="2" t="s">
        <v>2664</v>
      </c>
      <c r="G417" s="2" t="s">
        <v>2665</v>
      </c>
    </row>
    <row r="418" spans="1:7">
      <c r="A418" s="2" t="s">
        <v>1529</v>
      </c>
      <c r="B418" s="2" t="s">
        <v>432</v>
      </c>
      <c r="C418" s="2">
        <v>5</v>
      </c>
      <c r="D418" s="2" t="str">
        <f t="shared" si="16"/>
        <v>20_5</v>
      </c>
      <c r="E418" s="2" t="s">
        <v>1542</v>
      </c>
      <c r="F418" s="2" t="s">
        <v>2666</v>
      </c>
      <c r="G418" s="2" t="s">
        <v>2667</v>
      </c>
    </row>
    <row r="419" spans="1:7">
      <c r="A419" s="2" t="s">
        <v>1529</v>
      </c>
      <c r="B419" s="2" t="s">
        <v>432</v>
      </c>
      <c r="C419" s="2">
        <v>6</v>
      </c>
      <c r="D419" s="2" t="str">
        <f t="shared" si="16"/>
        <v>20_6</v>
      </c>
      <c r="E419" s="2" t="s">
        <v>2668</v>
      </c>
      <c r="F419" s="2" t="s">
        <v>2669</v>
      </c>
      <c r="G419" s="2" t="s">
        <v>2670</v>
      </c>
    </row>
    <row r="420" spans="1:7">
      <c r="A420" s="2" t="s">
        <v>1529</v>
      </c>
      <c r="B420" s="2" t="s">
        <v>432</v>
      </c>
      <c r="C420" s="2">
        <v>7</v>
      </c>
      <c r="D420" s="2" t="str">
        <f t="shared" si="16"/>
        <v>20_7</v>
      </c>
      <c r="E420" s="2" t="s">
        <v>2671</v>
      </c>
      <c r="F420" s="2" t="s">
        <v>2672</v>
      </c>
      <c r="G420" s="2" t="s">
        <v>2673</v>
      </c>
    </row>
    <row r="421" spans="1:7">
      <c r="A421" s="2" t="s">
        <v>1529</v>
      </c>
      <c r="B421" s="2" t="s">
        <v>432</v>
      </c>
      <c r="C421" s="2">
        <v>8</v>
      </c>
      <c r="D421" s="2" t="str">
        <f t="shared" si="16"/>
        <v>20_8</v>
      </c>
      <c r="E421" s="2" t="s">
        <v>2674</v>
      </c>
      <c r="F421" s="2" t="s">
        <v>2675</v>
      </c>
      <c r="G421" s="2" t="s">
        <v>2676</v>
      </c>
    </row>
    <row r="422" spans="1:7">
      <c r="A422" s="2" t="s">
        <v>1529</v>
      </c>
      <c r="B422" s="2" t="s">
        <v>432</v>
      </c>
      <c r="C422" s="2">
        <v>9</v>
      </c>
      <c r="D422" s="2" t="str">
        <f t="shared" si="16"/>
        <v>20_9</v>
      </c>
      <c r="E422" s="2" t="s">
        <v>2677</v>
      </c>
      <c r="F422" s="2" t="s">
        <v>2678</v>
      </c>
      <c r="G422" s="2" t="s">
        <v>2679</v>
      </c>
    </row>
    <row r="423" spans="1:7">
      <c r="A423" s="2" t="s">
        <v>1529</v>
      </c>
      <c r="B423" s="2" t="s">
        <v>432</v>
      </c>
      <c r="C423" s="2">
        <v>10</v>
      </c>
      <c r="D423" s="2" t="str">
        <f t="shared" si="16"/>
        <v>20_10</v>
      </c>
      <c r="E423" s="2" t="s">
        <v>2190</v>
      </c>
      <c r="F423" s="2" t="s">
        <v>2680</v>
      </c>
      <c r="G423" s="2" t="s">
        <v>2681</v>
      </c>
    </row>
    <row r="424" spans="1:7">
      <c r="A424" s="2" t="s">
        <v>1529</v>
      </c>
      <c r="B424" s="2" t="s">
        <v>432</v>
      </c>
      <c r="C424" s="2">
        <v>11</v>
      </c>
      <c r="D424" s="2" t="str">
        <f t="shared" si="16"/>
        <v>20_11</v>
      </c>
      <c r="E424" s="2" t="s">
        <v>1665</v>
      </c>
      <c r="F424" s="2" t="s">
        <v>2682</v>
      </c>
      <c r="G424" s="2" t="s">
        <v>2683</v>
      </c>
    </row>
    <row r="425" spans="1:7">
      <c r="A425" s="2" t="s">
        <v>1529</v>
      </c>
      <c r="B425" s="2" t="s">
        <v>432</v>
      </c>
      <c r="C425" s="2">
        <v>12</v>
      </c>
      <c r="D425" s="2" t="str">
        <f t="shared" si="16"/>
        <v>20_12</v>
      </c>
      <c r="E425" s="2" t="s">
        <v>2684</v>
      </c>
      <c r="F425" s="2" t="s">
        <v>2685</v>
      </c>
      <c r="G425" s="2" t="s">
        <v>2686</v>
      </c>
    </row>
    <row r="426" spans="1:7">
      <c r="A426" s="2" t="s">
        <v>1529</v>
      </c>
      <c r="B426" s="2" t="s">
        <v>432</v>
      </c>
      <c r="C426" s="2">
        <v>13</v>
      </c>
      <c r="D426" s="2" t="str">
        <f t="shared" si="16"/>
        <v>20_13</v>
      </c>
      <c r="E426" s="2" t="s">
        <v>1686</v>
      </c>
      <c r="F426" s="2" t="s">
        <v>2687</v>
      </c>
      <c r="G426" s="2" t="s">
        <v>2688</v>
      </c>
    </row>
    <row r="427" spans="1:7">
      <c r="A427" s="2" t="s">
        <v>1529</v>
      </c>
      <c r="B427" s="2" t="s">
        <v>432</v>
      </c>
      <c r="C427" s="2">
        <v>14</v>
      </c>
      <c r="D427" s="2" t="str">
        <f t="shared" si="16"/>
        <v>20_14</v>
      </c>
      <c r="E427" s="2" t="s">
        <v>2689</v>
      </c>
      <c r="F427" s="2" t="s">
        <v>2690</v>
      </c>
      <c r="G427" s="2" t="s">
        <v>2691</v>
      </c>
    </row>
    <row r="428" spans="1:7">
      <c r="A428" s="2" t="s">
        <v>1529</v>
      </c>
      <c r="B428" s="2" t="s">
        <v>432</v>
      </c>
      <c r="C428" s="2">
        <v>15</v>
      </c>
      <c r="D428" s="2" t="str">
        <f t="shared" si="16"/>
        <v>20_15</v>
      </c>
      <c r="E428" s="2" t="s">
        <v>1728</v>
      </c>
      <c r="F428" s="2" t="s">
        <v>2692</v>
      </c>
      <c r="G428" s="2" t="s">
        <v>2693</v>
      </c>
    </row>
    <row r="429" spans="1:7">
      <c r="A429" s="2" t="s">
        <v>1529</v>
      </c>
      <c r="B429" s="2" t="s">
        <v>432</v>
      </c>
      <c r="C429" s="2">
        <v>16</v>
      </c>
      <c r="D429" s="2" t="str">
        <f t="shared" si="16"/>
        <v>20_16</v>
      </c>
      <c r="E429" s="2" t="s">
        <v>2694</v>
      </c>
      <c r="F429" s="2" t="s">
        <v>2695</v>
      </c>
      <c r="G429" s="2" t="s">
        <v>2696</v>
      </c>
    </row>
    <row r="430" spans="1:7">
      <c r="A430" s="2" t="s">
        <v>1529</v>
      </c>
      <c r="B430" s="2" t="s">
        <v>432</v>
      </c>
      <c r="C430" s="2">
        <v>17</v>
      </c>
      <c r="D430" s="2" t="str">
        <f t="shared" si="16"/>
        <v>20_17</v>
      </c>
      <c r="E430" s="2" t="s">
        <v>2608</v>
      </c>
      <c r="F430" s="2" t="s">
        <v>2697</v>
      </c>
      <c r="G430" s="2" t="s">
        <v>2698</v>
      </c>
    </row>
    <row r="431" spans="1:7">
      <c r="A431" s="2" t="s">
        <v>1529</v>
      </c>
      <c r="B431" s="2" t="s">
        <v>432</v>
      </c>
      <c r="C431" s="2">
        <v>18</v>
      </c>
      <c r="D431" s="2" t="str">
        <f t="shared" si="16"/>
        <v>20_18</v>
      </c>
      <c r="E431" s="2" t="s">
        <v>2304</v>
      </c>
      <c r="F431" s="2" t="s">
        <v>2699</v>
      </c>
      <c r="G431" s="2" t="s">
        <v>2700</v>
      </c>
    </row>
    <row r="432" spans="1:7">
      <c r="A432" s="2" t="s">
        <v>1529</v>
      </c>
      <c r="B432" s="2" t="s">
        <v>432</v>
      </c>
      <c r="C432" s="2">
        <v>19</v>
      </c>
      <c r="D432" s="2" t="str">
        <f t="shared" si="16"/>
        <v>20_19</v>
      </c>
      <c r="E432" s="2" t="s">
        <v>2701</v>
      </c>
      <c r="F432" s="2" t="s">
        <v>2702</v>
      </c>
      <c r="G432" s="2" t="s">
        <v>2703</v>
      </c>
    </row>
    <row r="433" spans="1:7">
      <c r="A433" s="2" t="s">
        <v>1529</v>
      </c>
      <c r="B433" s="2" t="s">
        <v>432</v>
      </c>
      <c r="C433" s="2">
        <v>20</v>
      </c>
      <c r="D433" s="2" t="str">
        <f t="shared" si="16"/>
        <v>20_20</v>
      </c>
      <c r="E433" s="2" t="s">
        <v>2487</v>
      </c>
      <c r="F433" s="2" t="s">
        <v>2704</v>
      </c>
      <c r="G433" s="2" t="s">
        <v>2705</v>
      </c>
    </row>
    <row r="434" spans="1:7">
      <c r="A434" s="2" t="s">
        <v>1529</v>
      </c>
      <c r="B434" s="2" t="s">
        <v>432</v>
      </c>
      <c r="C434" s="2">
        <v>21</v>
      </c>
      <c r="D434" s="2" t="str">
        <f t="shared" si="16"/>
        <v>20_21</v>
      </c>
      <c r="E434" s="2" t="s">
        <v>2317</v>
      </c>
      <c r="F434" s="2" t="s">
        <v>2706</v>
      </c>
      <c r="G434" s="2" t="s">
        <v>2707</v>
      </c>
    </row>
    <row r="435" spans="1:7">
      <c r="A435" s="2" t="s">
        <v>1529</v>
      </c>
      <c r="B435" s="2" t="s">
        <v>432</v>
      </c>
      <c r="C435" s="2">
        <v>22</v>
      </c>
      <c r="D435" s="2" t="str">
        <f t="shared" si="16"/>
        <v>20_22</v>
      </c>
      <c r="E435" s="2" t="s">
        <v>2708</v>
      </c>
      <c r="F435" s="2" t="s">
        <v>2709</v>
      </c>
      <c r="G435" s="2" t="s">
        <v>2710</v>
      </c>
    </row>
    <row r="436" spans="1:7">
      <c r="A436" s="2" t="s">
        <v>1529</v>
      </c>
      <c r="B436" s="2" t="s">
        <v>432</v>
      </c>
      <c r="C436" s="2">
        <v>23</v>
      </c>
      <c r="D436" s="2" t="str">
        <f t="shared" si="16"/>
        <v>20_23</v>
      </c>
      <c r="E436" s="2" t="s">
        <v>2711</v>
      </c>
      <c r="F436" s="2" t="s">
        <v>2712</v>
      </c>
      <c r="G436" s="2" t="s">
        <v>2713</v>
      </c>
    </row>
    <row r="437" spans="1:7">
      <c r="A437" s="2" t="s">
        <v>1529</v>
      </c>
      <c r="B437" s="2" t="s">
        <v>432</v>
      </c>
      <c r="C437" s="2">
        <v>24</v>
      </c>
      <c r="D437" s="2" t="str">
        <f t="shared" si="16"/>
        <v>20_24</v>
      </c>
      <c r="E437" s="2" t="s">
        <v>1966</v>
      </c>
      <c r="F437" s="2" t="s">
        <v>2714</v>
      </c>
      <c r="G437" s="2" t="s">
        <v>2715</v>
      </c>
    </row>
    <row r="438" spans="1:7">
      <c r="A438" s="2" t="s">
        <v>1529</v>
      </c>
      <c r="B438" s="2" t="s">
        <v>432</v>
      </c>
      <c r="C438" s="2">
        <v>25</v>
      </c>
      <c r="D438" s="2" t="str">
        <f t="shared" si="16"/>
        <v>20_25</v>
      </c>
      <c r="E438" s="2" t="s">
        <v>2716</v>
      </c>
      <c r="F438" s="2" t="s">
        <v>2717</v>
      </c>
      <c r="G438" s="2" t="s">
        <v>2718</v>
      </c>
    </row>
    <row r="439" spans="1:7">
      <c r="A439" s="2" t="s">
        <v>1529</v>
      </c>
      <c r="B439" s="2" t="s">
        <v>432</v>
      </c>
      <c r="C439" s="2">
        <v>26</v>
      </c>
      <c r="D439" s="2" t="str">
        <f t="shared" si="16"/>
        <v>20_26</v>
      </c>
      <c r="E439" s="2" t="s">
        <v>1484</v>
      </c>
      <c r="F439" s="2" t="s">
        <v>1483</v>
      </c>
      <c r="G439" s="2" t="s">
        <v>2719</v>
      </c>
    </row>
    <row r="440" spans="1:7">
      <c r="A440" s="2" t="s">
        <v>1533</v>
      </c>
      <c r="B440" s="2" t="s">
        <v>459</v>
      </c>
      <c r="C440" s="2">
        <v>1</v>
      </c>
      <c r="D440" s="2" t="str">
        <f t="shared" si="16"/>
        <v>23_1</v>
      </c>
      <c r="E440" s="2" t="s">
        <v>1490</v>
      </c>
      <c r="F440" s="2" t="s">
        <v>2720</v>
      </c>
      <c r="G440" s="2" t="s">
        <v>2721</v>
      </c>
    </row>
    <row r="441" spans="1:7">
      <c r="A441" s="2" t="s">
        <v>1533</v>
      </c>
      <c r="B441" s="2" t="s">
        <v>459</v>
      </c>
      <c r="C441" s="2">
        <v>2</v>
      </c>
      <c r="D441" s="2" t="str">
        <f t="shared" si="16"/>
        <v>23_2</v>
      </c>
      <c r="E441" s="2" t="s">
        <v>2722</v>
      </c>
      <c r="F441" s="2" t="s">
        <v>2723</v>
      </c>
      <c r="G441" s="2" t="s">
        <v>2724</v>
      </c>
    </row>
    <row r="442" spans="1:7">
      <c r="A442" s="2" t="s">
        <v>1533</v>
      </c>
      <c r="B442" s="2" t="s">
        <v>459</v>
      </c>
      <c r="C442" s="2">
        <v>3</v>
      </c>
      <c r="D442" s="2" t="str">
        <f t="shared" si="16"/>
        <v>23_3</v>
      </c>
      <c r="E442" s="2" t="s">
        <v>1558</v>
      </c>
      <c r="F442" s="2" t="s">
        <v>2131</v>
      </c>
      <c r="G442" s="2" t="s">
        <v>2725</v>
      </c>
    </row>
    <row r="443" spans="1:7">
      <c r="A443" s="2" t="s">
        <v>1533</v>
      </c>
      <c r="B443" s="2" t="s">
        <v>459</v>
      </c>
      <c r="C443" s="2">
        <v>4</v>
      </c>
      <c r="D443" s="2" t="str">
        <f t="shared" si="16"/>
        <v>23_4</v>
      </c>
      <c r="E443" s="2" t="s">
        <v>2117</v>
      </c>
      <c r="F443" s="2" t="s">
        <v>2726</v>
      </c>
      <c r="G443" s="2" t="s">
        <v>2727</v>
      </c>
    </row>
    <row r="444" spans="1:7">
      <c r="A444" s="2" t="s">
        <v>1533</v>
      </c>
      <c r="B444" s="2" t="s">
        <v>459</v>
      </c>
      <c r="C444" s="2">
        <v>5</v>
      </c>
      <c r="D444" s="2" t="str">
        <f t="shared" si="16"/>
        <v>23_5</v>
      </c>
      <c r="E444" s="2" t="s">
        <v>2141</v>
      </c>
      <c r="F444" s="2" t="s">
        <v>2728</v>
      </c>
      <c r="G444" s="2" t="s">
        <v>2729</v>
      </c>
    </row>
    <row r="445" spans="1:7">
      <c r="A445" s="2" t="s">
        <v>1533</v>
      </c>
      <c r="B445" s="2" t="s">
        <v>459</v>
      </c>
      <c r="C445" s="2">
        <v>6</v>
      </c>
      <c r="D445" s="2" t="str">
        <f t="shared" si="16"/>
        <v>23_6</v>
      </c>
      <c r="E445" s="2" t="s">
        <v>2730</v>
      </c>
      <c r="F445" s="2" t="s">
        <v>2731</v>
      </c>
      <c r="G445" s="2" t="s">
        <v>2732</v>
      </c>
    </row>
    <row r="446" spans="1:7">
      <c r="A446" s="2" t="s">
        <v>1533</v>
      </c>
      <c r="B446" s="2" t="s">
        <v>459</v>
      </c>
      <c r="C446" s="2">
        <v>7</v>
      </c>
      <c r="D446" s="2" t="str">
        <f t="shared" si="16"/>
        <v>23_7</v>
      </c>
      <c r="E446" s="2" t="s">
        <v>2733</v>
      </c>
      <c r="F446" s="2" t="s">
        <v>2734</v>
      </c>
      <c r="G446" s="2" t="s">
        <v>2735</v>
      </c>
    </row>
    <row r="447" spans="1:7">
      <c r="A447" s="2" t="s">
        <v>1533</v>
      </c>
      <c r="B447" s="2" t="s">
        <v>459</v>
      </c>
      <c r="C447" s="2">
        <v>8</v>
      </c>
      <c r="D447" s="2" t="str">
        <f t="shared" si="16"/>
        <v>23_8</v>
      </c>
      <c r="E447" s="2" t="s">
        <v>2161</v>
      </c>
      <c r="F447" s="2" t="s">
        <v>2736</v>
      </c>
      <c r="G447" s="2" t="s">
        <v>2737</v>
      </c>
    </row>
    <row r="448" spans="1:7">
      <c r="A448" s="2" t="s">
        <v>1533</v>
      </c>
      <c r="B448" s="2" t="s">
        <v>459</v>
      </c>
      <c r="C448" s="2">
        <v>9</v>
      </c>
      <c r="D448" s="2" t="str">
        <f t="shared" si="16"/>
        <v>23_9</v>
      </c>
      <c r="E448" s="2" t="s">
        <v>2018</v>
      </c>
      <c r="F448" s="2" t="s">
        <v>2738</v>
      </c>
      <c r="G448" s="2" t="s">
        <v>2739</v>
      </c>
    </row>
    <row r="449" spans="1:7">
      <c r="A449" s="2" t="s">
        <v>1533</v>
      </c>
      <c r="B449" s="2" t="s">
        <v>459</v>
      </c>
      <c r="C449" s="2">
        <v>10</v>
      </c>
      <c r="D449" s="2" t="str">
        <f t="shared" si="16"/>
        <v>23_10</v>
      </c>
      <c r="E449" s="2" t="s">
        <v>2740</v>
      </c>
      <c r="F449" s="2" t="s">
        <v>2741</v>
      </c>
      <c r="G449" s="2" t="s">
        <v>2742</v>
      </c>
    </row>
    <row r="450" spans="1:7">
      <c r="A450" s="2" t="s">
        <v>1533</v>
      </c>
      <c r="B450" s="2" t="s">
        <v>459</v>
      </c>
      <c r="C450" s="2">
        <v>11</v>
      </c>
      <c r="D450" s="2" t="str">
        <f t="shared" si="16"/>
        <v>23_11</v>
      </c>
      <c r="E450" s="2" t="s">
        <v>2743</v>
      </c>
      <c r="F450" s="2" t="s">
        <v>2744</v>
      </c>
      <c r="G450" s="2" t="s">
        <v>2745</v>
      </c>
    </row>
    <row r="451" spans="1:7">
      <c r="A451" s="2" t="s">
        <v>1533</v>
      </c>
      <c r="B451" s="2" t="s">
        <v>459</v>
      </c>
      <c r="C451" s="2">
        <v>12</v>
      </c>
      <c r="D451" s="2" t="str">
        <f t="shared" ref="D451:D514" si="17">A451&amp;"_"&amp;C451</f>
        <v>23_12</v>
      </c>
      <c r="E451" s="2" t="s">
        <v>2746</v>
      </c>
      <c r="F451" s="2" t="s">
        <v>2747</v>
      </c>
      <c r="G451" s="2" t="s">
        <v>2748</v>
      </c>
    </row>
    <row r="452" spans="1:7">
      <c r="A452" s="2" t="s">
        <v>1533</v>
      </c>
      <c r="B452" s="2" t="s">
        <v>459</v>
      </c>
      <c r="C452" s="2">
        <v>13</v>
      </c>
      <c r="D452" s="2" t="str">
        <f t="shared" si="17"/>
        <v>23_13</v>
      </c>
      <c r="E452" s="2" t="s">
        <v>2251</v>
      </c>
      <c r="F452" s="2" t="s">
        <v>2749</v>
      </c>
      <c r="G452" s="2" t="s">
        <v>2750</v>
      </c>
    </row>
    <row r="453" spans="1:7">
      <c r="A453" s="2" t="s">
        <v>1533</v>
      </c>
      <c r="B453" s="2" t="s">
        <v>459</v>
      </c>
      <c r="C453" s="2">
        <v>14</v>
      </c>
      <c r="D453" s="2" t="str">
        <f t="shared" si="17"/>
        <v>23_14</v>
      </c>
      <c r="E453" s="2" t="s">
        <v>2254</v>
      </c>
      <c r="F453" s="2" t="s">
        <v>2751</v>
      </c>
      <c r="G453" s="2" t="s">
        <v>2752</v>
      </c>
    </row>
    <row r="454" spans="1:7">
      <c r="A454" s="2" t="s">
        <v>1533</v>
      </c>
      <c r="B454" s="2" t="s">
        <v>459</v>
      </c>
      <c r="C454" s="2">
        <v>15</v>
      </c>
      <c r="D454" s="2" t="str">
        <f t="shared" si="17"/>
        <v>23_15</v>
      </c>
      <c r="E454" s="2" t="s">
        <v>2271</v>
      </c>
      <c r="F454" s="2" t="s">
        <v>2753</v>
      </c>
      <c r="G454" s="2" t="s">
        <v>2754</v>
      </c>
    </row>
    <row r="455" spans="1:7">
      <c r="A455" s="2" t="s">
        <v>1533</v>
      </c>
      <c r="B455" s="2" t="s">
        <v>459</v>
      </c>
      <c r="C455" s="2">
        <v>16</v>
      </c>
      <c r="D455" s="2" t="str">
        <f t="shared" si="17"/>
        <v>23_16</v>
      </c>
      <c r="E455" s="2" t="s">
        <v>2755</v>
      </c>
      <c r="F455" s="2" t="s">
        <v>2756</v>
      </c>
      <c r="G455" s="2" t="s">
        <v>2757</v>
      </c>
    </row>
    <row r="456" spans="1:7">
      <c r="A456" s="2" t="s">
        <v>1533</v>
      </c>
      <c r="B456" s="2" t="s">
        <v>459</v>
      </c>
      <c r="C456" s="2">
        <v>17</v>
      </c>
      <c r="D456" s="2" t="str">
        <f t="shared" si="17"/>
        <v>23_17</v>
      </c>
      <c r="E456" s="2" t="s">
        <v>2701</v>
      </c>
      <c r="F456" s="2" t="s">
        <v>2758</v>
      </c>
      <c r="G456" s="2" t="s">
        <v>2759</v>
      </c>
    </row>
    <row r="457" spans="1:7">
      <c r="A457" s="2" t="s">
        <v>1533</v>
      </c>
      <c r="B457" s="2" t="s">
        <v>459</v>
      </c>
      <c r="C457" s="2">
        <v>18</v>
      </c>
      <c r="D457" s="2" t="str">
        <f t="shared" si="17"/>
        <v>23_18</v>
      </c>
      <c r="E457" s="2" t="s">
        <v>2760</v>
      </c>
      <c r="F457" s="2" t="s">
        <v>2761</v>
      </c>
      <c r="G457" s="2" t="s">
        <v>2762</v>
      </c>
    </row>
    <row r="458" spans="1:7">
      <c r="A458" s="2" t="s">
        <v>1533</v>
      </c>
      <c r="B458" s="2" t="s">
        <v>459</v>
      </c>
      <c r="C458" s="2">
        <v>19</v>
      </c>
      <c r="D458" s="2" t="str">
        <f t="shared" si="17"/>
        <v>23_19</v>
      </c>
      <c r="E458" s="2" t="s">
        <v>2044</v>
      </c>
      <c r="F458" s="2" t="s">
        <v>2763</v>
      </c>
      <c r="G458" s="2" t="s">
        <v>2764</v>
      </c>
    </row>
    <row r="459" spans="1:7">
      <c r="A459" s="2" t="s">
        <v>1533</v>
      </c>
      <c r="B459" s="2" t="s">
        <v>459</v>
      </c>
      <c r="C459" s="2">
        <v>20</v>
      </c>
      <c r="D459" s="2" t="str">
        <f t="shared" si="17"/>
        <v>23_20</v>
      </c>
      <c r="E459" s="2" t="s">
        <v>2765</v>
      </c>
      <c r="F459" s="2" t="s">
        <v>2766</v>
      </c>
      <c r="G459" s="2" t="s">
        <v>2767</v>
      </c>
    </row>
    <row r="460" spans="1:7">
      <c r="A460" s="2" t="s">
        <v>1533</v>
      </c>
      <c r="B460" s="2" t="s">
        <v>459</v>
      </c>
      <c r="C460" s="2">
        <v>21</v>
      </c>
      <c r="D460" s="2" t="str">
        <f t="shared" si="17"/>
        <v>23_21</v>
      </c>
      <c r="E460" s="2" t="s">
        <v>1814</v>
      </c>
      <c r="F460" s="2" t="s">
        <v>2768</v>
      </c>
      <c r="G460" s="2" t="s">
        <v>2769</v>
      </c>
    </row>
    <row r="461" spans="1:7">
      <c r="A461" s="2" t="s">
        <v>1533</v>
      </c>
      <c r="B461" s="2" t="s">
        <v>459</v>
      </c>
      <c r="C461" s="2">
        <v>22</v>
      </c>
      <c r="D461" s="2" t="str">
        <f t="shared" si="17"/>
        <v>23_22</v>
      </c>
      <c r="E461" s="2" t="s">
        <v>1826</v>
      </c>
      <c r="F461" s="2" t="s">
        <v>2770</v>
      </c>
      <c r="G461" s="2" t="s">
        <v>2771</v>
      </c>
    </row>
    <row r="462" spans="1:7">
      <c r="A462" s="2" t="s">
        <v>1533</v>
      </c>
      <c r="B462" s="2" t="s">
        <v>459</v>
      </c>
      <c r="C462" s="2">
        <v>23</v>
      </c>
      <c r="D462" s="2" t="str">
        <f t="shared" si="17"/>
        <v>23_23</v>
      </c>
      <c r="E462" s="2" t="s">
        <v>2772</v>
      </c>
      <c r="F462" s="2" t="s">
        <v>2773</v>
      </c>
      <c r="G462" s="2" t="s">
        <v>2774</v>
      </c>
    </row>
    <row r="463" spans="1:7">
      <c r="A463" s="2" t="s">
        <v>1533</v>
      </c>
      <c r="B463" s="2" t="s">
        <v>459</v>
      </c>
      <c r="C463" s="2">
        <v>24</v>
      </c>
      <c r="D463" s="2" t="str">
        <f t="shared" si="17"/>
        <v>23_24</v>
      </c>
      <c r="E463" s="2" t="s">
        <v>1957</v>
      </c>
      <c r="F463" s="2" t="s">
        <v>2775</v>
      </c>
      <c r="G463" s="2" t="s">
        <v>2776</v>
      </c>
    </row>
    <row r="464" spans="1:7">
      <c r="A464" s="2" t="s">
        <v>1533</v>
      </c>
      <c r="B464" s="2" t="s">
        <v>459</v>
      </c>
      <c r="C464" s="2">
        <v>25</v>
      </c>
      <c r="D464" s="2" t="str">
        <f t="shared" si="17"/>
        <v>23_25</v>
      </c>
      <c r="E464" s="2" t="s">
        <v>2777</v>
      </c>
      <c r="F464" s="2" t="s">
        <v>1800</v>
      </c>
      <c r="G464" s="2" t="s">
        <v>2778</v>
      </c>
    </row>
    <row r="465" spans="1:14">
      <c r="A465" s="3" t="s">
        <v>1533</v>
      </c>
      <c r="B465" s="2" t="s">
        <v>459</v>
      </c>
      <c r="C465" s="2">
        <v>26</v>
      </c>
      <c r="D465" s="2" t="str">
        <f t="shared" si="17"/>
        <v>23_26</v>
      </c>
      <c r="E465" s="3" t="s">
        <v>2779</v>
      </c>
      <c r="F465" s="2" t="s">
        <v>2780</v>
      </c>
      <c r="G465" s="3" t="s">
        <v>2781</v>
      </c>
      <c r="H465" s="3"/>
      <c r="I465" s="3"/>
      <c r="J465" s="3"/>
      <c r="K465" s="3"/>
      <c r="L465" s="3"/>
      <c r="M465" s="3"/>
      <c r="N465" s="3"/>
    </row>
    <row r="466" spans="1:14">
      <c r="A466" s="2" t="s">
        <v>1533</v>
      </c>
      <c r="B466" s="2" t="s">
        <v>459</v>
      </c>
      <c r="C466" s="2">
        <v>27</v>
      </c>
      <c r="D466" s="2" t="str">
        <f t="shared" si="17"/>
        <v>23_27</v>
      </c>
      <c r="E466" s="2" t="s">
        <v>1835</v>
      </c>
      <c r="F466" s="2" t="s">
        <v>2782</v>
      </c>
      <c r="G466" s="2" t="s">
        <v>2783</v>
      </c>
    </row>
    <row r="467" spans="1:14">
      <c r="A467" s="2" t="s">
        <v>1533</v>
      </c>
      <c r="B467" s="2" t="s">
        <v>459</v>
      </c>
      <c r="C467" s="2">
        <v>28</v>
      </c>
      <c r="D467" s="2" t="str">
        <f t="shared" si="17"/>
        <v>23_28</v>
      </c>
      <c r="E467" s="2" t="s">
        <v>2641</v>
      </c>
      <c r="F467" s="2" t="s">
        <v>2784</v>
      </c>
      <c r="G467" s="2" t="s">
        <v>2785</v>
      </c>
    </row>
    <row r="468" spans="1:14">
      <c r="A468" s="3" t="s">
        <v>1533</v>
      </c>
      <c r="B468" s="2" t="s">
        <v>459</v>
      </c>
      <c r="C468" s="2">
        <v>29</v>
      </c>
      <c r="D468" s="2" t="str">
        <f t="shared" si="17"/>
        <v>23_29</v>
      </c>
      <c r="E468" s="3" t="s">
        <v>2786</v>
      </c>
      <c r="F468" s="2" t="s">
        <v>2787</v>
      </c>
      <c r="G468" s="3" t="s">
        <v>2788</v>
      </c>
      <c r="H468" s="3"/>
      <c r="I468" s="3"/>
      <c r="J468" s="3"/>
      <c r="K468" s="3"/>
      <c r="L468" s="3"/>
      <c r="M468" s="3"/>
      <c r="N468" s="3"/>
    </row>
    <row r="469" spans="1:14">
      <c r="A469" s="2" t="s">
        <v>1533</v>
      </c>
      <c r="B469" s="2" t="s">
        <v>459</v>
      </c>
      <c r="C469" s="2">
        <v>30</v>
      </c>
      <c r="D469" s="2" t="str">
        <f t="shared" si="17"/>
        <v>23_30</v>
      </c>
      <c r="E469" s="2" t="s">
        <v>2789</v>
      </c>
      <c r="F469" s="2" t="s">
        <v>2790</v>
      </c>
      <c r="G469" s="2" t="s">
        <v>2791</v>
      </c>
    </row>
    <row r="470" spans="1:14">
      <c r="A470" s="2" t="s">
        <v>1533</v>
      </c>
      <c r="B470" s="2" t="s">
        <v>459</v>
      </c>
      <c r="C470" s="2">
        <v>31</v>
      </c>
      <c r="D470" s="2" t="str">
        <f t="shared" si="17"/>
        <v>23_31</v>
      </c>
      <c r="E470" s="2" t="s">
        <v>1484</v>
      </c>
      <c r="F470" s="2" t="s">
        <v>1483</v>
      </c>
      <c r="G470" s="2" t="s">
        <v>2792</v>
      </c>
    </row>
    <row r="471" spans="1:14">
      <c r="A471" s="2" t="s">
        <v>1537</v>
      </c>
      <c r="B471" s="2" t="s">
        <v>491</v>
      </c>
      <c r="C471" s="2">
        <v>1</v>
      </c>
      <c r="D471" s="2" t="str">
        <f t="shared" si="17"/>
        <v>25_1</v>
      </c>
      <c r="E471" s="2" t="s">
        <v>1490</v>
      </c>
      <c r="F471" s="2" t="s">
        <v>2793</v>
      </c>
      <c r="G471" s="2" t="s">
        <v>2794</v>
      </c>
    </row>
    <row r="472" spans="1:14">
      <c r="A472" s="2" t="s">
        <v>1537</v>
      </c>
      <c r="B472" s="2" t="s">
        <v>491</v>
      </c>
      <c r="C472" s="2">
        <v>2</v>
      </c>
      <c r="D472" s="2" t="str">
        <f t="shared" si="17"/>
        <v>25_2</v>
      </c>
      <c r="E472" s="2" t="s">
        <v>2795</v>
      </c>
      <c r="F472" s="2" t="s">
        <v>2796</v>
      </c>
      <c r="G472" s="2" t="s">
        <v>2797</v>
      </c>
    </row>
    <row r="473" spans="1:14">
      <c r="A473" s="2" t="s">
        <v>1537</v>
      </c>
      <c r="B473" s="2" t="s">
        <v>491</v>
      </c>
      <c r="C473" s="2">
        <v>3</v>
      </c>
      <c r="D473" s="2" t="str">
        <f t="shared" si="17"/>
        <v>25_3</v>
      </c>
      <c r="E473" s="2" t="s">
        <v>2798</v>
      </c>
      <c r="F473" s="2" t="s">
        <v>2799</v>
      </c>
      <c r="G473" s="2" t="s">
        <v>2800</v>
      </c>
    </row>
    <row r="474" spans="1:14">
      <c r="A474" s="2" t="s">
        <v>1537</v>
      </c>
      <c r="B474" s="2" t="s">
        <v>491</v>
      </c>
      <c r="C474" s="2">
        <v>4</v>
      </c>
      <c r="D474" s="2" t="str">
        <f t="shared" si="17"/>
        <v>25_4</v>
      </c>
      <c r="E474" s="2" t="s">
        <v>1530</v>
      </c>
      <c r="F474" s="2" t="s">
        <v>2801</v>
      </c>
      <c r="G474" s="2" t="s">
        <v>2802</v>
      </c>
    </row>
    <row r="475" spans="1:14">
      <c r="A475" s="2" t="s">
        <v>1537</v>
      </c>
      <c r="B475" s="2" t="s">
        <v>491</v>
      </c>
      <c r="C475" s="2">
        <v>5</v>
      </c>
      <c r="D475" s="2" t="str">
        <f t="shared" si="17"/>
        <v>25_5</v>
      </c>
      <c r="E475" s="2" t="s">
        <v>2803</v>
      </c>
      <c r="F475" s="2" t="s">
        <v>2804</v>
      </c>
      <c r="G475" s="2" t="s">
        <v>2805</v>
      </c>
    </row>
    <row r="476" spans="1:14">
      <c r="A476" s="2" t="s">
        <v>1537</v>
      </c>
      <c r="B476" s="2" t="s">
        <v>491</v>
      </c>
      <c r="C476" s="2">
        <v>6</v>
      </c>
      <c r="D476" s="2" t="str">
        <f t="shared" si="17"/>
        <v>25_6</v>
      </c>
      <c r="E476" s="2" t="s">
        <v>1564</v>
      </c>
      <c r="F476" s="2" t="s">
        <v>2806</v>
      </c>
      <c r="G476" s="2" t="s">
        <v>2807</v>
      </c>
    </row>
    <row r="477" spans="1:14">
      <c r="A477" s="2" t="s">
        <v>1537</v>
      </c>
      <c r="B477" s="2" t="s">
        <v>491</v>
      </c>
      <c r="C477" s="2">
        <v>7</v>
      </c>
      <c r="D477" s="2" t="str">
        <f t="shared" si="17"/>
        <v>25_7</v>
      </c>
      <c r="E477" s="2" t="s">
        <v>2808</v>
      </c>
      <c r="F477" s="2" t="s">
        <v>2809</v>
      </c>
      <c r="G477" s="2" t="s">
        <v>2810</v>
      </c>
    </row>
    <row r="478" spans="1:14">
      <c r="A478" s="2" t="s">
        <v>1537</v>
      </c>
      <c r="B478" s="2" t="s">
        <v>491</v>
      </c>
      <c r="C478" s="2">
        <v>8</v>
      </c>
      <c r="D478" s="2" t="str">
        <f t="shared" si="17"/>
        <v>25_8</v>
      </c>
      <c r="E478" s="2" t="s">
        <v>2811</v>
      </c>
      <c r="F478" s="2" t="s">
        <v>2812</v>
      </c>
      <c r="G478" s="2" t="s">
        <v>2813</v>
      </c>
    </row>
    <row r="479" spans="1:14">
      <c r="A479" s="2" t="s">
        <v>1537</v>
      </c>
      <c r="B479" s="2" t="s">
        <v>491</v>
      </c>
      <c r="C479" s="2">
        <v>9</v>
      </c>
      <c r="D479" s="2" t="str">
        <f t="shared" si="17"/>
        <v>25_9</v>
      </c>
      <c r="E479" s="2" t="s">
        <v>1595</v>
      </c>
      <c r="F479" s="2" t="s">
        <v>2814</v>
      </c>
      <c r="G479" s="2" t="s">
        <v>2815</v>
      </c>
    </row>
    <row r="480" spans="1:14">
      <c r="A480" s="2" t="s">
        <v>1537</v>
      </c>
      <c r="B480" s="2" t="s">
        <v>491</v>
      </c>
      <c r="C480" s="2">
        <v>10</v>
      </c>
      <c r="D480" s="2" t="str">
        <f t="shared" si="17"/>
        <v>25_10</v>
      </c>
      <c r="E480" s="2" t="s">
        <v>2816</v>
      </c>
      <c r="F480" s="2" t="s">
        <v>2817</v>
      </c>
      <c r="G480" s="2" t="s">
        <v>2818</v>
      </c>
    </row>
    <row r="481" spans="1:7">
      <c r="A481" s="2" t="s">
        <v>1537</v>
      </c>
      <c r="B481" s="2" t="s">
        <v>491</v>
      </c>
      <c r="C481" s="2">
        <v>11</v>
      </c>
      <c r="D481" s="2" t="str">
        <f t="shared" si="17"/>
        <v>25_11</v>
      </c>
      <c r="E481" s="2" t="s">
        <v>2819</v>
      </c>
      <c r="F481" s="2" t="s">
        <v>2820</v>
      </c>
      <c r="G481" s="2" t="s">
        <v>2821</v>
      </c>
    </row>
    <row r="482" spans="1:7">
      <c r="A482" s="2" t="s">
        <v>1537</v>
      </c>
      <c r="B482" s="2" t="s">
        <v>491</v>
      </c>
      <c r="C482" s="2">
        <v>12</v>
      </c>
      <c r="D482" s="2" t="str">
        <f t="shared" si="17"/>
        <v>25_12</v>
      </c>
      <c r="E482" s="2" t="s">
        <v>1628</v>
      </c>
      <c r="F482" s="2" t="s">
        <v>2822</v>
      </c>
      <c r="G482" s="2" t="s">
        <v>2823</v>
      </c>
    </row>
    <row r="483" spans="1:7">
      <c r="A483" s="2" t="s">
        <v>1537</v>
      </c>
      <c r="B483" s="2" t="s">
        <v>491</v>
      </c>
      <c r="C483" s="2">
        <v>13</v>
      </c>
      <c r="D483" s="2" t="str">
        <f t="shared" si="17"/>
        <v>25_13</v>
      </c>
      <c r="E483" s="2" t="s">
        <v>2824</v>
      </c>
      <c r="F483" s="2" t="s">
        <v>2825</v>
      </c>
      <c r="G483" s="2" t="s">
        <v>2826</v>
      </c>
    </row>
    <row r="484" spans="1:7">
      <c r="A484" s="2" t="s">
        <v>1537</v>
      </c>
      <c r="B484" s="2" t="s">
        <v>491</v>
      </c>
      <c r="C484" s="2">
        <v>14</v>
      </c>
      <c r="D484" s="2" t="str">
        <f t="shared" si="17"/>
        <v>25_14</v>
      </c>
      <c r="E484" s="2" t="s">
        <v>1635</v>
      </c>
      <c r="F484" s="2" t="s">
        <v>2827</v>
      </c>
      <c r="G484" s="2" t="s">
        <v>2828</v>
      </c>
    </row>
    <row r="485" spans="1:7">
      <c r="A485" s="2" t="s">
        <v>1537</v>
      </c>
      <c r="B485" s="2" t="s">
        <v>491</v>
      </c>
      <c r="C485" s="2">
        <v>15</v>
      </c>
      <c r="D485" s="2" t="str">
        <f t="shared" si="17"/>
        <v>25_15</v>
      </c>
      <c r="E485" s="2" t="s">
        <v>2730</v>
      </c>
      <c r="F485" s="2" t="s">
        <v>2829</v>
      </c>
      <c r="G485" s="2" t="s">
        <v>2830</v>
      </c>
    </row>
    <row r="486" spans="1:7">
      <c r="A486" s="2" t="s">
        <v>1537</v>
      </c>
      <c r="B486" s="2" t="s">
        <v>491</v>
      </c>
      <c r="C486" s="2">
        <v>16</v>
      </c>
      <c r="D486" s="2" t="str">
        <f t="shared" si="17"/>
        <v>25_16</v>
      </c>
      <c r="E486" s="2" t="s">
        <v>2671</v>
      </c>
      <c r="F486" s="2" t="s">
        <v>2831</v>
      </c>
      <c r="G486" s="2" t="s">
        <v>2832</v>
      </c>
    </row>
    <row r="487" spans="1:7">
      <c r="A487" s="2" t="s">
        <v>1537</v>
      </c>
      <c r="B487" s="2" t="s">
        <v>491</v>
      </c>
      <c r="C487" s="2">
        <v>17</v>
      </c>
      <c r="D487" s="2" t="str">
        <f t="shared" si="17"/>
        <v>25_17</v>
      </c>
      <c r="E487" s="2" t="s">
        <v>2674</v>
      </c>
      <c r="F487" s="2" t="s">
        <v>2833</v>
      </c>
      <c r="G487" s="2" t="s">
        <v>2834</v>
      </c>
    </row>
    <row r="488" spans="1:7">
      <c r="A488" s="2" t="s">
        <v>1537</v>
      </c>
      <c r="B488" s="2" t="s">
        <v>491</v>
      </c>
      <c r="C488" s="2">
        <v>18</v>
      </c>
      <c r="D488" s="2" t="str">
        <f t="shared" si="17"/>
        <v>25_18</v>
      </c>
      <c r="E488" s="2" t="s">
        <v>2835</v>
      </c>
      <c r="F488" s="2" t="s">
        <v>2836</v>
      </c>
      <c r="G488" s="2" t="s">
        <v>2837</v>
      </c>
    </row>
    <row r="489" spans="1:7">
      <c r="A489" s="2" t="s">
        <v>1537</v>
      </c>
      <c r="B489" s="2" t="s">
        <v>491</v>
      </c>
      <c r="C489" s="2">
        <v>19</v>
      </c>
      <c r="D489" s="2" t="str">
        <f t="shared" si="17"/>
        <v>25_19</v>
      </c>
      <c r="E489" s="2" t="s">
        <v>2152</v>
      </c>
      <c r="F489" s="2" t="s">
        <v>2838</v>
      </c>
      <c r="G489" s="2" t="s">
        <v>2839</v>
      </c>
    </row>
    <row r="490" spans="1:7">
      <c r="A490" s="2" t="s">
        <v>1537</v>
      </c>
      <c r="B490" s="2" t="s">
        <v>491</v>
      </c>
      <c r="C490" s="2">
        <v>20</v>
      </c>
      <c r="D490" s="2" t="str">
        <f t="shared" si="17"/>
        <v>25_20</v>
      </c>
      <c r="E490" s="2" t="s">
        <v>2840</v>
      </c>
      <c r="F490" s="2" t="s">
        <v>2841</v>
      </c>
      <c r="G490" s="2" t="s">
        <v>2842</v>
      </c>
    </row>
    <row r="491" spans="1:7">
      <c r="A491" s="2" t="s">
        <v>1537</v>
      </c>
      <c r="B491" s="2" t="s">
        <v>491</v>
      </c>
      <c r="C491" s="2">
        <v>21</v>
      </c>
      <c r="D491" s="2" t="str">
        <f t="shared" si="17"/>
        <v>25_21</v>
      </c>
      <c r="E491" s="2" t="s">
        <v>2843</v>
      </c>
      <c r="F491" s="2" t="s">
        <v>2844</v>
      </c>
      <c r="G491" s="2" t="s">
        <v>2845</v>
      </c>
    </row>
    <row r="492" spans="1:7">
      <c r="A492" s="2" t="s">
        <v>1537</v>
      </c>
      <c r="B492" s="2" t="s">
        <v>491</v>
      </c>
      <c r="C492" s="2">
        <v>22</v>
      </c>
      <c r="D492" s="2" t="str">
        <f t="shared" si="17"/>
        <v>25_22</v>
      </c>
      <c r="E492" s="2" t="s">
        <v>2178</v>
      </c>
      <c r="F492" s="2" t="s">
        <v>2846</v>
      </c>
      <c r="G492" s="2" t="s">
        <v>2847</v>
      </c>
    </row>
    <row r="493" spans="1:7">
      <c r="A493" s="2" t="s">
        <v>1537</v>
      </c>
      <c r="B493" s="2" t="s">
        <v>491</v>
      </c>
      <c r="C493" s="2">
        <v>23</v>
      </c>
      <c r="D493" s="2" t="str">
        <f t="shared" si="17"/>
        <v>25_23</v>
      </c>
      <c r="E493" s="2" t="s">
        <v>2848</v>
      </c>
      <c r="F493" s="2" t="s">
        <v>2849</v>
      </c>
      <c r="G493" s="2" t="s">
        <v>2850</v>
      </c>
    </row>
    <row r="494" spans="1:7">
      <c r="A494" s="2" t="s">
        <v>1537</v>
      </c>
      <c r="B494" s="2" t="s">
        <v>491</v>
      </c>
      <c r="C494" s="2">
        <v>24</v>
      </c>
      <c r="D494" s="2" t="str">
        <f t="shared" si="17"/>
        <v>25_24</v>
      </c>
      <c r="E494" s="2" t="s">
        <v>2851</v>
      </c>
      <c r="F494" s="2" t="s">
        <v>2016</v>
      </c>
      <c r="G494" s="2" t="s">
        <v>2852</v>
      </c>
    </row>
    <row r="495" spans="1:7">
      <c r="A495" s="2" t="s">
        <v>1537</v>
      </c>
      <c r="B495" s="2" t="s">
        <v>491</v>
      </c>
      <c r="C495" s="2">
        <v>25</v>
      </c>
      <c r="D495" s="2" t="str">
        <f t="shared" si="17"/>
        <v>25_25</v>
      </c>
      <c r="E495" s="2" t="s">
        <v>2853</v>
      </c>
      <c r="F495" s="2" t="s">
        <v>2854</v>
      </c>
      <c r="G495" s="2" t="s">
        <v>2855</v>
      </c>
    </row>
    <row r="496" spans="1:7">
      <c r="A496" s="2" t="s">
        <v>1537</v>
      </c>
      <c r="B496" s="2" t="s">
        <v>491</v>
      </c>
      <c r="C496" s="2">
        <v>26</v>
      </c>
      <c r="D496" s="2" t="str">
        <f t="shared" si="17"/>
        <v>25_26</v>
      </c>
      <c r="E496" s="2" t="s">
        <v>2856</v>
      </c>
      <c r="F496" s="2" t="s">
        <v>2857</v>
      </c>
      <c r="G496" s="2" t="s">
        <v>2858</v>
      </c>
    </row>
    <row r="497" spans="1:7">
      <c r="A497" s="2" t="s">
        <v>1537</v>
      </c>
      <c r="B497" s="2" t="s">
        <v>491</v>
      </c>
      <c r="C497" s="2">
        <v>27</v>
      </c>
      <c r="D497" s="2" t="str">
        <f t="shared" si="17"/>
        <v>25_27</v>
      </c>
      <c r="E497" s="2" t="s">
        <v>2859</v>
      </c>
      <c r="F497" s="2" t="s">
        <v>2860</v>
      </c>
      <c r="G497" s="2" t="s">
        <v>2861</v>
      </c>
    </row>
    <row r="498" spans="1:7">
      <c r="A498" s="2" t="s">
        <v>1537</v>
      </c>
      <c r="B498" s="2" t="s">
        <v>491</v>
      </c>
      <c r="C498" s="2">
        <v>28</v>
      </c>
      <c r="D498" s="2" t="str">
        <f t="shared" si="17"/>
        <v>25_28</v>
      </c>
      <c r="E498" s="2" t="s">
        <v>2862</v>
      </c>
      <c r="F498" s="2" t="s">
        <v>2863</v>
      </c>
      <c r="G498" s="2" t="s">
        <v>2864</v>
      </c>
    </row>
    <row r="499" spans="1:7">
      <c r="A499" s="2" t="s">
        <v>1537</v>
      </c>
      <c r="B499" s="2" t="s">
        <v>491</v>
      </c>
      <c r="C499" s="2">
        <v>29</v>
      </c>
      <c r="D499" s="2" t="str">
        <f t="shared" si="17"/>
        <v>25_29</v>
      </c>
      <c r="E499" s="2" t="s">
        <v>2865</v>
      </c>
      <c r="F499" s="2" t="s">
        <v>2866</v>
      </c>
      <c r="G499" s="2" t="s">
        <v>2867</v>
      </c>
    </row>
    <row r="500" spans="1:7">
      <c r="A500" s="2" t="s">
        <v>1537</v>
      </c>
      <c r="B500" s="2" t="s">
        <v>491</v>
      </c>
      <c r="C500" s="2">
        <v>30</v>
      </c>
      <c r="D500" s="2" t="str">
        <f t="shared" si="17"/>
        <v>25_30</v>
      </c>
      <c r="E500" s="2" t="s">
        <v>2868</v>
      </c>
      <c r="F500" s="2" t="s">
        <v>2869</v>
      </c>
      <c r="G500" s="2" t="s">
        <v>2870</v>
      </c>
    </row>
    <row r="501" spans="1:7">
      <c r="A501" s="2" t="s">
        <v>1537</v>
      </c>
      <c r="B501" s="2" t="s">
        <v>491</v>
      </c>
      <c r="C501" s="2">
        <v>31</v>
      </c>
      <c r="D501" s="2" t="str">
        <f t="shared" si="17"/>
        <v>25_31</v>
      </c>
      <c r="E501" s="2" t="s">
        <v>2580</v>
      </c>
      <c r="F501" s="2" t="s">
        <v>2871</v>
      </c>
      <c r="G501" s="2" t="s">
        <v>2872</v>
      </c>
    </row>
    <row r="502" spans="1:7">
      <c r="A502" s="2" t="s">
        <v>1537</v>
      </c>
      <c r="B502" s="2" t="s">
        <v>491</v>
      </c>
      <c r="C502" s="2">
        <v>32</v>
      </c>
      <c r="D502" s="2" t="str">
        <f t="shared" si="17"/>
        <v>25_32</v>
      </c>
      <c r="E502" s="2" t="s">
        <v>2203</v>
      </c>
      <c r="F502" s="2" t="s">
        <v>2873</v>
      </c>
      <c r="G502" s="2" t="s">
        <v>2874</v>
      </c>
    </row>
    <row r="503" spans="1:7">
      <c r="A503" s="2" t="s">
        <v>1537</v>
      </c>
      <c r="B503" s="2" t="s">
        <v>491</v>
      </c>
      <c r="C503" s="2">
        <v>33</v>
      </c>
      <c r="D503" s="2" t="str">
        <f t="shared" si="17"/>
        <v>25_33</v>
      </c>
      <c r="E503" s="2" t="s">
        <v>2684</v>
      </c>
      <c r="F503" s="2" t="s">
        <v>2875</v>
      </c>
      <c r="G503" s="2" t="s">
        <v>2876</v>
      </c>
    </row>
    <row r="504" spans="1:7">
      <c r="A504" s="2" t="s">
        <v>1537</v>
      </c>
      <c r="B504" s="2" t="s">
        <v>491</v>
      </c>
      <c r="C504" s="2">
        <v>34</v>
      </c>
      <c r="D504" s="2" t="str">
        <f t="shared" si="17"/>
        <v>25_34</v>
      </c>
      <c r="E504" s="2" t="s">
        <v>2877</v>
      </c>
      <c r="F504" s="2" t="s">
        <v>2878</v>
      </c>
      <c r="G504" s="2" t="s">
        <v>2879</v>
      </c>
    </row>
    <row r="505" spans="1:7">
      <c r="A505" s="2" t="s">
        <v>1537</v>
      </c>
      <c r="B505" s="2" t="s">
        <v>491</v>
      </c>
      <c r="C505" s="2">
        <v>35</v>
      </c>
      <c r="D505" s="2" t="str">
        <f t="shared" si="17"/>
        <v>25_35</v>
      </c>
      <c r="E505" s="2" t="s">
        <v>2208</v>
      </c>
      <c r="F505" s="2" t="s">
        <v>2880</v>
      </c>
      <c r="G505" s="2" t="s">
        <v>2881</v>
      </c>
    </row>
    <row r="506" spans="1:7">
      <c r="A506" s="2" t="s">
        <v>1537</v>
      </c>
      <c r="B506" s="2" t="s">
        <v>491</v>
      </c>
      <c r="C506" s="2">
        <v>36</v>
      </c>
      <c r="D506" s="2" t="str">
        <f t="shared" si="17"/>
        <v>25_36</v>
      </c>
      <c r="E506" s="2" t="s">
        <v>2882</v>
      </c>
      <c r="F506" s="2" t="s">
        <v>2883</v>
      </c>
      <c r="G506" s="2" t="s">
        <v>2884</v>
      </c>
    </row>
    <row r="507" spans="1:7">
      <c r="A507" s="2" t="s">
        <v>1537</v>
      </c>
      <c r="B507" s="2" t="s">
        <v>491</v>
      </c>
      <c r="C507" s="2">
        <v>37</v>
      </c>
      <c r="D507" s="2" t="str">
        <f t="shared" si="17"/>
        <v>25_37</v>
      </c>
      <c r="E507" s="2" t="s">
        <v>2885</v>
      </c>
      <c r="F507" s="2" t="s">
        <v>1690</v>
      </c>
      <c r="G507" s="2" t="s">
        <v>2886</v>
      </c>
    </row>
    <row r="508" spans="1:7">
      <c r="A508" s="2" t="s">
        <v>1537</v>
      </c>
      <c r="B508" s="2" t="s">
        <v>491</v>
      </c>
      <c r="C508" s="2">
        <v>38</v>
      </c>
      <c r="D508" s="2" t="str">
        <f t="shared" si="17"/>
        <v>25_38</v>
      </c>
      <c r="E508" s="2" t="s">
        <v>2211</v>
      </c>
      <c r="F508" s="2" t="s">
        <v>2887</v>
      </c>
      <c r="G508" s="2" t="s">
        <v>2888</v>
      </c>
    </row>
    <row r="509" spans="1:7">
      <c r="A509" s="2" t="s">
        <v>1537</v>
      </c>
      <c r="B509" s="2" t="s">
        <v>491</v>
      </c>
      <c r="C509" s="2">
        <v>39</v>
      </c>
      <c r="D509" s="2" t="str">
        <f t="shared" si="17"/>
        <v>25_39</v>
      </c>
      <c r="E509" s="2" t="s">
        <v>2889</v>
      </c>
      <c r="F509" s="2" t="s">
        <v>2890</v>
      </c>
      <c r="G509" s="2" t="s">
        <v>2891</v>
      </c>
    </row>
    <row r="510" spans="1:7">
      <c r="A510" s="2" t="s">
        <v>1537</v>
      </c>
      <c r="B510" s="2" t="s">
        <v>491</v>
      </c>
      <c r="C510" s="2">
        <v>40</v>
      </c>
      <c r="D510" s="2" t="str">
        <f t="shared" si="17"/>
        <v>25_40</v>
      </c>
      <c r="E510" s="2" t="s">
        <v>2214</v>
      </c>
      <c r="F510" s="2" t="s">
        <v>2892</v>
      </c>
      <c r="G510" s="2" t="s">
        <v>2893</v>
      </c>
    </row>
    <row r="511" spans="1:7">
      <c r="A511" s="2" t="s">
        <v>1537</v>
      </c>
      <c r="B511" s="2" t="s">
        <v>491</v>
      </c>
      <c r="C511" s="2">
        <v>41</v>
      </c>
      <c r="D511" s="2" t="str">
        <f t="shared" si="17"/>
        <v>25_41</v>
      </c>
      <c r="E511" s="2" t="s">
        <v>2894</v>
      </c>
      <c r="F511" s="2" t="s">
        <v>2895</v>
      </c>
      <c r="G511" s="2" t="s">
        <v>2896</v>
      </c>
    </row>
    <row r="512" spans="1:7">
      <c r="A512" s="2" t="s">
        <v>1537</v>
      </c>
      <c r="B512" s="2" t="s">
        <v>491</v>
      </c>
      <c r="C512" s="2">
        <v>42</v>
      </c>
      <c r="D512" s="2" t="str">
        <f t="shared" si="17"/>
        <v>25_42</v>
      </c>
      <c r="E512" s="2" t="s">
        <v>2897</v>
      </c>
      <c r="F512" s="2" t="s">
        <v>2898</v>
      </c>
      <c r="G512" s="2" t="s">
        <v>2899</v>
      </c>
    </row>
    <row r="513" spans="1:7">
      <c r="A513" s="2" t="s">
        <v>1537</v>
      </c>
      <c r="B513" s="2" t="s">
        <v>491</v>
      </c>
      <c r="C513" s="2">
        <v>43</v>
      </c>
      <c r="D513" s="2" t="str">
        <f t="shared" si="17"/>
        <v>25_43</v>
      </c>
      <c r="E513" s="2" t="s">
        <v>2900</v>
      </c>
      <c r="F513" s="2" t="s">
        <v>2901</v>
      </c>
      <c r="G513" s="2" t="s">
        <v>2902</v>
      </c>
    </row>
    <row r="514" spans="1:7">
      <c r="A514" s="2" t="s">
        <v>1537</v>
      </c>
      <c r="B514" s="2" t="s">
        <v>491</v>
      </c>
      <c r="C514" s="2">
        <v>44</v>
      </c>
      <c r="D514" s="2" t="str">
        <f t="shared" si="17"/>
        <v>25_44</v>
      </c>
      <c r="E514" s="2" t="s">
        <v>2903</v>
      </c>
      <c r="F514" s="2" t="s">
        <v>2904</v>
      </c>
      <c r="G514" s="2" t="s">
        <v>2905</v>
      </c>
    </row>
    <row r="515" spans="1:7">
      <c r="A515" s="2" t="s">
        <v>1537</v>
      </c>
      <c r="B515" s="2" t="s">
        <v>491</v>
      </c>
      <c r="C515" s="2">
        <v>45</v>
      </c>
      <c r="D515" s="2" t="str">
        <f t="shared" ref="D515:D578" si="18">A515&amp;"_"&amp;C515</f>
        <v>25_45</v>
      </c>
      <c r="E515" s="2" t="s">
        <v>2906</v>
      </c>
      <c r="F515" s="2" t="s">
        <v>2907</v>
      </c>
      <c r="G515" s="2" t="s">
        <v>2908</v>
      </c>
    </row>
    <row r="516" spans="1:7">
      <c r="A516" s="2" t="s">
        <v>1537</v>
      </c>
      <c r="B516" s="2" t="s">
        <v>491</v>
      </c>
      <c r="C516" s="2">
        <v>46</v>
      </c>
      <c r="D516" s="2" t="str">
        <f t="shared" si="18"/>
        <v>25_46</v>
      </c>
      <c r="E516" s="2" t="s">
        <v>1716</v>
      </c>
      <c r="F516" s="2" t="s">
        <v>2909</v>
      </c>
      <c r="G516" s="2" t="s">
        <v>2910</v>
      </c>
    </row>
    <row r="517" spans="1:7">
      <c r="A517" s="2" t="s">
        <v>1537</v>
      </c>
      <c r="B517" s="2" t="s">
        <v>491</v>
      </c>
      <c r="C517" s="2">
        <v>47</v>
      </c>
      <c r="D517" s="2" t="str">
        <f t="shared" si="18"/>
        <v>25_47</v>
      </c>
      <c r="E517" s="2" t="s">
        <v>1922</v>
      </c>
      <c r="F517" s="2" t="s">
        <v>2911</v>
      </c>
      <c r="G517" s="2" t="s">
        <v>2912</v>
      </c>
    </row>
    <row r="518" spans="1:7">
      <c r="A518" s="2" t="s">
        <v>1537</v>
      </c>
      <c r="B518" s="2" t="s">
        <v>491</v>
      </c>
      <c r="C518" s="2">
        <v>48</v>
      </c>
      <c r="D518" s="2" t="str">
        <f t="shared" si="18"/>
        <v>25_48</v>
      </c>
      <c r="E518" s="2" t="s">
        <v>2230</v>
      </c>
      <c r="F518" s="2" t="s">
        <v>2913</v>
      </c>
      <c r="G518" s="2" t="s">
        <v>2914</v>
      </c>
    </row>
    <row r="519" spans="1:7">
      <c r="A519" s="2" t="s">
        <v>1537</v>
      </c>
      <c r="B519" s="2" t="s">
        <v>491</v>
      </c>
      <c r="C519" s="2">
        <v>49</v>
      </c>
      <c r="D519" s="2" t="str">
        <f t="shared" si="18"/>
        <v>25_49</v>
      </c>
      <c r="E519" s="2" t="s">
        <v>2915</v>
      </c>
      <c r="F519" s="2" t="s">
        <v>2916</v>
      </c>
      <c r="G519" s="2" t="s">
        <v>2917</v>
      </c>
    </row>
    <row r="520" spans="1:7">
      <c r="A520" s="2" t="s">
        <v>1537</v>
      </c>
      <c r="B520" s="2" t="s">
        <v>491</v>
      </c>
      <c r="C520" s="2">
        <v>50</v>
      </c>
      <c r="D520" s="2" t="str">
        <f t="shared" si="18"/>
        <v>25_50</v>
      </c>
      <c r="E520" s="2" t="s">
        <v>2918</v>
      </c>
      <c r="F520" s="2" t="s">
        <v>2919</v>
      </c>
      <c r="G520" s="2" t="s">
        <v>2920</v>
      </c>
    </row>
    <row r="521" spans="1:7">
      <c r="A521" s="2" t="s">
        <v>1537</v>
      </c>
      <c r="B521" s="2" t="s">
        <v>491</v>
      </c>
      <c r="C521" s="2">
        <v>51</v>
      </c>
      <c r="D521" s="2" t="str">
        <f t="shared" si="18"/>
        <v>25_51</v>
      </c>
      <c r="E521" s="2" t="s">
        <v>2921</v>
      </c>
      <c r="F521" s="2" t="s">
        <v>2922</v>
      </c>
      <c r="G521" s="2" t="s">
        <v>2923</v>
      </c>
    </row>
    <row r="522" spans="1:7">
      <c r="A522" s="2" t="s">
        <v>1537</v>
      </c>
      <c r="B522" s="2" t="s">
        <v>491</v>
      </c>
      <c r="C522" s="2">
        <v>52</v>
      </c>
      <c r="D522" s="2" t="str">
        <f t="shared" si="18"/>
        <v>25_52</v>
      </c>
      <c r="E522" s="2" t="s">
        <v>2924</v>
      </c>
      <c r="F522" s="2" t="s">
        <v>2595</v>
      </c>
      <c r="G522" s="2" t="s">
        <v>2925</v>
      </c>
    </row>
    <row r="523" spans="1:7">
      <c r="A523" s="2" t="s">
        <v>1537</v>
      </c>
      <c r="B523" s="2" t="s">
        <v>491</v>
      </c>
      <c r="C523" s="2">
        <v>53</v>
      </c>
      <c r="D523" s="2" t="str">
        <f t="shared" si="18"/>
        <v>25_53</v>
      </c>
      <c r="E523" s="2" t="s">
        <v>2241</v>
      </c>
      <c r="F523" s="2" t="s">
        <v>2926</v>
      </c>
      <c r="G523" s="2" t="s">
        <v>2927</v>
      </c>
    </row>
    <row r="524" spans="1:7">
      <c r="A524" s="2" t="s">
        <v>1537</v>
      </c>
      <c r="B524" s="2" t="s">
        <v>491</v>
      </c>
      <c r="C524" s="2">
        <v>54</v>
      </c>
      <c r="D524" s="2" t="str">
        <f t="shared" si="18"/>
        <v>25_54</v>
      </c>
      <c r="E524" s="2" t="s">
        <v>2928</v>
      </c>
      <c r="F524" s="2" t="s">
        <v>2929</v>
      </c>
      <c r="G524" s="2" t="s">
        <v>2930</v>
      </c>
    </row>
    <row r="525" spans="1:7">
      <c r="A525" s="2" t="s">
        <v>1537</v>
      </c>
      <c r="B525" s="2" t="s">
        <v>491</v>
      </c>
      <c r="C525" s="2">
        <v>55</v>
      </c>
      <c r="D525" s="2" t="str">
        <f t="shared" si="18"/>
        <v>25_55</v>
      </c>
      <c r="E525" s="2" t="s">
        <v>2021</v>
      </c>
      <c r="F525" s="2" t="s">
        <v>2931</v>
      </c>
      <c r="G525" s="2" t="s">
        <v>2932</v>
      </c>
    </row>
    <row r="526" spans="1:7">
      <c r="A526" s="2" t="s">
        <v>1537</v>
      </c>
      <c r="B526" s="2" t="s">
        <v>491</v>
      </c>
      <c r="C526" s="2">
        <v>56</v>
      </c>
      <c r="D526" s="2" t="str">
        <f t="shared" si="18"/>
        <v>25_56</v>
      </c>
      <c r="E526" s="2" t="s">
        <v>1931</v>
      </c>
      <c r="F526" s="2" t="s">
        <v>2933</v>
      </c>
      <c r="G526" s="2" t="s">
        <v>2934</v>
      </c>
    </row>
    <row r="527" spans="1:7">
      <c r="A527" s="2" t="s">
        <v>1537</v>
      </c>
      <c r="B527" s="2" t="s">
        <v>491</v>
      </c>
      <c r="C527" s="2">
        <v>57</v>
      </c>
      <c r="D527" s="2" t="str">
        <f t="shared" si="18"/>
        <v>25_57</v>
      </c>
      <c r="E527" s="2" t="s">
        <v>2935</v>
      </c>
      <c r="F527" s="2" t="s">
        <v>2936</v>
      </c>
      <c r="G527" s="2" t="s">
        <v>2937</v>
      </c>
    </row>
    <row r="528" spans="1:7">
      <c r="A528" s="2" t="s">
        <v>1537</v>
      </c>
      <c r="B528" s="2" t="s">
        <v>491</v>
      </c>
      <c r="C528" s="2">
        <v>58</v>
      </c>
      <c r="D528" s="2" t="str">
        <f t="shared" si="18"/>
        <v>25_58</v>
      </c>
      <c r="E528" s="2" t="s">
        <v>2037</v>
      </c>
      <c r="F528" s="2" t="s">
        <v>2938</v>
      </c>
      <c r="G528" s="2" t="s">
        <v>2939</v>
      </c>
    </row>
    <row r="529" spans="1:7">
      <c r="A529" s="2" t="s">
        <v>1537</v>
      </c>
      <c r="B529" s="2" t="s">
        <v>491</v>
      </c>
      <c r="C529" s="2">
        <v>59</v>
      </c>
      <c r="D529" s="2" t="str">
        <f t="shared" si="18"/>
        <v>25_59</v>
      </c>
      <c r="E529" s="2" t="s">
        <v>1749</v>
      </c>
      <c r="F529" s="2" t="s">
        <v>760</v>
      </c>
      <c r="G529" s="2" t="s">
        <v>2940</v>
      </c>
    </row>
    <row r="530" spans="1:7">
      <c r="A530" s="2" t="s">
        <v>1537</v>
      </c>
      <c r="B530" s="2" t="s">
        <v>491</v>
      </c>
      <c r="C530" s="2">
        <v>60</v>
      </c>
      <c r="D530" s="2" t="str">
        <f t="shared" si="18"/>
        <v>25_60</v>
      </c>
      <c r="E530" s="2" t="s">
        <v>2474</v>
      </c>
      <c r="F530" s="2" t="s">
        <v>2941</v>
      </c>
      <c r="G530" s="2" t="s">
        <v>2942</v>
      </c>
    </row>
    <row r="531" spans="1:7">
      <c r="A531" s="2" t="s">
        <v>1537</v>
      </c>
      <c r="B531" s="2" t="s">
        <v>491</v>
      </c>
      <c r="C531" s="2">
        <v>61</v>
      </c>
      <c r="D531" s="2" t="str">
        <f t="shared" si="18"/>
        <v>25_61</v>
      </c>
      <c r="E531" s="2" t="s">
        <v>2943</v>
      </c>
      <c r="F531" s="2" t="s">
        <v>2944</v>
      </c>
      <c r="G531" s="2" t="s">
        <v>2945</v>
      </c>
    </row>
    <row r="532" spans="1:7">
      <c r="A532" s="2" t="s">
        <v>1537</v>
      </c>
      <c r="B532" s="2" t="s">
        <v>491</v>
      </c>
      <c r="C532" s="2">
        <v>62</v>
      </c>
      <c r="D532" s="2" t="str">
        <f t="shared" si="18"/>
        <v>25_62</v>
      </c>
      <c r="E532" s="2" t="s">
        <v>2946</v>
      </c>
      <c r="F532" s="2" t="s">
        <v>2947</v>
      </c>
      <c r="G532" s="2" t="s">
        <v>2948</v>
      </c>
    </row>
    <row r="533" spans="1:7">
      <c r="A533" s="2" t="s">
        <v>1537</v>
      </c>
      <c r="B533" s="2" t="s">
        <v>491</v>
      </c>
      <c r="C533" s="2">
        <v>63</v>
      </c>
      <c r="D533" s="2" t="str">
        <f t="shared" si="18"/>
        <v>25_63</v>
      </c>
      <c r="E533" s="2" t="s">
        <v>2265</v>
      </c>
      <c r="F533" s="2" t="s">
        <v>2949</v>
      </c>
      <c r="G533" s="2" t="s">
        <v>2950</v>
      </c>
    </row>
    <row r="534" spans="1:7">
      <c r="A534" s="2" t="s">
        <v>1537</v>
      </c>
      <c r="B534" s="2" t="s">
        <v>491</v>
      </c>
      <c r="C534" s="2">
        <v>64</v>
      </c>
      <c r="D534" s="2" t="str">
        <f t="shared" si="18"/>
        <v>25_64</v>
      </c>
      <c r="E534" s="2" t="s">
        <v>2951</v>
      </c>
      <c r="F534" s="2" t="s">
        <v>1887</v>
      </c>
      <c r="G534" s="2" t="s">
        <v>2952</v>
      </c>
    </row>
    <row r="535" spans="1:7">
      <c r="A535" s="2" t="s">
        <v>1537</v>
      </c>
      <c r="B535" s="2" t="s">
        <v>491</v>
      </c>
      <c r="C535" s="2">
        <v>65</v>
      </c>
      <c r="D535" s="2" t="str">
        <f t="shared" si="18"/>
        <v>25_65</v>
      </c>
      <c r="E535" s="2" t="s">
        <v>2479</v>
      </c>
      <c r="F535" s="2" t="s">
        <v>2953</v>
      </c>
      <c r="G535" s="2" t="s">
        <v>2954</v>
      </c>
    </row>
    <row r="536" spans="1:7">
      <c r="A536" s="2" t="s">
        <v>1537</v>
      </c>
      <c r="B536" s="2" t="s">
        <v>491</v>
      </c>
      <c r="C536" s="2">
        <v>66</v>
      </c>
      <c r="D536" s="2" t="str">
        <f t="shared" si="18"/>
        <v>25_66</v>
      </c>
      <c r="E536" s="2" t="s">
        <v>2286</v>
      </c>
      <c r="F536" s="2" t="s">
        <v>2955</v>
      </c>
      <c r="G536" s="2" t="s">
        <v>2956</v>
      </c>
    </row>
    <row r="537" spans="1:7">
      <c r="A537" s="2" t="s">
        <v>1537</v>
      </c>
      <c r="B537" s="2" t="s">
        <v>491</v>
      </c>
      <c r="C537" s="2">
        <v>67</v>
      </c>
      <c r="D537" s="2" t="str">
        <f t="shared" si="18"/>
        <v>25_67</v>
      </c>
      <c r="E537" s="2" t="s">
        <v>2482</v>
      </c>
      <c r="F537" s="2" t="s">
        <v>2957</v>
      </c>
      <c r="G537" s="2" t="s">
        <v>2958</v>
      </c>
    </row>
    <row r="538" spans="1:7">
      <c r="A538" s="2" t="s">
        <v>1537</v>
      </c>
      <c r="B538" s="2" t="s">
        <v>491</v>
      </c>
      <c r="C538" s="2">
        <v>68</v>
      </c>
      <c r="D538" s="2" t="str">
        <f t="shared" si="18"/>
        <v>25_68</v>
      </c>
      <c r="E538" s="2" t="s">
        <v>2959</v>
      </c>
      <c r="F538" s="2" t="s">
        <v>2960</v>
      </c>
      <c r="G538" s="2" t="s">
        <v>2961</v>
      </c>
    </row>
    <row r="539" spans="1:7">
      <c r="A539" s="2" t="s">
        <v>1537</v>
      </c>
      <c r="B539" s="2" t="s">
        <v>491</v>
      </c>
      <c r="C539" s="2">
        <v>69</v>
      </c>
      <c r="D539" s="2" t="str">
        <f t="shared" si="18"/>
        <v>25_69</v>
      </c>
      <c r="E539" s="2" t="s">
        <v>2962</v>
      </c>
      <c r="F539" s="2" t="s">
        <v>2963</v>
      </c>
      <c r="G539" s="2" t="s">
        <v>2964</v>
      </c>
    </row>
    <row r="540" spans="1:7">
      <c r="A540" s="2" t="s">
        <v>1537</v>
      </c>
      <c r="B540" s="2" t="s">
        <v>491</v>
      </c>
      <c r="C540" s="2">
        <v>70</v>
      </c>
      <c r="D540" s="2" t="str">
        <f t="shared" si="18"/>
        <v>25_70</v>
      </c>
      <c r="E540" s="2" t="s">
        <v>2307</v>
      </c>
      <c r="F540" s="2" t="s">
        <v>2965</v>
      </c>
      <c r="G540" s="2" t="s">
        <v>2966</v>
      </c>
    </row>
    <row r="541" spans="1:7">
      <c r="A541" s="2" t="s">
        <v>1537</v>
      </c>
      <c r="B541" s="2" t="s">
        <v>491</v>
      </c>
      <c r="C541" s="2">
        <v>71</v>
      </c>
      <c r="D541" s="2" t="str">
        <f t="shared" si="18"/>
        <v>25_71</v>
      </c>
      <c r="E541" s="2" t="s">
        <v>2044</v>
      </c>
      <c r="F541" s="2" t="s">
        <v>2967</v>
      </c>
      <c r="G541" s="2" t="s">
        <v>2968</v>
      </c>
    </row>
    <row r="542" spans="1:7">
      <c r="A542" s="2" t="s">
        <v>1537</v>
      </c>
      <c r="B542" s="2" t="s">
        <v>491</v>
      </c>
      <c r="C542" s="2">
        <v>72</v>
      </c>
      <c r="D542" s="2" t="str">
        <f t="shared" si="18"/>
        <v>25_72</v>
      </c>
      <c r="E542" s="2" t="s">
        <v>2540</v>
      </c>
      <c r="F542" s="2" t="s">
        <v>2969</v>
      </c>
      <c r="G542" s="2" t="s">
        <v>2970</v>
      </c>
    </row>
    <row r="543" spans="1:7">
      <c r="A543" s="2" t="s">
        <v>1537</v>
      </c>
      <c r="B543" s="2" t="s">
        <v>491</v>
      </c>
      <c r="C543" s="2">
        <v>73</v>
      </c>
      <c r="D543" s="2" t="str">
        <f t="shared" si="18"/>
        <v>25_73</v>
      </c>
      <c r="E543" s="2" t="s">
        <v>2971</v>
      </c>
      <c r="F543" s="2" t="s">
        <v>2972</v>
      </c>
      <c r="G543" s="2" t="s">
        <v>2973</v>
      </c>
    </row>
    <row r="544" spans="1:7">
      <c r="A544" s="2" t="s">
        <v>1537</v>
      </c>
      <c r="B544" s="2" t="s">
        <v>491</v>
      </c>
      <c r="C544" s="2">
        <v>74</v>
      </c>
      <c r="D544" s="2" t="str">
        <f t="shared" si="18"/>
        <v>25_74</v>
      </c>
      <c r="E544" s="2" t="s">
        <v>2974</v>
      </c>
      <c r="F544" s="2" t="s">
        <v>2975</v>
      </c>
      <c r="G544" s="2" t="s">
        <v>2976</v>
      </c>
    </row>
    <row r="545" spans="1:7">
      <c r="A545" s="2" t="s">
        <v>1537</v>
      </c>
      <c r="B545" s="2" t="s">
        <v>491</v>
      </c>
      <c r="C545" s="2">
        <v>75</v>
      </c>
      <c r="D545" s="2" t="str">
        <f t="shared" si="18"/>
        <v>25_75</v>
      </c>
      <c r="E545" s="2" t="s">
        <v>2312</v>
      </c>
      <c r="F545" s="2" t="s">
        <v>2977</v>
      </c>
      <c r="G545" s="2" t="s">
        <v>2978</v>
      </c>
    </row>
    <row r="546" spans="1:7">
      <c r="A546" s="2" t="s">
        <v>1537</v>
      </c>
      <c r="B546" s="2" t="s">
        <v>491</v>
      </c>
      <c r="C546" s="2">
        <v>76</v>
      </c>
      <c r="D546" s="2" t="str">
        <f t="shared" si="18"/>
        <v>25_76</v>
      </c>
      <c r="E546" s="2" t="s">
        <v>2979</v>
      </c>
      <c r="F546" s="2" t="s">
        <v>2980</v>
      </c>
      <c r="G546" s="2" t="s">
        <v>2981</v>
      </c>
    </row>
    <row r="547" spans="1:7">
      <c r="A547" s="2" t="s">
        <v>1537</v>
      </c>
      <c r="B547" s="2" t="s">
        <v>491</v>
      </c>
      <c r="C547" s="2">
        <v>77</v>
      </c>
      <c r="D547" s="2" t="str">
        <f t="shared" si="18"/>
        <v>25_77</v>
      </c>
      <c r="E547" s="2" t="s">
        <v>2982</v>
      </c>
      <c r="F547" s="2" t="s">
        <v>2983</v>
      </c>
      <c r="G547" s="2" t="s">
        <v>2984</v>
      </c>
    </row>
    <row r="548" spans="1:7">
      <c r="A548" s="2" t="s">
        <v>1537</v>
      </c>
      <c r="B548" s="2" t="s">
        <v>491</v>
      </c>
      <c r="C548" s="2">
        <v>78</v>
      </c>
      <c r="D548" s="2" t="str">
        <f t="shared" si="18"/>
        <v>25_78</v>
      </c>
      <c r="E548" s="2" t="s">
        <v>1799</v>
      </c>
      <c r="F548" s="2" t="s">
        <v>2985</v>
      </c>
      <c r="G548" s="2" t="s">
        <v>2986</v>
      </c>
    </row>
    <row r="549" spans="1:7">
      <c r="A549" s="2" t="s">
        <v>1537</v>
      </c>
      <c r="B549" s="2" t="s">
        <v>491</v>
      </c>
      <c r="C549" s="2">
        <v>79</v>
      </c>
      <c r="D549" s="2" t="str">
        <f t="shared" si="18"/>
        <v>25_79</v>
      </c>
      <c r="E549" s="2" t="s">
        <v>2492</v>
      </c>
      <c r="F549" s="2" t="s">
        <v>2987</v>
      </c>
      <c r="G549" s="2" t="s">
        <v>2988</v>
      </c>
    </row>
    <row r="550" spans="1:7">
      <c r="A550" s="2" t="s">
        <v>1537</v>
      </c>
      <c r="B550" s="2" t="s">
        <v>491</v>
      </c>
      <c r="C550" s="2">
        <v>80</v>
      </c>
      <c r="D550" s="2" t="str">
        <f t="shared" si="18"/>
        <v>25_80</v>
      </c>
      <c r="E550" s="2" t="s">
        <v>1808</v>
      </c>
      <c r="F550" s="2" t="s">
        <v>1803</v>
      </c>
      <c r="G550" s="2" t="s">
        <v>2989</v>
      </c>
    </row>
    <row r="551" spans="1:7">
      <c r="A551" s="2" t="s">
        <v>1537</v>
      </c>
      <c r="B551" s="2" t="s">
        <v>491</v>
      </c>
      <c r="C551" s="2">
        <v>81</v>
      </c>
      <c r="D551" s="2" t="str">
        <f t="shared" si="18"/>
        <v>25_81</v>
      </c>
      <c r="E551" s="2" t="s">
        <v>2495</v>
      </c>
      <c r="F551" s="2" t="s">
        <v>2990</v>
      </c>
      <c r="G551" s="2" t="s">
        <v>2991</v>
      </c>
    </row>
    <row r="552" spans="1:7">
      <c r="A552" s="2" t="s">
        <v>1537</v>
      </c>
      <c r="B552" s="2" t="s">
        <v>491</v>
      </c>
      <c r="C552" s="2">
        <v>82</v>
      </c>
      <c r="D552" s="2" t="str">
        <f t="shared" si="18"/>
        <v>25_82</v>
      </c>
      <c r="E552" s="2" t="s">
        <v>2992</v>
      </c>
      <c r="F552" s="2" t="s">
        <v>2993</v>
      </c>
      <c r="G552" s="2" t="s">
        <v>2994</v>
      </c>
    </row>
    <row r="553" spans="1:7">
      <c r="A553" s="2" t="s">
        <v>1537</v>
      </c>
      <c r="B553" s="2" t="s">
        <v>491</v>
      </c>
      <c r="C553" s="2">
        <v>83</v>
      </c>
      <c r="D553" s="2" t="str">
        <f t="shared" si="18"/>
        <v>25_83</v>
      </c>
      <c r="E553" s="2" t="s">
        <v>1844</v>
      </c>
      <c r="F553" s="2" t="s">
        <v>2995</v>
      </c>
      <c r="G553" s="2" t="s">
        <v>2996</v>
      </c>
    </row>
    <row r="554" spans="1:7">
      <c r="A554" s="2" t="s">
        <v>1537</v>
      </c>
      <c r="B554" s="2" t="s">
        <v>491</v>
      </c>
      <c r="C554" s="2">
        <v>84</v>
      </c>
      <c r="D554" s="2" t="str">
        <f t="shared" si="18"/>
        <v>25_84</v>
      </c>
      <c r="E554" s="2" t="s">
        <v>2358</v>
      </c>
      <c r="F554" s="2" t="s">
        <v>2997</v>
      </c>
      <c r="G554" s="2" t="s">
        <v>2998</v>
      </c>
    </row>
    <row r="555" spans="1:7">
      <c r="A555" s="2" t="s">
        <v>1537</v>
      </c>
      <c r="B555" s="2" t="s">
        <v>491</v>
      </c>
      <c r="C555" s="2">
        <v>85</v>
      </c>
      <c r="D555" s="2" t="str">
        <f t="shared" si="18"/>
        <v>25_85</v>
      </c>
      <c r="E555" s="2" t="s">
        <v>2633</v>
      </c>
      <c r="F555" s="2" t="s">
        <v>2999</v>
      </c>
      <c r="G555" s="2" t="s">
        <v>3000</v>
      </c>
    </row>
    <row r="556" spans="1:7">
      <c r="A556" s="2" t="s">
        <v>1537</v>
      </c>
      <c r="B556" s="2" t="s">
        <v>491</v>
      </c>
      <c r="C556" s="2">
        <v>86</v>
      </c>
      <c r="D556" s="2" t="str">
        <f t="shared" si="18"/>
        <v>25_86</v>
      </c>
      <c r="E556" s="2" t="s">
        <v>3001</v>
      </c>
      <c r="F556" s="2" t="s">
        <v>3002</v>
      </c>
      <c r="G556" s="2" t="s">
        <v>3003</v>
      </c>
    </row>
    <row r="557" spans="1:7">
      <c r="A557" s="2" t="s">
        <v>1537</v>
      </c>
      <c r="B557" s="2" t="s">
        <v>491</v>
      </c>
      <c r="C557" s="2">
        <v>87</v>
      </c>
      <c r="D557" s="2" t="str">
        <f t="shared" si="18"/>
        <v>25_87</v>
      </c>
      <c r="E557" s="2" t="s">
        <v>3004</v>
      </c>
      <c r="F557" s="2" t="s">
        <v>3005</v>
      </c>
      <c r="G557" s="2" t="s">
        <v>3006</v>
      </c>
    </row>
    <row r="558" spans="1:7">
      <c r="A558" s="2" t="s">
        <v>1537</v>
      </c>
      <c r="B558" s="2" t="s">
        <v>491</v>
      </c>
      <c r="C558" s="2">
        <v>88</v>
      </c>
      <c r="D558" s="2" t="str">
        <f t="shared" si="18"/>
        <v>25_88</v>
      </c>
      <c r="E558" s="2" t="s">
        <v>1963</v>
      </c>
      <c r="F558" s="2" t="s">
        <v>3007</v>
      </c>
      <c r="G558" s="2" t="s">
        <v>3008</v>
      </c>
    </row>
    <row r="559" spans="1:7">
      <c r="A559" s="2" t="s">
        <v>1537</v>
      </c>
      <c r="B559" s="2" t="s">
        <v>491</v>
      </c>
      <c r="C559" s="2">
        <v>89</v>
      </c>
      <c r="D559" s="2" t="str">
        <f t="shared" si="18"/>
        <v>25_89</v>
      </c>
      <c r="E559" s="2" t="s">
        <v>3009</v>
      </c>
      <c r="F559" s="2" t="s">
        <v>3010</v>
      </c>
      <c r="G559" s="2" t="s">
        <v>3011</v>
      </c>
    </row>
    <row r="560" spans="1:7">
      <c r="A560" s="2" t="s">
        <v>1537</v>
      </c>
      <c r="B560" s="2" t="s">
        <v>491</v>
      </c>
      <c r="C560" s="2">
        <v>90</v>
      </c>
      <c r="D560" s="2" t="str">
        <f t="shared" si="18"/>
        <v>25_90</v>
      </c>
      <c r="E560" s="2" t="s">
        <v>3012</v>
      </c>
      <c r="F560" s="2" t="s">
        <v>3013</v>
      </c>
      <c r="G560" s="2" t="s">
        <v>3014</v>
      </c>
    </row>
    <row r="561" spans="1:7">
      <c r="A561" s="2" t="s">
        <v>1537</v>
      </c>
      <c r="B561" s="2" t="s">
        <v>491</v>
      </c>
      <c r="C561" s="2">
        <v>91</v>
      </c>
      <c r="D561" s="2" t="str">
        <f t="shared" si="18"/>
        <v>25_91</v>
      </c>
      <c r="E561" s="2" t="s">
        <v>2500</v>
      </c>
      <c r="F561" s="2" t="s">
        <v>3015</v>
      </c>
      <c r="G561" s="2" t="s">
        <v>3016</v>
      </c>
    </row>
    <row r="562" spans="1:7">
      <c r="A562" s="2" t="s">
        <v>1537</v>
      </c>
      <c r="B562" s="2" t="s">
        <v>491</v>
      </c>
      <c r="C562" s="2">
        <v>92</v>
      </c>
      <c r="D562" s="2" t="str">
        <f t="shared" si="18"/>
        <v>25_92</v>
      </c>
      <c r="E562" s="2" t="s">
        <v>3017</v>
      </c>
      <c r="F562" s="2" t="s">
        <v>3018</v>
      </c>
      <c r="G562" s="2" t="s">
        <v>3019</v>
      </c>
    </row>
    <row r="563" spans="1:7">
      <c r="A563" s="2" t="s">
        <v>1537</v>
      </c>
      <c r="B563" s="2" t="s">
        <v>491</v>
      </c>
      <c r="C563" s="2">
        <v>93</v>
      </c>
      <c r="D563" s="2" t="str">
        <f t="shared" si="18"/>
        <v>25_93</v>
      </c>
      <c r="E563" s="2" t="s">
        <v>3020</v>
      </c>
      <c r="F563" s="2" t="s">
        <v>3021</v>
      </c>
      <c r="G563" s="2" t="s">
        <v>3022</v>
      </c>
    </row>
    <row r="564" spans="1:7">
      <c r="A564" s="2" t="s">
        <v>1537</v>
      </c>
      <c r="B564" s="2" t="s">
        <v>491</v>
      </c>
      <c r="C564" s="2">
        <v>94</v>
      </c>
      <c r="D564" s="2" t="str">
        <f t="shared" si="18"/>
        <v>25_94</v>
      </c>
      <c r="E564" s="2" t="s">
        <v>2550</v>
      </c>
      <c r="F564" s="2" t="s">
        <v>3023</v>
      </c>
      <c r="G564" s="2" t="s">
        <v>3024</v>
      </c>
    </row>
    <row r="565" spans="1:7">
      <c r="A565" s="2" t="s">
        <v>1537</v>
      </c>
      <c r="B565" s="2" t="s">
        <v>491</v>
      </c>
      <c r="C565" s="2">
        <v>95</v>
      </c>
      <c r="D565" s="2" t="str">
        <f t="shared" si="18"/>
        <v>25_95</v>
      </c>
      <c r="E565" s="2" t="s">
        <v>3025</v>
      </c>
      <c r="F565" s="2" t="s">
        <v>3026</v>
      </c>
      <c r="G565" s="2" t="s">
        <v>3027</v>
      </c>
    </row>
    <row r="566" spans="1:7">
      <c r="A566" s="2" t="s">
        <v>1537</v>
      </c>
      <c r="B566" s="2" t="s">
        <v>491</v>
      </c>
      <c r="C566" s="2">
        <v>96</v>
      </c>
      <c r="D566" s="2" t="str">
        <f t="shared" si="18"/>
        <v>25_96</v>
      </c>
      <c r="E566" s="2" t="s">
        <v>3028</v>
      </c>
      <c r="F566" s="2" t="s">
        <v>3029</v>
      </c>
      <c r="G566" s="2" t="s">
        <v>3030</v>
      </c>
    </row>
    <row r="567" spans="1:7">
      <c r="A567" s="2" t="s">
        <v>1537</v>
      </c>
      <c r="B567" s="2" t="s">
        <v>491</v>
      </c>
      <c r="C567" s="2">
        <v>97</v>
      </c>
      <c r="D567" s="2" t="str">
        <f t="shared" si="18"/>
        <v>25_97</v>
      </c>
      <c r="E567" s="2" t="s">
        <v>3031</v>
      </c>
      <c r="F567" s="2" t="s">
        <v>3032</v>
      </c>
      <c r="G567" s="2" t="s">
        <v>3033</v>
      </c>
    </row>
    <row r="568" spans="1:7">
      <c r="A568" s="2" t="s">
        <v>1537</v>
      </c>
      <c r="B568" s="2" t="s">
        <v>491</v>
      </c>
      <c r="C568" s="2">
        <v>98</v>
      </c>
      <c r="D568" s="2" t="str">
        <f t="shared" si="18"/>
        <v>25_98</v>
      </c>
      <c r="E568" s="2" t="s">
        <v>3034</v>
      </c>
      <c r="F568" s="2" t="s">
        <v>3035</v>
      </c>
      <c r="G568" s="2" t="s">
        <v>3036</v>
      </c>
    </row>
    <row r="569" spans="1:7">
      <c r="A569" s="2" t="s">
        <v>1537</v>
      </c>
      <c r="B569" s="2" t="s">
        <v>491</v>
      </c>
      <c r="C569" s="2">
        <v>99</v>
      </c>
      <c r="D569" s="2" t="str">
        <f t="shared" si="18"/>
        <v>25_99</v>
      </c>
      <c r="E569" s="2" t="s">
        <v>2641</v>
      </c>
      <c r="F569" s="2" t="s">
        <v>3037</v>
      </c>
      <c r="G569" s="2" t="s">
        <v>3038</v>
      </c>
    </row>
    <row r="570" spans="1:7">
      <c r="A570" s="2" t="s">
        <v>1537</v>
      </c>
      <c r="B570" s="2" t="s">
        <v>491</v>
      </c>
      <c r="C570" s="2">
        <v>100</v>
      </c>
      <c r="D570" s="2" t="str">
        <f t="shared" si="18"/>
        <v>25_100</v>
      </c>
      <c r="E570" s="2" t="s">
        <v>2786</v>
      </c>
      <c r="F570" s="2" t="s">
        <v>3039</v>
      </c>
      <c r="G570" s="2" t="s">
        <v>3040</v>
      </c>
    </row>
    <row r="571" spans="1:7">
      <c r="A571" s="2" t="s">
        <v>1537</v>
      </c>
      <c r="B571" s="2" t="s">
        <v>491</v>
      </c>
      <c r="C571" s="2">
        <v>101</v>
      </c>
      <c r="D571" s="2" t="str">
        <f t="shared" si="18"/>
        <v>25_101</v>
      </c>
      <c r="E571" s="2" t="s">
        <v>3041</v>
      </c>
      <c r="F571" s="2" t="s">
        <v>3042</v>
      </c>
      <c r="G571" s="2" t="s">
        <v>3043</v>
      </c>
    </row>
    <row r="572" spans="1:7">
      <c r="A572" s="2" t="s">
        <v>1537</v>
      </c>
      <c r="B572" s="2" t="s">
        <v>491</v>
      </c>
      <c r="C572" s="2">
        <v>102</v>
      </c>
      <c r="D572" s="2" t="str">
        <f t="shared" si="18"/>
        <v>25_102</v>
      </c>
      <c r="E572" s="2" t="s">
        <v>3044</v>
      </c>
      <c r="F572" s="2" t="s">
        <v>3045</v>
      </c>
      <c r="G572" s="2" t="s">
        <v>3046</v>
      </c>
    </row>
    <row r="573" spans="1:7">
      <c r="A573" s="2" t="s">
        <v>1537</v>
      </c>
      <c r="B573" s="2" t="s">
        <v>491</v>
      </c>
      <c r="C573" s="2">
        <v>103</v>
      </c>
      <c r="D573" s="2" t="str">
        <f t="shared" si="18"/>
        <v>25_103</v>
      </c>
      <c r="E573" s="2" t="s">
        <v>2428</v>
      </c>
      <c r="F573" s="2" t="s">
        <v>3047</v>
      </c>
      <c r="G573" s="2" t="s">
        <v>3048</v>
      </c>
    </row>
    <row r="574" spans="1:7">
      <c r="A574" s="2" t="s">
        <v>1537</v>
      </c>
      <c r="B574" s="2" t="s">
        <v>491</v>
      </c>
      <c r="C574" s="2">
        <v>104</v>
      </c>
      <c r="D574" s="2" t="str">
        <f t="shared" si="18"/>
        <v>25_104</v>
      </c>
      <c r="E574" s="2" t="s">
        <v>3049</v>
      </c>
      <c r="F574" s="2" t="s">
        <v>3050</v>
      </c>
      <c r="G574" s="2" t="s">
        <v>3051</v>
      </c>
    </row>
    <row r="575" spans="1:7">
      <c r="A575" s="2" t="s">
        <v>1537</v>
      </c>
      <c r="B575" s="2" t="s">
        <v>491</v>
      </c>
      <c r="C575" s="2">
        <v>105</v>
      </c>
      <c r="D575" s="2" t="str">
        <f t="shared" si="18"/>
        <v>25_105</v>
      </c>
      <c r="E575" s="2" t="s">
        <v>3052</v>
      </c>
      <c r="F575" s="2" t="s">
        <v>3053</v>
      </c>
      <c r="G575" s="2" t="s">
        <v>3054</v>
      </c>
    </row>
    <row r="576" spans="1:7">
      <c r="A576" s="2" t="s">
        <v>1537</v>
      </c>
      <c r="B576" s="2" t="s">
        <v>491</v>
      </c>
      <c r="C576" s="2">
        <v>106</v>
      </c>
      <c r="D576" s="2" t="str">
        <f t="shared" si="18"/>
        <v>25_106</v>
      </c>
      <c r="E576" s="2" t="s">
        <v>2652</v>
      </c>
      <c r="F576" s="2" t="s">
        <v>3055</v>
      </c>
      <c r="G576" s="2" t="s">
        <v>3056</v>
      </c>
    </row>
    <row r="577" spans="1:7">
      <c r="A577" s="2" t="s">
        <v>1537</v>
      </c>
      <c r="B577" s="2" t="s">
        <v>491</v>
      </c>
      <c r="C577" s="2">
        <v>107</v>
      </c>
      <c r="D577" s="2" t="str">
        <f t="shared" si="18"/>
        <v>25_107</v>
      </c>
      <c r="E577" s="2" t="s">
        <v>3057</v>
      </c>
      <c r="F577" s="2" t="s">
        <v>3058</v>
      </c>
      <c r="G577" s="2" t="s">
        <v>3059</v>
      </c>
    </row>
    <row r="578" spans="1:7">
      <c r="A578" s="2" t="s">
        <v>1537</v>
      </c>
      <c r="B578" s="2" t="s">
        <v>491</v>
      </c>
      <c r="C578" s="2">
        <v>108</v>
      </c>
      <c r="D578" s="2" t="str">
        <f t="shared" si="18"/>
        <v>25_108</v>
      </c>
      <c r="E578" s="2" t="s">
        <v>3060</v>
      </c>
      <c r="F578" s="2" t="s">
        <v>3061</v>
      </c>
      <c r="G578" s="2" t="s">
        <v>3062</v>
      </c>
    </row>
    <row r="579" spans="1:7">
      <c r="A579" s="2" t="s">
        <v>1537</v>
      </c>
      <c r="B579" s="2" t="s">
        <v>491</v>
      </c>
      <c r="C579" s="2">
        <v>109</v>
      </c>
      <c r="D579" s="2" t="str">
        <f t="shared" ref="D579:D643" si="19">A579&amp;"_"&amp;C579</f>
        <v>25_109</v>
      </c>
      <c r="E579" s="2" t="s">
        <v>2503</v>
      </c>
      <c r="F579" s="2" t="s">
        <v>3063</v>
      </c>
      <c r="G579" s="2" t="s">
        <v>3064</v>
      </c>
    </row>
    <row r="580" spans="1:7">
      <c r="A580" s="2" t="s">
        <v>1537</v>
      </c>
      <c r="B580" s="2" t="s">
        <v>491</v>
      </c>
      <c r="C580" s="2">
        <v>110</v>
      </c>
      <c r="D580" s="2" t="str">
        <f t="shared" si="19"/>
        <v>25_110</v>
      </c>
      <c r="E580" s="2" t="s">
        <v>3065</v>
      </c>
      <c r="F580" s="2" t="s">
        <v>3066</v>
      </c>
      <c r="G580" s="2" t="s">
        <v>3067</v>
      </c>
    </row>
    <row r="581" spans="1:7">
      <c r="A581" s="2" t="s">
        <v>1537</v>
      </c>
      <c r="B581" s="2" t="s">
        <v>491</v>
      </c>
      <c r="C581" s="2">
        <v>111</v>
      </c>
      <c r="D581" s="2" t="str">
        <f t="shared" si="19"/>
        <v>25_111</v>
      </c>
      <c r="E581" s="2" t="s">
        <v>1889</v>
      </c>
      <c r="F581" s="2" t="s">
        <v>3068</v>
      </c>
      <c r="G581" s="2" t="s">
        <v>3069</v>
      </c>
    </row>
    <row r="582" spans="1:7">
      <c r="A582" s="2" t="s">
        <v>1537</v>
      </c>
      <c r="B582" s="2" t="s">
        <v>491</v>
      </c>
      <c r="C582" s="2">
        <v>112</v>
      </c>
      <c r="D582" s="2" t="str">
        <f t="shared" si="19"/>
        <v>25_112</v>
      </c>
      <c r="E582" s="2" t="s">
        <v>3070</v>
      </c>
      <c r="F582" s="2" t="s">
        <v>3071</v>
      </c>
      <c r="G582" s="2" t="s">
        <v>3072</v>
      </c>
    </row>
    <row r="583" spans="1:7">
      <c r="A583" s="2" t="s">
        <v>1537</v>
      </c>
      <c r="B583" s="2" t="s">
        <v>491</v>
      </c>
      <c r="C583" s="2">
        <v>113</v>
      </c>
      <c r="D583" s="2" t="str">
        <f t="shared" si="19"/>
        <v>25_113</v>
      </c>
      <c r="E583" s="2" t="s">
        <v>3073</v>
      </c>
      <c r="F583" s="2" t="s">
        <v>3074</v>
      </c>
      <c r="G583" s="2" t="s">
        <v>3075</v>
      </c>
    </row>
    <row r="584" spans="1:7">
      <c r="A584" s="2" t="s">
        <v>1537</v>
      </c>
      <c r="B584" s="2" t="s">
        <v>491</v>
      </c>
      <c r="C584" s="2">
        <v>114</v>
      </c>
      <c r="D584" s="2" t="str">
        <f t="shared" si="19"/>
        <v>25_114</v>
      </c>
      <c r="E584" s="2" t="s">
        <v>1892</v>
      </c>
      <c r="F584" s="2" t="s">
        <v>3076</v>
      </c>
      <c r="G584" s="2" t="s">
        <v>3077</v>
      </c>
    </row>
    <row r="585" spans="1:7">
      <c r="A585" s="2" t="s">
        <v>1537</v>
      </c>
      <c r="B585" s="2" t="s">
        <v>491</v>
      </c>
      <c r="C585" s="2">
        <v>115</v>
      </c>
      <c r="D585" s="2" t="str">
        <f t="shared" si="19"/>
        <v>25_115</v>
      </c>
      <c r="E585" s="2" t="s">
        <v>3078</v>
      </c>
      <c r="F585" s="2" t="s">
        <v>3079</v>
      </c>
      <c r="G585" s="2" t="s">
        <v>3080</v>
      </c>
    </row>
    <row r="586" spans="1:7">
      <c r="A586" s="2" t="s">
        <v>1537</v>
      </c>
      <c r="B586" s="2" t="s">
        <v>491</v>
      </c>
      <c r="C586" s="2">
        <v>116</v>
      </c>
      <c r="D586" s="2" t="str">
        <f t="shared" si="19"/>
        <v>25_116</v>
      </c>
      <c r="E586" s="2" t="s">
        <v>3081</v>
      </c>
      <c r="F586" s="2" t="s">
        <v>3082</v>
      </c>
      <c r="G586" s="2" t="s">
        <v>3083</v>
      </c>
    </row>
    <row r="587" spans="1:7">
      <c r="A587" s="2" t="s">
        <v>1537</v>
      </c>
      <c r="B587" s="2" t="s">
        <v>491</v>
      </c>
      <c r="C587" s="2">
        <v>117</v>
      </c>
      <c r="D587" s="2" t="str">
        <f t="shared" si="19"/>
        <v>25_117</v>
      </c>
      <c r="E587" s="2" t="s">
        <v>1484</v>
      </c>
      <c r="F587" s="2" t="s">
        <v>1483</v>
      </c>
      <c r="G587" s="2" t="s">
        <v>3084</v>
      </c>
    </row>
    <row r="588" spans="1:7">
      <c r="A588" s="2" t="s">
        <v>1541</v>
      </c>
      <c r="B588" s="2" t="s">
        <v>609</v>
      </c>
      <c r="C588" s="2">
        <v>1</v>
      </c>
      <c r="D588" s="2" t="str">
        <f t="shared" si="19"/>
        <v>27_1</v>
      </c>
      <c r="E588" s="2" t="s">
        <v>1490</v>
      </c>
      <c r="F588" s="2" t="s">
        <v>3085</v>
      </c>
      <c r="G588" s="2" t="s">
        <v>3086</v>
      </c>
    </row>
    <row r="589" spans="1:7">
      <c r="A589" s="2" t="s">
        <v>1541</v>
      </c>
      <c r="B589" s="2" t="s">
        <v>609</v>
      </c>
      <c r="C589" s="2">
        <v>2</v>
      </c>
      <c r="D589" s="2" t="str">
        <f t="shared" si="19"/>
        <v>27_2</v>
      </c>
      <c r="E589" s="2" t="s">
        <v>1980</v>
      </c>
      <c r="F589" s="2" t="s">
        <v>3087</v>
      </c>
      <c r="G589" s="2" t="s">
        <v>3088</v>
      </c>
    </row>
    <row r="590" spans="1:7">
      <c r="A590" s="2" t="s">
        <v>1541</v>
      </c>
      <c r="B590" s="2" t="s">
        <v>609</v>
      </c>
      <c r="C590" s="2">
        <v>3</v>
      </c>
      <c r="D590" s="2" t="str">
        <f t="shared" si="19"/>
        <v>27_3</v>
      </c>
      <c r="E590" s="2" t="s">
        <v>3089</v>
      </c>
      <c r="F590" s="2" t="s">
        <v>3090</v>
      </c>
      <c r="G590" s="2" t="s">
        <v>3091</v>
      </c>
    </row>
    <row r="591" spans="1:7">
      <c r="A591" s="2" t="s">
        <v>1541</v>
      </c>
      <c r="B591" s="2" t="s">
        <v>609</v>
      </c>
      <c r="C591" s="2">
        <v>4</v>
      </c>
      <c r="D591" s="2" t="str">
        <f t="shared" si="19"/>
        <v>27_4</v>
      </c>
      <c r="E591" s="2" t="s">
        <v>2449</v>
      </c>
      <c r="F591" s="2" t="s">
        <v>3092</v>
      </c>
      <c r="G591" s="2" t="s">
        <v>3093</v>
      </c>
    </row>
    <row r="592" spans="1:7">
      <c r="A592" s="2" t="s">
        <v>1541</v>
      </c>
      <c r="B592" s="2" t="s">
        <v>609</v>
      </c>
      <c r="C592" s="2">
        <v>5</v>
      </c>
      <c r="D592" s="2" t="str">
        <f t="shared" si="19"/>
        <v>27_5</v>
      </c>
      <c r="E592" s="2" t="s">
        <v>3094</v>
      </c>
      <c r="F592" s="2" t="s">
        <v>3095</v>
      </c>
      <c r="G592" s="2" t="s">
        <v>3096</v>
      </c>
    </row>
    <row r="593" spans="1:7">
      <c r="A593" s="2" t="s">
        <v>1541</v>
      </c>
      <c r="B593" s="2" t="s">
        <v>609</v>
      </c>
      <c r="C593" s="2">
        <v>6</v>
      </c>
      <c r="D593" s="2" t="str">
        <f t="shared" si="19"/>
        <v>27_6</v>
      </c>
      <c r="E593" s="2" t="s">
        <v>2561</v>
      </c>
      <c r="F593" s="2" t="s">
        <v>3097</v>
      </c>
      <c r="G593" s="2" t="s">
        <v>3098</v>
      </c>
    </row>
    <row r="594" spans="1:7">
      <c r="A594" s="2" t="s">
        <v>1541</v>
      </c>
      <c r="B594" s="2" t="s">
        <v>609</v>
      </c>
      <c r="C594" s="2">
        <v>7</v>
      </c>
      <c r="D594" s="2" t="str">
        <f t="shared" si="19"/>
        <v>27_7</v>
      </c>
      <c r="E594" s="2" t="s">
        <v>3099</v>
      </c>
      <c r="F594" s="2" t="s">
        <v>3100</v>
      </c>
      <c r="G594" s="2" t="s">
        <v>3101</v>
      </c>
    </row>
    <row r="595" spans="1:7">
      <c r="A595" s="2" t="s">
        <v>1541</v>
      </c>
      <c r="B595" s="2" t="s">
        <v>609</v>
      </c>
      <c r="C595" s="2">
        <v>8</v>
      </c>
      <c r="D595" s="2" t="str">
        <f t="shared" si="19"/>
        <v>27_8</v>
      </c>
      <c r="E595" s="2" t="s">
        <v>2811</v>
      </c>
      <c r="F595" s="2" t="s">
        <v>3102</v>
      </c>
      <c r="G595" s="2" t="s">
        <v>3103</v>
      </c>
    </row>
    <row r="596" spans="1:7">
      <c r="A596" s="2" t="s">
        <v>1541</v>
      </c>
      <c r="B596" s="2" t="s">
        <v>609</v>
      </c>
      <c r="C596" s="2">
        <v>9</v>
      </c>
      <c r="D596" s="2" t="str">
        <f t="shared" si="19"/>
        <v>27_9</v>
      </c>
      <c r="E596" s="2" t="s">
        <v>2138</v>
      </c>
      <c r="F596" s="2" t="s">
        <v>3104</v>
      </c>
      <c r="G596" s="2" t="s">
        <v>3105</v>
      </c>
    </row>
    <row r="597" spans="1:7">
      <c r="A597" s="2" t="s">
        <v>1541</v>
      </c>
      <c r="B597" s="2" t="s">
        <v>609</v>
      </c>
      <c r="C597" s="2">
        <v>10</v>
      </c>
      <c r="D597" s="2" t="str">
        <f t="shared" si="19"/>
        <v>27_10</v>
      </c>
      <c r="E597" s="2" t="s">
        <v>1632</v>
      </c>
      <c r="F597" s="2" t="s">
        <v>3106</v>
      </c>
      <c r="G597" s="2" t="s">
        <v>3107</v>
      </c>
    </row>
    <row r="598" spans="1:7">
      <c r="A598" s="2" t="s">
        <v>1541</v>
      </c>
      <c r="B598" s="2" t="s">
        <v>609</v>
      </c>
      <c r="C598" s="2">
        <v>11</v>
      </c>
      <c r="D598" s="2" t="str">
        <f t="shared" si="19"/>
        <v>27_11</v>
      </c>
      <c r="E598" s="2" t="s">
        <v>1999</v>
      </c>
      <c r="F598" s="2" t="s">
        <v>3108</v>
      </c>
      <c r="G598" s="2" t="s">
        <v>3109</v>
      </c>
    </row>
    <row r="599" spans="1:7">
      <c r="A599" s="2" t="s">
        <v>1541</v>
      </c>
      <c r="B599" s="2" t="s">
        <v>609</v>
      </c>
      <c r="C599" s="2">
        <v>12</v>
      </c>
      <c r="D599" s="2" t="str">
        <f t="shared" si="19"/>
        <v>27_12</v>
      </c>
      <c r="E599" s="2" t="s">
        <v>2522</v>
      </c>
      <c r="F599" s="2" t="s">
        <v>3110</v>
      </c>
      <c r="G599" s="2" t="s">
        <v>3111</v>
      </c>
    </row>
    <row r="600" spans="1:7">
      <c r="A600" s="2" t="s">
        <v>1541</v>
      </c>
      <c r="B600" s="2" t="s">
        <v>609</v>
      </c>
      <c r="C600" s="2">
        <v>13</v>
      </c>
      <c r="D600" s="2" t="str">
        <f t="shared" si="19"/>
        <v>27_13</v>
      </c>
      <c r="E600" s="2" t="s">
        <v>2848</v>
      </c>
      <c r="F600" s="2" t="s">
        <v>3112</v>
      </c>
      <c r="G600" s="2" t="s">
        <v>3113</v>
      </c>
    </row>
    <row r="601" spans="1:7">
      <c r="A601" s="2" t="s">
        <v>1541</v>
      </c>
      <c r="B601" s="2" t="s">
        <v>609</v>
      </c>
      <c r="C601" s="2">
        <v>14</v>
      </c>
      <c r="D601" s="2" t="str">
        <f t="shared" si="19"/>
        <v>27_14</v>
      </c>
      <c r="E601" s="2" t="s">
        <v>1665</v>
      </c>
      <c r="F601" s="2" t="s">
        <v>3114</v>
      </c>
      <c r="G601" s="2" t="s">
        <v>3115</v>
      </c>
    </row>
    <row r="602" spans="1:7">
      <c r="A602" s="2" t="s">
        <v>1541</v>
      </c>
      <c r="B602" s="2" t="s">
        <v>609</v>
      </c>
      <c r="C602" s="2">
        <v>15</v>
      </c>
      <c r="D602" s="2" t="str">
        <f t="shared" si="19"/>
        <v>27_15</v>
      </c>
      <c r="E602" s="2" t="s">
        <v>1710</v>
      </c>
      <c r="F602" s="2" t="s">
        <v>3116</v>
      </c>
      <c r="G602" s="2" t="s">
        <v>3117</v>
      </c>
    </row>
    <row r="603" spans="1:7">
      <c r="A603" s="2" t="s">
        <v>1541</v>
      </c>
      <c r="B603" s="2" t="s">
        <v>609</v>
      </c>
      <c r="C603" s="2">
        <v>16</v>
      </c>
      <c r="D603" s="2" t="str">
        <f t="shared" si="19"/>
        <v>27_16</v>
      </c>
      <c r="E603" s="2" t="s">
        <v>1922</v>
      </c>
      <c r="F603" s="2" t="s">
        <v>3118</v>
      </c>
      <c r="G603" s="2" t="s">
        <v>3119</v>
      </c>
    </row>
    <row r="604" spans="1:7">
      <c r="A604" s="2" t="s">
        <v>1541</v>
      </c>
      <c r="B604" s="2" t="s">
        <v>609</v>
      </c>
      <c r="C604" s="2">
        <v>17</v>
      </c>
      <c r="D604" s="2" t="str">
        <f t="shared" si="19"/>
        <v>27_17</v>
      </c>
      <c r="E604" s="2" t="s">
        <v>3120</v>
      </c>
      <c r="F604" s="2" t="s">
        <v>3121</v>
      </c>
      <c r="G604" s="2" t="s">
        <v>3122</v>
      </c>
    </row>
    <row r="605" spans="1:7">
      <c r="A605" s="2" t="s">
        <v>1541</v>
      </c>
      <c r="B605" s="2" t="s">
        <v>609</v>
      </c>
      <c r="C605" s="2">
        <v>18</v>
      </c>
      <c r="D605" s="2" t="str">
        <f t="shared" si="19"/>
        <v>27_18</v>
      </c>
      <c r="E605" s="2" t="s">
        <v>1734</v>
      </c>
      <c r="F605" s="2" t="s">
        <v>3123</v>
      </c>
      <c r="G605" s="2" t="s">
        <v>3124</v>
      </c>
    </row>
    <row r="606" spans="1:7">
      <c r="A606" s="2" t="s">
        <v>1541</v>
      </c>
      <c r="B606" s="2" t="s">
        <v>609</v>
      </c>
      <c r="C606" s="2">
        <v>19</v>
      </c>
      <c r="D606" s="2" t="str">
        <f t="shared" si="19"/>
        <v>27_19</v>
      </c>
      <c r="E606" s="2" t="s">
        <v>2021</v>
      </c>
      <c r="F606" s="2" t="s">
        <v>3125</v>
      </c>
      <c r="G606" s="2" t="s">
        <v>3126</v>
      </c>
    </row>
    <row r="607" spans="1:7">
      <c r="A607" s="2" t="s">
        <v>1541</v>
      </c>
      <c r="B607" s="2" t="s">
        <v>609</v>
      </c>
      <c r="C607" s="2">
        <v>20</v>
      </c>
      <c r="D607" s="2" t="str">
        <f t="shared" si="19"/>
        <v>27_20</v>
      </c>
      <c r="E607" s="2" t="s">
        <v>2600</v>
      </c>
      <c r="F607" s="2" t="s">
        <v>3127</v>
      </c>
      <c r="G607" s="2" t="s">
        <v>3128</v>
      </c>
    </row>
    <row r="608" spans="1:7">
      <c r="A608" s="2" t="s">
        <v>1541</v>
      </c>
      <c r="B608" s="2" t="s">
        <v>609</v>
      </c>
      <c r="C608" s="2">
        <v>21</v>
      </c>
      <c r="D608" s="2" t="str">
        <f t="shared" si="19"/>
        <v>27_21</v>
      </c>
      <c r="E608" s="2" t="s">
        <v>2265</v>
      </c>
      <c r="F608" s="2" t="s">
        <v>3129</v>
      </c>
      <c r="G608" s="2" t="s">
        <v>3130</v>
      </c>
    </row>
    <row r="609" spans="1:7">
      <c r="A609" s="2" t="s">
        <v>1541</v>
      </c>
      <c r="B609" s="2" t="s">
        <v>609</v>
      </c>
      <c r="C609" s="2">
        <v>22</v>
      </c>
      <c r="D609" s="2" t="str">
        <f t="shared" si="19"/>
        <v>27_22</v>
      </c>
      <c r="E609" s="2" t="s">
        <v>4547</v>
      </c>
      <c r="F609" s="2" t="s">
        <v>4548</v>
      </c>
      <c r="G609" s="2" t="s">
        <v>4546</v>
      </c>
    </row>
    <row r="610" spans="1:7">
      <c r="A610" s="2" t="s">
        <v>1541</v>
      </c>
      <c r="B610" s="2" t="s">
        <v>609</v>
      </c>
      <c r="C610" s="2">
        <v>23</v>
      </c>
      <c r="D610" s="2" t="str">
        <f t="shared" si="19"/>
        <v>27_23</v>
      </c>
      <c r="E610" s="2" t="s">
        <v>1754</v>
      </c>
      <c r="F610" s="2" t="s">
        <v>3131</v>
      </c>
      <c r="G610" s="2" t="s">
        <v>3132</v>
      </c>
    </row>
    <row r="611" spans="1:7">
      <c r="A611" s="2" t="s">
        <v>1541</v>
      </c>
      <c r="B611" s="2" t="s">
        <v>609</v>
      </c>
      <c r="C611" s="2">
        <v>24</v>
      </c>
      <c r="D611" s="2" t="str">
        <f t="shared" si="19"/>
        <v>27_24</v>
      </c>
      <c r="E611" s="2" t="s">
        <v>2044</v>
      </c>
      <c r="F611" s="2" t="s">
        <v>3133</v>
      </c>
      <c r="G611" s="2" t="s">
        <v>3134</v>
      </c>
    </row>
    <row r="612" spans="1:7">
      <c r="A612" s="2" t="s">
        <v>1541</v>
      </c>
      <c r="B612" s="2" t="s">
        <v>609</v>
      </c>
      <c r="C612" s="2">
        <v>25</v>
      </c>
      <c r="D612" s="2" t="str">
        <f t="shared" si="19"/>
        <v>27_25</v>
      </c>
      <c r="E612" s="2" t="s">
        <v>2047</v>
      </c>
      <c r="F612" s="2" t="s">
        <v>3135</v>
      </c>
      <c r="G612" s="2" t="s">
        <v>3136</v>
      </c>
    </row>
    <row r="613" spans="1:7">
      <c r="A613" s="2" t="s">
        <v>1541</v>
      </c>
      <c r="B613" s="2" t="s">
        <v>609</v>
      </c>
      <c r="C613" s="2">
        <v>26</v>
      </c>
      <c r="D613" s="2" t="str">
        <f t="shared" si="19"/>
        <v>27_26</v>
      </c>
      <c r="E613" s="2" t="s">
        <v>1784</v>
      </c>
      <c r="F613" s="2" t="s">
        <v>2488</v>
      </c>
      <c r="G613" s="2" t="s">
        <v>3137</v>
      </c>
    </row>
    <row r="614" spans="1:7">
      <c r="A614" s="2" t="s">
        <v>1541</v>
      </c>
      <c r="B614" s="2" t="s">
        <v>609</v>
      </c>
      <c r="C614" s="2">
        <v>27</v>
      </c>
      <c r="D614" s="2" t="str">
        <f t="shared" si="19"/>
        <v>27_27</v>
      </c>
      <c r="E614" s="2" t="s">
        <v>1814</v>
      </c>
      <c r="F614" s="2" t="s">
        <v>3138</v>
      </c>
      <c r="G614" s="2" t="s">
        <v>3139</v>
      </c>
    </row>
    <row r="615" spans="1:7">
      <c r="A615" s="2" t="s">
        <v>1541</v>
      </c>
      <c r="B615" s="2" t="s">
        <v>609</v>
      </c>
      <c r="C615" s="2">
        <v>28</v>
      </c>
      <c r="D615" s="2" t="str">
        <f t="shared" si="19"/>
        <v>27_28</v>
      </c>
      <c r="E615" s="2" t="s">
        <v>3001</v>
      </c>
      <c r="F615" s="2" t="s">
        <v>3140</v>
      </c>
      <c r="G615" s="2" t="s">
        <v>3141</v>
      </c>
    </row>
    <row r="616" spans="1:7">
      <c r="A616" s="2" t="s">
        <v>1541</v>
      </c>
      <c r="B616" s="2" t="s">
        <v>609</v>
      </c>
      <c r="C616" s="2">
        <v>29</v>
      </c>
      <c r="D616" s="2" t="str">
        <f t="shared" si="19"/>
        <v>27_29</v>
      </c>
      <c r="E616" s="2" t="s">
        <v>2716</v>
      </c>
      <c r="F616" s="2" t="s">
        <v>3142</v>
      </c>
      <c r="G616" s="2" t="s">
        <v>3143</v>
      </c>
    </row>
    <row r="617" spans="1:7">
      <c r="A617" s="2" t="s">
        <v>1541</v>
      </c>
      <c r="B617" s="2" t="s">
        <v>609</v>
      </c>
      <c r="C617" s="2">
        <v>30</v>
      </c>
      <c r="D617" s="2" t="str">
        <f t="shared" si="19"/>
        <v>27_30</v>
      </c>
      <c r="E617" s="2" t="s">
        <v>3144</v>
      </c>
      <c r="F617" s="2" t="s">
        <v>3145</v>
      </c>
      <c r="G617" s="2" t="s">
        <v>3146</v>
      </c>
    </row>
    <row r="618" spans="1:7">
      <c r="A618" s="2" t="s">
        <v>1541</v>
      </c>
      <c r="B618" s="2" t="s">
        <v>609</v>
      </c>
      <c r="C618" s="2">
        <v>31</v>
      </c>
      <c r="D618" s="2" t="str">
        <f t="shared" si="19"/>
        <v>27_31</v>
      </c>
      <c r="E618" s="2" t="s">
        <v>2089</v>
      </c>
      <c r="F618" s="2" t="s">
        <v>3147</v>
      </c>
      <c r="G618" s="2" t="s">
        <v>3148</v>
      </c>
    </row>
    <row r="619" spans="1:7">
      <c r="A619" s="2" t="s">
        <v>1541</v>
      </c>
      <c r="B619" s="2" t="s">
        <v>609</v>
      </c>
      <c r="C619" s="2">
        <v>32</v>
      </c>
      <c r="D619" s="2" t="str">
        <f t="shared" si="19"/>
        <v>27_32</v>
      </c>
      <c r="E619" s="2" t="s">
        <v>1484</v>
      </c>
      <c r="F619" s="2" t="s">
        <v>1483</v>
      </c>
      <c r="G619" s="2" t="s">
        <v>3149</v>
      </c>
    </row>
    <row r="620" spans="1:7">
      <c r="A620" s="2" t="s">
        <v>1545</v>
      </c>
      <c r="B620" s="2" t="s">
        <v>641</v>
      </c>
      <c r="C620" s="2">
        <v>1</v>
      </c>
      <c r="D620" s="2" t="str">
        <f t="shared" si="19"/>
        <v>41_1</v>
      </c>
      <c r="E620" s="2" t="s">
        <v>1490</v>
      </c>
      <c r="F620" s="2" t="s">
        <v>3150</v>
      </c>
      <c r="G620" s="2" t="s">
        <v>3151</v>
      </c>
    </row>
    <row r="621" spans="1:7">
      <c r="A621" s="2" t="s">
        <v>1545</v>
      </c>
      <c r="B621" s="2" t="s">
        <v>641</v>
      </c>
      <c r="C621" s="2">
        <v>2</v>
      </c>
      <c r="D621" s="2" t="str">
        <f t="shared" si="19"/>
        <v>41_2</v>
      </c>
      <c r="E621" s="2" t="s">
        <v>1980</v>
      </c>
      <c r="F621" s="2" t="s">
        <v>3152</v>
      </c>
      <c r="G621" s="2" t="s">
        <v>3153</v>
      </c>
    </row>
    <row r="622" spans="1:7">
      <c r="A622" s="2" t="s">
        <v>1545</v>
      </c>
      <c r="B622" s="2" t="s">
        <v>641</v>
      </c>
      <c r="C622" s="2">
        <v>3</v>
      </c>
      <c r="D622" s="2" t="str">
        <f t="shared" si="19"/>
        <v>41_3</v>
      </c>
      <c r="E622" s="2" t="s">
        <v>2444</v>
      </c>
      <c r="F622" s="2" t="s">
        <v>3154</v>
      </c>
      <c r="G622" s="2" t="s">
        <v>3155</v>
      </c>
    </row>
    <row r="623" spans="1:7">
      <c r="A623" s="2" t="s">
        <v>1545</v>
      </c>
      <c r="B623" s="2" t="s">
        <v>641</v>
      </c>
      <c r="C623" s="2">
        <v>4</v>
      </c>
      <c r="D623" s="2" t="str">
        <f t="shared" si="19"/>
        <v>41_4</v>
      </c>
      <c r="E623" s="2" t="s">
        <v>3156</v>
      </c>
      <c r="F623" s="2" t="s">
        <v>3157</v>
      </c>
      <c r="G623" s="2" t="s">
        <v>3158</v>
      </c>
    </row>
    <row r="624" spans="1:7">
      <c r="A624" s="2" t="s">
        <v>1545</v>
      </c>
      <c r="B624" s="2" t="s">
        <v>641</v>
      </c>
      <c r="C624" s="2">
        <v>5</v>
      </c>
      <c r="D624" s="2" t="str">
        <f t="shared" si="19"/>
        <v>41_5</v>
      </c>
      <c r="E624" s="2" t="s">
        <v>3159</v>
      </c>
      <c r="F624" s="2" t="s">
        <v>3160</v>
      </c>
      <c r="G624" s="2" t="s">
        <v>3161</v>
      </c>
    </row>
    <row r="625" spans="1:7">
      <c r="A625" s="2" t="s">
        <v>1545</v>
      </c>
      <c r="B625" s="2" t="s">
        <v>641</v>
      </c>
      <c r="C625" s="2">
        <v>6</v>
      </c>
      <c r="D625" s="2" t="str">
        <f t="shared" si="19"/>
        <v>41_6</v>
      </c>
      <c r="E625" s="2" t="s">
        <v>3162</v>
      </c>
      <c r="F625" s="2" t="s">
        <v>3163</v>
      </c>
      <c r="G625" s="2" t="s">
        <v>3164</v>
      </c>
    </row>
    <row r="626" spans="1:7">
      <c r="A626" s="2" t="s">
        <v>1545</v>
      </c>
      <c r="B626" s="2" t="s">
        <v>641</v>
      </c>
      <c r="C626" s="2">
        <v>7</v>
      </c>
      <c r="D626" s="2" t="str">
        <f t="shared" si="19"/>
        <v>41_7</v>
      </c>
      <c r="E626" s="2" t="s">
        <v>1910</v>
      </c>
      <c r="F626" s="2" t="s">
        <v>3165</v>
      </c>
      <c r="G626" s="2" t="s">
        <v>3166</v>
      </c>
    </row>
    <row r="627" spans="1:7">
      <c r="A627" s="2" t="s">
        <v>1545</v>
      </c>
      <c r="B627" s="2" t="s">
        <v>641</v>
      </c>
      <c r="C627" s="2">
        <v>8</v>
      </c>
      <c r="D627" s="2" t="str">
        <f t="shared" si="19"/>
        <v>41_8</v>
      </c>
      <c r="E627" s="2" t="s">
        <v>3167</v>
      </c>
      <c r="F627" s="2" t="s">
        <v>3168</v>
      </c>
      <c r="G627" s="2" t="s">
        <v>3169</v>
      </c>
    </row>
    <row r="628" spans="1:7">
      <c r="A628" s="2" t="s">
        <v>1545</v>
      </c>
      <c r="B628" s="2" t="s">
        <v>641</v>
      </c>
      <c r="C628" s="2">
        <v>9</v>
      </c>
      <c r="D628" s="2" t="str">
        <f t="shared" si="19"/>
        <v>41_9</v>
      </c>
      <c r="E628" s="2" t="s">
        <v>1647</v>
      </c>
      <c r="F628" s="2" t="s">
        <v>3170</v>
      </c>
      <c r="G628" s="2" t="s">
        <v>3171</v>
      </c>
    </row>
    <row r="629" spans="1:7">
      <c r="A629" s="2" t="s">
        <v>1545</v>
      </c>
      <c r="B629" s="2" t="s">
        <v>641</v>
      </c>
      <c r="C629" s="2">
        <v>10</v>
      </c>
      <c r="D629" s="2" t="str">
        <f t="shared" si="19"/>
        <v>41_10</v>
      </c>
      <c r="E629" s="2" t="s">
        <v>2009</v>
      </c>
      <c r="F629" s="2" t="s">
        <v>3172</v>
      </c>
      <c r="G629" s="2" t="s">
        <v>3173</v>
      </c>
    </row>
    <row r="630" spans="1:7">
      <c r="A630" s="2" t="s">
        <v>1545</v>
      </c>
      <c r="B630" s="2" t="s">
        <v>641</v>
      </c>
      <c r="C630" s="2">
        <v>11</v>
      </c>
      <c r="D630" s="2" t="str">
        <f t="shared" si="19"/>
        <v>41_11</v>
      </c>
      <c r="E630" s="2" t="s">
        <v>3174</v>
      </c>
      <c r="F630" s="2" t="s">
        <v>3175</v>
      </c>
      <c r="G630" s="2" t="s">
        <v>3176</v>
      </c>
    </row>
    <row r="631" spans="1:7">
      <c r="A631" s="2" t="s">
        <v>1545</v>
      </c>
      <c r="B631" s="2" t="s">
        <v>641</v>
      </c>
      <c r="C631" s="2">
        <v>12</v>
      </c>
      <c r="D631" s="2" t="str">
        <f t="shared" si="19"/>
        <v>41_12</v>
      </c>
      <c r="E631" s="2" t="s">
        <v>1680</v>
      </c>
      <c r="F631" s="2" t="s">
        <v>3177</v>
      </c>
      <c r="G631" s="2" t="s">
        <v>3178</v>
      </c>
    </row>
    <row r="632" spans="1:7">
      <c r="A632" s="2" t="s">
        <v>1545</v>
      </c>
      <c r="B632" s="2" t="s">
        <v>641</v>
      </c>
      <c r="C632" s="2">
        <v>13</v>
      </c>
      <c r="D632" s="2" t="str">
        <f t="shared" si="19"/>
        <v>41_13</v>
      </c>
      <c r="E632" s="2" t="s">
        <v>3179</v>
      </c>
      <c r="F632" s="2" t="s">
        <v>1693</v>
      </c>
      <c r="G632" s="2" t="s">
        <v>3180</v>
      </c>
    </row>
    <row r="633" spans="1:7">
      <c r="A633" s="2" t="s">
        <v>1545</v>
      </c>
      <c r="B633" s="2" t="s">
        <v>641</v>
      </c>
      <c r="C633" s="2">
        <v>14</v>
      </c>
      <c r="D633" s="2" t="str">
        <f t="shared" si="19"/>
        <v>41_14</v>
      </c>
      <c r="E633" s="2" t="s">
        <v>3181</v>
      </c>
      <c r="F633" s="2" t="s">
        <v>3182</v>
      </c>
      <c r="G633" s="2" t="s">
        <v>3183</v>
      </c>
    </row>
    <row r="634" spans="1:7">
      <c r="A634" s="2" t="s">
        <v>1545</v>
      </c>
      <c r="B634" s="2" t="s">
        <v>641</v>
      </c>
      <c r="C634" s="2">
        <v>15</v>
      </c>
      <c r="D634" s="2" t="str">
        <f t="shared" si="19"/>
        <v>41_15</v>
      </c>
      <c r="E634" s="2" t="s">
        <v>3184</v>
      </c>
      <c r="F634" s="2" t="s">
        <v>3185</v>
      </c>
      <c r="G634" s="2" t="s">
        <v>3186</v>
      </c>
    </row>
    <row r="635" spans="1:7">
      <c r="A635" s="2" t="s">
        <v>1545</v>
      </c>
      <c r="B635" s="2" t="s">
        <v>641</v>
      </c>
      <c r="C635" s="2">
        <v>16</v>
      </c>
      <c r="D635" s="2" t="str">
        <f t="shared" si="19"/>
        <v>41_16</v>
      </c>
      <c r="E635" s="2" t="s">
        <v>3187</v>
      </c>
      <c r="F635" s="2" t="s">
        <v>3188</v>
      </c>
      <c r="G635" s="2" t="s">
        <v>3189</v>
      </c>
    </row>
    <row r="636" spans="1:7">
      <c r="A636" s="2" t="s">
        <v>1545</v>
      </c>
      <c r="B636" s="2" t="s">
        <v>641</v>
      </c>
      <c r="C636" s="2">
        <v>17</v>
      </c>
      <c r="D636" s="2" t="str">
        <f t="shared" si="19"/>
        <v>41_17</v>
      </c>
      <c r="E636" s="2" t="s">
        <v>3190</v>
      </c>
      <c r="F636" s="2" t="s">
        <v>3191</v>
      </c>
      <c r="G636" s="2" t="s">
        <v>3192</v>
      </c>
    </row>
    <row r="637" spans="1:7">
      <c r="A637" s="2" t="s">
        <v>1545</v>
      </c>
      <c r="B637" s="2" t="s">
        <v>641</v>
      </c>
      <c r="C637" s="2">
        <v>18</v>
      </c>
      <c r="D637" s="2" t="str">
        <f t="shared" si="19"/>
        <v>41_18</v>
      </c>
      <c r="E637" s="2" t="s">
        <v>3193</v>
      </c>
      <c r="F637" s="2" t="s">
        <v>3194</v>
      </c>
      <c r="G637" s="2" t="s">
        <v>3195</v>
      </c>
    </row>
    <row r="638" spans="1:7">
      <c r="A638" s="2" t="s">
        <v>1545</v>
      </c>
      <c r="B638" s="2" t="s">
        <v>641</v>
      </c>
      <c r="C638" s="2">
        <v>19</v>
      </c>
      <c r="D638" s="2" t="str">
        <f t="shared" si="19"/>
        <v>41_19</v>
      </c>
      <c r="E638" s="2" t="s">
        <v>1749</v>
      </c>
      <c r="F638" s="2" t="s">
        <v>3196</v>
      </c>
      <c r="G638" s="2" t="s">
        <v>3197</v>
      </c>
    </row>
    <row r="639" spans="1:7">
      <c r="A639" s="2" t="s">
        <v>1545</v>
      </c>
      <c r="B639" s="2" t="s">
        <v>641</v>
      </c>
      <c r="C639" s="2">
        <v>20</v>
      </c>
      <c r="D639" s="2" t="str">
        <f t="shared" si="19"/>
        <v>41_20</v>
      </c>
      <c r="E639" s="2" t="s">
        <v>3198</v>
      </c>
      <c r="F639" s="2" t="s">
        <v>3199</v>
      </c>
      <c r="G639" s="2" t="s">
        <v>3200</v>
      </c>
    </row>
    <row r="640" spans="1:7">
      <c r="A640" s="2" t="s">
        <v>1545</v>
      </c>
      <c r="B640" s="2" t="s">
        <v>641</v>
      </c>
      <c r="C640" s="2">
        <v>21</v>
      </c>
      <c r="D640" s="2" t="str">
        <f t="shared" si="19"/>
        <v>41_21</v>
      </c>
      <c r="E640" s="2" t="s">
        <v>2286</v>
      </c>
      <c r="F640" s="2" t="s">
        <v>3201</v>
      </c>
      <c r="G640" s="2" t="s">
        <v>3202</v>
      </c>
    </row>
    <row r="641" spans="1:7">
      <c r="A641" s="2" t="s">
        <v>1545</v>
      </c>
      <c r="B641" s="2" t="s">
        <v>641</v>
      </c>
      <c r="C641" s="2">
        <v>22</v>
      </c>
      <c r="D641" s="2" t="str">
        <f t="shared" si="19"/>
        <v>41_22</v>
      </c>
      <c r="E641" s="2" t="s">
        <v>2482</v>
      </c>
      <c r="F641" s="2" t="s">
        <v>3203</v>
      </c>
      <c r="G641" s="2" t="s">
        <v>3204</v>
      </c>
    </row>
    <row r="642" spans="1:7">
      <c r="A642" s="2" t="s">
        <v>1545</v>
      </c>
      <c r="B642" s="2" t="s">
        <v>641</v>
      </c>
      <c r="C642" s="2">
        <v>23</v>
      </c>
      <c r="D642" s="2" t="str">
        <f t="shared" si="19"/>
        <v>41_23</v>
      </c>
      <c r="E642" s="2" t="s">
        <v>2959</v>
      </c>
      <c r="F642" s="2" t="s">
        <v>2483</v>
      </c>
      <c r="G642" s="2" t="s">
        <v>3205</v>
      </c>
    </row>
    <row r="643" spans="1:7">
      <c r="A643" s="2" t="s">
        <v>1545</v>
      </c>
      <c r="B643" s="2" t="s">
        <v>641</v>
      </c>
      <c r="C643" s="2">
        <v>24</v>
      </c>
      <c r="D643" s="2" t="str">
        <f t="shared" si="19"/>
        <v>41_24</v>
      </c>
      <c r="E643" s="2" t="s">
        <v>2616</v>
      </c>
      <c r="F643" s="2" t="s">
        <v>3206</v>
      </c>
      <c r="G643" s="2" t="s">
        <v>3207</v>
      </c>
    </row>
    <row r="644" spans="1:7">
      <c r="A644" s="2" t="s">
        <v>1545</v>
      </c>
      <c r="B644" s="2" t="s">
        <v>641</v>
      </c>
      <c r="C644" s="2">
        <v>25</v>
      </c>
      <c r="D644" s="2" t="str">
        <f t="shared" ref="D644:D707" si="20">A644&amp;"_"&amp;C644</f>
        <v>41_25</v>
      </c>
      <c r="E644" s="2" t="s">
        <v>3208</v>
      </c>
      <c r="F644" s="2" t="s">
        <v>3209</v>
      </c>
      <c r="G644" s="2" t="s">
        <v>3210</v>
      </c>
    </row>
    <row r="645" spans="1:7">
      <c r="A645" s="2" t="s">
        <v>1545</v>
      </c>
      <c r="B645" s="2" t="s">
        <v>641</v>
      </c>
      <c r="C645" s="2">
        <v>26</v>
      </c>
      <c r="D645" s="2" t="str">
        <f t="shared" si="20"/>
        <v>41_26</v>
      </c>
      <c r="E645" s="2" t="s">
        <v>1784</v>
      </c>
      <c r="F645" s="2" t="s">
        <v>3211</v>
      </c>
      <c r="G645" s="2" t="s">
        <v>3212</v>
      </c>
    </row>
    <row r="646" spans="1:7">
      <c r="A646" s="2" t="s">
        <v>1545</v>
      </c>
      <c r="B646" s="2" t="s">
        <v>641</v>
      </c>
      <c r="C646" s="2">
        <v>27</v>
      </c>
      <c r="D646" s="2" t="str">
        <f t="shared" si="20"/>
        <v>41_27</v>
      </c>
      <c r="E646" s="2" t="s">
        <v>1814</v>
      </c>
      <c r="F646" s="2" t="s">
        <v>3213</v>
      </c>
      <c r="G646" s="2" t="s">
        <v>3214</v>
      </c>
    </row>
    <row r="647" spans="1:7">
      <c r="A647" s="2" t="s">
        <v>1545</v>
      </c>
      <c r="B647" s="2" t="s">
        <v>641</v>
      </c>
      <c r="C647" s="2">
        <v>28</v>
      </c>
      <c r="D647" s="2" t="str">
        <f t="shared" si="20"/>
        <v>41_28</v>
      </c>
      <c r="E647" s="2" t="s">
        <v>3215</v>
      </c>
      <c r="F647" s="2" t="s">
        <v>3216</v>
      </c>
      <c r="G647" s="2" t="s">
        <v>3217</v>
      </c>
    </row>
    <row r="648" spans="1:7">
      <c r="A648" s="2" t="s">
        <v>1545</v>
      </c>
      <c r="B648" s="2" t="s">
        <v>641</v>
      </c>
      <c r="C648" s="2">
        <v>29</v>
      </c>
      <c r="D648" s="2" t="str">
        <f t="shared" si="20"/>
        <v>41_29</v>
      </c>
      <c r="E648" s="2" t="s">
        <v>2336</v>
      </c>
      <c r="F648" s="2" t="s">
        <v>2344</v>
      </c>
      <c r="G648" s="2" t="s">
        <v>3218</v>
      </c>
    </row>
    <row r="649" spans="1:7">
      <c r="A649" s="2" t="s">
        <v>1545</v>
      </c>
      <c r="B649" s="2" t="s">
        <v>641</v>
      </c>
      <c r="C649" s="2">
        <v>30</v>
      </c>
      <c r="D649" s="2" t="str">
        <f t="shared" si="20"/>
        <v>41_30</v>
      </c>
      <c r="E649" s="2" t="s">
        <v>1966</v>
      </c>
      <c r="F649" s="2" t="s">
        <v>3219</v>
      </c>
      <c r="G649" s="2" t="s">
        <v>3220</v>
      </c>
    </row>
    <row r="650" spans="1:7">
      <c r="A650" s="2" t="s">
        <v>1545</v>
      </c>
      <c r="B650" s="2" t="s">
        <v>641</v>
      </c>
      <c r="C650" s="2">
        <v>31</v>
      </c>
      <c r="D650" s="2" t="str">
        <f t="shared" si="20"/>
        <v>41_31</v>
      </c>
      <c r="E650" s="2" t="s">
        <v>3221</v>
      </c>
      <c r="F650" s="2" t="s">
        <v>3222</v>
      </c>
      <c r="G650" s="2" t="s">
        <v>3223</v>
      </c>
    </row>
    <row r="651" spans="1:7">
      <c r="A651" s="2" t="s">
        <v>1545</v>
      </c>
      <c r="B651" s="2" t="s">
        <v>641</v>
      </c>
      <c r="C651" s="2">
        <v>32</v>
      </c>
      <c r="D651" s="2" t="str">
        <f t="shared" si="20"/>
        <v>41_32</v>
      </c>
      <c r="E651" s="2" t="s">
        <v>3028</v>
      </c>
      <c r="F651" s="2" t="s">
        <v>3224</v>
      </c>
      <c r="G651" s="2" t="s">
        <v>3225</v>
      </c>
    </row>
    <row r="652" spans="1:7">
      <c r="A652" s="2" t="s">
        <v>1545</v>
      </c>
      <c r="B652" s="2" t="s">
        <v>641</v>
      </c>
      <c r="C652" s="2">
        <v>33</v>
      </c>
      <c r="D652" s="2" t="str">
        <f t="shared" si="20"/>
        <v>41_33</v>
      </c>
      <c r="E652" s="2" t="s">
        <v>3031</v>
      </c>
      <c r="F652" s="2" t="s">
        <v>3226</v>
      </c>
      <c r="G652" s="2" t="s">
        <v>3227</v>
      </c>
    </row>
    <row r="653" spans="1:7">
      <c r="A653" s="2" t="s">
        <v>1545</v>
      </c>
      <c r="B653" s="2" t="s">
        <v>641</v>
      </c>
      <c r="C653" s="2">
        <v>34</v>
      </c>
      <c r="D653" s="2" t="str">
        <f t="shared" si="20"/>
        <v>41_34</v>
      </c>
      <c r="E653" s="2" t="s">
        <v>3228</v>
      </c>
      <c r="F653" s="2" t="s">
        <v>3229</v>
      </c>
      <c r="G653" s="2" t="s">
        <v>3230</v>
      </c>
    </row>
    <row r="654" spans="1:7">
      <c r="A654" s="2" t="s">
        <v>1545</v>
      </c>
      <c r="B654" s="2" t="s">
        <v>641</v>
      </c>
      <c r="C654" s="2">
        <v>35</v>
      </c>
      <c r="D654" s="2" t="str">
        <f t="shared" si="20"/>
        <v>41_35</v>
      </c>
      <c r="E654" s="2" t="s">
        <v>2641</v>
      </c>
      <c r="F654" s="2" t="s">
        <v>3231</v>
      </c>
      <c r="G654" s="2" t="s">
        <v>3232</v>
      </c>
    </row>
    <row r="655" spans="1:7">
      <c r="A655" s="2" t="s">
        <v>1545</v>
      </c>
      <c r="B655" s="2" t="s">
        <v>641</v>
      </c>
      <c r="C655" s="2">
        <v>36</v>
      </c>
      <c r="D655" s="2" t="str">
        <f t="shared" si="20"/>
        <v>41_36</v>
      </c>
      <c r="E655" s="2" t="s">
        <v>3233</v>
      </c>
      <c r="F655" s="2" t="s">
        <v>3234</v>
      </c>
      <c r="G655" s="2" t="s">
        <v>3235</v>
      </c>
    </row>
    <row r="656" spans="1:7">
      <c r="A656" s="2" t="s">
        <v>1545</v>
      </c>
      <c r="B656" s="2" t="s">
        <v>641</v>
      </c>
      <c r="C656" s="2">
        <v>37</v>
      </c>
      <c r="D656" s="2" t="str">
        <f t="shared" si="20"/>
        <v>41_37</v>
      </c>
      <c r="E656" s="2" t="s">
        <v>1892</v>
      </c>
      <c r="F656" s="2" t="s">
        <v>3236</v>
      </c>
      <c r="G656" s="2" t="s">
        <v>3237</v>
      </c>
    </row>
    <row r="657" spans="1:7">
      <c r="A657" s="2" t="s">
        <v>1545</v>
      </c>
      <c r="B657" s="2" t="s">
        <v>641</v>
      </c>
      <c r="C657" s="2">
        <v>38</v>
      </c>
      <c r="D657" s="2" t="str">
        <f t="shared" si="20"/>
        <v>41_38</v>
      </c>
      <c r="E657" s="2" t="s">
        <v>1484</v>
      </c>
      <c r="F657" s="2" t="s">
        <v>1483</v>
      </c>
      <c r="G657" s="2" t="s">
        <v>3238</v>
      </c>
    </row>
    <row r="658" spans="1:7">
      <c r="A658" s="2" t="s">
        <v>1549</v>
      </c>
      <c r="B658" s="2" t="s">
        <v>680</v>
      </c>
      <c r="C658" s="2">
        <v>1</v>
      </c>
      <c r="D658" s="2" t="str">
        <f t="shared" si="20"/>
        <v>44_1</v>
      </c>
      <c r="E658" s="2" t="s">
        <v>1490</v>
      </c>
      <c r="F658" s="2" t="s">
        <v>3239</v>
      </c>
      <c r="G658" s="2" t="s">
        <v>3240</v>
      </c>
    </row>
    <row r="659" spans="1:7">
      <c r="A659" s="2" t="s">
        <v>1549</v>
      </c>
      <c r="B659" s="2" t="s">
        <v>680</v>
      </c>
      <c r="C659" s="2">
        <v>2</v>
      </c>
      <c r="D659" s="2" t="str">
        <f t="shared" si="20"/>
        <v>44_2</v>
      </c>
      <c r="E659" s="2" t="s">
        <v>2798</v>
      </c>
      <c r="F659" s="2" t="s">
        <v>2515</v>
      </c>
      <c r="G659" s="2" t="s">
        <v>3241</v>
      </c>
    </row>
    <row r="660" spans="1:7">
      <c r="A660" s="2" t="s">
        <v>1549</v>
      </c>
      <c r="B660" s="2" t="s">
        <v>680</v>
      </c>
      <c r="C660" s="2">
        <v>3</v>
      </c>
      <c r="D660" s="2" t="str">
        <f t="shared" si="20"/>
        <v>44_3</v>
      </c>
      <c r="E660" s="2" t="s">
        <v>1910</v>
      </c>
      <c r="F660" s="2" t="s">
        <v>3242</v>
      </c>
      <c r="G660" s="2" t="s">
        <v>3243</v>
      </c>
    </row>
    <row r="661" spans="1:7">
      <c r="A661" s="2" t="s">
        <v>1549</v>
      </c>
      <c r="B661" s="2" t="s">
        <v>680</v>
      </c>
      <c r="C661" s="2">
        <v>4</v>
      </c>
      <c r="D661" s="2" t="str">
        <f t="shared" si="20"/>
        <v>44_4</v>
      </c>
      <c r="E661" s="2" t="s">
        <v>2117</v>
      </c>
      <c r="F661" s="2" t="s">
        <v>3244</v>
      </c>
      <c r="G661" s="2" t="s">
        <v>3245</v>
      </c>
    </row>
    <row r="662" spans="1:7">
      <c r="A662" s="2" t="s">
        <v>1549</v>
      </c>
      <c r="B662" s="2" t="s">
        <v>680</v>
      </c>
      <c r="C662" s="2">
        <v>5</v>
      </c>
      <c r="D662" s="2" t="str">
        <f t="shared" si="20"/>
        <v>44_5</v>
      </c>
      <c r="E662" s="2" t="s">
        <v>3246</v>
      </c>
      <c r="F662" s="2" t="s">
        <v>3247</v>
      </c>
      <c r="G662" s="2" t="s">
        <v>3248</v>
      </c>
    </row>
    <row r="663" spans="1:7">
      <c r="A663" s="2" t="s">
        <v>1549</v>
      </c>
      <c r="B663" s="2" t="s">
        <v>680</v>
      </c>
      <c r="C663" s="2">
        <v>6</v>
      </c>
      <c r="D663" s="2" t="str">
        <f t="shared" si="20"/>
        <v>44_6</v>
      </c>
      <c r="E663" s="2" t="s">
        <v>2566</v>
      </c>
      <c r="F663" s="2" t="s">
        <v>3249</v>
      </c>
      <c r="G663" s="2" t="s">
        <v>3250</v>
      </c>
    </row>
    <row r="664" spans="1:7">
      <c r="A664" s="2" t="s">
        <v>1549</v>
      </c>
      <c r="B664" s="2" t="s">
        <v>680</v>
      </c>
      <c r="C664" s="2">
        <v>7</v>
      </c>
      <c r="D664" s="2" t="str">
        <f t="shared" si="20"/>
        <v>44_7</v>
      </c>
      <c r="E664" s="2" t="s">
        <v>2859</v>
      </c>
      <c r="F664" s="2" t="s">
        <v>3251</v>
      </c>
      <c r="G664" s="2" t="s">
        <v>3252</v>
      </c>
    </row>
    <row r="665" spans="1:7">
      <c r="A665" s="2" t="s">
        <v>1549</v>
      </c>
      <c r="B665" s="2" t="s">
        <v>680</v>
      </c>
      <c r="C665" s="2">
        <v>8</v>
      </c>
      <c r="D665" s="2" t="str">
        <f t="shared" si="20"/>
        <v>44_8</v>
      </c>
      <c r="E665" s="2" t="s">
        <v>3190</v>
      </c>
      <c r="F665" s="2" t="s">
        <v>3253</v>
      </c>
      <c r="G665" s="2" t="s">
        <v>3254</v>
      </c>
    </row>
    <row r="666" spans="1:7">
      <c r="A666" s="2" t="s">
        <v>1549</v>
      </c>
      <c r="B666" s="2" t="s">
        <v>680</v>
      </c>
      <c r="C666" s="2">
        <v>9</v>
      </c>
      <c r="D666" s="2" t="str">
        <f t="shared" si="20"/>
        <v>44_9</v>
      </c>
      <c r="E666" s="2" t="s">
        <v>3255</v>
      </c>
      <c r="F666" s="2" t="s">
        <v>3256</v>
      </c>
      <c r="G666" s="2" t="s">
        <v>3257</v>
      </c>
    </row>
    <row r="667" spans="1:7">
      <c r="A667" s="2" t="s">
        <v>1549</v>
      </c>
      <c r="B667" s="2" t="s">
        <v>680</v>
      </c>
      <c r="C667" s="2">
        <v>10</v>
      </c>
      <c r="D667" s="2" t="str">
        <f t="shared" si="20"/>
        <v>44_10</v>
      </c>
      <c r="E667" s="2" t="s">
        <v>2021</v>
      </c>
      <c r="F667" s="2" t="s">
        <v>3258</v>
      </c>
      <c r="G667" s="2" t="s">
        <v>3259</v>
      </c>
    </row>
    <row r="668" spans="1:7">
      <c r="A668" s="2" t="s">
        <v>1549</v>
      </c>
      <c r="B668" s="2" t="s">
        <v>680</v>
      </c>
      <c r="C668" s="2">
        <v>11</v>
      </c>
      <c r="D668" s="2" t="str">
        <f t="shared" si="20"/>
        <v>44_11</v>
      </c>
      <c r="E668" s="2" t="s">
        <v>1943</v>
      </c>
      <c r="F668" s="2" t="s">
        <v>2695</v>
      </c>
      <c r="G668" s="2" t="s">
        <v>3260</v>
      </c>
    </row>
    <row r="669" spans="1:7">
      <c r="A669" s="2" t="s">
        <v>1549</v>
      </c>
      <c r="B669" s="2" t="s">
        <v>680</v>
      </c>
      <c r="C669" s="2">
        <v>12</v>
      </c>
      <c r="D669" s="2" t="str">
        <f t="shared" si="20"/>
        <v>44_12</v>
      </c>
      <c r="E669" s="2" t="s">
        <v>2055</v>
      </c>
      <c r="F669" s="2" t="s">
        <v>3261</v>
      </c>
      <c r="G669" s="2" t="s">
        <v>3262</v>
      </c>
    </row>
    <row r="670" spans="1:7">
      <c r="A670" s="2" t="s">
        <v>1549</v>
      </c>
      <c r="B670" s="2" t="s">
        <v>680</v>
      </c>
      <c r="C670" s="2">
        <v>13</v>
      </c>
      <c r="D670" s="2" t="str">
        <f t="shared" si="20"/>
        <v>44_13</v>
      </c>
      <c r="E670" s="2" t="s">
        <v>1874</v>
      </c>
      <c r="F670" s="2" t="s">
        <v>3263</v>
      </c>
      <c r="G670" s="2" t="s">
        <v>3264</v>
      </c>
    </row>
    <row r="671" spans="1:7">
      <c r="A671" s="2" t="s">
        <v>1549</v>
      </c>
      <c r="B671" s="2" t="s">
        <v>680</v>
      </c>
      <c r="C671" s="2">
        <v>14</v>
      </c>
      <c r="D671" s="2" t="str">
        <f t="shared" si="20"/>
        <v>44_14</v>
      </c>
      <c r="E671" s="2" t="s">
        <v>2789</v>
      </c>
      <c r="F671" s="2" t="s">
        <v>3265</v>
      </c>
      <c r="G671" s="2" t="s">
        <v>3266</v>
      </c>
    </row>
    <row r="672" spans="1:7">
      <c r="A672" s="2" t="s">
        <v>1549</v>
      </c>
      <c r="B672" s="2" t="s">
        <v>680</v>
      </c>
      <c r="C672" s="2">
        <v>15</v>
      </c>
      <c r="D672" s="2" t="str">
        <f t="shared" si="20"/>
        <v>44_15</v>
      </c>
      <c r="E672" s="2" t="s">
        <v>3267</v>
      </c>
      <c r="F672" s="2" t="s">
        <v>2098</v>
      </c>
      <c r="G672" s="2" t="s">
        <v>3268</v>
      </c>
    </row>
    <row r="673" spans="1:7">
      <c r="A673" s="2" t="s">
        <v>1549</v>
      </c>
      <c r="B673" s="2" t="s">
        <v>680</v>
      </c>
      <c r="C673" s="2">
        <v>16</v>
      </c>
      <c r="D673" s="2" t="str">
        <f t="shared" si="20"/>
        <v>44_16</v>
      </c>
      <c r="E673" s="2" t="s">
        <v>1484</v>
      </c>
      <c r="F673" s="2" t="s">
        <v>1483</v>
      </c>
      <c r="G673" s="2" t="s">
        <v>3269</v>
      </c>
    </row>
    <row r="674" spans="1:7">
      <c r="A674" s="2" t="s">
        <v>1553</v>
      </c>
      <c r="B674" s="2" t="s">
        <v>697</v>
      </c>
      <c r="C674" s="2">
        <v>1</v>
      </c>
      <c r="D674" s="2" t="str">
        <f t="shared" si="20"/>
        <v>47_1</v>
      </c>
      <c r="E674" s="2" t="s">
        <v>1490</v>
      </c>
      <c r="F674" s="2" t="s">
        <v>3270</v>
      </c>
      <c r="G674" s="2" t="s">
        <v>3271</v>
      </c>
    </row>
    <row r="675" spans="1:7">
      <c r="A675" s="2" t="s">
        <v>1553</v>
      </c>
      <c r="B675" s="2" t="s">
        <v>697</v>
      </c>
      <c r="C675" s="2">
        <v>2</v>
      </c>
      <c r="D675" s="2" t="str">
        <f t="shared" si="20"/>
        <v>47_2</v>
      </c>
      <c r="E675" s="2" t="s">
        <v>1509</v>
      </c>
      <c r="F675" s="2" t="s">
        <v>3272</v>
      </c>
      <c r="G675" s="2" t="s">
        <v>3273</v>
      </c>
    </row>
    <row r="676" spans="1:7">
      <c r="A676" s="2" t="s">
        <v>1553</v>
      </c>
      <c r="B676" s="2" t="s">
        <v>697</v>
      </c>
      <c r="C676" s="2">
        <v>3</v>
      </c>
      <c r="D676" s="2" t="str">
        <f t="shared" si="20"/>
        <v>47_3</v>
      </c>
      <c r="E676" s="2" t="s">
        <v>2803</v>
      </c>
      <c r="F676" s="2" t="s">
        <v>3274</v>
      </c>
      <c r="G676" s="2" t="s">
        <v>3275</v>
      </c>
    </row>
    <row r="677" spans="1:7">
      <c r="A677" s="2" t="s">
        <v>1553</v>
      </c>
      <c r="B677" s="2" t="s">
        <v>697</v>
      </c>
      <c r="C677" s="2">
        <v>4</v>
      </c>
      <c r="D677" s="2" t="str">
        <f t="shared" si="20"/>
        <v>47_4</v>
      </c>
      <c r="E677" s="2" t="s">
        <v>3276</v>
      </c>
      <c r="F677" s="2" t="s">
        <v>3277</v>
      </c>
      <c r="G677" s="2" t="s">
        <v>3278</v>
      </c>
    </row>
    <row r="678" spans="1:7">
      <c r="A678" s="2" t="s">
        <v>1553</v>
      </c>
      <c r="B678" s="2" t="s">
        <v>697</v>
      </c>
      <c r="C678" s="2">
        <v>5</v>
      </c>
      <c r="D678" s="2" t="str">
        <f t="shared" si="20"/>
        <v>47_5</v>
      </c>
      <c r="E678" s="2" t="s">
        <v>3279</v>
      </c>
      <c r="F678" s="2" t="s">
        <v>3280</v>
      </c>
      <c r="G678" s="2" t="s">
        <v>3281</v>
      </c>
    </row>
    <row r="679" spans="1:7">
      <c r="A679" s="2" t="s">
        <v>1553</v>
      </c>
      <c r="B679" s="2" t="s">
        <v>697</v>
      </c>
      <c r="C679" s="2">
        <v>6</v>
      </c>
      <c r="D679" s="2" t="str">
        <f t="shared" si="20"/>
        <v>47_6</v>
      </c>
      <c r="E679" s="2" t="s">
        <v>3282</v>
      </c>
      <c r="F679" s="2" t="s">
        <v>3283</v>
      </c>
      <c r="G679" s="2" t="s">
        <v>3284</v>
      </c>
    </row>
    <row r="680" spans="1:7">
      <c r="A680" s="2" t="s">
        <v>1553</v>
      </c>
      <c r="B680" s="2" t="s">
        <v>697</v>
      </c>
      <c r="C680" s="2">
        <v>7</v>
      </c>
      <c r="D680" s="2" t="str">
        <f t="shared" si="20"/>
        <v>47_7</v>
      </c>
      <c r="E680" s="2" t="s">
        <v>2161</v>
      </c>
      <c r="F680" s="2" t="s">
        <v>3285</v>
      </c>
      <c r="G680" s="2" t="s">
        <v>3286</v>
      </c>
    </row>
    <row r="681" spans="1:7">
      <c r="A681" s="2" t="s">
        <v>1553</v>
      </c>
      <c r="B681" s="2" t="s">
        <v>697</v>
      </c>
      <c r="C681" s="2">
        <v>8</v>
      </c>
      <c r="D681" s="2" t="str">
        <f t="shared" si="20"/>
        <v>47_8</v>
      </c>
      <c r="E681" s="2" t="s">
        <v>2522</v>
      </c>
      <c r="F681" s="2" t="s">
        <v>1651</v>
      </c>
      <c r="G681" s="2" t="s">
        <v>3287</v>
      </c>
    </row>
    <row r="682" spans="1:7">
      <c r="A682" s="2" t="s">
        <v>1553</v>
      </c>
      <c r="B682" s="2" t="s">
        <v>697</v>
      </c>
      <c r="C682" s="2">
        <v>9</v>
      </c>
      <c r="D682" s="2" t="str">
        <f t="shared" si="20"/>
        <v>47_9</v>
      </c>
      <c r="E682" s="2" t="s">
        <v>2848</v>
      </c>
      <c r="F682" s="2" t="s">
        <v>3288</v>
      </c>
      <c r="G682" s="2" t="s">
        <v>3289</v>
      </c>
    </row>
    <row r="683" spans="1:7">
      <c r="A683" s="2" t="s">
        <v>1553</v>
      </c>
      <c r="B683" s="2" t="s">
        <v>697</v>
      </c>
      <c r="C683" s="2">
        <v>10</v>
      </c>
      <c r="D683" s="2" t="str">
        <f t="shared" si="20"/>
        <v>47_10</v>
      </c>
      <c r="E683" s="2" t="s">
        <v>2851</v>
      </c>
      <c r="F683" s="2" t="s">
        <v>3290</v>
      </c>
      <c r="G683" s="2" t="s">
        <v>3291</v>
      </c>
    </row>
    <row r="684" spans="1:7">
      <c r="A684" s="2" t="s">
        <v>1553</v>
      </c>
      <c r="B684" s="2" t="s">
        <v>697</v>
      </c>
      <c r="C684" s="2">
        <v>11</v>
      </c>
      <c r="D684" s="2" t="str">
        <f t="shared" si="20"/>
        <v>47_11</v>
      </c>
      <c r="E684" s="2" t="s">
        <v>2015</v>
      </c>
      <c r="F684" s="2" t="s">
        <v>3292</v>
      </c>
      <c r="G684" s="2" t="s">
        <v>3293</v>
      </c>
    </row>
    <row r="685" spans="1:7">
      <c r="A685" s="2" t="s">
        <v>1553</v>
      </c>
      <c r="B685" s="2" t="s">
        <v>697</v>
      </c>
      <c r="C685" s="2">
        <v>12</v>
      </c>
      <c r="D685" s="2" t="str">
        <f t="shared" si="20"/>
        <v>47_12</v>
      </c>
      <c r="E685" s="2" t="s">
        <v>2868</v>
      </c>
      <c r="F685" s="2" t="s">
        <v>3294</v>
      </c>
      <c r="G685" s="2" t="s">
        <v>3295</v>
      </c>
    </row>
    <row r="686" spans="1:7">
      <c r="A686" s="2" t="s">
        <v>1553</v>
      </c>
      <c r="B686" s="2" t="s">
        <v>697</v>
      </c>
      <c r="C686" s="2">
        <v>13</v>
      </c>
      <c r="D686" s="2" t="str">
        <f t="shared" si="20"/>
        <v>47_13</v>
      </c>
      <c r="E686" s="2" t="s">
        <v>1695</v>
      </c>
      <c r="F686" s="2" t="s">
        <v>3296</v>
      </c>
      <c r="G686" s="2" t="s">
        <v>3297</v>
      </c>
    </row>
    <row r="687" spans="1:7">
      <c r="A687" s="2" t="s">
        <v>1553</v>
      </c>
      <c r="B687" s="2" t="s">
        <v>697</v>
      </c>
      <c r="C687" s="2">
        <v>14</v>
      </c>
      <c r="D687" s="2" t="str">
        <f t="shared" si="20"/>
        <v>47_14</v>
      </c>
      <c r="E687" s="2" t="s">
        <v>2534</v>
      </c>
      <c r="F687" s="2" t="s">
        <v>3298</v>
      </c>
      <c r="G687" s="2" t="s">
        <v>3299</v>
      </c>
    </row>
    <row r="688" spans="1:7">
      <c r="A688" s="2" t="s">
        <v>1553</v>
      </c>
      <c r="B688" s="2" t="s">
        <v>697</v>
      </c>
      <c r="C688" s="2">
        <v>15</v>
      </c>
      <c r="D688" s="2" t="str">
        <f t="shared" si="20"/>
        <v>47_15</v>
      </c>
      <c r="E688" s="2" t="s">
        <v>1760</v>
      </c>
      <c r="F688" s="2" t="s">
        <v>3300</v>
      </c>
      <c r="G688" s="2" t="s">
        <v>3301</v>
      </c>
    </row>
    <row r="689" spans="1:7">
      <c r="A689" s="2" t="s">
        <v>1553</v>
      </c>
      <c r="B689" s="2" t="s">
        <v>697</v>
      </c>
      <c r="C689" s="2">
        <v>16</v>
      </c>
      <c r="D689" s="2" t="str">
        <f t="shared" si="20"/>
        <v>47_16</v>
      </c>
      <c r="E689" s="2" t="s">
        <v>3302</v>
      </c>
      <c r="F689" s="2" t="s">
        <v>3303</v>
      </c>
      <c r="G689" s="2" t="s">
        <v>3304</v>
      </c>
    </row>
    <row r="690" spans="1:7">
      <c r="A690" s="2" t="s">
        <v>1553</v>
      </c>
      <c r="B690" s="2" t="s">
        <v>697</v>
      </c>
      <c r="C690" s="2">
        <v>17</v>
      </c>
      <c r="D690" s="2" t="str">
        <f t="shared" si="20"/>
        <v>47_17</v>
      </c>
      <c r="E690" s="2" t="s">
        <v>3208</v>
      </c>
      <c r="F690" s="2" t="s">
        <v>3305</v>
      </c>
      <c r="G690" s="2" t="s">
        <v>3306</v>
      </c>
    </row>
    <row r="691" spans="1:7">
      <c r="A691" s="2" t="s">
        <v>1553</v>
      </c>
      <c r="B691" s="2" t="s">
        <v>697</v>
      </c>
      <c r="C691" s="2">
        <v>18</v>
      </c>
      <c r="D691" s="2" t="str">
        <f t="shared" si="20"/>
        <v>47_18</v>
      </c>
      <c r="E691" s="2" t="s">
        <v>2755</v>
      </c>
      <c r="F691" s="2" t="s">
        <v>3307</v>
      </c>
      <c r="G691" s="2" t="s">
        <v>3308</v>
      </c>
    </row>
    <row r="692" spans="1:7">
      <c r="A692" s="2" t="s">
        <v>1553</v>
      </c>
      <c r="B692" s="2" t="s">
        <v>697</v>
      </c>
      <c r="C692" s="2">
        <v>19</v>
      </c>
      <c r="D692" s="2" t="str">
        <f t="shared" si="20"/>
        <v>47_19</v>
      </c>
      <c r="E692" s="2" t="s">
        <v>2701</v>
      </c>
      <c r="F692" s="2" t="s">
        <v>3309</v>
      </c>
      <c r="G692" s="2" t="s">
        <v>3310</v>
      </c>
    </row>
    <row r="693" spans="1:7">
      <c r="A693" s="2" t="s">
        <v>1553</v>
      </c>
      <c r="B693" s="2" t="s">
        <v>697</v>
      </c>
      <c r="C693" s="2">
        <v>20</v>
      </c>
      <c r="D693" s="2" t="str">
        <f t="shared" si="20"/>
        <v>47_20</v>
      </c>
      <c r="E693" s="2" t="s">
        <v>3311</v>
      </c>
      <c r="F693" s="2" t="s">
        <v>3312</v>
      </c>
      <c r="G693" s="2" t="s">
        <v>3313</v>
      </c>
    </row>
    <row r="694" spans="1:7">
      <c r="A694" s="2" t="s">
        <v>1553</v>
      </c>
      <c r="B694" s="2" t="s">
        <v>697</v>
      </c>
      <c r="C694" s="2">
        <v>21</v>
      </c>
      <c r="D694" s="2" t="str">
        <f t="shared" si="20"/>
        <v>47_21</v>
      </c>
      <c r="E694" s="2" t="s">
        <v>1814</v>
      </c>
      <c r="F694" s="2" t="s">
        <v>3314</v>
      </c>
      <c r="G694" s="2" t="s">
        <v>3315</v>
      </c>
    </row>
    <row r="695" spans="1:7">
      <c r="A695" s="2" t="s">
        <v>1553</v>
      </c>
      <c r="B695" s="2" t="s">
        <v>697</v>
      </c>
      <c r="C695" s="2">
        <v>22</v>
      </c>
      <c r="D695" s="2" t="str">
        <f t="shared" si="20"/>
        <v>47_22</v>
      </c>
      <c r="E695" s="2" t="s">
        <v>1957</v>
      </c>
      <c r="F695" s="2" t="s">
        <v>2493</v>
      </c>
      <c r="G695" s="2" t="s">
        <v>3316</v>
      </c>
    </row>
    <row r="696" spans="1:7">
      <c r="A696" s="2" t="s">
        <v>1553</v>
      </c>
      <c r="B696" s="2" t="s">
        <v>697</v>
      </c>
      <c r="C696" s="2">
        <v>23</v>
      </c>
      <c r="D696" s="2" t="str">
        <f t="shared" si="20"/>
        <v>47_23</v>
      </c>
      <c r="E696" s="2" t="s">
        <v>3317</v>
      </c>
      <c r="F696" s="2" t="s">
        <v>3318</v>
      </c>
      <c r="G696" s="2" t="s">
        <v>3319</v>
      </c>
    </row>
    <row r="697" spans="1:7">
      <c r="A697" s="2" t="s">
        <v>1553</v>
      </c>
      <c r="B697" s="2" t="s">
        <v>697</v>
      </c>
      <c r="C697" s="2">
        <v>24</v>
      </c>
      <c r="D697" s="2" t="str">
        <f t="shared" si="20"/>
        <v>47_24</v>
      </c>
      <c r="E697" s="2" t="s">
        <v>3320</v>
      </c>
      <c r="F697" s="2" t="s">
        <v>3321</v>
      </c>
      <c r="G697" s="2" t="s">
        <v>3322</v>
      </c>
    </row>
    <row r="698" spans="1:7">
      <c r="A698" s="2" t="s">
        <v>1553</v>
      </c>
      <c r="B698" s="2" t="s">
        <v>697</v>
      </c>
      <c r="C698" s="2">
        <v>25</v>
      </c>
      <c r="D698" s="2" t="str">
        <f t="shared" si="20"/>
        <v>47_25</v>
      </c>
      <c r="E698" s="2" t="s">
        <v>3323</v>
      </c>
      <c r="F698" s="2" t="s">
        <v>3324</v>
      </c>
      <c r="G698" s="2" t="s">
        <v>3325</v>
      </c>
    </row>
    <row r="699" spans="1:7">
      <c r="A699" s="2" t="s">
        <v>1553</v>
      </c>
      <c r="B699" s="2" t="s">
        <v>697</v>
      </c>
      <c r="C699" s="2">
        <v>26</v>
      </c>
      <c r="D699" s="2" t="str">
        <f t="shared" si="20"/>
        <v>47_26</v>
      </c>
      <c r="E699" s="2" t="s">
        <v>2352</v>
      </c>
      <c r="F699" s="2" t="s">
        <v>3326</v>
      </c>
      <c r="G699" s="2" t="s">
        <v>3327</v>
      </c>
    </row>
    <row r="700" spans="1:7">
      <c r="A700" s="2" t="s">
        <v>1553</v>
      </c>
      <c r="B700" s="2" t="s">
        <v>697</v>
      </c>
      <c r="C700" s="2">
        <v>27</v>
      </c>
      <c r="D700" s="2" t="str">
        <f t="shared" si="20"/>
        <v>47_27</v>
      </c>
      <c r="E700" s="2" t="s">
        <v>3001</v>
      </c>
      <c r="F700" s="2" t="s">
        <v>3328</v>
      </c>
      <c r="G700" s="2" t="s">
        <v>3329</v>
      </c>
    </row>
    <row r="701" spans="1:7">
      <c r="A701" s="2" t="s">
        <v>1553</v>
      </c>
      <c r="B701" s="2" t="s">
        <v>697</v>
      </c>
      <c r="C701" s="2">
        <v>28</v>
      </c>
      <c r="D701" s="2" t="str">
        <f t="shared" si="20"/>
        <v>47_28</v>
      </c>
      <c r="E701" s="2" t="s">
        <v>2395</v>
      </c>
      <c r="F701" s="2" t="s">
        <v>3330</v>
      </c>
      <c r="G701" s="2" t="s">
        <v>3331</v>
      </c>
    </row>
    <row r="702" spans="1:7">
      <c r="A702" s="2" t="s">
        <v>1553</v>
      </c>
      <c r="B702" s="2" t="s">
        <v>697</v>
      </c>
      <c r="C702" s="2">
        <v>29</v>
      </c>
      <c r="D702" s="2" t="str">
        <f t="shared" si="20"/>
        <v>47_29</v>
      </c>
      <c r="E702" s="2" t="s">
        <v>3332</v>
      </c>
      <c r="F702" s="2" t="s">
        <v>3333</v>
      </c>
      <c r="G702" s="2" t="s">
        <v>3334</v>
      </c>
    </row>
    <row r="703" spans="1:7">
      <c r="A703" s="2" t="s">
        <v>1553</v>
      </c>
      <c r="B703" s="2" t="s">
        <v>697</v>
      </c>
      <c r="C703" s="2">
        <v>30</v>
      </c>
      <c r="D703" s="2" t="str">
        <f t="shared" si="20"/>
        <v>47_30</v>
      </c>
      <c r="E703" s="2" t="s">
        <v>3335</v>
      </c>
      <c r="F703" s="2" t="s">
        <v>3336</v>
      </c>
      <c r="G703" s="2" t="s">
        <v>3337</v>
      </c>
    </row>
    <row r="704" spans="1:7">
      <c r="A704" s="2" t="s">
        <v>1553</v>
      </c>
      <c r="B704" s="2" t="s">
        <v>697</v>
      </c>
      <c r="C704" s="2">
        <v>31</v>
      </c>
      <c r="D704" s="2" t="str">
        <f t="shared" si="20"/>
        <v>47_31</v>
      </c>
      <c r="E704" s="2" t="s">
        <v>1484</v>
      </c>
      <c r="F704" s="2" t="s">
        <v>1483</v>
      </c>
      <c r="G704" s="2" t="s">
        <v>3338</v>
      </c>
    </row>
    <row r="705" spans="1:7">
      <c r="A705" s="2" t="s">
        <v>1557</v>
      </c>
      <c r="B705" s="2" t="s">
        <v>729</v>
      </c>
      <c r="C705" s="2">
        <v>1</v>
      </c>
      <c r="D705" s="2" t="str">
        <f t="shared" si="20"/>
        <v>50_1</v>
      </c>
      <c r="E705" s="2" t="s">
        <v>1490</v>
      </c>
      <c r="F705" s="2" t="s">
        <v>3339</v>
      </c>
      <c r="G705" s="2" t="s">
        <v>3340</v>
      </c>
    </row>
    <row r="706" spans="1:7">
      <c r="A706" s="2" t="s">
        <v>1557</v>
      </c>
      <c r="B706" s="2" t="s">
        <v>729</v>
      </c>
      <c r="C706" s="2">
        <v>2</v>
      </c>
      <c r="D706" s="2" t="str">
        <f t="shared" si="20"/>
        <v>50_2</v>
      </c>
      <c r="E706" s="2" t="s">
        <v>1980</v>
      </c>
      <c r="F706" s="2" t="s">
        <v>3341</v>
      </c>
      <c r="G706" s="2" t="s">
        <v>3342</v>
      </c>
    </row>
    <row r="707" spans="1:7">
      <c r="A707" s="2" t="s">
        <v>1557</v>
      </c>
      <c r="B707" s="2" t="s">
        <v>729</v>
      </c>
      <c r="C707" s="2">
        <v>3</v>
      </c>
      <c r="D707" s="2" t="str">
        <f t="shared" si="20"/>
        <v>50_3</v>
      </c>
      <c r="E707" s="2" t="s">
        <v>2566</v>
      </c>
      <c r="F707" s="2" t="s">
        <v>3343</v>
      </c>
      <c r="G707" s="2" t="s">
        <v>3344</v>
      </c>
    </row>
    <row r="708" spans="1:7">
      <c r="A708" s="2" t="s">
        <v>1557</v>
      </c>
      <c r="B708" s="2" t="s">
        <v>729</v>
      </c>
      <c r="C708" s="2">
        <v>4</v>
      </c>
      <c r="D708" s="2" t="str">
        <f t="shared" ref="D708:D771" si="21">A708&amp;"_"&amp;C708</f>
        <v>50_4</v>
      </c>
      <c r="E708" s="2" t="s">
        <v>3345</v>
      </c>
      <c r="F708" s="2" t="s">
        <v>3346</v>
      </c>
      <c r="G708" s="2" t="s">
        <v>3347</v>
      </c>
    </row>
    <row r="709" spans="1:7">
      <c r="A709" s="2" t="s">
        <v>1557</v>
      </c>
      <c r="B709" s="2" t="s">
        <v>729</v>
      </c>
      <c r="C709" s="2">
        <v>5</v>
      </c>
      <c r="D709" s="2" t="str">
        <f t="shared" si="21"/>
        <v>50_5</v>
      </c>
      <c r="E709" s="2" t="s">
        <v>1632</v>
      </c>
      <c r="F709" s="2" t="s">
        <v>3348</v>
      </c>
      <c r="G709" s="2" t="s">
        <v>3349</v>
      </c>
    </row>
    <row r="710" spans="1:7">
      <c r="A710" s="2" t="s">
        <v>1557</v>
      </c>
      <c r="B710" s="2" t="s">
        <v>729</v>
      </c>
      <c r="C710" s="2">
        <v>6</v>
      </c>
      <c r="D710" s="2" t="str">
        <f t="shared" si="21"/>
        <v>50_6</v>
      </c>
      <c r="E710" s="2" t="s">
        <v>2175</v>
      </c>
      <c r="F710" s="2" t="s">
        <v>3350</v>
      </c>
      <c r="G710" s="2" t="s">
        <v>3351</v>
      </c>
    </row>
    <row r="711" spans="1:7">
      <c r="A711" s="2" t="s">
        <v>1557</v>
      </c>
      <c r="B711" s="2" t="s">
        <v>729</v>
      </c>
      <c r="C711" s="2">
        <v>7</v>
      </c>
      <c r="D711" s="2" t="str">
        <f t="shared" si="21"/>
        <v>50_7</v>
      </c>
      <c r="E711" s="2" t="s">
        <v>2181</v>
      </c>
      <c r="F711" s="2" t="s">
        <v>3352</v>
      </c>
      <c r="G711" s="2" t="s">
        <v>3353</v>
      </c>
    </row>
    <row r="712" spans="1:7">
      <c r="A712" s="2" t="s">
        <v>1557</v>
      </c>
      <c r="B712" s="2" t="s">
        <v>729</v>
      </c>
      <c r="C712" s="2">
        <v>8</v>
      </c>
      <c r="D712" s="2" t="str">
        <f t="shared" si="21"/>
        <v>50_8</v>
      </c>
      <c r="E712" s="2" t="s">
        <v>2848</v>
      </c>
      <c r="F712" s="2" t="s">
        <v>3354</v>
      </c>
      <c r="G712" s="2" t="s">
        <v>3355</v>
      </c>
    </row>
    <row r="713" spans="1:7">
      <c r="A713" s="2" t="s">
        <v>1557</v>
      </c>
      <c r="B713" s="2" t="s">
        <v>729</v>
      </c>
      <c r="C713" s="2">
        <v>9</v>
      </c>
      <c r="D713" s="2" t="str">
        <f t="shared" si="21"/>
        <v>50_9</v>
      </c>
      <c r="E713" s="2" t="s">
        <v>3356</v>
      </c>
      <c r="F713" s="2" t="s">
        <v>3357</v>
      </c>
      <c r="G713" s="2" t="s">
        <v>3358</v>
      </c>
    </row>
    <row r="714" spans="1:7">
      <c r="A714" s="2" t="s">
        <v>1557</v>
      </c>
      <c r="B714" s="2" t="s">
        <v>729</v>
      </c>
      <c r="C714" s="2">
        <v>10</v>
      </c>
      <c r="D714" s="2" t="str">
        <f t="shared" si="21"/>
        <v>50_10</v>
      </c>
      <c r="E714" s="2" t="s">
        <v>3359</v>
      </c>
      <c r="F714" s="2" t="s">
        <v>3360</v>
      </c>
      <c r="G714" s="2" t="s">
        <v>3361</v>
      </c>
    </row>
    <row r="715" spans="1:7">
      <c r="A715" s="2" t="s">
        <v>1557</v>
      </c>
      <c r="B715" s="2" t="s">
        <v>729</v>
      </c>
      <c r="C715" s="2">
        <v>11</v>
      </c>
      <c r="D715" s="2" t="str">
        <f t="shared" si="21"/>
        <v>50_11</v>
      </c>
      <c r="E715" s="2" t="s">
        <v>3362</v>
      </c>
      <c r="F715" s="2" t="s">
        <v>3363</v>
      </c>
      <c r="G715" s="2" t="s">
        <v>3364</v>
      </c>
    </row>
    <row r="716" spans="1:7">
      <c r="A716" s="2" t="s">
        <v>1557</v>
      </c>
      <c r="B716" s="2" t="s">
        <v>729</v>
      </c>
      <c r="C716" s="2">
        <v>12</v>
      </c>
      <c r="D716" s="2" t="str">
        <f t="shared" si="21"/>
        <v>50_12</v>
      </c>
      <c r="E716" s="2" t="s">
        <v>1689</v>
      </c>
      <c r="F716" s="2" t="s">
        <v>1690</v>
      </c>
      <c r="G716" s="2" t="s">
        <v>3365</v>
      </c>
    </row>
    <row r="717" spans="1:7">
      <c r="A717" s="2" t="s">
        <v>1557</v>
      </c>
      <c r="B717" s="2" t="s">
        <v>729</v>
      </c>
      <c r="C717" s="2">
        <v>13</v>
      </c>
      <c r="D717" s="2" t="str">
        <f t="shared" si="21"/>
        <v>50_13</v>
      </c>
      <c r="E717" s="2" t="s">
        <v>1695</v>
      </c>
      <c r="F717" s="2" t="s">
        <v>3296</v>
      </c>
      <c r="G717" s="2" t="s">
        <v>3366</v>
      </c>
    </row>
    <row r="718" spans="1:7">
      <c r="A718" s="2" t="s">
        <v>1557</v>
      </c>
      <c r="B718" s="2" t="s">
        <v>729</v>
      </c>
      <c r="C718" s="2">
        <v>14</v>
      </c>
      <c r="D718" s="2" t="str">
        <f t="shared" si="21"/>
        <v>50_14</v>
      </c>
      <c r="E718" s="2" t="s">
        <v>2217</v>
      </c>
      <c r="F718" s="2" t="s">
        <v>3367</v>
      </c>
      <c r="G718" s="2" t="s">
        <v>3368</v>
      </c>
    </row>
    <row r="719" spans="1:7">
      <c r="A719" s="2" t="s">
        <v>1557</v>
      </c>
      <c r="B719" s="2" t="s">
        <v>729</v>
      </c>
      <c r="C719" s="2">
        <v>15</v>
      </c>
      <c r="D719" s="2" t="str">
        <f t="shared" si="21"/>
        <v>50_15</v>
      </c>
      <c r="E719" s="2" t="s">
        <v>3369</v>
      </c>
      <c r="F719" s="2" t="s">
        <v>3370</v>
      </c>
      <c r="G719" s="2" t="s">
        <v>3371</v>
      </c>
    </row>
    <row r="720" spans="1:7">
      <c r="A720" s="2" t="s">
        <v>1557</v>
      </c>
      <c r="B720" s="2" t="s">
        <v>729</v>
      </c>
      <c r="C720" s="2">
        <v>16</v>
      </c>
      <c r="D720" s="2" t="str">
        <f t="shared" si="21"/>
        <v>50_16</v>
      </c>
      <c r="E720" s="2" t="s">
        <v>2740</v>
      </c>
      <c r="F720" s="2" t="s">
        <v>3372</v>
      </c>
      <c r="G720" s="2" t="s">
        <v>3373</v>
      </c>
    </row>
    <row r="721" spans="1:7">
      <c r="A721" s="2" t="s">
        <v>1557</v>
      </c>
      <c r="B721" s="2" t="s">
        <v>729</v>
      </c>
      <c r="C721" s="2">
        <v>17</v>
      </c>
      <c r="D721" s="2" t="str">
        <f t="shared" si="21"/>
        <v>50_17</v>
      </c>
      <c r="E721" s="2" t="s">
        <v>3374</v>
      </c>
      <c r="F721" s="2" t="s">
        <v>3375</v>
      </c>
      <c r="G721" s="2" t="s">
        <v>3376</v>
      </c>
    </row>
    <row r="722" spans="1:7">
      <c r="A722" s="2" t="s">
        <v>1557</v>
      </c>
      <c r="B722" s="2" t="s">
        <v>729</v>
      </c>
      <c r="C722" s="2">
        <v>18</v>
      </c>
      <c r="D722" s="2" t="str">
        <f t="shared" si="21"/>
        <v>50_18</v>
      </c>
      <c r="E722" s="2" t="s">
        <v>1728</v>
      </c>
      <c r="F722" s="2" t="s">
        <v>3377</v>
      </c>
      <c r="G722" s="2" t="s">
        <v>3378</v>
      </c>
    </row>
    <row r="723" spans="1:7">
      <c r="A723" s="2" t="s">
        <v>1557</v>
      </c>
      <c r="B723" s="2" t="s">
        <v>729</v>
      </c>
      <c r="C723" s="2">
        <v>19</v>
      </c>
      <c r="D723" s="2" t="str">
        <f t="shared" si="21"/>
        <v>50_19</v>
      </c>
      <c r="E723" s="2" t="s">
        <v>2600</v>
      </c>
      <c r="F723" s="2" t="s">
        <v>3379</v>
      </c>
      <c r="G723" s="2" t="s">
        <v>3380</v>
      </c>
    </row>
    <row r="724" spans="1:7">
      <c r="A724" s="2" t="s">
        <v>1557</v>
      </c>
      <c r="B724" s="2" t="s">
        <v>729</v>
      </c>
      <c r="C724" s="2">
        <v>20</v>
      </c>
      <c r="D724" s="2" t="str">
        <f t="shared" si="21"/>
        <v>50_20</v>
      </c>
      <c r="E724" s="2" t="s">
        <v>3381</v>
      </c>
      <c r="F724" s="2" t="s">
        <v>3382</v>
      </c>
      <c r="G724" s="2" t="s">
        <v>3383</v>
      </c>
    </row>
    <row r="725" spans="1:7">
      <c r="A725" s="2" t="s">
        <v>1557</v>
      </c>
      <c r="B725" s="2" t="s">
        <v>729</v>
      </c>
      <c r="C725" s="2">
        <v>21</v>
      </c>
      <c r="D725" s="2" t="str">
        <f t="shared" si="21"/>
        <v>50_21</v>
      </c>
      <c r="E725" s="2" t="s">
        <v>1946</v>
      </c>
      <c r="F725" s="2" t="s">
        <v>3384</v>
      </c>
      <c r="G725" s="2" t="s">
        <v>3385</v>
      </c>
    </row>
    <row r="726" spans="1:7">
      <c r="A726" s="2" t="s">
        <v>1557</v>
      </c>
      <c r="B726" s="2" t="s">
        <v>729</v>
      </c>
      <c r="C726" s="2">
        <v>22</v>
      </c>
      <c r="D726" s="2" t="str">
        <f t="shared" si="21"/>
        <v>50_22</v>
      </c>
      <c r="E726" s="2" t="s">
        <v>3386</v>
      </c>
      <c r="F726" s="2" t="s">
        <v>3387</v>
      </c>
      <c r="G726" s="2" t="s">
        <v>3388</v>
      </c>
    </row>
    <row r="727" spans="1:7">
      <c r="A727" s="2" t="s">
        <v>1557</v>
      </c>
      <c r="B727" s="2" t="s">
        <v>729</v>
      </c>
      <c r="C727" s="2">
        <v>23</v>
      </c>
      <c r="D727" s="2" t="str">
        <f t="shared" si="21"/>
        <v>50_23</v>
      </c>
      <c r="E727" s="2" t="s">
        <v>3389</v>
      </c>
      <c r="F727" s="2" t="s">
        <v>2541</v>
      </c>
      <c r="G727" s="2" t="s">
        <v>3390</v>
      </c>
    </row>
    <row r="728" spans="1:7">
      <c r="A728" s="2" t="s">
        <v>1557</v>
      </c>
      <c r="B728" s="2" t="s">
        <v>729</v>
      </c>
      <c r="C728" s="2">
        <v>24</v>
      </c>
      <c r="D728" s="2" t="str">
        <f t="shared" si="21"/>
        <v>50_24</v>
      </c>
      <c r="E728" s="2" t="s">
        <v>1949</v>
      </c>
      <c r="F728" s="2" t="s">
        <v>3391</v>
      </c>
      <c r="G728" s="2" t="s">
        <v>3392</v>
      </c>
    </row>
    <row r="729" spans="1:7">
      <c r="A729" s="2" t="s">
        <v>1557</v>
      </c>
      <c r="B729" s="2" t="s">
        <v>729</v>
      </c>
      <c r="C729" s="2">
        <v>25</v>
      </c>
      <c r="D729" s="2" t="str">
        <f t="shared" si="21"/>
        <v>50_25</v>
      </c>
      <c r="E729" s="2" t="s">
        <v>3393</v>
      </c>
      <c r="F729" s="2" t="s">
        <v>3394</v>
      </c>
      <c r="G729" s="2" t="s">
        <v>3395</v>
      </c>
    </row>
    <row r="730" spans="1:7">
      <c r="A730" s="2" t="s">
        <v>1557</v>
      </c>
      <c r="B730" s="2" t="s">
        <v>729</v>
      </c>
      <c r="C730" s="2">
        <v>26</v>
      </c>
      <c r="D730" s="2" t="str">
        <f t="shared" si="21"/>
        <v>50_26</v>
      </c>
      <c r="E730" s="2" t="s">
        <v>2074</v>
      </c>
      <c r="F730" s="2" t="s">
        <v>3396</v>
      </c>
      <c r="G730" s="2" t="s">
        <v>3397</v>
      </c>
    </row>
    <row r="731" spans="1:7">
      <c r="A731" s="2" t="s">
        <v>1557</v>
      </c>
      <c r="B731" s="2" t="s">
        <v>729</v>
      </c>
      <c r="C731" s="2">
        <v>27</v>
      </c>
      <c r="D731" s="2" t="str">
        <f t="shared" si="21"/>
        <v>50_27</v>
      </c>
      <c r="E731" s="2" t="s">
        <v>1835</v>
      </c>
      <c r="F731" s="2" t="s">
        <v>3398</v>
      </c>
      <c r="G731" s="2" t="s">
        <v>3399</v>
      </c>
    </row>
    <row r="732" spans="1:7">
      <c r="A732" s="2" t="s">
        <v>1557</v>
      </c>
      <c r="B732" s="2" t="s">
        <v>729</v>
      </c>
      <c r="C732" s="2">
        <v>28</v>
      </c>
      <c r="D732" s="2" t="str">
        <f t="shared" si="21"/>
        <v>50_28</v>
      </c>
      <c r="E732" s="2" t="s">
        <v>3400</v>
      </c>
      <c r="F732" s="2" t="s">
        <v>2714</v>
      </c>
      <c r="G732" s="2" t="s">
        <v>3401</v>
      </c>
    </row>
    <row r="733" spans="1:7">
      <c r="A733" s="2" t="s">
        <v>1557</v>
      </c>
      <c r="B733" s="2" t="s">
        <v>729</v>
      </c>
      <c r="C733" s="2">
        <v>29</v>
      </c>
      <c r="D733" s="2" t="str">
        <f t="shared" si="21"/>
        <v>50_29</v>
      </c>
      <c r="E733" s="2" t="s">
        <v>3402</v>
      </c>
      <c r="F733" s="2" t="s">
        <v>3403</v>
      </c>
      <c r="G733" s="2" t="s">
        <v>3404</v>
      </c>
    </row>
    <row r="734" spans="1:7">
      <c r="A734" s="2" t="s">
        <v>1557</v>
      </c>
      <c r="B734" s="2" t="s">
        <v>729</v>
      </c>
      <c r="C734" s="2">
        <v>30</v>
      </c>
      <c r="D734" s="2" t="str">
        <f t="shared" si="21"/>
        <v>50_30</v>
      </c>
      <c r="E734" s="2" t="s">
        <v>1484</v>
      </c>
      <c r="F734" s="2" t="s">
        <v>1483</v>
      </c>
      <c r="G734" s="2" t="s">
        <v>3405</v>
      </c>
    </row>
    <row r="735" spans="1:7">
      <c r="A735" s="2" t="s">
        <v>1563</v>
      </c>
      <c r="B735" s="2" t="s">
        <v>760</v>
      </c>
      <c r="C735" s="2">
        <v>1</v>
      </c>
      <c r="D735" s="2" t="str">
        <f t="shared" si="21"/>
        <v>52_1</v>
      </c>
      <c r="E735" s="2" t="s">
        <v>1490</v>
      </c>
      <c r="F735" s="2" t="s">
        <v>3406</v>
      </c>
      <c r="G735" s="2" t="s">
        <v>3407</v>
      </c>
    </row>
    <row r="736" spans="1:7">
      <c r="A736" s="2" t="s">
        <v>1563</v>
      </c>
      <c r="B736" s="2" t="s">
        <v>760</v>
      </c>
      <c r="C736" s="2">
        <v>2</v>
      </c>
      <c r="D736" s="2" t="str">
        <f t="shared" si="21"/>
        <v>52_2</v>
      </c>
      <c r="E736" s="2" t="s">
        <v>2795</v>
      </c>
      <c r="F736" s="2" t="s">
        <v>2796</v>
      </c>
      <c r="G736" s="2" t="s">
        <v>3408</v>
      </c>
    </row>
    <row r="737" spans="1:7">
      <c r="A737" s="2" t="s">
        <v>1563</v>
      </c>
      <c r="B737" s="2" t="s">
        <v>760</v>
      </c>
      <c r="C737" s="2">
        <v>3</v>
      </c>
      <c r="D737" s="2" t="str">
        <f t="shared" si="21"/>
        <v>52_3</v>
      </c>
      <c r="E737" s="2" t="s">
        <v>2106</v>
      </c>
      <c r="F737" s="2" t="s">
        <v>3409</v>
      </c>
      <c r="G737" s="2" t="s">
        <v>3410</v>
      </c>
    </row>
    <row r="738" spans="1:7">
      <c r="A738" s="2" t="s">
        <v>1563</v>
      </c>
      <c r="B738" s="2" t="s">
        <v>760</v>
      </c>
      <c r="C738" s="2">
        <v>4</v>
      </c>
      <c r="D738" s="2" t="str">
        <f t="shared" si="21"/>
        <v>52_4</v>
      </c>
      <c r="E738" s="2" t="s">
        <v>1522</v>
      </c>
      <c r="F738" s="2" t="s">
        <v>3411</v>
      </c>
      <c r="G738" s="2" t="s">
        <v>3412</v>
      </c>
    </row>
    <row r="739" spans="1:7">
      <c r="A739" s="2" t="s">
        <v>1563</v>
      </c>
      <c r="B739" s="2" t="s">
        <v>760</v>
      </c>
      <c r="C739" s="2">
        <v>5</v>
      </c>
      <c r="D739" s="2" t="str">
        <f t="shared" si="21"/>
        <v>52_5</v>
      </c>
      <c r="E739" s="2" t="s">
        <v>1546</v>
      </c>
      <c r="F739" s="2" t="s">
        <v>3413</v>
      </c>
      <c r="G739" s="2" t="s">
        <v>3414</v>
      </c>
    </row>
    <row r="740" spans="1:7">
      <c r="A740" s="2" t="s">
        <v>1563</v>
      </c>
      <c r="B740" s="2" t="s">
        <v>760</v>
      </c>
      <c r="C740" s="2">
        <v>6</v>
      </c>
      <c r="D740" s="2" t="str">
        <f t="shared" si="21"/>
        <v>52_6</v>
      </c>
      <c r="E740" s="2" t="s">
        <v>1558</v>
      </c>
      <c r="F740" s="2" t="s">
        <v>3415</v>
      </c>
      <c r="G740" s="2" t="s">
        <v>3416</v>
      </c>
    </row>
    <row r="741" spans="1:7">
      <c r="A741" s="2" t="s">
        <v>1563</v>
      </c>
      <c r="B741" s="2" t="s">
        <v>760</v>
      </c>
      <c r="C741" s="2">
        <v>7</v>
      </c>
      <c r="D741" s="2" t="str">
        <f t="shared" si="21"/>
        <v>52_7</v>
      </c>
      <c r="E741" s="2" t="s">
        <v>3417</v>
      </c>
      <c r="F741" s="2" t="s">
        <v>2115</v>
      </c>
      <c r="G741" s="2" t="s">
        <v>3418</v>
      </c>
    </row>
    <row r="742" spans="1:7">
      <c r="A742" s="2" t="s">
        <v>1563</v>
      </c>
      <c r="B742" s="2" t="s">
        <v>760</v>
      </c>
      <c r="C742" s="2">
        <v>8</v>
      </c>
      <c r="D742" s="2" t="str">
        <f t="shared" si="21"/>
        <v>52_8</v>
      </c>
      <c r="E742" s="2" t="s">
        <v>2566</v>
      </c>
      <c r="F742" s="2" t="s">
        <v>3419</v>
      </c>
      <c r="G742" s="2" t="s">
        <v>3420</v>
      </c>
    </row>
    <row r="743" spans="1:7">
      <c r="A743" s="2" t="s">
        <v>1563</v>
      </c>
      <c r="B743" s="2" t="s">
        <v>760</v>
      </c>
      <c r="C743" s="2">
        <v>9</v>
      </c>
      <c r="D743" s="2" t="str">
        <f t="shared" si="21"/>
        <v>52_9</v>
      </c>
      <c r="E743" s="2" t="s">
        <v>3421</v>
      </c>
      <c r="F743" s="2" t="s">
        <v>3422</v>
      </c>
      <c r="G743" s="2" t="s">
        <v>3423</v>
      </c>
    </row>
    <row r="744" spans="1:7">
      <c r="A744" s="2" t="s">
        <v>1563</v>
      </c>
      <c r="B744" s="2" t="s">
        <v>760</v>
      </c>
      <c r="C744" s="2">
        <v>10</v>
      </c>
      <c r="D744" s="2" t="str">
        <f t="shared" si="21"/>
        <v>52_10</v>
      </c>
      <c r="E744" s="2" t="s">
        <v>3424</v>
      </c>
      <c r="F744" s="2" t="s">
        <v>3425</v>
      </c>
      <c r="G744" s="2" t="s">
        <v>3426</v>
      </c>
    </row>
    <row r="745" spans="1:7">
      <c r="A745" s="2" t="s">
        <v>1563</v>
      </c>
      <c r="B745" s="2" t="s">
        <v>760</v>
      </c>
      <c r="C745" s="2">
        <v>11</v>
      </c>
      <c r="D745" s="2" t="str">
        <f t="shared" si="21"/>
        <v>52_11</v>
      </c>
      <c r="E745" s="2" t="s">
        <v>3427</v>
      </c>
      <c r="F745" s="2" t="s">
        <v>3428</v>
      </c>
      <c r="G745" s="2" t="s">
        <v>3429</v>
      </c>
    </row>
    <row r="746" spans="1:7">
      <c r="A746" s="2" t="s">
        <v>1563</v>
      </c>
      <c r="B746" s="2" t="s">
        <v>760</v>
      </c>
      <c r="C746" s="2">
        <v>12</v>
      </c>
      <c r="D746" s="2" t="str">
        <f t="shared" si="21"/>
        <v>52_12</v>
      </c>
      <c r="E746" s="2" t="s">
        <v>2169</v>
      </c>
      <c r="F746" s="2" t="s">
        <v>459</v>
      </c>
      <c r="G746" s="2" t="s">
        <v>3430</v>
      </c>
    </row>
    <row r="747" spans="1:7">
      <c r="A747" s="2" t="s">
        <v>1563</v>
      </c>
      <c r="B747" s="2" t="s">
        <v>760</v>
      </c>
      <c r="C747" s="2">
        <v>13</v>
      </c>
      <c r="D747" s="2" t="str">
        <f t="shared" si="21"/>
        <v>52_13</v>
      </c>
      <c r="E747" s="2" t="s">
        <v>2178</v>
      </c>
      <c r="F747" s="2" t="s">
        <v>3431</v>
      </c>
      <c r="G747" s="2" t="s">
        <v>3432</v>
      </c>
    </row>
    <row r="748" spans="1:7">
      <c r="A748" s="2" t="s">
        <v>1563</v>
      </c>
      <c r="B748" s="2" t="s">
        <v>760</v>
      </c>
      <c r="C748" s="2">
        <v>14</v>
      </c>
      <c r="D748" s="2" t="str">
        <f t="shared" si="21"/>
        <v>52_14</v>
      </c>
      <c r="E748" s="2" t="s">
        <v>3433</v>
      </c>
      <c r="F748" s="2" t="s">
        <v>3434</v>
      </c>
      <c r="G748" s="2" t="s">
        <v>3435</v>
      </c>
    </row>
    <row r="749" spans="1:7">
      <c r="A749" s="2" t="s">
        <v>1563</v>
      </c>
      <c r="B749" s="2" t="s">
        <v>760</v>
      </c>
      <c r="C749" s="2">
        <v>15</v>
      </c>
      <c r="D749" s="2" t="str">
        <f t="shared" si="21"/>
        <v>52_15</v>
      </c>
      <c r="E749" s="2" t="s">
        <v>3436</v>
      </c>
      <c r="F749" s="2" t="s">
        <v>3437</v>
      </c>
      <c r="G749" s="2" t="s">
        <v>3438</v>
      </c>
    </row>
    <row r="750" spans="1:7">
      <c r="A750" s="2" t="s">
        <v>1563</v>
      </c>
      <c r="B750" s="2" t="s">
        <v>760</v>
      </c>
      <c r="C750" s="2">
        <v>16</v>
      </c>
      <c r="D750" s="2" t="str">
        <f t="shared" si="21"/>
        <v>52_16</v>
      </c>
      <c r="E750" s="2" t="s">
        <v>1662</v>
      </c>
      <c r="F750" s="2" t="s">
        <v>3439</v>
      </c>
      <c r="G750" s="2" t="s">
        <v>3440</v>
      </c>
    </row>
    <row r="751" spans="1:7">
      <c r="A751" s="2" t="s">
        <v>1563</v>
      </c>
      <c r="B751" s="2" t="s">
        <v>760</v>
      </c>
      <c r="C751" s="2">
        <v>17</v>
      </c>
      <c r="D751" s="2" t="str">
        <f t="shared" si="21"/>
        <v>52_17</v>
      </c>
      <c r="E751" s="2" t="s">
        <v>1665</v>
      </c>
      <c r="F751" s="2" t="s">
        <v>3441</v>
      </c>
      <c r="G751" s="2" t="s">
        <v>3442</v>
      </c>
    </row>
    <row r="752" spans="1:7">
      <c r="A752" s="2" t="s">
        <v>1563</v>
      </c>
      <c r="B752" s="2" t="s">
        <v>760</v>
      </c>
      <c r="C752" s="2">
        <v>18</v>
      </c>
      <c r="D752" s="2" t="str">
        <f t="shared" si="21"/>
        <v>52_18</v>
      </c>
      <c r="E752" s="2" t="s">
        <v>3443</v>
      </c>
      <c r="F752" s="2" t="s">
        <v>3444</v>
      </c>
      <c r="G752" s="2" t="s">
        <v>3445</v>
      </c>
    </row>
    <row r="753" spans="1:7">
      <c r="A753" s="2" t="s">
        <v>1563</v>
      </c>
      <c r="B753" s="2" t="s">
        <v>760</v>
      </c>
      <c r="C753" s="2">
        <v>19</v>
      </c>
      <c r="D753" s="2" t="str">
        <f t="shared" si="21"/>
        <v>52_19</v>
      </c>
      <c r="E753" s="2" t="s">
        <v>2528</v>
      </c>
      <c r="F753" s="2" t="s">
        <v>3446</v>
      </c>
      <c r="G753" s="2" t="s">
        <v>3447</v>
      </c>
    </row>
    <row r="754" spans="1:7">
      <c r="A754" s="2" t="s">
        <v>1563</v>
      </c>
      <c r="B754" s="2" t="s">
        <v>760</v>
      </c>
      <c r="C754" s="2">
        <v>20</v>
      </c>
      <c r="D754" s="2" t="str">
        <f t="shared" si="21"/>
        <v>52_20</v>
      </c>
      <c r="E754" s="2" t="s">
        <v>2851</v>
      </c>
      <c r="F754" s="2" t="s">
        <v>3448</v>
      </c>
      <c r="G754" s="2" t="s">
        <v>3449</v>
      </c>
    </row>
    <row r="755" spans="1:7">
      <c r="A755" s="2" t="s">
        <v>1563</v>
      </c>
      <c r="B755" s="2" t="s">
        <v>760</v>
      </c>
      <c r="C755" s="2">
        <v>21</v>
      </c>
      <c r="D755" s="2" t="str">
        <f t="shared" si="21"/>
        <v>52_21</v>
      </c>
      <c r="E755" s="2" t="s">
        <v>2853</v>
      </c>
      <c r="F755" s="2" t="s">
        <v>2578</v>
      </c>
      <c r="G755" s="2" t="s">
        <v>3450</v>
      </c>
    </row>
    <row r="756" spans="1:7">
      <c r="A756" s="2" t="s">
        <v>1563</v>
      </c>
      <c r="B756" s="2" t="s">
        <v>760</v>
      </c>
      <c r="C756" s="2">
        <v>22</v>
      </c>
      <c r="D756" s="2" t="str">
        <f t="shared" si="21"/>
        <v>52_22</v>
      </c>
      <c r="E756" s="2" t="s">
        <v>3362</v>
      </c>
      <c r="F756" s="2" t="s">
        <v>3451</v>
      </c>
      <c r="G756" s="2" t="s">
        <v>3452</v>
      </c>
    </row>
    <row r="757" spans="1:7">
      <c r="A757" s="2" t="s">
        <v>1563</v>
      </c>
      <c r="B757" s="2" t="s">
        <v>760</v>
      </c>
      <c r="C757" s="2">
        <v>23</v>
      </c>
      <c r="D757" s="2" t="str">
        <f t="shared" si="21"/>
        <v>52_23</v>
      </c>
      <c r="E757" s="2" t="s">
        <v>2211</v>
      </c>
      <c r="F757" s="2" t="s">
        <v>3453</v>
      </c>
      <c r="G757" s="2" t="s">
        <v>3454</v>
      </c>
    </row>
    <row r="758" spans="1:7">
      <c r="A758" s="2" t="s">
        <v>1563</v>
      </c>
      <c r="B758" s="2" t="s">
        <v>760</v>
      </c>
      <c r="C758" s="2">
        <v>24</v>
      </c>
      <c r="D758" s="2" t="str">
        <f t="shared" si="21"/>
        <v>52_24</v>
      </c>
      <c r="E758" s="2" t="s">
        <v>2889</v>
      </c>
      <c r="F758" s="2" t="s">
        <v>3455</v>
      </c>
      <c r="G758" s="2" t="s">
        <v>3456</v>
      </c>
    </row>
    <row r="759" spans="1:7">
      <c r="A759" s="2" t="s">
        <v>1563</v>
      </c>
      <c r="B759" s="2" t="s">
        <v>760</v>
      </c>
      <c r="C759" s="2">
        <v>25</v>
      </c>
      <c r="D759" s="2" t="str">
        <f t="shared" si="21"/>
        <v>52_25</v>
      </c>
      <c r="E759" s="2" t="s">
        <v>3457</v>
      </c>
      <c r="F759" s="2" t="s">
        <v>3458</v>
      </c>
      <c r="G759" s="2" t="s">
        <v>3459</v>
      </c>
    </row>
    <row r="760" spans="1:7">
      <c r="A760" s="2" t="s">
        <v>1563</v>
      </c>
      <c r="B760" s="2" t="s">
        <v>760</v>
      </c>
      <c r="C760" s="2">
        <v>26</v>
      </c>
      <c r="D760" s="2" t="str">
        <f t="shared" si="21"/>
        <v>52_26</v>
      </c>
      <c r="E760" s="2" t="s">
        <v>3460</v>
      </c>
      <c r="F760" s="2" t="s">
        <v>3461</v>
      </c>
      <c r="G760" s="2" t="s">
        <v>3462</v>
      </c>
    </row>
    <row r="761" spans="1:7">
      <c r="A761" s="2" t="s">
        <v>1563</v>
      </c>
      <c r="B761" s="2" t="s">
        <v>760</v>
      </c>
      <c r="C761" s="2">
        <v>27</v>
      </c>
      <c r="D761" s="2" t="str">
        <f t="shared" si="21"/>
        <v>52_27</v>
      </c>
      <c r="E761" s="2" t="s">
        <v>3463</v>
      </c>
      <c r="F761" s="2" t="s">
        <v>3464</v>
      </c>
      <c r="G761" s="2" t="s">
        <v>3465</v>
      </c>
    </row>
    <row r="762" spans="1:7">
      <c r="A762" s="2" t="s">
        <v>1563</v>
      </c>
      <c r="B762" s="2" t="s">
        <v>760</v>
      </c>
      <c r="C762" s="2">
        <v>28</v>
      </c>
      <c r="D762" s="2" t="str">
        <f t="shared" si="21"/>
        <v>52_28</v>
      </c>
      <c r="E762" s="2" t="s">
        <v>3466</v>
      </c>
      <c r="F762" s="2" t="s">
        <v>3467</v>
      </c>
      <c r="G762" s="2" t="s">
        <v>3468</v>
      </c>
    </row>
    <row r="763" spans="1:7">
      <c r="A763" s="2" t="s">
        <v>1563</v>
      </c>
      <c r="B763" s="2" t="s">
        <v>760</v>
      </c>
      <c r="C763" s="2">
        <v>29</v>
      </c>
      <c r="D763" s="2" t="str">
        <f t="shared" si="21"/>
        <v>52_29</v>
      </c>
      <c r="E763" s="2" t="s">
        <v>3190</v>
      </c>
      <c r="F763" s="2" t="s">
        <v>3469</v>
      </c>
      <c r="G763" s="2" t="s">
        <v>3470</v>
      </c>
    </row>
    <row r="764" spans="1:7">
      <c r="A764" s="2" t="s">
        <v>1563</v>
      </c>
      <c r="B764" s="2" t="s">
        <v>760</v>
      </c>
      <c r="C764" s="2">
        <v>30</v>
      </c>
      <c r="D764" s="2" t="str">
        <f t="shared" si="21"/>
        <v>52_30</v>
      </c>
      <c r="E764" s="2" t="s">
        <v>3471</v>
      </c>
      <c r="F764" s="2" t="s">
        <v>3472</v>
      </c>
      <c r="G764" s="2" t="s">
        <v>3473</v>
      </c>
    </row>
    <row r="765" spans="1:7">
      <c r="A765" s="2" t="s">
        <v>1563</v>
      </c>
      <c r="B765" s="2" t="s">
        <v>760</v>
      </c>
      <c r="C765" s="2">
        <v>31</v>
      </c>
      <c r="D765" s="2" t="str">
        <f t="shared" si="21"/>
        <v>52_31</v>
      </c>
      <c r="E765" s="2" t="s">
        <v>3474</v>
      </c>
      <c r="F765" s="2" t="s">
        <v>3475</v>
      </c>
      <c r="G765" s="2" t="s">
        <v>3476</v>
      </c>
    </row>
    <row r="766" spans="1:7">
      <c r="A766" s="2" t="s">
        <v>1563</v>
      </c>
      <c r="B766" s="2" t="s">
        <v>760</v>
      </c>
      <c r="C766" s="2">
        <v>32</v>
      </c>
      <c r="D766" s="2" t="str">
        <f t="shared" si="21"/>
        <v>52_32</v>
      </c>
      <c r="E766" s="2" t="s">
        <v>1725</v>
      </c>
      <c r="F766" s="2" t="s">
        <v>3477</v>
      </c>
      <c r="G766" s="2" t="s">
        <v>3478</v>
      </c>
    </row>
    <row r="767" spans="1:7">
      <c r="A767" s="2" t="s">
        <v>1563</v>
      </c>
      <c r="B767" s="2" t="s">
        <v>760</v>
      </c>
      <c r="C767" s="2">
        <v>33</v>
      </c>
      <c r="D767" s="2" t="str">
        <f t="shared" si="21"/>
        <v>52_33</v>
      </c>
      <c r="E767" s="2" t="s">
        <v>3479</v>
      </c>
      <c r="F767" s="2" t="s">
        <v>1729</v>
      </c>
      <c r="G767" s="2" t="s">
        <v>3480</v>
      </c>
    </row>
    <row r="768" spans="1:7">
      <c r="A768" s="2" t="s">
        <v>1563</v>
      </c>
      <c r="B768" s="2" t="s">
        <v>760</v>
      </c>
      <c r="C768" s="2">
        <v>34</v>
      </c>
      <c r="D768" s="2" t="str">
        <f t="shared" si="21"/>
        <v>52_34</v>
      </c>
      <c r="E768" s="2" t="s">
        <v>3481</v>
      </c>
      <c r="F768" s="2" t="s">
        <v>3482</v>
      </c>
      <c r="G768" s="2" t="s">
        <v>3483</v>
      </c>
    </row>
    <row r="769" spans="1:7">
      <c r="A769" s="2" t="s">
        <v>1563</v>
      </c>
      <c r="B769" s="2" t="s">
        <v>760</v>
      </c>
      <c r="C769" s="2">
        <v>35</v>
      </c>
      <c r="D769" s="2" t="str">
        <f t="shared" si="21"/>
        <v>52_35</v>
      </c>
      <c r="E769" s="2" t="s">
        <v>1731</v>
      </c>
      <c r="F769" s="2" t="s">
        <v>3484</v>
      </c>
      <c r="G769" s="2" t="s">
        <v>3485</v>
      </c>
    </row>
    <row r="770" spans="1:7">
      <c r="A770" s="2" t="s">
        <v>1563</v>
      </c>
      <c r="B770" s="2" t="s">
        <v>760</v>
      </c>
      <c r="C770" s="2">
        <v>36</v>
      </c>
      <c r="D770" s="2" t="str">
        <f t="shared" si="21"/>
        <v>52_36</v>
      </c>
      <c r="E770" s="2" t="s">
        <v>2597</v>
      </c>
      <c r="F770" s="2" t="s">
        <v>3486</v>
      </c>
      <c r="G770" s="2" t="s">
        <v>3487</v>
      </c>
    </row>
    <row r="771" spans="1:7">
      <c r="A771" s="2" t="s">
        <v>1563</v>
      </c>
      <c r="B771" s="2" t="s">
        <v>760</v>
      </c>
      <c r="C771" s="2">
        <v>37</v>
      </c>
      <c r="D771" s="2" t="str">
        <f t="shared" si="21"/>
        <v>52_37</v>
      </c>
      <c r="E771" s="2" t="s">
        <v>3488</v>
      </c>
      <c r="F771" s="2" t="s">
        <v>3489</v>
      </c>
      <c r="G771" s="2" t="s">
        <v>3490</v>
      </c>
    </row>
    <row r="772" spans="1:7">
      <c r="A772" s="2" t="s">
        <v>1563</v>
      </c>
      <c r="B772" s="2" t="s">
        <v>760</v>
      </c>
      <c r="C772" s="2">
        <v>38</v>
      </c>
      <c r="D772" s="2" t="str">
        <f t="shared" ref="D772:D835" si="22">A772&amp;"_"&amp;C772</f>
        <v>52_38</v>
      </c>
      <c r="E772" s="2" t="s">
        <v>3491</v>
      </c>
      <c r="F772" s="2" t="s">
        <v>3492</v>
      </c>
      <c r="G772" s="2" t="s">
        <v>3493</v>
      </c>
    </row>
    <row r="773" spans="1:7">
      <c r="A773" s="2" t="s">
        <v>1563</v>
      </c>
      <c r="B773" s="2" t="s">
        <v>760</v>
      </c>
      <c r="C773" s="2">
        <v>39</v>
      </c>
      <c r="D773" s="2" t="str">
        <f t="shared" si="22"/>
        <v>52_39</v>
      </c>
      <c r="E773" s="2" t="s">
        <v>2037</v>
      </c>
      <c r="F773" s="2" t="s">
        <v>2938</v>
      </c>
      <c r="G773" s="2" t="s">
        <v>3494</v>
      </c>
    </row>
    <row r="774" spans="1:7">
      <c r="A774" s="2" t="s">
        <v>1563</v>
      </c>
      <c r="B774" s="2" t="s">
        <v>760</v>
      </c>
      <c r="C774" s="2">
        <v>40</v>
      </c>
      <c r="D774" s="2" t="str">
        <f t="shared" si="22"/>
        <v>52_40</v>
      </c>
      <c r="E774" s="2" t="s">
        <v>1746</v>
      </c>
      <c r="F774" s="2" t="s">
        <v>760</v>
      </c>
      <c r="G774" s="2" t="s">
        <v>3495</v>
      </c>
    </row>
    <row r="775" spans="1:7">
      <c r="A775" s="2" t="s">
        <v>1563</v>
      </c>
      <c r="B775" s="2" t="s">
        <v>760</v>
      </c>
      <c r="C775" s="2">
        <v>41</v>
      </c>
      <c r="D775" s="2" t="str">
        <f t="shared" si="22"/>
        <v>52_41</v>
      </c>
      <c r="E775" s="2" t="s">
        <v>1751</v>
      </c>
      <c r="F775" s="2" t="s">
        <v>3496</v>
      </c>
      <c r="G775" s="2" t="s">
        <v>3497</v>
      </c>
    </row>
    <row r="776" spans="1:7">
      <c r="A776" s="2" t="s">
        <v>1563</v>
      </c>
      <c r="B776" s="2" t="s">
        <v>760</v>
      </c>
      <c r="C776" s="2">
        <v>42</v>
      </c>
      <c r="D776" s="2" t="str">
        <f t="shared" si="22"/>
        <v>52_42</v>
      </c>
      <c r="E776" s="2" t="s">
        <v>2951</v>
      </c>
      <c r="F776" s="2" t="s">
        <v>3498</v>
      </c>
      <c r="G776" s="2" t="s">
        <v>3499</v>
      </c>
    </row>
    <row r="777" spans="1:7">
      <c r="A777" s="2" t="s">
        <v>1563</v>
      </c>
      <c r="B777" s="2" t="s">
        <v>760</v>
      </c>
      <c r="C777" s="2">
        <v>43</v>
      </c>
      <c r="D777" s="2" t="str">
        <f t="shared" si="22"/>
        <v>52_43</v>
      </c>
      <c r="E777" s="2" t="s">
        <v>1934</v>
      </c>
      <c r="F777" s="2" t="s">
        <v>3500</v>
      </c>
      <c r="G777" s="2" t="s">
        <v>3501</v>
      </c>
    </row>
    <row r="778" spans="1:7">
      <c r="A778" s="2" t="s">
        <v>1563</v>
      </c>
      <c r="B778" s="2" t="s">
        <v>760</v>
      </c>
      <c r="C778" s="2">
        <v>44</v>
      </c>
      <c r="D778" s="2" t="str">
        <f t="shared" si="22"/>
        <v>52_44</v>
      </c>
      <c r="E778" s="2" t="s">
        <v>3502</v>
      </c>
      <c r="F778" s="2" t="s">
        <v>3503</v>
      </c>
      <c r="G778" s="2" t="s">
        <v>3504</v>
      </c>
    </row>
    <row r="779" spans="1:7">
      <c r="A779" s="2" t="s">
        <v>1563</v>
      </c>
      <c r="B779" s="2" t="s">
        <v>760</v>
      </c>
      <c r="C779" s="2">
        <v>45</v>
      </c>
      <c r="D779" s="2" t="str">
        <f t="shared" si="22"/>
        <v>52_45</v>
      </c>
      <c r="E779" s="2" t="s">
        <v>1943</v>
      </c>
      <c r="F779" s="2" t="s">
        <v>3505</v>
      </c>
      <c r="G779" s="2" t="s">
        <v>3506</v>
      </c>
    </row>
    <row r="780" spans="1:7">
      <c r="A780" s="2" t="s">
        <v>1563</v>
      </c>
      <c r="B780" s="2" t="s">
        <v>760</v>
      </c>
      <c r="C780" s="2">
        <v>46</v>
      </c>
      <c r="D780" s="2" t="str">
        <f t="shared" si="22"/>
        <v>52_46</v>
      </c>
      <c r="E780" s="2" t="s">
        <v>3507</v>
      </c>
      <c r="F780" s="2" t="s">
        <v>3508</v>
      </c>
      <c r="G780" s="2" t="s">
        <v>3509</v>
      </c>
    </row>
    <row r="781" spans="1:7">
      <c r="A781" s="2" t="s">
        <v>1563</v>
      </c>
      <c r="B781" s="2" t="s">
        <v>760</v>
      </c>
      <c r="C781" s="2">
        <v>47</v>
      </c>
      <c r="D781" s="2" t="str">
        <f t="shared" si="22"/>
        <v>52_47</v>
      </c>
      <c r="E781" s="2" t="s">
        <v>1946</v>
      </c>
      <c r="F781" s="2" t="s">
        <v>3510</v>
      </c>
      <c r="G781" s="2" t="s">
        <v>3511</v>
      </c>
    </row>
    <row r="782" spans="1:7">
      <c r="A782" s="2" t="s">
        <v>1563</v>
      </c>
      <c r="B782" s="2" t="s">
        <v>760</v>
      </c>
      <c r="C782" s="2">
        <v>48</v>
      </c>
      <c r="D782" s="2" t="str">
        <f t="shared" si="22"/>
        <v>52_48</v>
      </c>
      <c r="E782" s="2" t="s">
        <v>1772</v>
      </c>
      <c r="F782" s="2" t="s">
        <v>3512</v>
      </c>
      <c r="G782" s="2" t="s">
        <v>3513</v>
      </c>
    </row>
    <row r="783" spans="1:7">
      <c r="A783" s="2" t="s">
        <v>1563</v>
      </c>
      <c r="B783" s="2" t="s">
        <v>760</v>
      </c>
      <c r="C783" s="2">
        <v>49</v>
      </c>
      <c r="D783" s="2" t="str">
        <f t="shared" si="22"/>
        <v>52_49</v>
      </c>
      <c r="E783" s="2" t="s">
        <v>2979</v>
      </c>
      <c r="F783" s="2" t="s">
        <v>2980</v>
      </c>
      <c r="G783" s="2" t="s">
        <v>3514</v>
      </c>
    </row>
    <row r="784" spans="1:7">
      <c r="A784" s="2" t="s">
        <v>1563</v>
      </c>
      <c r="B784" s="2" t="s">
        <v>760</v>
      </c>
      <c r="C784" s="2">
        <v>50</v>
      </c>
      <c r="D784" s="2" t="str">
        <f t="shared" si="22"/>
        <v>52_50</v>
      </c>
      <c r="E784" s="2" t="s">
        <v>2317</v>
      </c>
      <c r="F784" s="2" t="s">
        <v>3515</v>
      </c>
      <c r="G784" s="2" t="s">
        <v>3516</v>
      </c>
    </row>
    <row r="785" spans="1:7">
      <c r="A785" s="2" t="s">
        <v>1563</v>
      </c>
      <c r="B785" s="2" t="s">
        <v>760</v>
      </c>
      <c r="C785" s="2">
        <v>51</v>
      </c>
      <c r="D785" s="2" t="str">
        <f t="shared" si="22"/>
        <v>52_51</v>
      </c>
      <c r="E785" s="2" t="s">
        <v>2777</v>
      </c>
      <c r="F785" s="2" t="s">
        <v>3517</v>
      </c>
      <c r="G785" s="2" t="s">
        <v>3518</v>
      </c>
    </row>
    <row r="786" spans="1:7">
      <c r="A786" s="2" t="s">
        <v>1563</v>
      </c>
      <c r="B786" s="2" t="s">
        <v>760</v>
      </c>
      <c r="C786" s="2">
        <v>52</v>
      </c>
      <c r="D786" s="2" t="str">
        <f t="shared" si="22"/>
        <v>52_52</v>
      </c>
      <c r="E786" s="2" t="s">
        <v>2074</v>
      </c>
      <c r="F786" s="2" t="s">
        <v>3519</v>
      </c>
      <c r="G786" s="2" t="s">
        <v>3520</v>
      </c>
    </row>
    <row r="787" spans="1:7">
      <c r="A787" s="2" t="s">
        <v>1563</v>
      </c>
      <c r="B787" s="2" t="s">
        <v>760</v>
      </c>
      <c r="C787" s="2">
        <v>53</v>
      </c>
      <c r="D787" s="2" t="str">
        <f t="shared" si="22"/>
        <v>52_53</v>
      </c>
      <c r="E787" s="2" t="s">
        <v>1960</v>
      </c>
      <c r="F787" s="2" t="s">
        <v>2985</v>
      </c>
      <c r="G787" s="2" t="s">
        <v>3521</v>
      </c>
    </row>
    <row r="788" spans="1:7">
      <c r="A788" s="2" t="s">
        <v>1563</v>
      </c>
      <c r="B788" s="2" t="s">
        <v>760</v>
      </c>
      <c r="C788" s="2">
        <v>54</v>
      </c>
      <c r="D788" s="2" t="str">
        <f t="shared" si="22"/>
        <v>52_54</v>
      </c>
      <c r="E788" s="2" t="s">
        <v>3522</v>
      </c>
      <c r="F788" s="2" t="s">
        <v>3523</v>
      </c>
      <c r="G788" s="2" t="s">
        <v>3524</v>
      </c>
    </row>
    <row r="789" spans="1:7">
      <c r="A789" s="2" t="s">
        <v>1563</v>
      </c>
      <c r="B789" s="2" t="s">
        <v>760</v>
      </c>
      <c r="C789" s="2">
        <v>55</v>
      </c>
      <c r="D789" s="2" t="str">
        <f t="shared" si="22"/>
        <v>52_55</v>
      </c>
      <c r="E789" s="2" t="s">
        <v>2346</v>
      </c>
      <c r="F789" s="2" t="s">
        <v>2069</v>
      </c>
      <c r="G789" s="2" t="s">
        <v>3525</v>
      </c>
    </row>
    <row r="790" spans="1:7">
      <c r="A790" s="2" t="s">
        <v>1563</v>
      </c>
      <c r="B790" s="2" t="s">
        <v>760</v>
      </c>
      <c r="C790" s="2">
        <v>56</v>
      </c>
      <c r="D790" s="2" t="str">
        <f t="shared" si="22"/>
        <v>52_56</v>
      </c>
      <c r="E790" s="2" t="s">
        <v>3526</v>
      </c>
      <c r="F790" s="2" t="s">
        <v>3527</v>
      </c>
      <c r="G790" s="2" t="s">
        <v>3528</v>
      </c>
    </row>
    <row r="791" spans="1:7">
      <c r="A791" s="2" t="s">
        <v>1563</v>
      </c>
      <c r="B791" s="2" t="s">
        <v>760</v>
      </c>
      <c r="C791" s="2">
        <v>57</v>
      </c>
      <c r="D791" s="2" t="str">
        <f t="shared" si="22"/>
        <v>52_57</v>
      </c>
      <c r="E791" s="2" t="s">
        <v>2349</v>
      </c>
      <c r="F791" s="2" t="s">
        <v>1833</v>
      </c>
      <c r="G791" s="2" t="s">
        <v>3529</v>
      </c>
    </row>
    <row r="792" spans="1:7">
      <c r="A792" s="2" t="s">
        <v>1563</v>
      </c>
      <c r="B792" s="2" t="s">
        <v>760</v>
      </c>
      <c r="C792" s="2">
        <v>58</v>
      </c>
      <c r="D792" s="2" t="str">
        <f t="shared" si="22"/>
        <v>52_58</v>
      </c>
      <c r="E792" s="2" t="s">
        <v>3530</v>
      </c>
      <c r="F792" s="2" t="s">
        <v>3531</v>
      </c>
      <c r="G792" s="2" t="s">
        <v>3532</v>
      </c>
    </row>
    <row r="793" spans="1:7">
      <c r="A793" s="2" t="s">
        <v>1563</v>
      </c>
      <c r="B793" s="2" t="s">
        <v>760</v>
      </c>
      <c r="C793" s="2">
        <v>59</v>
      </c>
      <c r="D793" s="2" t="str">
        <f t="shared" si="22"/>
        <v>52_59</v>
      </c>
      <c r="E793" s="2" t="s">
        <v>2352</v>
      </c>
      <c r="F793" s="2" t="s">
        <v>3533</v>
      </c>
      <c r="G793" s="2" t="s">
        <v>3534</v>
      </c>
    </row>
    <row r="794" spans="1:7">
      <c r="A794" s="2" t="s">
        <v>1563</v>
      </c>
      <c r="B794" s="2" t="s">
        <v>760</v>
      </c>
      <c r="C794" s="2">
        <v>60</v>
      </c>
      <c r="D794" s="2" t="str">
        <f t="shared" si="22"/>
        <v>52_60</v>
      </c>
      <c r="E794" s="2" t="s">
        <v>3535</v>
      </c>
      <c r="F794" s="2" t="s">
        <v>3536</v>
      </c>
      <c r="G794" s="2" t="s">
        <v>3537</v>
      </c>
    </row>
    <row r="795" spans="1:7">
      <c r="A795" s="2" t="s">
        <v>1563</v>
      </c>
      <c r="B795" s="2" t="s">
        <v>760</v>
      </c>
      <c r="C795" s="2">
        <v>61</v>
      </c>
      <c r="D795" s="2" t="str">
        <f t="shared" si="22"/>
        <v>52_61</v>
      </c>
      <c r="E795" s="2" t="s">
        <v>3538</v>
      </c>
      <c r="F795" s="2" t="s">
        <v>3539</v>
      </c>
      <c r="G795" s="2" t="s">
        <v>3540</v>
      </c>
    </row>
    <row r="796" spans="1:7">
      <c r="A796" s="2" t="s">
        <v>1563</v>
      </c>
      <c r="B796" s="2" t="s">
        <v>760</v>
      </c>
      <c r="C796" s="2">
        <v>62</v>
      </c>
      <c r="D796" s="2" t="str">
        <f t="shared" si="22"/>
        <v>52_62</v>
      </c>
      <c r="E796" s="2" t="s">
        <v>2423</v>
      </c>
      <c r="F796" s="2" t="s">
        <v>3541</v>
      </c>
      <c r="G796" s="2" t="s">
        <v>3542</v>
      </c>
    </row>
    <row r="797" spans="1:7">
      <c r="A797" s="2" t="s">
        <v>1563</v>
      </c>
      <c r="B797" s="2" t="s">
        <v>760</v>
      </c>
      <c r="C797" s="2">
        <v>63</v>
      </c>
      <c r="D797" s="2" t="str">
        <f t="shared" si="22"/>
        <v>52_63</v>
      </c>
      <c r="E797" s="2" t="s">
        <v>2095</v>
      </c>
      <c r="F797" s="2" t="s">
        <v>3543</v>
      </c>
      <c r="G797" s="2" t="s">
        <v>3544</v>
      </c>
    </row>
    <row r="798" spans="1:7">
      <c r="A798" s="2" t="s">
        <v>1563</v>
      </c>
      <c r="B798" s="2" t="s">
        <v>760</v>
      </c>
      <c r="C798" s="2">
        <v>64</v>
      </c>
      <c r="D798" s="2" t="str">
        <f t="shared" si="22"/>
        <v>52_64</v>
      </c>
      <c r="E798" s="2" t="s">
        <v>1892</v>
      </c>
      <c r="F798" s="2" t="s">
        <v>3545</v>
      </c>
      <c r="G798" s="2" t="s">
        <v>3546</v>
      </c>
    </row>
    <row r="799" spans="1:7">
      <c r="A799" s="2" t="s">
        <v>1563</v>
      </c>
      <c r="B799" s="2" t="s">
        <v>760</v>
      </c>
      <c r="C799" s="2">
        <v>65</v>
      </c>
      <c r="D799" s="2" t="str">
        <f t="shared" si="22"/>
        <v>52_65</v>
      </c>
      <c r="E799" s="2" t="s">
        <v>1484</v>
      </c>
      <c r="F799" s="2" t="s">
        <v>1483</v>
      </c>
      <c r="G799" s="2" t="s">
        <v>3547</v>
      </c>
    </row>
    <row r="800" spans="1:7">
      <c r="A800" s="2" t="s">
        <v>1568</v>
      </c>
      <c r="B800" s="2" t="s">
        <v>826</v>
      </c>
      <c r="C800" s="2">
        <v>1</v>
      </c>
      <c r="D800" s="2" t="str">
        <f t="shared" si="22"/>
        <v>54_1</v>
      </c>
      <c r="E800" s="2" t="s">
        <v>1490</v>
      </c>
      <c r="F800" s="2" t="s">
        <v>3548</v>
      </c>
      <c r="G800" s="2" t="s">
        <v>3549</v>
      </c>
    </row>
    <row r="801" spans="1:7">
      <c r="A801" s="2" t="s">
        <v>1568</v>
      </c>
      <c r="B801" s="2" t="s">
        <v>826</v>
      </c>
      <c r="C801" s="2">
        <v>2</v>
      </c>
      <c r="D801" s="2" t="str">
        <f t="shared" si="22"/>
        <v>54_2</v>
      </c>
      <c r="E801" s="2" t="s">
        <v>3550</v>
      </c>
      <c r="F801" s="2" t="s">
        <v>3551</v>
      </c>
      <c r="G801" s="2" t="s">
        <v>3552</v>
      </c>
    </row>
    <row r="802" spans="1:7">
      <c r="A802" s="2" t="s">
        <v>1568</v>
      </c>
      <c r="B802" s="2" t="s">
        <v>826</v>
      </c>
      <c r="C802" s="2">
        <v>3</v>
      </c>
      <c r="D802" s="2" t="str">
        <f t="shared" si="22"/>
        <v>54_3</v>
      </c>
      <c r="E802" s="2" t="s">
        <v>1546</v>
      </c>
      <c r="F802" s="2" t="s">
        <v>3553</v>
      </c>
      <c r="G802" s="2" t="s">
        <v>3554</v>
      </c>
    </row>
    <row r="803" spans="1:7">
      <c r="A803" s="2" t="s">
        <v>1568</v>
      </c>
      <c r="B803" s="2" t="s">
        <v>826</v>
      </c>
      <c r="C803" s="2">
        <v>4</v>
      </c>
      <c r="D803" s="2" t="str">
        <f t="shared" si="22"/>
        <v>54_4</v>
      </c>
      <c r="E803" s="2" t="s">
        <v>2811</v>
      </c>
      <c r="F803" s="2" t="s">
        <v>3555</v>
      </c>
      <c r="G803" s="2" t="s">
        <v>3556</v>
      </c>
    </row>
    <row r="804" spans="1:7">
      <c r="A804" s="2" t="s">
        <v>1568</v>
      </c>
      <c r="B804" s="2" t="s">
        <v>826</v>
      </c>
      <c r="C804" s="2">
        <v>5</v>
      </c>
      <c r="D804" s="2" t="str">
        <f t="shared" si="22"/>
        <v>54_5</v>
      </c>
      <c r="E804" s="2" t="s">
        <v>2130</v>
      </c>
      <c r="F804" s="2" t="s">
        <v>3557</v>
      </c>
      <c r="G804" s="2" t="s">
        <v>3558</v>
      </c>
    </row>
    <row r="805" spans="1:7">
      <c r="A805" s="2" t="s">
        <v>1568</v>
      </c>
      <c r="B805" s="2" t="s">
        <v>826</v>
      </c>
      <c r="C805" s="2">
        <v>6</v>
      </c>
      <c r="D805" s="2" t="str">
        <f t="shared" si="22"/>
        <v>54_6</v>
      </c>
      <c r="E805" s="2" t="s">
        <v>1599</v>
      </c>
      <c r="F805" s="2" t="s">
        <v>3559</v>
      </c>
      <c r="G805" s="2" t="s">
        <v>3560</v>
      </c>
    </row>
    <row r="806" spans="1:7">
      <c r="A806" s="2" t="s">
        <v>1568</v>
      </c>
      <c r="B806" s="2" t="s">
        <v>826</v>
      </c>
      <c r="C806" s="2">
        <v>7</v>
      </c>
      <c r="D806" s="2" t="str">
        <f t="shared" si="22"/>
        <v>54_7</v>
      </c>
      <c r="E806" s="2" t="s">
        <v>3561</v>
      </c>
      <c r="F806" s="2" t="s">
        <v>3562</v>
      </c>
      <c r="G806" s="2" t="s">
        <v>3563</v>
      </c>
    </row>
    <row r="807" spans="1:7">
      <c r="A807" s="2" t="s">
        <v>1568</v>
      </c>
      <c r="B807" s="2" t="s">
        <v>826</v>
      </c>
      <c r="C807" s="2">
        <v>8</v>
      </c>
      <c r="D807" s="2" t="str">
        <f t="shared" si="22"/>
        <v>54_8</v>
      </c>
      <c r="E807" s="2" t="s">
        <v>1638</v>
      </c>
      <c r="F807" s="2" t="s">
        <v>3564</v>
      </c>
      <c r="G807" s="2" t="s">
        <v>3565</v>
      </c>
    </row>
    <row r="808" spans="1:7">
      <c r="A808" s="2" t="s">
        <v>1568</v>
      </c>
      <c r="B808" s="2" t="s">
        <v>826</v>
      </c>
      <c r="C808" s="2">
        <v>9</v>
      </c>
      <c r="D808" s="2" t="str">
        <f t="shared" si="22"/>
        <v>54_9</v>
      </c>
      <c r="E808" s="2" t="s">
        <v>2454</v>
      </c>
      <c r="F808" s="2" t="s">
        <v>3566</v>
      </c>
      <c r="G808" s="2" t="s">
        <v>3567</v>
      </c>
    </row>
    <row r="809" spans="1:7">
      <c r="A809" s="2" t="s">
        <v>1568</v>
      </c>
      <c r="B809" s="2" t="s">
        <v>826</v>
      </c>
      <c r="C809" s="2">
        <v>10</v>
      </c>
      <c r="D809" s="2" t="str">
        <f t="shared" si="22"/>
        <v>54_10</v>
      </c>
      <c r="E809" s="2" t="s">
        <v>1647</v>
      </c>
      <c r="F809" s="2" t="s">
        <v>3568</v>
      </c>
      <c r="G809" s="2" t="s">
        <v>3569</v>
      </c>
    </row>
    <row r="810" spans="1:7">
      <c r="A810" s="2" t="s">
        <v>1568</v>
      </c>
      <c r="B810" s="2" t="s">
        <v>826</v>
      </c>
      <c r="C810" s="2">
        <v>11</v>
      </c>
      <c r="D810" s="2" t="str">
        <f t="shared" si="22"/>
        <v>54_11</v>
      </c>
      <c r="E810" s="2" t="s">
        <v>2175</v>
      </c>
      <c r="F810" s="2" t="s">
        <v>3570</v>
      </c>
      <c r="G810" s="2" t="s">
        <v>3571</v>
      </c>
    </row>
    <row r="811" spans="1:7">
      <c r="A811" s="2" t="s">
        <v>1568</v>
      </c>
      <c r="B811" s="2" t="s">
        <v>826</v>
      </c>
      <c r="C811" s="2">
        <v>12</v>
      </c>
      <c r="D811" s="2" t="str">
        <f t="shared" si="22"/>
        <v>54_12</v>
      </c>
      <c r="E811" s="2" t="s">
        <v>3572</v>
      </c>
      <c r="F811" s="2" t="s">
        <v>3573</v>
      </c>
      <c r="G811" s="2" t="s">
        <v>3574</v>
      </c>
    </row>
    <row r="812" spans="1:7">
      <c r="A812" s="2" t="s">
        <v>1568</v>
      </c>
      <c r="B812" s="2" t="s">
        <v>826</v>
      </c>
      <c r="C812" s="2">
        <v>13</v>
      </c>
      <c r="D812" s="2" t="str">
        <f t="shared" si="22"/>
        <v>54_13</v>
      </c>
      <c r="E812" s="2" t="s">
        <v>2848</v>
      </c>
      <c r="F812" s="2" t="s">
        <v>3575</v>
      </c>
      <c r="G812" s="2" t="s">
        <v>3576</v>
      </c>
    </row>
    <row r="813" spans="1:7">
      <c r="A813" s="2" t="s">
        <v>1568</v>
      </c>
      <c r="B813" s="2" t="s">
        <v>826</v>
      </c>
      <c r="C813" s="2">
        <v>14</v>
      </c>
      <c r="D813" s="2" t="str">
        <f t="shared" si="22"/>
        <v>54_14</v>
      </c>
      <c r="E813" s="2" t="s">
        <v>1665</v>
      </c>
      <c r="F813" s="2" t="s">
        <v>3577</v>
      </c>
      <c r="G813" s="2" t="s">
        <v>3578</v>
      </c>
    </row>
    <row r="814" spans="1:7">
      <c r="A814" s="2" t="s">
        <v>1568</v>
      </c>
      <c r="B814" s="2" t="s">
        <v>826</v>
      </c>
      <c r="C814" s="2">
        <v>15</v>
      </c>
      <c r="D814" s="2" t="str">
        <f t="shared" si="22"/>
        <v>54_15</v>
      </c>
      <c r="E814" s="2" t="s">
        <v>3579</v>
      </c>
      <c r="F814" s="2" t="s">
        <v>3580</v>
      </c>
      <c r="G814" s="2" t="s">
        <v>3581</v>
      </c>
    </row>
    <row r="815" spans="1:7">
      <c r="A815" s="2" t="s">
        <v>1568</v>
      </c>
      <c r="B815" s="2" t="s">
        <v>826</v>
      </c>
      <c r="C815" s="2">
        <v>16</v>
      </c>
      <c r="D815" s="2" t="str">
        <f t="shared" si="22"/>
        <v>54_16</v>
      </c>
      <c r="E815" s="2" t="s">
        <v>1689</v>
      </c>
      <c r="F815" s="2" t="s">
        <v>3582</v>
      </c>
      <c r="G815" s="2" t="s">
        <v>3583</v>
      </c>
    </row>
    <row r="816" spans="1:7">
      <c r="A816" s="2" t="s">
        <v>1568</v>
      </c>
      <c r="B816" s="2" t="s">
        <v>826</v>
      </c>
      <c r="C816" s="2">
        <v>17</v>
      </c>
      <c r="D816" s="2" t="str">
        <f t="shared" si="22"/>
        <v>54_17</v>
      </c>
      <c r="E816" s="2" t="s">
        <v>3584</v>
      </c>
      <c r="F816" s="2" t="s">
        <v>3585</v>
      </c>
      <c r="G816" s="2" t="s">
        <v>3586</v>
      </c>
    </row>
    <row r="817" spans="1:7">
      <c r="A817" s="2" t="s">
        <v>1568</v>
      </c>
      <c r="B817" s="2" t="s">
        <v>826</v>
      </c>
      <c r="C817" s="2">
        <v>18</v>
      </c>
      <c r="D817" s="2" t="str">
        <f t="shared" si="22"/>
        <v>54_18</v>
      </c>
      <c r="E817" s="2" t="s">
        <v>1701</v>
      </c>
      <c r="F817" s="2" t="s">
        <v>3587</v>
      </c>
      <c r="G817" s="2" t="s">
        <v>3588</v>
      </c>
    </row>
    <row r="818" spans="1:7">
      <c r="A818" s="2" t="s">
        <v>1568</v>
      </c>
      <c r="B818" s="2" t="s">
        <v>826</v>
      </c>
      <c r="C818" s="2">
        <v>19</v>
      </c>
      <c r="D818" s="2" t="str">
        <f t="shared" si="22"/>
        <v>54_19</v>
      </c>
      <c r="E818" s="2" t="s">
        <v>2230</v>
      </c>
      <c r="F818" s="2" t="s">
        <v>3589</v>
      </c>
      <c r="G818" s="2" t="s">
        <v>3590</v>
      </c>
    </row>
    <row r="819" spans="1:7">
      <c r="A819" s="2" t="s">
        <v>1568</v>
      </c>
      <c r="B819" s="2" t="s">
        <v>826</v>
      </c>
      <c r="C819" s="2">
        <v>20</v>
      </c>
      <c r="D819" s="2" t="str">
        <f t="shared" si="22"/>
        <v>54_20</v>
      </c>
      <c r="E819" s="2" t="s">
        <v>3474</v>
      </c>
      <c r="F819" s="2" t="s">
        <v>3591</v>
      </c>
      <c r="G819" s="2" t="s">
        <v>3592</v>
      </c>
    </row>
    <row r="820" spans="1:7">
      <c r="A820" s="2" t="s">
        <v>1568</v>
      </c>
      <c r="B820" s="2" t="s">
        <v>826</v>
      </c>
      <c r="C820" s="2">
        <v>21</v>
      </c>
      <c r="D820" s="2" t="str">
        <f t="shared" si="22"/>
        <v>54_21</v>
      </c>
      <c r="E820" s="2" t="s">
        <v>2921</v>
      </c>
      <c r="F820" s="2" t="s">
        <v>3593</v>
      </c>
      <c r="G820" s="2" t="s">
        <v>3594</v>
      </c>
    </row>
    <row r="821" spans="1:7">
      <c r="A821" s="2" t="s">
        <v>1568</v>
      </c>
      <c r="B821" s="2" t="s">
        <v>826</v>
      </c>
      <c r="C821" s="2">
        <v>22</v>
      </c>
      <c r="D821" s="2" t="str">
        <f t="shared" si="22"/>
        <v>54_22</v>
      </c>
      <c r="E821" s="2" t="s">
        <v>3481</v>
      </c>
      <c r="F821" s="2" t="s">
        <v>3595</v>
      </c>
      <c r="G821" s="2" t="s">
        <v>3596</v>
      </c>
    </row>
    <row r="822" spans="1:7">
      <c r="A822" s="2" t="s">
        <v>1568</v>
      </c>
      <c r="B822" s="2" t="s">
        <v>826</v>
      </c>
      <c r="C822" s="2">
        <v>23</v>
      </c>
      <c r="D822" s="2" t="str">
        <f t="shared" si="22"/>
        <v>54_23</v>
      </c>
      <c r="E822" s="2" t="s">
        <v>2597</v>
      </c>
      <c r="F822" s="2" t="s">
        <v>3597</v>
      </c>
      <c r="G822" s="2" t="s">
        <v>3598</v>
      </c>
    </row>
    <row r="823" spans="1:7">
      <c r="A823" s="2" t="s">
        <v>1568</v>
      </c>
      <c r="B823" s="2" t="s">
        <v>826</v>
      </c>
      <c r="C823" s="2">
        <v>24</v>
      </c>
      <c r="D823" s="2" t="str">
        <f t="shared" si="22"/>
        <v>54_24</v>
      </c>
      <c r="E823" s="2" t="s">
        <v>1746</v>
      </c>
      <c r="F823" s="2" t="s">
        <v>3599</v>
      </c>
      <c r="G823" s="2" t="s">
        <v>3600</v>
      </c>
    </row>
    <row r="824" spans="1:7">
      <c r="A824" s="2" t="s">
        <v>1568</v>
      </c>
      <c r="B824" s="2" t="s">
        <v>826</v>
      </c>
      <c r="C824" s="2">
        <v>25</v>
      </c>
      <c r="D824" s="2" t="str">
        <f t="shared" si="22"/>
        <v>54_25</v>
      </c>
      <c r="E824" s="2" t="s">
        <v>3601</v>
      </c>
      <c r="F824" s="2" t="s">
        <v>3602</v>
      </c>
      <c r="G824" s="2" t="s">
        <v>3603</v>
      </c>
    </row>
    <row r="825" spans="1:7">
      <c r="A825" s="2" t="s">
        <v>1568</v>
      </c>
      <c r="B825" s="2" t="s">
        <v>826</v>
      </c>
      <c r="C825" s="2">
        <v>26</v>
      </c>
      <c r="D825" s="2" t="str">
        <f t="shared" si="22"/>
        <v>54_26</v>
      </c>
      <c r="E825" s="2" t="s">
        <v>2286</v>
      </c>
      <c r="F825" s="2" t="s">
        <v>3604</v>
      </c>
      <c r="G825" s="2" t="s">
        <v>3605</v>
      </c>
    </row>
    <row r="826" spans="1:7">
      <c r="A826" s="2" t="s">
        <v>1568</v>
      </c>
      <c r="B826" s="2" t="s">
        <v>826</v>
      </c>
      <c r="C826" s="2">
        <v>27</v>
      </c>
      <c r="D826" s="2" t="str">
        <f t="shared" si="22"/>
        <v>54_27</v>
      </c>
      <c r="E826" s="2" t="s">
        <v>1934</v>
      </c>
      <c r="F826" s="2" t="s">
        <v>3606</v>
      </c>
      <c r="G826" s="2" t="s">
        <v>3607</v>
      </c>
    </row>
    <row r="827" spans="1:7">
      <c r="A827" s="2" t="s">
        <v>1568</v>
      </c>
      <c r="B827" s="2" t="s">
        <v>826</v>
      </c>
      <c r="C827" s="2">
        <v>28</v>
      </c>
      <c r="D827" s="2" t="str">
        <f t="shared" si="22"/>
        <v>54_28</v>
      </c>
      <c r="E827" s="2" t="s">
        <v>3608</v>
      </c>
      <c r="F827" s="2" t="s">
        <v>3609</v>
      </c>
      <c r="G827" s="2" t="s">
        <v>3610</v>
      </c>
    </row>
    <row r="828" spans="1:7">
      <c r="A828" s="2" t="s">
        <v>1568</v>
      </c>
      <c r="B828" s="2" t="s">
        <v>826</v>
      </c>
      <c r="C828" s="2">
        <v>29</v>
      </c>
      <c r="D828" s="2" t="str">
        <f t="shared" si="22"/>
        <v>54_29</v>
      </c>
      <c r="E828" s="2" t="s">
        <v>2312</v>
      </c>
      <c r="F828" s="2" t="s">
        <v>3611</v>
      </c>
      <c r="G828" s="2" t="s">
        <v>3612</v>
      </c>
    </row>
    <row r="829" spans="1:7">
      <c r="A829" s="2" t="s">
        <v>1568</v>
      </c>
      <c r="B829" s="2" t="s">
        <v>826</v>
      </c>
      <c r="C829" s="2">
        <v>30</v>
      </c>
      <c r="D829" s="2" t="str">
        <f t="shared" si="22"/>
        <v>54_30</v>
      </c>
      <c r="E829" s="2" t="s">
        <v>1814</v>
      </c>
      <c r="F829" s="2" t="s">
        <v>3613</v>
      </c>
      <c r="G829" s="2" t="s">
        <v>3614</v>
      </c>
    </row>
    <row r="830" spans="1:7">
      <c r="A830" s="2" t="s">
        <v>1568</v>
      </c>
      <c r="B830" s="2" t="s">
        <v>826</v>
      </c>
      <c r="C830" s="2">
        <v>31</v>
      </c>
      <c r="D830" s="2" t="str">
        <f t="shared" si="22"/>
        <v>54_31</v>
      </c>
      <c r="E830" s="2" t="s">
        <v>1826</v>
      </c>
      <c r="F830" s="2" t="s">
        <v>3615</v>
      </c>
      <c r="G830" s="2" t="s">
        <v>3616</v>
      </c>
    </row>
    <row r="831" spans="1:7">
      <c r="A831" s="2" t="s">
        <v>1568</v>
      </c>
      <c r="B831" s="2" t="s">
        <v>826</v>
      </c>
      <c r="C831" s="2">
        <v>32</v>
      </c>
      <c r="D831" s="2" t="str">
        <f t="shared" si="22"/>
        <v>54_32</v>
      </c>
      <c r="E831" s="2" t="s">
        <v>2071</v>
      </c>
      <c r="F831" s="2" t="s">
        <v>2987</v>
      </c>
      <c r="G831" s="2" t="s">
        <v>3617</v>
      </c>
    </row>
    <row r="832" spans="1:7">
      <c r="A832" s="2" t="s">
        <v>1568</v>
      </c>
      <c r="B832" s="2" t="s">
        <v>826</v>
      </c>
      <c r="C832" s="2">
        <v>33</v>
      </c>
      <c r="D832" s="2" t="str">
        <f t="shared" si="22"/>
        <v>54_33</v>
      </c>
      <c r="E832" s="2" t="s">
        <v>3393</v>
      </c>
      <c r="F832" s="2" t="s">
        <v>3618</v>
      </c>
      <c r="G832" s="2" t="s">
        <v>3619</v>
      </c>
    </row>
    <row r="833" spans="1:7">
      <c r="A833" s="2" t="s">
        <v>1568</v>
      </c>
      <c r="B833" s="2" t="s">
        <v>826</v>
      </c>
      <c r="C833" s="2">
        <v>34</v>
      </c>
      <c r="D833" s="2" t="str">
        <f t="shared" si="22"/>
        <v>54_34</v>
      </c>
      <c r="E833" s="2" t="s">
        <v>2352</v>
      </c>
      <c r="F833" s="2" t="s">
        <v>3620</v>
      </c>
      <c r="G833" s="2" t="s">
        <v>3621</v>
      </c>
    </row>
    <row r="834" spans="1:7">
      <c r="A834" s="2" t="s">
        <v>1568</v>
      </c>
      <c r="B834" s="2" t="s">
        <v>826</v>
      </c>
      <c r="C834" s="2">
        <v>35</v>
      </c>
      <c r="D834" s="2" t="str">
        <f t="shared" si="22"/>
        <v>54_35</v>
      </c>
      <c r="E834" s="2" t="s">
        <v>2633</v>
      </c>
      <c r="F834" s="2" t="s">
        <v>3622</v>
      </c>
      <c r="G834" s="2" t="s">
        <v>3623</v>
      </c>
    </row>
    <row r="835" spans="1:7">
      <c r="A835" s="2" t="s">
        <v>1568</v>
      </c>
      <c r="B835" s="2" t="s">
        <v>826</v>
      </c>
      <c r="C835" s="2">
        <v>36</v>
      </c>
      <c r="D835" s="2" t="str">
        <f t="shared" si="22"/>
        <v>54_36</v>
      </c>
      <c r="E835" s="2" t="s">
        <v>3144</v>
      </c>
      <c r="F835" s="2" t="s">
        <v>3624</v>
      </c>
      <c r="G835" s="2" t="s">
        <v>3625</v>
      </c>
    </row>
    <row r="836" spans="1:7">
      <c r="A836" s="2" t="s">
        <v>1568</v>
      </c>
      <c r="B836" s="2" t="s">
        <v>826</v>
      </c>
      <c r="C836" s="2">
        <v>37</v>
      </c>
      <c r="D836" s="2" t="str">
        <f t="shared" ref="D836:D899" si="23">A836&amp;"_"&amp;C836</f>
        <v>54_37</v>
      </c>
      <c r="E836" s="2" t="s">
        <v>2089</v>
      </c>
      <c r="F836" s="2" t="s">
        <v>3626</v>
      </c>
      <c r="G836" s="2" t="s">
        <v>3627</v>
      </c>
    </row>
    <row r="837" spans="1:7">
      <c r="A837" s="2" t="s">
        <v>1568</v>
      </c>
      <c r="B837" s="2" t="s">
        <v>826</v>
      </c>
      <c r="C837" s="2">
        <v>38</v>
      </c>
      <c r="D837" s="2" t="str">
        <f t="shared" si="23"/>
        <v>54_38</v>
      </c>
      <c r="E837" s="2" t="s">
        <v>2415</v>
      </c>
      <c r="F837" s="2" t="s">
        <v>1866</v>
      </c>
      <c r="G837" s="2" t="s">
        <v>3628</v>
      </c>
    </row>
    <row r="838" spans="1:7">
      <c r="A838" s="2" t="s">
        <v>1568</v>
      </c>
      <c r="B838" s="2" t="s">
        <v>826</v>
      </c>
      <c r="C838" s="2">
        <v>39</v>
      </c>
      <c r="D838" s="2" t="str">
        <f t="shared" si="23"/>
        <v>54_39</v>
      </c>
      <c r="E838" s="2" t="s">
        <v>3065</v>
      </c>
      <c r="F838" s="2" t="s">
        <v>3629</v>
      </c>
      <c r="G838" s="2" t="s">
        <v>3630</v>
      </c>
    </row>
    <row r="839" spans="1:7">
      <c r="A839" s="2" t="s">
        <v>1568</v>
      </c>
      <c r="B839" s="2" t="s">
        <v>826</v>
      </c>
      <c r="C839" s="2">
        <v>40</v>
      </c>
      <c r="D839" s="2" t="str">
        <f t="shared" si="23"/>
        <v>54_40</v>
      </c>
      <c r="E839" s="2" t="s">
        <v>3267</v>
      </c>
      <c r="F839" s="2" t="s">
        <v>3631</v>
      </c>
      <c r="G839" s="2" t="s">
        <v>3632</v>
      </c>
    </row>
    <row r="840" spans="1:7">
      <c r="A840" s="2" t="s">
        <v>1568</v>
      </c>
      <c r="B840" s="2" t="s">
        <v>826</v>
      </c>
      <c r="C840" s="2">
        <v>41</v>
      </c>
      <c r="D840" s="2" t="str">
        <f t="shared" si="23"/>
        <v>54_41</v>
      </c>
      <c r="E840" s="2" t="s">
        <v>1484</v>
      </c>
      <c r="F840" s="2" t="s">
        <v>1483</v>
      </c>
      <c r="G840" s="2" t="s">
        <v>3633</v>
      </c>
    </row>
    <row r="841" spans="1:7">
      <c r="A841" s="2" t="s">
        <v>1572</v>
      </c>
      <c r="B841" s="2" t="s">
        <v>1573</v>
      </c>
      <c r="C841" s="2">
        <v>1</v>
      </c>
      <c r="D841" s="2" t="str">
        <f t="shared" si="23"/>
        <v>63_1</v>
      </c>
      <c r="E841" s="2" t="s">
        <v>1490</v>
      </c>
      <c r="F841" s="2" t="s">
        <v>1555</v>
      </c>
      <c r="G841" s="2" t="s">
        <v>3634</v>
      </c>
    </row>
    <row r="842" spans="1:7">
      <c r="A842" s="2" t="s">
        <v>1572</v>
      </c>
      <c r="B842" s="2" t="s">
        <v>1573</v>
      </c>
      <c r="C842" s="2">
        <v>2</v>
      </c>
      <c r="D842" s="2" t="str">
        <f t="shared" si="23"/>
        <v>63_2</v>
      </c>
      <c r="E842" s="2" t="s">
        <v>3635</v>
      </c>
      <c r="F842" s="2" t="s">
        <v>2131</v>
      </c>
      <c r="G842" s="2" t="s">
        <v>3636</v>
      </c>
    </row>
    <row r="843" spans="1:7">
      <c r="A843" s="2" t="s">
        <v>1572</v>
      </c>
      <c r="B843" s="2" t="s">
        <v>1573</v>
      </c>
      <c r="C843" s="2">
        <v>3</v>
      </c>
      <c r="D843" s="2" t="str">
        <f t="shared" si="23"/>
        <v>63_3</v>
      </c>
      <c r="E843" s="2" t="s">
        <v>2569</v>
      </c>
      <c r="F843" s="2" t="s">
        <v>3637</v>
      </c>
      <c r="G843" s="2" t="s">
        <v>3638</v>
      </c>
    </row>
    <row r="844" spans="1:7">
      <c r="A844" s="2" t="s">
        <v>1572</v>
      </c>
      <c r="B844" s="2" t="s">
        <v>1573</v>
      </c>
      <c r="C844" s="2">
        <v>4</v>
      </c>
      <c r="D844" s="2" t="str">
        <f t="shared" si="23"/>
        <v>63_4</v>
      </c>
      <c r="E844" s="2" t="s">
        <v>1641</v>
      </c>
      <c r="F844" s="2" t="s">
        <v>3639</v>
      </c>
      <c r="G844" s="2" t="s">
        <v>3640</v>
      </c>
    </row>
    <row r="845" spans="1:7">
      <c r="A845" s="2" t="s">
        <v>1572</v>
      </c>
      <c r="B845" s="2" t="s">
        <v>1573</v>
      </c>
      <c r="C845" s="2">
        <v>5</v>
      </c>
      <c r="D845" s="2" t="str">
        <f t="shared" si="23"/>
        <v>63_5</v>
      </c>
      <c r="E845" s="2" t="s">
        <v>1653</v>
      </c>
      <c r="F845" s="2" t="s">
        <v>459</v>
      </c>
      <c r="G845" s="2" t="s">
        <v>3641</v>
      </c>
    </row>
    <row r="846" spans="1:7">
      <c r="A846" s="2" t="s">
        <v>1572</v>
      </c>
      <c r="B846" s="2" t="s">
        <v>1573</v>
      </c>
      <c r="C846" s="2">
        <v>6</v>
      </c>
      <c r="D846" s="2" t="str">
        <f t="shared" si="23"/>
        <v>63_6</v>
      </c>
      <c r="E846" s="2" t="s">
        <v>2197</v>
      </c>
      <c r="F846" s="2" t="s">
        <v>3642</v>
      </c>
      <c r="G846" s="2" t="s">
        <v>3643</v>
      </c>
    </row>
    <row r="847" spans="1:7">
      <c r="A847" s="2" t="s">
        <v>1572</v>
      </c>
      <c r="B847" s="2" t="s">
        <v>1573</v>
      </c>
      <c r="C847" s="2">
        <v>7</v>
      </c>
      <c r="D847" s="2" t="str">
        <f t="shared" si="23"/>
        <v>63_7</v>
      </c>
      <c r="E847" s="2" t="s">
        <v>3644</v>
      </c>
      <c r="F847" s="2" t="s">
        <v>3645</v>
      </c>
      <c r="G847" s="2" t="s">
        <v>3646</v>
      </c>
    </row>
    <row r="848" spans="1:7">
      <c r="A848" s="2" t="s">
        <v>1572</v>
      </c>
      <c r="B848" s="2" t="s">
        <v>1573</v>
      </c>
      <c r="C848" s="2">
        <v>8</v>
      </c>
      <c r="D848" s="2" t="str">
        <f t="shared" si="23"/>
        <v>63_8</v>
      </c>
      <c r="E848" s="2" t="s">
        <v>2235</v>
      </c>
      <c r="F848" s="2" t="s">
        <v>3647</v>
      </c>
      <c r="G848" s="2" t="s">
        <v>3648</v>
      </c>
    </row>
    <row r="849" spans="1:7">
      <c r="A849" s="2" t="s">
        <v>1572</v>
      </c>
      <c r="B849" s="2" t="s">
        <v>1573</v>
      </c>
      <c r="C849" s="2">
        <v>9</v>
      </c>
      <c r="D849" s="2" t="str">
        <f t="shared" si="23"/>
        <v>63_9</v>
      </c>
      <c r="E849" s="2" t="s">
        <v>3649</v>
      </c>
      <c r="F849" s="2" t="s">
        <v>3650</v>
      </c>
      <c r="G849" s="2" t="s">
        <v>3651</v>
      </c>
    </row>
    <row r="850" spans="1:7">
      <c r="A850" s="2" t="s">
        <v>1572</v>
      </c>
      <c r="B850" s="2" t="s">
        <v>1573</v>
      </c>
      <c r="C850" s="2">
        <v>10</v>
      </c>
      <c r="D850" s="2" t="str">
        <f t="shared" si="23"/>
        <v>63_10</v>
      </c>
      <c r="E850" s="2" t="s">
        <v>2616</v>
      </c>
      <c r="F850" s="2" t="s">
        <v>3652</v>
      </c>
      <c r="G850" s="2" t="s">
        <v>3653</v>
      </c>
    </row>
    <row r="851" spans="1:7">
      <c r="A851" s="2" t="s">
        <v>1572</v>
      </c>
      <c r="B851" s="2" t="s">
        <v>1573</v>
      </c>
      <c r="C851" s="2">
        <v>11</v>
      </c>
      <c r="D851" s="2" t="str">
        <f t="shared" si="23"/>
        <v>63_11</v>
      </c>
      <c r="E851" s="2" t="s">
        <v>2971</v>
      </c>
      <c r="F851" s="2" t="s">
        <v>3654</v>
      </c>
      <c r="G851" s="2" t="s">
        <v>3655</v>
      </c>
    </row>
    <row r="852" spans="1:7">
      <c r="A852" s="2" t="s">
        <v>1572</v>
      </c>
      <c r="B852" s="2" t="s">
        <v>1573</v>
      </c>
      <c r="C852" s="2">
        <v>12</v>
      </c>
      <c r="D852" s="2" t="str">
        <f t="shared" si="23"/>
        <v>63_12</v>
      </c>
      <c r="E852" s="2" t="s">
        <v>1838</v>
      </c>
      <c r="F852" s="2" t="s">
        <v>3656</v>
      </c>
      <c r="G852" s="2" t="s">
        <v>3657</v>
      </c>
    </row>
    <row r="853" spans="1:7">
      <c r="A853" s="2" t="s">
        <v>1572</v>
      </c>
      <c r="B853" s="2" t="s">
        <v>1573</v>
      </c>
      <c r="C853" s="2">
        <v>13</v>
      </c>
      <c r="D853" s="2" t="str">
        <f t="shared" si="23"/>
        <v>63_13</v>
      </c>
      <c r="E853" s="2" t="s">
        <v>1484</v>
      </c>
      <c r="F853" s="2" t="s">
        <v>1483</v>
      </c>
      <c r="G853" s="2" t="s">
        <v>3658</v>
      </c>
    </row>
    <row r="854" spans="1:7">
      <c r="A854" s="2" t="s">
        <v>1577</v>
      </c>
      <c r="B854" s="2" t="s">
        <v>881</v>
      </c>
      <c r="C854" s="2">
        <v>1</v>
      </c>
      <c r="D854" s="2" t="str">
        <f t="shared" si="23"/>
        <v>66_1</v>
      </c>
      <c r="E854" s="2" t="s">
        <v>1490</v>
      </c>
      <c r="F854" s="2" t="s">
        <v>3659</v>
      </c>
      <c r="G854" s="2" t="s">
        <v>3660</v>
      </c>
    </row>
    <row r="855" spans="1:7">
      <c r="A855" s="2" t="s">
        <v>1577</v>
      </c>
      <c r="B855" s="2" t="s">
        <v>881</v>
      </c>
      <c r="C855" s="2">
        <v>2</v>
      </c>
      <c r="D855" s="2" t="str">
        <f t="shared" si="23"/>
        <v>66_2</v>
      </c>
      <c r="E855" s="2" t="s">
        <v>1542</v>
      </c>
      <c r="F855" s="2" t="s">
        <v>3661</v>
      </c>
      <c r="G855" s="2" t="s">
        <v>3662</v>
      </c>
    </row>
    <row r="856" spans="1:7">
      <c r="A856" s="2" t="s">
        <v>1577</v>
      </c>
      <c r="B856" s="2" t="s">
        <v>881</v>
      </c>
      <c r="C856" s="2">
        <v>3</v>
      </c>
      <c r="D856" s="2" t="str">
        <f t="shared" si="23"/>
        <v>66_3</v>
      </c>
      <c r="E856" s="2" t="s">
        <v>2561</v>
      </c>
      <c r="F856" s="2" t="s">
        <v>2562</v>
      </c>
      <c r="G856" s="2" t="s">
        <v>3663</v>
      </c>
    </row>
    <row r="857" spans="1:7">
      <c r="A857" s="2" t="s">
        <v>1577</v>
      </c>
      <c r="B857" s="2" t="s">
        <v>881</v>
      </c>
      <c r="C857" s="2">
        <v>4</v>
      </c>
      <c r="D857" s="2" t="str">
        <f t="shared" si="23"/>
        <v>66_4</v>
      </c>
      <c r="E857" s="2" t="s">
        <v>1569</v>
      </c>
      <c r="F857" s="2" t="s">
        <v>3664</v>
      </c>
      <c r="G857" s="2" t="s">
        <v>3665</v>
      </c>
    </row>
    <row r="858" spans="1:7">
      <c r="A858" s="2" t="s">
        <v>1577</v>
      </c>
      <c r="B858" s="2" t="s">
        <v>881</v>
      </c>
      <c r="C858" s="2">
        <v>5</v>
      </c>
      <c r="D858" s="2" t="str">
        <f t="shared" si="23"/>
        <v>66_5</v>
      </c>
      <c r="E858" s="2" t="s">
        <v>3282</v>
      </c>
      <c r="F858" s="2" t="s">
        <v>3666</v>
      </c>
      <c r="G858" s="2" t="s">
        <v>3667</v>
      </c>
    </row>
    <row r="859" spans="1:7">
      <c r="A859" s="2" t="s">
        <v>1577</v>
      </c>
      <c r="B859" s="2" t="s">
        <v>881</v>
      </c>
      <c r="C859" s="2">
        <v>6</v>
      </c>
      <c r="D859" s="2" t="str">
        <f t="shared" si="23"/>
        <v>66_6</v>
      </c>
      <c r="E859" s="2" t="s">
        <v>1695</v>
      </c>
      <c r="F859" s="2" t="s">
        <v>3668</v>
      </c>
      <c r="G859" s="2" t="s">
        <v>3669</v>
      </c>
    </row>
    <row r="860" spans="1:7">
      <c r="A860" s="2" t="s">
        <v>1577</v>
      </c>
      <c r="B860" s="2" t="s">
        <v>881</v>
      </c>
      <c r="C860" s="2">
        <v>7</v>
      </c>
      <c r="D860" s="2" t="str">
        <f t="shared" si="23"/>
        <v>66_7</v>
      </c>
      <c r="E860" s="2" t="s">
        <v>2689</v>
      </c>
      <c r="F860" s="2" t="s">
        <v>3670</v>
      </c>
      <c r="G860" s="2" t="s">
        <v>3671</v>
      </c>
    </row>
    <row r="861" spans="1:7">
      <c r="A861" s="2" t="s">
        <v>1577</v>
      </c>
      <c r="B861" s="2" t="s">
        <v>881</v>
      </c>
      <c r="C861" s="2">
        <v>8</v>
      </c>
      <c r="D861" s="2" t="str">
        <f t="shared" si="23"/>
        <v>66_8</v>
      </c>
      <c r="E861" s="2" t="s">
        <v>1728</v>
      </c>
      <c r="F861" s="2" t="s">
        <v>3672</v>
      </c>
      <c r="G861" s="2" t="s">
        <v>3673</v>
      </c>
    </row>
    <row r="862" spans="1:7">
      <c r="A862" s="2" t="s">
        <v>1577</v>
      </c>
      <c r="B862" s="2" t="s">
        <v>881</v>
      </c>
      <c r="C862" s="2">
        <v>9</v>
      </c>
      <c r="D862" s="2" t="str">
        <f t="shared" si="23"/>
        <v>66_9</v>
      </c>
      <c r="E862" s="2" t="s">
        <v>1737</v>
      </c>
      <c r="F862" s="2" t="s">
        <v>3674</v>
      </c>
      <c r="G862" s="2" t="s">
        <v>3675</v>
      </c>
    </row>
    <row r="863" spans="1:7">
      <c r="A863" s="2" t="s">
        <v>1577</v>
      </c>
      <c r="B863" s="2" t="s">
        <v>881</v>
      </c>
      <c r="C863" s="2">
        <v>10</v>
      </c>
      <c r="D863" s="2" t="str">
        <f t="shared" si="23"/>
        <v>66_10</v>
      </c>
      <c r="E863" s="2" t="s">
        <v>3676</v>
      </c>
      <c r="F863" s="2" t="s">
        <v>3677</v>
      </c>
      <c r="G863" s="2" t="s">
        <v>3678</v>
      </c>
    </row>
    <row r="864" spans="1:7">
      <c r="A864" s="2" t="s">
        <v>1577</v>
      </c>
      <c r="B864" s="2" t="s">
        <v>881</v>
      </c>
      <c r="C864" s="2">
        <v>11</v>
      </c>
      <c r="D864" s="2" t="str">
        <f t="shared" si="23"/>
        <v>66_11</v>
      </c>
      <c r="E864" s="2" t="s">
        <v>2307</v>
      </c>
      <c r="F864" s="2" t="s">
        <v>3679</v>
      </c>
      <c r="G864" s="2" t="s">
        <v>3680</v>
      </c>
    </row>
    <row r="865" spans="1:7">
      <c r="A865" s="2" t="s">
        <v>1577</v>
      </c>
      <c r="B865" s="2" t="s">
        <v>881</v>
      </c>
      <c r="C865" s="2">
        <v>12</v>
      </c>
      <c r="D865" s="2" t="str">
        <f t="shared" si="23"/>
        <v>66_12</v>
      </c>
      <c r="E865" s="2" t="s">
        <v>2971</v>
      </c>
      <c r="F865" s="2" t="s">
        <v>3681</v>
      </c>
      <c r="G865" s="2" t="s">
        <v>3682</v>
      </c>
    </row>
    <row r="866" spans="1:7">
      <c r="A866" s="2" t="s">
        <v>1577</v>
      </c>
      <c r="B866" s="2" t="s">
        <v>881</v>
      </c>
      <c r="C866" s="2">
        <v>13</v>
      </c>
      <c r="D866" s="2" t="str">
        <f t="shared" si="23"/>
        <v>66_13</v>
      </c>
      <c r="E866" s="2" t="s">
        <v>2779</v>
      </c>
      <c r="F866" s="2" t="s">
        <v>3683</v>
      </c>
      <c r="G866" s="2" t="s">
        <v>3684</v>
      </c>
    </row>
    <row r="867" spans="1:7">
      <c r="A867" s="2" t="s">
        <v>1577</v>
      </c>
      <c r="B867" s="2" t="s">
        <v>881</v>
      </c>
      <c r="C867" s="2">
        <v>14</v>
      </c>
      <c r="D867" s="2" t="str">
        <f t="shared" si="23"/>
        <v>66_14</v>
      </c>
      <c r="E867" s="2" t="s">
        <v>3522</v>
      </c>
      <c r="F867" s="2" t="s">
        <v>3685</v>
      </c>
      <c r="G867" s="2" t="s">
        <v>3686</v>
      </c>
    </row>
    <row r="868" spans="1:7">
      <c r="A868" s="2" t="s">
        <v>1577</v>
      </c>
      <c r="B868" s="2" t="s">
        <v>881</v>
      </c>
      <c r="C868" s="2">
        <v>15</v>
      </c>
      <c r="D868" s="2" t="str">
        <f t="shared" si="23"/>
        <v>66_15</v>
      </c>
      <c r="E868" s="2" t="s">
        <v>1484</v>
      </c>
      <c r="F868" s="2" t="s">
        <v>1483</v>
      </c>
      <c r="G868" s="2" t="s">
        <v>3687</v>
      </c>
    </row>
    <row r="869" spans="1:7">
      <c r="A869" s="2" t="s">
        <v>1582</v>
      </c>
      <c r="B869" s="2" t="s">
        <v>897</v>
      </c>
      <c r="C869" s="2">
        <v>1</v>
      </c>
      <c r="D869" s="2" t="str">
        <f t="shared" si="23"/>
        <v>68_1</v>
      </c>
      <c r="E869" s="2" t="s">
        <v>1490</v>
      </c>
      <c r="F869" s="2" t="s">
        <v>3688</v>
      </c>
      <c r="G869" s="2" t="s">
        <v>3689</v>
      </c>
    </row>
    <row r="870" spans="1:7">
      <c r="A870" s="2" t="s">
        <v>1582</v>
      </c>
      <c r="B870" s="2" t="s">
        <v>897</v>
      </c>
      <c r="C870" s="2">
        <v>2</v>
      </c>
      <c r="D870" s="2" t="str">
        <f t="shared" si="23"/>
        <v>68_2</v>
      </c>
      <c r="E870" s="2" t="s">
        <v>2444</v>
      </c>
      <c r="F870" s="2" t="s">
        <v>3690</v>
      </c>
      <c r="G870" s="2" t="s">
        <v>3691</v>
      </c>
    </row>
    <row r="871" spans="1:7">
      <c r="A871" s="2" t="s">
        <v>1582</v>
      </c>
      <c r="B871" s="2" t="s">
        <v>897</v>
      </c>
      <c r="C871" s="2">
        <v>3</v>
      </c>
      <c r="D871" s="2" t="str">
        <f t="shared" si="23"/>
        <v>68_3</v>
      </c>
      <c r="E871" s="2" t="s">
        <v>3159</v>
      </c>
      <c r="F871" s="2" t="s">
        <v>2515</v>
      </c>
      <c r="G871" s="2" t="s">
        <v>3692</v>
      </c>
    </row>
    <row r="872" spans="1:7">
      <c r="A872" s="2" t="s">
        <v>1582</v>
      </c>
      <c r="B872" s="2" t="s">
        <v>897</v>
      </c>
      <c r="C872" s="2">
        <v>4</v>
      </c>
      <c r="D872" s="2" t="str">
        <f t="shared" si="23"/>
        <v>68_4</v>
      </c>
      <c r="E872" s="2" t="s">
        <v>1546</v>
      </c>
      <c r="F872" s="2" t="s">
        <v>3693</v>
      </c>
      <c r="G872" s="2" t="s">
        <v>3694</v>
      </c>
    </row>
    <row r="873" spans="1:7">
      <c r="A873" s="2" t="s">
        <v>1582</v>
      </c>
      <c r="B873" s="2" t="s">
        <v>897</v>
      </c>
      <c r="C873" s="2">
        <v>5</v>
      </c>
      <c r="D873" s="2" t="str">
        <f t="shared" si="23"/>
        <v>68_5</v>
      </c>
      <c r="E873" s="2" t="s">
        <v>3099</v>
      </c>
      <c r="F873" s="2" t="s">
        <v>1559</v>
      </c>
      <c r="G873" s="2" t="s">
        <v>3695</v>
      </c>
    </row>
    <row r="874" spans="1:7">
      <c r="A874" s="2" t="s">
        <v>1582</v>
      </c>
      <c r="B874" s="2" t="s">
        <v>897</v>
      </c>
      <c r="C874" s="2">
        <v>6</v>
      </c>
      <c r="D874" s="2" t="str">
        <f t="shared" si="23"/>
        <v>68_6</v>
      </c>
      <c r="E874" s="2" t="s">
        <v>1558</v>
      </c>
      <c r="F874" s="2" t="s">
        <v>3696</v>
      </c>
      <c r="G874" s="2" t="s">
        <v>3697</v>
      </c>
    </row>
    <row r="875" spans="1:7">
      <c r="A875" s="2" t="s">
        <v>1582</v>
      </c>
      <c r="B875" s="2" t="s">
        <v>897</v>
      </c>
      <c r="C875" s="2">
        <v>7</v>
      </c>
      <c r="D875" s="2" t="str">
        <f t="shared" si="23"/>
        <v>68_7</v>
      </c>
      <c r="E875" s="2" t="s">
        <v>3698</v>
      </c>
      <c r="F875" s="2" t="s">
        <v>3699</v>
      </c>
      <c r="G875" s="2" t="s">
        <v>3700</v>
      </c>
    </row>
    <row r="876" spans="1:7">
      <c r="A876" s="2" t="s">
        <v>1582</v>
      </c>
      <c r="B876" s="2" t="s">
        <v>897</v>
      </c>
      <c r="C876" s="2">
        <v>8</v>
      </c>
      <c r="D876" s="2" t="str">
        <f t="shared" si="23"/>
        <v>68_8</v>
      </c>
      <c r="E876" s="2" t="s">
        <v>2120</v>
      </c>
      <c r="F876" s="2" t="s">
        <v>1579</v>
      </c>
      <c r="G876" s="2" t="s">
        <v>3701</v>
      </c>
    </row>
    <row r="877" spans="1:7">
      <c r="A877" s="2" t="s">
        <v>1582</v>
      </c>
      <c r="B877" s="2" t="s">
        <v>897</v>
      </c>
      <c r="C877" s="2">
        <v>9</v>
      </c>
      <c r="D877" s="2" t="str">
        <f t="shared" si="23"/>
        <v>68_9</v>
      </c>
      <c r="E877" s="2" t="s">
        <v>1583</v>
      </c>
      <c r="F877" s="2" t="s">
        <v>169</v>
      </c>
      <c r="G877" s="2" t="s">
        <v>3702</v>
      </c>
    </row>
    <row r="878" spans="1:7">
      <c r="A878" s="2" t="s">
        <v>1582</v>
      </c>
      <c r="B878" s="2" t="s">
        <v>897</v>
      </c>
      <c r="C878" s="2">
        <v>10</v>
      </c>
      <c r="D878" s="2" t="str">
        <f t="shared" si="23"/>
        <v>68_10</v>
      </c>
      <c r="E878" s="2" t="s">
        <v>3703</v>
      </c>
      <c r="F878" s="2" t="s">
        <v>2814</v>
      </c>
      <c r="G878" s="2" t="s">
        <v>3704</v>
      </c>
    </row>
    <row r="879" spans="1:7">
      <c r="A879" s="2" t="s">
        <v>1582</v>
      </c>
      <c r="B879" s="2" t="s">
        <v>897</v>
      </c>
      <c r="C879" s="2">
        <v>11</v>
      </c>
      <c r="D879" s="2" t="str">
        <f t="shared" si="23"/>
        <v>68_11</v>
      </c>
      <c r="E879" s="2" t="s">
        <v>3167</v>
      </c>
      <c r="F879" s="2" t="s">
        <v>3705</v>
      </c>
      <c r="G879" s="2" t="s">
        <v>3706</v>
      </c>
    </row>
    <row r="880" spans="1:7">
      <c r="A880" s="2" t="s">
        <v>1582</v>
      </c>
      <c r="B880" s="2" t="s">
        <v>897</v>
      </c>
      <c r="C880" s="2">
        <v>12</v>
      </c>
      <c r="D880" s="2" t="str">
        <f t="shared" si="23"/>
        <v>68_12</v>
      </c>
      <c r="E880" s="2" t="s">
        <v>1624</v>
      </c>
      <c r="F880" s="2" t="s">
        <v>3707</v>
      </c>
      <c r="G880" s="2" t="s">
        <v>3708</v>
      </c>
    </row>
    <row r="881" spans="1:7">
      <c r="A881" s="2" t="s">
        <v>1582</v>
      </c>
      <c r="B881" s="2" t="s">
        <v>897</v>
      </c>
      <c r="C881" s="2">
        <v>13</v>
      </c>
      <c r="D881" s="2" t="str">
        <f t="shared" si="23"/>
        <v>68_13</v>
      </c>
      <c r="E881" s="2" t="s">
        <v>3709</v>
      </c>
      <c r="F881" s="2" t="s">
        <v>3710</v>
      </c>
      <c r="G881" s="2" t="s">
        <v>3711</v>
      </c>
    </row>
    <row r="882" spans="1:7">
      <c r="A882" s="2" t="s">
        <v>1582</v>
      </c>
      <c r="B882" s="2" t="s">
        <v>897</v>
      </c>
      <c r="C882" s="2">
        <v>14</v>
      </c>
      <c r="D882" s="2" t="str">
        <f t="shared" si="23"/>
        <v>68_14</v>
      </c>
      <c r="E882" s="2" t="s">
        <v>1999</v>
      </c>
      <c r="F882" s="2" t="s">
        <v>3712</v>
      </c>
      <c r="G882" s="2" t="s">
        <v>3713</v>
      </c>
    </row>
    <row r="883" spans="1:7">
      <c r="A883" s="2" t="s">
        <v>1582</v>
      </c>
      <c r="B883" s="2" t="s">
        <v>897</v>
      </c>
      <c r="C883" s="2">
        <v>15</v>
      </c>
      <c r="D883" s="2" t="str">
        <f t="shared" si="23"/>
        <v>68_15</v>
      </c>
      <c r="E883" s="2" t="s">
        <v>2141</v>
      </c>
      <c r="F883" s="2" t="s">
        <v>3714</v>
      </c>
      <c r="G883" s="2" t="s">
        <v>3715</v>
      </c>
    </row>
    <row r="884" spans="1:7">
      <c r="A884" s="2" t="s">
        <v>1582</v>
      </c>
      <c r="B884" s="2" t="s">
        <v>897</v>
      </c>
      <c r="C884" s="2">
        <v>16</v>
      </c>
      <c r="D884" s="2" t="str">
        <f t="shared" si="23"/>
        <v>68_16</v>
      </c>
      <c r="E884" s="2" t="s">
        <v>3716</v>
      </c>
      <c r="F884" s="2" t="s">
        <v>3717</v>
      </c>
      <c r="G884" s="2" t="s">
        <v>3718</v>
      </c>
    </row>
    <row r="885" spans="1:7">
      <c r="A885" s="2" t="s">
        <v>1582</v>
      </c>
      <c r="B885" s="2" t="s">
        <v>897</v>
      </c>
      <c r="C885" s="2">
        <v>17</v>
      </c>
      <c r="D885" s="2" t="str">
        <f t="shared" si="23"/>
        <v>68_17</v>
      </c>
      <c r="E885" s="2" t="s">
        <v>3719</v>
      </c>
      <c r="F885" s="2" t="s">
        <v>3720</v>
      </c>
      <c r="G885" s="2" t="s">
        <v>3721</v>
      </c>
    </row>
    <row r="886" spans="1:7">
      <c r="A886" s="2" t="s">
        <v>1582</v>
      </c>
      <c r="B886" s="2" t="s">
        <v>897</v>
      </c>
      <c r="C886" s="2">
        <v>18</v>
      </c>
      <c r="D886" s="2" t="str">
        <f t="shared" si="23"/>
        <v>68_18</v>
      </c>
      <c r="E886" s="2" t="s">
        <v>2146</v>
      </c>
      <c r="F886" s="2" t="s">
        <v>3722</v>
      </c>
      <c r="G886" s="2" t="s">
        <v>3723</v>
      </c>
    </row>
    <row r="887" spans="1:7">
      <c r="A887" s="2" t="s">
        <v>1582</v>
      </c>
      <c r="B887" s="2" t="s">
        <v>897</v>
      </c>
      <c r="C887" s="2">
        <v>19</v>
      </c>
      <c r="D887" s="2" t="str">
        <f t="shared" si="23"/>
        <v>68_19</v>
      </c>
      <c r="E887" s="2" t="s">
        <v>3724</v>
      </c>
      <c r="F887" s="2" t="s">
        <v>3725</v>
      </c>
      <c r="G887" s="2" t="s">
        <v>3726</v>
      </c>
    </row>
    <row r="888" spans="1:7">
      <c r="A888" s="2" t="s">
        <v>1582</v>
      </c>
      <c r="B888" s="2" t="s">
        <v>897</v>
      </c>
      <c r="C888" s="2">
        <v>20</v>
      </c>
      <c r="D888" s="2" t="str">
        <f t="shared" si="23"/>
        <v>68_20</v>
      </c>
      <c r="E888" s="2" t="s">
        <v>1641</v>
      </c>
      <c r="F888" s="2" t="s">
        <v>3727</v>
      </c>
      <c r="G888" s="2" t="s">
        <v>3728</v>
      </c>
    </row>
    <row r="889" spans="1:7">
      <c r="A889" s="2" t="s">
        <v>1582</v>
      </c>
      <c r="B889" s="2" t="s">
        <v>897</v>
      </c>
      <c r="C889" s="2">
        <v>21</v>
      </c>
      <c r="D889" s="2" t="str">
        <f t="shared" si="23"/>
        <v>68_21</v>
      </c>
      <c r="E889" s="2" t="s">
        <v>3424</v>
      </c>
      <c r="F889" s="2" t="s">
        <v>1648</v>
      </c>
      <c r="G889" s="2" t="s">
        <v>3729</v>
      </c>
    </row>
    <row r="890" spans="1:7">
      <c r="A890" s="2" t="s">
        <v>1582</v>
      </c>
      <c r="B890" s="2" t="s">
        <v>897</v>
      </c>
      <c r="C890" s="2">
        <v>22</v>
      </c>
      <c r="D890" s="2" t="str">
        <f t="shared" si="23"/>
        <v>68_22</v>
      </c>
      <c r="E890" s="2" t="s">
        <v>1650</v>
      </c>
      <c r="F890" s="2" t="s">
        <v>3730</v>
      </c>
      <c r="G890" s="2" t="s">
        <v>3731</v>
      </c>
    </row>
    <row r="891" spans="1:7">
      <c r="A891" s="2" t="s">
        <v>1582</v>
      </c>
      <c r="B891" s="2" t="s">
        <v>897</v>
      </c>
      <c r="C891" s="2">
        <v>23</v>
      </c>
      <c r="D891" s="2" t="str">
        <f t="shared" si="23"/>
        <v>68_23</v>
      </c>
      <c r="E891" s="2" t="s">
        <v>3732</v>
      </c>
      <c r="F891" s="2" t="s">
        <v>3733</v>
      </c>
      <c r="G891" s="2" t="s">
        <v>3734</v>
      </c>
    </row>
    <row r="892" spans="1:7">
      <c r="A892" s="2" t="s">
        <v>1582</v>
      </c>
      <c r="B892" s="2" t="s">
        <v>897</v>
      </c>
      <c r="C892" s="2">
        <v>24</v>
      </c>
      <c r="D892" s="2" t="str">
        <f t="shared" si="23"/>
        <v>68_24</v>
      </c>
      <c r="E892" s="2" t="s">
        <v>3735</v>
      </c>
      <c r="F892" s="2" t="s">
        <v>3736</v>
      </c>
      <c r="G892" s="2" t="s">
        <v>3737</v>
      </c>
    </row>
    <row r="893" spans="1:7">
      <c r="A893" s="2" t="s">
        <v>1582</v>
      </c>
      <c r="B893" s="2" t="s">
        <v>897</v>
      </c>
      <c r="C893" s="2">
        <v>25</v>
      </c>
      <c r="D893" s="2" t="str">
        <f t="shared" si="23"/>
        <v>68_25</v>
      </c>
      <c r="E893" s="2" t="s">
        <v>3738</v>
      </c>
      <c r="F893" s="2" t="s">
        <v>3739</v>
      </c>
      <c r="G893" s="2" t="s">
        <v>3740</v>
      </c>
    </row>
    <row r="894" spans="1:7">
      <c r="A894" s="2" t="s">
        <v>1582</v>
      </c>
      <c r="B894" s="2" t="s">
        <v>897</v>
      </c>
      <c r="C894" s="2">
        <v>26</v>
      </c>
      <c r="D894" s="2" t="str">
        <f t="shared" si="23"/>
        <v>68_26</v>
      </c>
      <c r="E894" s="2" t="s">
        <v>3741</v>
      </c>
      <c r="F894" s="2" t="s">
        <v>3742</v>
      </c>
      <c r="G894" s="2" t="s">
        <v>3743</v>
      </c>
    </row>
    <row r="895" spans="1:7">
      <c r="A895" s="2" t="s">
        <v>1582</v>
      </c>
      <c r="B895" s="2" t="s">
        <v>897</v>
      </c>
      <c r="C895" s="2">
        <v>27</v>
      </c>
      <c r="D895" s="2" t="str">
        <f t="shared" si="23"/>
        <v>68_27</v>
      </c>
      <c r="E895" s="2" t="s">
        <v>2848</v>
      </c>
      <c r="F895" s="2" t="s">
        <v>3744</v>
      </c>
      <c r="G895" s="2" t="s">
        <v>3745</v>
      </c>
    </row>
    <row r="896" spans="1:7">
      <c r="A896" s="2" t="s">
        <v>1582</v>
      </c>
      <c r="B896" s="2" t="s">
        <v>897</v>
      </c>
      <c r="C896" s="2">
        <v>28</v>
      </c>
      <c r="D896" s="2" t="str">
        <f t="shared" si="23"/>
        <v>68_28</v>
      </c>
      <c r="E896" s="2" t="s">
        <v>1665</v>
      </c>
      <c r="F896" s="2" t="s">
        <v>2016</v>
      </c>
      <c r="G896" s="2" t="s">
        <v>3746</v>
      </c>
    </row>
    <row r="897" spans="1:7">
      <c r="A897" s="2" t="s">
        <v>1582</v>
      </c>
      <c r="B897" s="2" t="s">
        <v>897</v>
      </c>
      <c r="C897" s="2">
        <v>29</v>
      </c>
      <c r="D897" s="2" t="str">
        <f t="shared" si="23"/>
        <v>68_29</v>
      </c>
      <c r="E897" s="2" t="s">
        <v>3747</v>
      </c>
      <c r="F897" s="2" t="s">
        <v>3748</v>
      </c>
      <c r="G897" s="2" t="s">
        <v>3749</v>
      </c>
    </row>
    <row r="898" spans="1:7">
      <c r="A898" s="2" t="s">
        <v>1582</v>
      </c>
      <c r="B898" s="2" t="s">
        <v>897</v>
      </c>
      <c r="C898" s="2">
        <v>30</v>
      </c>
      <c r="D898" s="2" t="str">
        <f t="shared" si="23"/>
        <v>68_30</v>
      </c>
      <c r="E898" s="2" t="s">
        <v>1668</v>
      </c>
      <c r="F898" s="2" t="s">
        <v>3750</v>
      </c>
      <c r="G898" s="2" t="s">
        <v>3751</v>
      </c>
    </row>
    <row r="899" spans="1:7">
      <c r="A899" s="2" t="s">
        <v>1582</v>
      </c>
      <c r="B899" s="2" t="s">
        <v>897</v>
      </c>
      <c r="C899" s="2">
        <v>31</v>
      </c>
      <c r="D899" s="2" t="str">
        <f t="shared" si="23"/>
        <v>68_31</v>
      </c>
      <c r="E899" s="2" t="s">
        <v>1671</v>
      </c>
      <c r="F899" s="2" t="s">
        <v>3752</v>
      </c>
      <c r="G899" s="2" t="s">
        <v>3753</v>
      </c>
    </row>
    <row r="900" spans="1:7">
      <c r="A900" s="2" t="s">
        <v>1582</v>
      </c>
      <c r="B900" s="2" t="s">
        <v>897</v>
      </c>
      <c r="C900" s="2">
        <v>32</v>
      </c>
      <c r="D900" s="2" t="str">
        <f t="shared" ref="D900:D963" si="24">A900&amp;"_"&amp;C900</f>
        <v>68_32</v>
      </c>
      <c r="E900" s="2" t="s">
        <v>3754</v>
      </c>
      <c r="F900" s="2" t="s">
        <v>3755</v>
      </c>
      <c r="G900" s="2" t="s">
        <v>3756</v>
      </c>
    </row>
    <row r="901" spans="1:7">
      <c r="A901" s="2" t="s">
        <v>1582</v>
      </c>
      <c r="B901" s="2" t="s">
        <v>897</v>
      </c>
      <c r="C901" s="2">
        <v>33</v>
      </c>
      <c r="D901" s="2" t="str">
        <f t="shared" si="24"/>
        <v>68_33</v>
      </c>
      <c r="E901" s="2" t="s">
        <v>2200</v>
      </c>
      <c r="F901" s="2" t="s">
        <v>3757</v>
      </c>
      <c r="G901" s="2" t="s">
        <v>3758</v>
      </c>
    </row>
    <row r="902" spans="1:7">
      <c r="A902" s="2" t="s">
        <v>1582</v>
      </c>
      <c r="B902" s="2" t="s">
        <v>897</v>
      </c>
      <c r="C902" s="2">
        <v>34</v>
      </c>
      <c r="D902" s="2" t="str">
        <f t="shared" si="24"/>
        <v>68_34</v>
      </c>
      <c r="E902" s="2" t="s">
        <v>1919</v>
      </c>
      <c r="F902" s="2" t="s">
        <v>3759</v>
      </c>
      <c r="G902" s="2" t="s">
        <v>3760</v>
      </c>
    </row>
    <row r="903" spans="1:7">
      <c r="A903" s="2" t="s">
        <v>1582</v>
      </c>
      <c r="B903" s="2" t="s">
        <v>897</v>
      </c>
      <c r="C903" s="2">
        <v>35</v>
      </c>
      <c r="D903" s="2" t="str">
        <f t="shared" si="24"/>
        <v>68_35</v>
      </c>
      <c r="E903" s="2" t="s">
        <v>3174</v>
      </c>
      <c r="F903" s="2" t="s">
        <v>3761</v>
      </c>
      <c r="G903" s="2" t="s">
        <v>3762</v>
      </c>
    </row>
    <row r="904" spans="1:7">
      <c r="A904" s="2" t="s">
        <v>1582</v>
      </c>
      <c r="B904" s="2" t="s">
        <v>897</v>
      </c>
      <c r="C904" s="2">
        <v>36</v>
      </c>
      <c r="D904" s="2" t="str">
        <f t="shared" si="24"/>
        <v>68_36</v>
      </c>
      <c r="E904" s="2" t="s">
        <v>2882</v>
      </c>
      <c r="F904" s="2" t="s">
        <v>3763</v>
      </c>
      <c r="G904" s="2" t="s">
        <v>3764</v>
      </c>
    </row>
    <row r="905" spans="1:7">
      <c r="A905" s="2" t="s">
        <v>1582</v>
      </c>
      <c r="B905" s="2" t="s">
        <v>897</v>
      </c>
      <c r="C905" s="2">
        <v>37</v>
      </c>
      <c r="D905" s="2" t="str">
        <f t="shared" si="24"/>
        <v>68_37</v>
      </c>
      <c r="E905" s="2" t="s">
        <v>1695</v>
      </c>
      <c r="F905" s="2" t="s">
        <v>3765</v>
      </c>
      <c r="G905" s="2" t="s">
        <v>3766</v>
      </c>
    </row>
    <row r="906" spans="1:7">
      <c r="A906" s="2" t="s">
        <v>1582</v>
      </c>
      <c r="B906" s="2" t="s">
        <v>897</v>
      </c>
      <c r="C906" s="2">
        <v>38</v>
      </c>
      <c r="D906" s="2" t="str">
        <f t="shared" si="24"/>
        <v>68_38</v>
      </c>
      <c r="E906" s="2" t="s">
        <v>2889</v>
      </c>
      <c r="F906" s="2" t="s">
        <v>1693</v>
      </c>
      <c r="G906" s="2" t="s">
        <v>3767</v>
      </c>
    </row>
    <row r="907" spans="1:7">
      <c r="A907" s="2" t="s">
        <v>1582</v>
      </c>
      <c r="B907" s="2" t="s">
        <v>897</v>
      </c>
      <c r="C907" s="2">
        <v>39</v>
      </c>
      <c r="D907" s="2" t="str">
        <f t="shared" si="24"/>
        <v>68_39</v>
      </c>
      <c r="E907" s="2" t="s">
        <v>2214</v>
      </c>
      <c r="F907" s="2" t="s">
        <v>3768</v>
      </c>
      <c r="G907" s="2" t="s">
        <v>3769</v>
      </c>
    </row>
    <row r="908" spans="1:7">
      <c r="A908" s="2" t="s">
        <v>1582</v>
      </c>
      <c r="B908" s="2" t="s">
        <v>897</v>
      </c>
      <c r="C908" s="2">
        <v>40</v>
      </c>
      <c r="D908" s="2" t="str">
        <f t="shared" si="24"/>
        <v>68_40</v>
      </c>
      <c r="E908" s="2" t="s">
        <v>2894</v>
      </c>
      <c r="F908" s="2" t="s">
        <v>3770</v>
      </c>
      <c r="G908" s="2" t="s">
        <v>3771</v>
      </c>
    </row>
    <row r="909" spans="1:7">
      <c r="A909" s="2" t="s">
        <v>1582</v>
      </c>
      <c r="B909" s="2" t="s">
        <v>897</v>
      </c>
      <c r="C909" s="2">
        <v>41</v>
      </c>
      <c r="D909" s="2" t="str">
        <f t="shared" si="24"/>
        <v>68_41</v>
      </c>
      <c r="E909" s="2" t="s">
        <v>3772</v>
      </c>
      <c r="F909" s="2" t="s">
        <v>3773</v>
      </c>
      <c r="G909" s="2" t="s">
        <v>3774</v>
      </c>
    </row>
    <row r="910" spans="1:7">
      <c r="A910" s="2" t="s">
        <v>1582</v>
      </c>
      <c r="B910" s="2" t="s">
        <v>897</v>
      </c>
      <c r="C910" s="2">
        <v>42</v>
      </c>
      <c r="D910" s="2" t="str">
        <f t="shared" si="24"/>
        <v>68_42</v>
      </c>
      <c r="E910" s="2" t="s">
        <v>3584</v>
      </c>
      <c r="F910" s="2" t="s">
        <v>3775</v>
      </c>
      <c r="G910" s="2" t="s">
        <v>3776</v>
      </c>
    </row>
    <row r="911" spans="1:7">
      <c r="A911" s="2" t="s">
        <v>1582</v>
      </c>
      <c r="B911" s="2" t="s">
        <v>897</v>
      </c>
      <c r="C911" s="2">
        <v>43</v>
      </c>
      <c r="D911" s="2" t="str">
        <f t="shared" si="24"/>
        <v>68_43</v>
      </c>
      <c r="E911" s="2" t="s">
        <v>1716</v>
      </c>
      <c r="F911" s="2" t="s">
        <v>3777</v>
      </c>
      <c r="G911" s="2" t="s">
        <v>3778</v>
      </c>
    </row>
    <row r="912" spans="1:7">
      <c r="A912" s="2" t="s">
        <v>1582</v>
      </c>
      <c r="B912" s="2" t="s">
        <v>897</v>
      </c>
      <c r="C912" s="2">
        <v>44</v>
      </c>
      <c r="D912" s="2" t="str">
        <f t="shared" si="24"/>
        <v>68_44</v>
      </c>
      <c r="E912" s="2" t="s">
        <v>3374</v>
      </c>
      <c r="F912" s="2" t="s">
        <v>3779</v>
      </c>
      <c r="G912" s="2" t="s">
        <v>3780</v>
      </c>
    </row>
    <row r="913" spans="1:7">
      <c r="A913" s="2" t="s">
        <v>1582</v>
      </c>
      <c r="B913" s="2" t="s">
        <v>897</v>
      </c>
      <c r="C913" s="2">
        <v>45</v>
      </c>
      <c r="D913" s="2" t="str">
        <f t="shared" si="24"/>
        <v>68_45</v>
      </c>
      <c r="E913" s="2" t="s">
        <v>2230</v>
      </c>
      <c r="F913" s="2" t="s">
        <v>3781</v>
      </c>
      <c r="G913" s="2" t="s">
        <v>3782</v>
      </c>
    </row>
    <row r="914" spans="1:7">
      <c r="A914" s="2" t="s">
        <v>1582</v>
      </c>
      <c r="B914" s="2" t="s">
        <v>897</v>
      </c>
      <c r="C914" s="2">
        <v>46</v>
      </c>
      <c r="D914" s="2" t="str">
        <f t="shared" si="24"/>
        <v>68_46</v>
      </c>
      <c r="E914" s="2" t="s">
        <v>3474</v>
      </c>
      <c r="F914" s="2" t="s">
        <v>3783</v>
      </c>
      <c r="G914" s="2" t="s">
        <v>3784</v>
      </c>
    </row>
    <row r="915" spans="1:7">
      <c r="A915" s="2" t="s">
        <v>1582</v>
      </c>
      <c r="B915" s="2" t="s">
        <v>897</v>
      </c>
      <c r="C915" s="2">
        <v>47</v>
      </c>
      <c r="D915" s="2" t="str">
        <f t="shared" si="24"/>
        <v>68_47</v>
      </c>
      <c r="E915" s="2" t="s">
        <v>2594</v>
      </c>
      <c r="F915" s="2" t="s">
        <v>2706</v>
      </c>
      <c r="G915" s="2" t="s">
        <v>3785</v>
      </c>
    </row>
    <row r="916" spans="1:7">
      <c r="A916" s="2" t="s">
        <v>1582</v>
      </c>
      <c r="B916" s="2" t="s">
        <v>897</v>
      </c>
      <c r="C916" s="2">
        <v>48</v>
      </c>
      <c r="D916" s="2" t="str">
        <f t="shared" si="24"/>
        <v>68_48</v>
      </c>
      <c r="E916" s="2" t="s">
        <v>3786</v>
      </c>
      <c r="F916" s="2" t="s">
        <v>3787</v>
      </c>
      <c r="G916" s="2" t="s">
        <v>3788</v>
      </c>
    </row>
    <row r="917" spans="1:7">
      <c r="A917" s="2" t="s">
        <v>1582</v>
      </c>
      <c r="B917" s="2" t="s">
        <v>897</v>
      </c>
      <c r="C917" s="2">
        <v>49</v>
      </c>
      <c r="D917" s="2" t="str">
        <f t="shared" si="24"/>
        <v>68_49</v>
      </c>
      <c r="E917" s="2" t="s">
        <v>2597</v>
      </c>
      <c r="F917" s="2" t="s">
        <v>3789</v>
      </c>
      <c r="G917" s="2" t="s">
        <v>3790</v>
      </c>
    </row>
    <row r="918" spans="1:7">
      <c r="A918" s="2" t="s">
        <v>1582</v>
      </c>
      <c r="B918" s="2" t="s">
        <v>897</v>
      </c>
      <c r="C918" s="2">
        <v>50</v>
      </c>
      <c r="D918" s="2" t="str">
        <f t="shared" si="24"/>
        <v>68_50</v>
      </c>
      <c r="E918" s="2" t="s">
        <v>1734</v>
      </c>
      <c r="F918" s="2" t="s">
        <v>3791</v>
      </c>
      <c r="G918" s="2" t="s">
        <v>3792</v>
      </c>
    </row>
    <row r="919" spans="1:7">
      <c r="A919" s="2" t="s">
        <v>1582</v>
      </c>
      <c r="B919" s="2" t="s">
        <v>897</v>
      </c>
      <c r="C919" s="2">
        <v>51</v>
      </c>
      <c r="D919" s="2" t="str">
        <f t="shared" si="24"/>
        <v>68_51</v>
      </c>
      <c r="E919" s="2" t="s">
        <v>3793</v>
      </c>
      <c r="F919" s="2" t="s">
        <v>3794</v>
      </c>
      <c r="G919" s="2" t="s">
        <v>3795</v>
      </c>
    </row>
    <row r="920" spans="1:7">
      <c r="A920" s="2" t="s">
        <v>1582</v>
      </c>
      <c r="B920" s="2" t="s">
        <v>897</v>
      </c>
      <c r="C920" s="2">
        <v>52</v>
      </c>
      <c r="D920" s="2" t="str">
        <f t="shared" si="24"/>
        <v>68_52</v>
      </c>
      <c r="E920" s="2" t="s">
        <v>2468</v>
      </c>
      <c r="F920" s="2" t="s">
        <v>3796</v>
      </c>
      <c r="G920" s="2" t="s">
        <v>3797</v>
      </c>
    </row>
    <row r="921" spans="1:7">
      <c r="A921" s="2" t="s">
        <v>1582</v>
      </c>
      <c r="B921" s="2" t="s">
        <v>897</v>
      </c>
      <c r="C921" s="2">
        <v>53</v>
      </c>
      <c r="D921" s="2" t="str">
        <f t="shared" si="24"/>
        <v>68_53</v>
      </c>
      <c r="E921" s="2" t="s">
        <v>2251</v>
      </c>
      <c r="F921" s="2" t="s">
        <v>3798</v>
      </c>
      <c r="G921" s="2" t="s">
        <v>3799</v>
      </c>
    </row>
    <row r="922" spans="1:7">
      <c r="A922" s="2" t="s">
        <v>1582</v>
      </c>
      <c r="B922" s="2" t="s">
        <v>897</v>
      </c>
      <c r="C922" s="2">
        <v>54</v>
      </c>
      <c r="D922" s="2" t="str">
        <f t="shared" si="24"/>
        <v>68_54</v>
      </c>
      <c r="E922" s="2" t="s">
        <v>2034</v>
      </c>
      <c r="F922" s="2" t="s">
        <v>3800</v>
      </c>
      <c r="G922" s="2" t="s">
        <v>3801</v>
      </c>
    </row>
    <row r="923" spans="1:7">
      <c r="A923" s="2" t="s">
        <v>1582</v>
      </c>
      <c r="B923" s="2" t="s">
        <v>897</v>
      </c>
      <c r="C923" s="2">
        <v>55</v>
      </c>
      <c r="D923" s="2" t="str">
        <f t="shared" si="24"/>
        <v>68_55</v>
      </c>
      <c r="E923" s="2" t="s">
        <v>3601</v>
      </c>
      <c r="F923" s="2" t="s">
        <v>3802</v>
      </c>
      <c r="G923" s="2" t="s">
        <v>3803</v>
      </c>
    </row>
    <row r="924" spans="1:7">
      <c r="A924" s="2" t="s">
        <v>1582</v>
      </c>
      <c r="B924" s="2" t="s">
        <v>897</v>
      </c>
      <c r="C924" s="2">
        <v>56</v>
      </c>
      <c r="D924" s="2" t="str">
        <f t="shared" si="24"/>
        <v>68_56</v>
      </c>
      <c r="E924" s="2" t="s">
        <v>2271</v>
      </c>
      <c r="F924" s="2" t="s">
        <v>3804</v>
      </c>
      <c r="G924" s="2" t="s">
        <v>3805</v>
      </c>
    </row>
    <row r="925" spans="1:7">
      <c r="A925" s="2" t="s">
        <v>1582</v>
      </c>
      <c r="B925" s="2" t="s">
        <v>897</v>
      </c>
      <c r="C925" s="2">
        <v>57</v>
      </c>
      <c r="D925" s="2" t="str">
        <f t="shared" si="24"/>
        <v>68_57</v>
      </c>
      <c r="E925" s="2" t="s">
        <v>3806</v>
      </c>
      <c r="F925" s="2" t="s">
        <v>3807</v>
      </c>
      <c r="G925" s="2" t="s">
        <v>3808</v>
      </c>
    </row>
    <row r="926" spans="1:7">
      <c r="A926" s="2" t="s">
        <v>1582</v>
      </c>
      <c r="B926" s="2" t="s">
        <v>897</v>
      </c>
      <c r="C926" s="2">
        <v>58</v>
      </c>
      <c r="D926" s="2" t="str">
        <f t="shared" si="24"/>
        <v>68_58</v>
      </c>
      <c r="E926" s="2" t="s">
        <v>2289</v>
      </c>
      <c r="F926" s="2" t="s">
        <v>3809</v>
      </c>
      <c r="G926" s="2" t="s">
        <v>3810</v>
      </c>
    </row>
    <row r="927" spans="1:7">
      <c r="A927" s="2" t="s">
        <v>1582</v>
      </c>
      <c r="B927" s="2" t="s">
        <v>897</v>
      </c>
      <c r="C927" s="2">
        <v>59</v>
      </c>
      <c r="D927" s="2" t="str">
        <f t="shared" si="24"/>
        <v>68_59</v>
      </c>
      <c r="E927" s="2" t="s">
        <v>2482</v>
      </c>
      <c r="F927" s="2" t="s">
        <v>3811</v>
      </c>
      <c r="G927" s="2" t="s">
        <v>3812</v>
      </c>
    </row>
    <row r="928" spans="1:7">
      <c r="A928" s="2" t="s">
        <v>1582</v>
      </c>
      <c r="B928" s="2" t="s">
        <v>897</v>
      </c>
      <c r="C928" s="2">
        <v>60</v>
      </c>
      <c r="D928" s="2" t="str">
        <f t="shared" si="24"/>
        <v>68_60</v>
      </c>
      <c r="E928" s="2" t="s">
        <v>2295</v>
      </c>
      <c r="F928" s="2" t="s">
        <v>3813</v>
      </c>
      <c r="G928" s="2" t="s">
        <v>3814</v>
      </c>
    </row>
    <row r="929" spans="1:7">
      <c r="A929" s="2" t="s">
        <v>1582</v>
      </c>
      <c r="B929" s="2" t="s">
        <v>897</v>
      </c>
      <c r="C929" s="2">
        <v>61</v>
      </c>
      <c r="D929" s="2" t="str">
        <f t="shared" si="24"/>
        <v>68_61</v>
      </c>
      <c r="E929" s="2" t="s">
        <v>3815</v>
      </c>
      <c r="F929" s="2" t="s">
        <v>3816</v>
      </c>
      <c r="G929" s="2" t="s">
        <v>3817</v>
      </c>
    </row>
    <row r="930" spans="1:7">
      <c r="A930" s="2" t="s">
        <v>1582</v>
      </c>
      <c r="B930" s="2" t="s">
        <v>897</v>
      </c>
      <c r="C930" s="2">
        <v>62</v>
      </c>
      <c r="D930" s="2" t="str">
        <f t="shared" si="24"/>
        <v>68_62</v>
      </c>
      <c r="E930" s="2" t="s">
        <v>1937</v>
      </c>
      <c r="F930" s="2" t="s">
        <v>3818</v>
      </c>
      <c r="G930" s="2" t="s">
        <v>3819</v>
      </c>
    </row>
    <row r="931" spans="1:7">
      <c r="A931" s="2" t="s">
        <v>1582</v>
      </c>
      <c r="B931" s="2" t="s">
        <v>897</v>
      </c>
      <c r="C931" s="2">
        <v>63</v>
      </c>
      <c r="D931" s="2" t="str">
        <f t="shared" si="24"/>
        <v>68_63</v>
      </c>
      <c r="E931" s="2" t="s">
        <v>2307</v>
      </c>
      <c r="F931" s="2" t="s">
        <v>3820</v>
      </c>
      <c r="G931" s="2" t="s">
        <v>3821</v>
      </c>
    </row>
    <row r="932" spans="1:7">
      <c r="A932" s="2" t="s">
        <v>1582</v>
      </c>
      <c r="B932" s="2" t="s">
        <v>897</v>
      </c>
      <c r="C932" s="2">
        <v>64</v>
      </c>
      <c r="D932" s="2" t="str">
        <f t="shared" si="24"/>
        <v>68_64</v>
      </c>
      <c r="E932" s="2" t="s">
        <v>1946</v>
      </c>
      <c r="F932" s="2" t="s">
        <v>3822</v>
      </c>
      <c r="G932" s="2" t="s">
        <v>3823</v>
      </c>
    </row>
    <row r="933" spans="1:7">
      <c r="A933" s="2" t="s">
        <v>1582</v>
      </c>
      <c r="B933" s="2" t="s">
        <v>897</v>
      </c>
      <c r="C933" s="2">
        <v>65</v>
      </c>
      <c r="D933" s="2" t="str">
        <f t="shared" si="24"/>
        <v>68_65</v>
      </c>
      <c r="E933" s="2" t="s">
        <v>3824</v>
      </c>
      <c r="F933" s="2" t="s">
        <v>3825</v>
      </c>
      <c r="G933" s="2" t="s">
        <v>3826</v>
      </c>
    </row>
    <row r="934" spans="1:7">
      <c r="A934" s="2" t="s">
        <v>1582</v>
      </c>
      <c r="B934" s="2" t="s">
        <v>897</v>
      </c>
      <c r="C934" s="2">
        <v>66</v>
      </c>
      <c r="D934" s="2" t="str">
        <f t="shared" si="24"/>
        <v>68_66</v>
      </c>
      <c r="E934" s="2" t="s">
        <v>1784</v>
      </c>
      <c r="F934" s="2" t="s">
        <v>1785</v>
      </c>
      <c r="G934" s="2" t="s">
        <v>3827</v>
      </c>
    </row>
    <row r="935" spans="1:7">
      <c r="A935" s="2" t="s">
        <v>1582</v>
      </c>
      <c r="B935" s="2" t="s">
        <v>897</v>
      </c>
      <c r="C935" s="2">
        <v>67</v>
      </c>
      <c r="D935" s="2" t="str">
        <f t="shared" si="24"/>
        <v>68_67</v>
      </c>
      <c r="E935" s="2" t="s">
        <v>2061</v>
      </c>
      <c r="F935" s="2" t="s">
        <v>3828</v>
      </c>
      <c r="G935" s="2" t="s">
        <v>3829</v>
      </c>
    </row>
    <row r="936" spans="1:7">
      <c r="A936" s="2" t="s">
        <v>1582</v>
      </c>
      <c r="B936" s="2" t="s">
        <v>897</v>
      </c>
      <c r="C936" s="2">
        <v>68</v>
      </c>
      <c r="D936" s="2" t="str">
        <f t="shared" si="24"/>
        <v>68_68</v>
      </c>
      <c r="E936" s="2" t="s">
        <v>3830</v>
      </c>
      <c r="F936" s="2" t="s">
        <v>3831</v>
      </c>
      <c r="G936" s="2" t="s">
        <v>3832</v>
      </c>
    </row>
    <row r="937" spans="1:7">
      <c r="A937" s="2" t="s">
        <v>1582</v>
      </c>
      <c r="B937" s="2" t="s">
        <v>897</v>
      </c>
      <c r="C937" s="2">
        <v>69</v>
      </c>
      <c r="D937" s="2" t="str">
        <f t="shared" si="24"/>
        <v>68_69</v>
      </c>
      <c r="E937" s="2" t="s">
        <v>2071</v>
      </c>
      <c r="F937" s="2" t="s">
        <v>3833</v>
      </c>
      <c r="G937" s="2" t="s">
        <v>3834</v>
      </c>
    </row>
    <row r="938" spans="1:7">
      <c r="A938" s="2" t="s">
        <v>1582</v>
      </c>
      <c r="B938" s="2" t="s">
        <v>897</v>
      </c>
      <c r="C938" s="2">
        <v>70</v>
      </c>
      <c r="D938" s="2" t="str">
        <f t="shared" si="24"/>
        <v>68_70</v>
      </c>
      <c r="E938" s="2" t="s">
        <v>1832</v>
      </c>
      <c r="F938" s="2" t="s">
        <v>3835</v>
      </c>
      <c r="G938" s="2" t="s">
        <v>3836</v>
      </c>
    </row>
    <row r="939" spans="1:7">
      <c r="A939" s="2" t="s">
        <v>1582</v>
      </c>
      <c r="B939" s="2" t="s">
        <v>897</v>
      </c>
      <c r="C939" s="2">
        <v>71</v>
      </c>
      <c r="D939" s="2" t="str">
        <f t="shared" si="24"/>
        <v>68_71</v>
      </c>
      <c r="E939" s="2" t="s">
        <v>2779</v>
      </c>
      <c r="F939" s="2" t="s">
        <v>3837</v>
      </c>
      <c r="G939" s="2" t="s">
        <v>3838</v>
      </c>
    </row>
    <row r="940" spans="1:7">
      <c r="A940" s="2" t="s">
        <v>1582</v>
      </c>
      <c r="B940" s="2" t="s">
        <v>897</v>
      </c>
      <c r="C940" s="2">
        <v>72</v>
      </c>
      <c r="D940" s="2" t="str">
        <f t="shared" si="24"/>
        <v>68_72</v>
      </c>
      <c r="E940" s="2" t="s">
        <v>3839</v>
      </c>
      <c r="F940" s="2" t="s">
        <v>3840</v>
      </c>
      <c r="G940" s="2" t="s">
        <v>3841</v>
      </c>
    </row>
    <row r="941" spans="1:7">
      <c r="A941" s="2" t="s">
        <v>1582</v>
      </c>
      <c r="B941" s="2" t="s">
        <v>897</v>
      </c>
      <c r="C941" s="2">
        <v>73</v>
      </c>
      <c r="D941" s="2" t="str">
        <f t="shared" si="24"/>
        <v>68_73</v>
      </c>
      <c r="E941" s="2" t="s">
        <v>1835</v>
      </c>
      <c r="F941" s="2" t="s">
        <v>3842</v>
      </c>
      <c r="G941" s="2" t="s">
        <v>3843</v>
      </c>
    </row>
    <row r="942" spans="1:7">
      <c r="A942" s="2" t="s">
        <v>1582</v>
      </c>
      <c r="B942" s="2" t="s">
        <v>897</v>
      </c>
      <c r="C942" s="2">
        <v>74</v>
      </c>
      <c r="D942" s="2" t="str">
        <f t="shared" si="24"/>
        <v>68_74</v>
      </c>
      <c r="E942" s="2" t="s">
        <v>3400</v>
      </c>
      <c r="F942" s="2" t="s">
        <v>3844</v>
      </c>
      <c r="G942" s="2" t="s">
        <v>3845</v>
      </c>
    </row>
    <row r="943" spans="1:7">
      <c r="A943" s="2" t="s">
        <v>1582</v>
      </c>
      <c r="B943" s="2" t="s">
        <v>897</v>
      </c>
      <c r="C943" s="2">
        <v>75</v>
      </c>
      <c r="D943" s="2" t="str">
        <f t="shared" si="24"/>
        <v>68_75</v>
      </c>
      <c r="E943" s="2" t="s">
        <v>3846</v>
      </c>
      <c r="F943" s="2" t="s">
        <v>1833</v>
      </c>
      <c r="G943" s="2" t="s">
        <v>3847</v>
      </c>
    </row>
    <row r="944" spans="1:7">
      <c r="A944" s="2" t="s">
        <v>1582</v>
      </c>
      <c r="B944" s="2" t="s">
        <v>897</v>
      </c>
      <c r="C944" s="2">
        <v>76</v>
      </c>
      <c r="D944" s="2" t="str">
        <f t="shared" si="24"/>
        <v>68_76</v>
      </c>
      <c r="E944" s="2" t="s">
        <v>2352</v>
      </c>
      <c r="F944" s="2" t="s">
        <v>3848</v>
      </c>
      <c r="G944" s="2" t="s">
        <v>3849</v>
      </c>
    </row>
    <row r="945" spans="1:7">
      <c r="A945" s="2" t="s">
        <v>1582</v>
      </c>
      <c r="B945" s="2" t="s">
        <v>897</v>
      </c>
      <c r="C945" s="2">
        <v>77</v>
      </c>
      <c r="D945" s="2" t="str">
        <f t="shared" si="24"/>
        <v>68_77</v>
      </c>
      <c r="E945" s="2" t="s">
        <v>3001</v>
      </c>
      <c r="F945" s="2" t="s">
        <v>3850</v>
      </c>
      <c r="G945" s="2" t="s">
        <v>3851</v>
      </c>
    </row>
    <row r="946" spans="1:7">
      <c r="A946" s="2" t="s">
        <v>1582</v>
      </c>
      <c r="B946" s="2" t="s">
        <v>897</v>
      </c>
      <c r="C946" s="2">
        <v>78</v>
      </c>
      <c r="D946" s="2" t="str">
        <f t="shared" si="24"/>
        <v>68_78</v>
      </c>
      <c r="E946" s="2" t="s">
        <v>2364</v>
      </c>
      <c r="F946" s="2" t="s">
        <v>3852</v>
      </c>
      <c r="G946" s="2" t="s">
        <v>3853</v>
      </c>
    </row>
    <row r="947" spans="1:7">
      <c r="A947" s="2" t="s">
        <v>1582</v>
      </c>
      <c r="B947" s="2" t="s">
        <v>897</v>
      </c>
      <c r="C947" s="2">
        <v>79</v>
      </c>
      <c r="D947" s="2" t="str">
        <f t="shared" si="24"/>
        <v>68_79</v>
      </c>
      <c r="E947" s="2" t="s">
        <v>1966</v>
      </c>
      <c r="F947" s="2" t="s">
        <v>3854</v>
      </c>
      <c r="G947" s="2" t="s">
        <v>3855</v>
      </c>
    </row>
    <row r="948" spans="1:7">
      <c r="A948" s="2" t="s">
        <v>1582</v>
      </c>
      <c r="B948" s="2" t="s">
        <v>897</v>
      </c>
      <c r="C948" s="2">
        <v>80</v>
      </c>
      <c r="D948" s="2" t="str">
        <f t="shared" si="24"/>
        <v>68_80</v>
      </c>
      <c r="E948" s="2" t="s">
        <v>3856</v>
      </c>
      <c r="F948" s="2" t="s">
        <v>986</v>
      </c>
      <c r="G948" s="2" t="s">
        <v>3857</v>
      </c>
    </row>
    <row r="949" spans="1:7">
      <c r="A949" s="2" t="s">
        <v>1582</v>
      </c>
      <c r="B949" s="2" t="s">
        <v>897</v>
      </c>
      <c r="C949" s="2">
        <v>81</v>
      </c>
      <c r="D949" s="2" t="str">
        <f t="shared" si="24"/>
        <v>68_81</v>
      </c>
      <c r="E949" s="2" t="s">
        <v>2086</v>
      </c>
      <c r="F949" s="2" t="s">
        <v>3858</v>
      </c>
      <c r="G949" s="2" t="s">
        <v>3859</v>
      </c>
    </row>
    <row r="950" spans="1:7">
      <c r="A950" s="2" t="s">
        <v>1582</v>
      </c>
      <c r="B950" s="2" t="s">
        <v>897</v>
      </c>
      <c r="C950" s="2">
        <v>82</v>
      </c>
      <c r="D950" s="2" t="str">
        <f t="shared" si="24"/>
        <v>68_82</v>
      </c>
      <c r="E950" s="2" t="s">
        <v>2415</v>
      </c>
      <c r="F950" s="2" t="s">
        <v>3860</v>
      </c>
      <c r="G950" s="2" t="s">
        <v>3861</v>
      </c>
    </row>
    <row r="951" spans="1:7">
      <c r="A951" s="2" t="s">
        <v>1582</v>
      </c>
      <c r="B951" s="2" t="s">
        <v>897</v>
      </c>
      <c r="C951" s="2">
        <v>83</v>
      </c>
      <c r="D951" s="2" t="str">
        <f t="shared" si="24"/>
        <v>68_83</v>
      </c>
      <c r="E951" s="2" t="s">
        <v>2789</v>
      </c>
      <c r="F951" s="2" t="s">
        <v>3862</v>
      </c>
      <c r="G951" s="2" t="s">
        <v>3863</v>
      </c>
    </row>
    <row r="952" spans="1:7">
      <c r="A952" s="2" t="s">
        <v>1582</v>
      </c>
      <c r="B952" s="2" t="s">
        <v>897</v>
      </c>
      <c r="C952" s="2">
        <v>84</v>
      </c>
      <c r="D952" s="2" t="str">
        <f t="shared" si="24"/>
        <v>68_84</v>
      </c>
      <c r="E952" s="2" t="s">
        <v>1886</v>
      </c>
      <c r="F952" s="2" t="s">
        <v>3864</v>
      </c>
      <c r="G952" s="2" t="s">
        <v>3865</v>
      </c>
    </row>
    <row r="953" spans="1:7">
      <c r="A953" s="2" t="s">
        <v>1582</v>
      </c>
      <c r="B953" s="2" t="s">
        <v>897</v>
      </c>
      <c r="C953" s="2">
        <v>85</v>
      </c>
      <c r="D953" s="2" t="str">
        <f t="shared" si="24"/>
        <v>68_85</v>
      </c>
      <c r="E953" s="2" t="s">
        <v>2503</v>
      </c>
      <c r="F953" s="2" t="s">
        <v>3866</v>
      </c>
      <c r="G953" s="2" t="s">
        <v>3867</v>
      </c>
    </row>
    <row r="954" spans="1:7">
      <c r="A954" s="2" t="s">
        <v>1582</v>
      </c>
      <c r="B954" s="2" t="s">
        <v>897</v>
      </c>
      <c r="C954" s="2">
        <v>86</v>
      </c>
      <c r="D954" s="2" t="str">
        <f t="shared" si="24"/>
        <v>68_86</v>
      </c>
      <c r="E954" s="2" t="s">
        <v>3233</v>
      </c>
      <c r="F954" s="2" t="s">
        <v>2098</v>
      </c>
      <c r="G954" s="2" t="s">
        <v>3868</v>
      </c>
    </row>
    <row r="955" spans="1:7">
      <c r="A955" s="2" t="s">
        <v>1582</v>
      </c>
      <c r="B955" s="2" t="s">
        <v>897</v>
      </c>
      <c r="C955" s="2">
        <v>87</v>
      </c>
      <c r="D955" s="2" t="str">
        <f t="shared" si="24"/>
        <v>68_87</v>
      </c>
      <c r="E955" s="2" t="s">
        <v>1904</v>
      </c>
      <c r="F955" s="2" t="s">
        <v>3869</v>
      </c>
      <c r="G955" s="2" t="s">
        <v>3870</v>
      </c>
    </row>
    <row r="956" spans="1:7">
      <c r="A956" s="2" t="s">
        <v>1582</v>
      </c>
      <c r="B956" s="2" t="s">
        <v>897</v>
      </c>
      <c r="C956" s="2">
        <v>88</v>
      </c>
      <c r="D956" s="2" t="str">
        <f t="shared" si="24"/>
        <v>68_88</v>
      </c>
      <c r="E956" s="2" t="s">
        <v>1484</v>
      </c>
      <c r="F956" s="2" t="s">
        <v>1483</v>
      </c>
      <c r="G956" s="2" t="s">
        <v>3871</v>
      </c>
    </row>
    <row r="957" spans="1:7">
      <c r="A957" s="2" t="s">
        <v>1586</v>
      </c>
      <c r="B957" s="2" t="s">
        <v>986</v>
      </c>
      <c r="C957" s="2">
        <v>1</v>
      </c>
      <c r="D957" s="2" t="str">
        <f t="shared" si="24"/>
        <v>70_1</v>
      </c>
      <c r="E957" s="2" t="s">
        <v>1490</v>
      </c>
      <c r="F957" s="2" t="s">
        <v>3872</v>
      </c>
      <c r="G957" s="2" t="s">
        <v>3873</v>
      </c>
    </row>
    <row r="958" spans="1:7">
      <c r="A958" s="2" t="s">
        <v>1586</v>
      </c>
      <c r="B958" s="2" t="s">
        <v>986</v>
      </c>
      <c r="C958" s="2">
        <v>2</v>
      </c>
      <c r="D958" s="2" t="str">
        <f t="shared" si="24"/>
        <v>70_2</v>
      </c>
      <c r="E958" s="2" t="s">
        <v>2566</v>
      </c>
      <c r="F958" s="2" t="s">
        <v>2131</v>
      </c>
      <c r="G958" s="2" t="s">
        <v>3874</v>
      </c>
    </row>
    <row r="959" spans="1:7">
      <c r="A959" s="2" t="s">
        <v>1586</v>
      </c>
      <c r="B959" s="2" t="s">
        <v>986</v>
      </c>
      <c r="C959" s="2">
        <v>3</v>
      </c>
      <c r="D959" s="2" t="str">
        <f t="shared" si="24"/>
        <v>70_3</v>
      </c>
      <c r="E959" s="2" t="s">
        <v>3345</v>
      </c>
      <c r="F959" s="2" t="s">
        <v>3875</v>
      </c>
      <c r="G959" s="2" t="s">
        <v>3876</v>
      </c>
    </row>
    <row r="960" spans="1:7">
      <c r="A960" s="2" t="s">
        <v>1586</v>
      </c>
      <c r="B960" s="2" t="s">
        <v>986</v>
      </c>
      <c r="C960" s="2">
        <v>4</v>
      </c>
      <c r="D960" s="2" t="str">
        <f t="shared" si="24"/>
        <v>70_4</v>
      </c>
      <c r="E960" s="2" t="s">
        <v>2164</v>
      </c>
      <c r="F960" s="2" t="s">
        <v>3877</v>
      </c>
      <c r="G960" s="2" t="s">
        <v>3878</v>
      </c>
    </row>
    <row r="961" spans="1:7">
      <c r="A961" s="2" t="s">
        <v>1586</v>
      </c>
      <c r="B961" s="2" t="s">
        <v>986</v>
      </c>
      <c r="C961" s="2">
        <v>5</v>
      </c>
      <c r="D961" s="2" t="str">
        <f t="shared" si="24"/>
        <v>70_5</v>
      </c>
      <c r="E961" s="2" t="s">
        <v>2169</v>
      </c>
      <c r="F961" s="2" t="s">
        <v>3879</v>
      </c>
      <c r="G961" s="2" t="s">
        <v>3880</v>
      </c>
    </row>
    <row r="962" spans="1:7">
      <c r="A962" s="2" t="s">
        <v>1586</v>
      </c>
      <c r="B962" s="2" t="s">
        <v>986</v>
      </c>
      <c r="C962" s="2">
        <v>6</v>
      </c>
      <c r="D962" s="2" t="str">
        <f t="shared" si="24"/>
        <v>70_6</v>
      </c>
      <c r="E962" s="2" t="s">
        <v>3881</v>
      </c>
      <c r="F962" s="2" t="s">
        <v>3882</v>
      </c>
      <c r="G962" s="2" t="s">
        <v>3883</v>
      </c>
    </row>
    <row r="963" spans="1:7">
      <c r="A963" s="2" t="s">
        <v>1586</v>
      </c>
      <c r="B963" s="2" t="s">
        <v>986</v>
      </c>
      <c r="C963" s="2">
        <v>7</v>
      </c>
      <c r="D963" s="2" t="str">
        <f t="shared" si="24"/>
        <v>70_7</v>
      </c>
      <c r="E963" s="2" t="s">
        <v>3884</v>
      </c>
      <c r="F963" s="2" t="s">
        <v>3885</v>
      </c>
      <c r="G963" s="2" t="s">
        <v>3886</v>
      </c>
    </row>
    <row r="964" spans="1:7">
      <c r="A964" s="2" t="s">
        <v>1586</v>
      </c>
      <c r="B964" s="2" t="s">
        <v>986</v>
      </c>
      <c r="C964" s="2">
        <v>8</v>
      </c>
      <c r="D964" s="2" t="str">
        <f t="shared" ref="D964:D1027" si="25">A964&amp;"_"&amp;C964</f>
        <v>70_8</v>
      </c>
      <c r="E964" s="2" t="s">
        <v>3436</v>
      </c>
      <c r="F964" s="2" t="s">
        <v>3887</v>
      </c>
      <c r="G964" s="2" t="s">
        <v>3888</v>
      </c>
    </row>
    <row r="965" spans="1:7">
      <c r="A965" s="2" t="s">
        <v>1586</v>
      </c>
      <c r="B965" s="2" t="s">
        <v>986</v>
      </c>
      <c r="C965" s="2">
        <v>9</v>
      </c>
      <c r="D965" s="2" t="str">
        <f t="shared" si="25"/>
        <v>70_9</v>
      </c>
      <c r="E965" s="2" t="s">
        <v>3741</v>
      </c>
      <c r="F965" s="2" t="s">
        <v>3889</v>
      </c>
      <c r="G965" s="2" t="s">
        <v>3890</v>
      </c>
    </row>
    <row r="966" spans="1:7">
      <c r="A966" s="2" t="s">
        <v>1586</v>
      </c>
      <c r="B966" s="2" t="s">
        <v>986</v>
      </c>
      <c r="C966" s="2">
        <v>10</v>
      </c>
      <c r="D966" s="2" t="str">
        <f t="shared" si="25"/>
        <v>70_10</v>
      </c>
      <c r="E966" s="2" t="s">
        <v>3891</v>
      </c>
      <c r="F966" s="2" t="s">
        <v>3892</v>
      </c>
      <c r="G966" s="2" t="s">
        <v>3893</v>
      </c>
    </row>
    <row r="967" spans="1:7">
      <c r="A967" s="2" t="s">
        <v>1586</v>
      </c>
      <c r="B967" s="2" t="s">
        <v>986</v>
      </c>
      <c r="C967" s="2">
        <v>11</v>
      </c>
      <c r="D967" s="2" t="str">
        <f t="shared" si="25"/>
        <v>70_11</v>
      </c>
      <c r="E967" s="2" t="s">
        <v>1728</v>
      </c>
      <c r="F967" s="2" t="s">
        <v>1729</v>
      </c>
      <c r="G967" s="2" t="s">
        <v>3894</v>
      </c>
    </row>
    <row r="968" spans="1:7">
      <c r="A968" s="2" t="s">
        <v>1586</v>
      </c>
      <c r="B968" s="2" t="s">
        <v>986</v>
      </c>
      <c r="C968" s="2">
        <v>12</v>
      </c>
      <c r="D968" s="2" t="str">
        <f t="shared" si="25"/>
        <v>70_12</v>
      </c>
      <c r="E968" s="2" t="s">
        <v>2597</v>
      </c>
      <c r="F968" s="2" t="s">
        <v>3895</v>
      </c>
      <c r="G968" s="2" t="s">
        <v>3896</v>
      </c>
    </row>
    <row r="969" spans="1:7">
      <c r="A969" s="2" t="s">
        <v>1586</v>
      </c>
      <c r="B969" s="2" t="s">
        <v>986</v>
      </c>
      <c r="C969" s="2">
        <v>13</v>
      </c>
      <c r="D969" s="2" t="str">
        <f t="shared" si="25"/>
        <v>70_13</v>
      </c>
      <c r="E969" s="2" t="s">
        <v>3897</v>
      </c>
      <c r="F969" s="2" t="s">
        <v>3898</v>
      </c>
      <c r="G969" s="2" t="s">
        <v>3899</v>
      </c>
    </row>
    <row r="970" spans="1:7">
      <c r="A970" s="2" t="s">
        <v>1586</v>
      </c>
      <c r="B970" s="2" t="s">
        <v>986</v>
      </c>
      <c r="C970" s="2">
        <v>14</v>
      </c>
      <c r="D970" s="2" t="str">
        <f t="shared" si="25"/>
        <v>70_14</v>
      </c>
      <c r="E970" s="2" t="s">
        <v>2037</v>
      </c>
      <c r="F970" s="2" t="s">
        <v>3900</v>
      </c>
      <c r="G970" s="2" t="s">
        <v>3901</v>
      </c>
    </row>
    <row r="971" spans="1:7">
      <c r="A971" s="2" t="s">
        <v>1586</v>
      </c>
      <c r="B971" s="2" t="s">
        <v>986</v>
      </c>
      <c r="C971" s="2">
        <v>15</v>
      </c>
      <c r="D971" s="2" t="str">
        <f t="shared" si="25"/>
        <v>70_15</v>
      </c>
      <c r="E971" s="2" t="s">
        <v>3902</v>
      </c>
      <c r="F971" s="2" t="s">
        <v>3903</v>
      </c>
      <c r="G971" s="2" t="s">
        <v>3904</v>
      </c>
    </row>
    <row r="972" spans="1:7">
      <c r="A972" s="2" t="s">
        <v>1586</v>
      </c>
      <c r="B972" s="2" t="s">
        <v>986</v>
      </c>
      <c r="C972" s="2">
        <v>16</v>
      </c>
      <c r="D972" s="2" t="str">
        <f t="shared" si="25"/>
        <v>70_16</v>
      </c>
      <c r="E972" s="2" t="s">
        <v>3905</v>
      </c>
      <c r="F972" s="2" t="s">
        <v>3906</v>
      </c>
      <c r="G972" s="2" t="s">
        <v>3907</v>
      </c>
    </row>
    <row r="973" spans="1:7">
      <c r="A973" s="2" t="s">
        <v>1586</v>
      </c>
      <c r="B973" s="2" t="s">
        <v>986</v>
      </c>
      <c r="C973" s="2">
        <v>17</v>
      </c>
      <c r="D973" s="2" t="str">
        <f t="shared" si="25"/>
        <v>70_17</v>
      </c>
      <c r="E973" s="2" t="s">
        <v>1826</v>
      </c>
      <c r="F973" s="2" t="s">
        <v>3908</v>
      </c>
      <c r="G973" s="2" t="s">
        <v>3909</v>
      </c>
    </row>
    <row r="974" spans="1:7">
      <c r="A974" s="2" t="s">
        <v>1586</v>
      </c>
      <c r="B974" s="2" t="s">
        <v>986</v>
      </c>
      <c r="C974" s="2">
        <v>18</v>
      </c>
      <c r="D974" s="2" t="str">
        <f t="shared" si="25"/>
        <v>70_18</v>
      </c>
      <c r="E974" s="2" t="s">
        <v>2777</v>
      </c>
      <c r="F974" s="2" t="s">
        <v>3910</v>
      </c>
      <c r="G974" s="2" t="s">
        <v>3911</v>
      </c>
    </row>
    <row r="975" spans="1:7">
      <c r="A975" s="2" t="s">
        <v>1586</v>
      </c>
      <c r="B975" s="2" t="s">
        <v>986</v>
      </c>
      <c r="C975" s="2">
        <v>19</v>
      </c>
      <c r="D975" s="2" t="str">
        <f t="shared" si="25"/>
        <v>70_19</v>
      </c>
      <c r="E975" s="2" t="s">
        <v>3912</v>
      </c>
      <c r="F975" s="2" t="s">
        <v>3913</v>
      </c>
      <c r="G975" s="2" t="s">
        <v>3914</v>
      </c>
    </row>
    <row r="976" spans="1:7">
      <c r="A976" s="2" t="s">
        <v>1586</v>
      </c>
      <c r="B976" s="2" t="s">
        <v>986</v>
      </c>
      <c r="C976" s="2">
        <v>20</v>
      </c>
      <c r="D976" s="2" t="str">
        <f t="shared" si="25"/>
        <v>70_20</v>
      </c>
      <c r="E976" s="2" t="s">
        <v>3915</v>
      </c>
      <c r="F976" s="2" t="s">
        <v>3916</v>
      </c>
      <c r="G976" s="2" t="s">
        <v>3917</v>
      </c>
    </row>
    <row r="977" spans="1:7">
      <c r="A977" s="2" t="s">
        <v>1586</v>
      </c>
      <c r="B977" s="2" t="s">
        <v>986</v>
      </c>
      <c r="C977" s="2">
        <v>21</v>
      </c>
      <c r="D977" s="2" t="str">
        <f t="shared" si="25"/>
        <v>70_21</v>
      </c>
      <c r="E977" s="2" t="s">
        <v>3918</v>
      </c>
      <c r="F977" s="2" t="s">
        <v>3919</v>
      </c>
      <c r="G977" s="2" t="s">
        <v>3920</v>
      </c>
    </row>
    <row r="978" spans="1:7">
      <c r="A978" s="2" t="s">
        <v>1586</v>
      </c>
      <c r="B978" s="2" t="s">
        <v>986</v>
      </c>
      <c r="C978" s="2">
        <v>22</v>
      </c>
      <c r="D978" s="2" t="str">
        <f t="shared" si="25"/>
        <v>70_22</v>
      </c>
      <c r="E978" s="2" t="s">
        <v>3921</v>
      </c>
      <c r="F978" s="2" t="s">
        <v>3922</v>
      </c>
      <c r="G978" s="2" t="s">
        <v>3923</v>
      </c>
    </row>
    <row r="979" spans="1:7">
      <c r="A979" s="2" t="s">
        <v>1586</v>
      </c>
      <c r="B979" s="2" t="s">
        <v>986</v>
      </c>
      <c r="C979" s="2">
        <v>23</v>
      </c>
      <c r="D979" s="2" t="str">
        <f t="shared" si="25"/>
        <v>70_23</v>
      </c>
      <c r="E979" s="2" t="s">
        <v>3924</v>
      </c>
      <c r="F979" s="2" t="s">
        <v>3925</v>
      </c>
      <c r="G979" s="2" t="s">
        <v>3926</v>
      </c>
    </row>
    <row r="980" spans="1:7">
      <c r="A980" s="2" t="s">
        <v>1586</v>
      </c>
      <c r="B980" s="2" t="s">
        <v>986</v>
      </c>
      <c r="C980" s="2">
        <v>24</v>
      </c>
      <c r="D980" s="2" t="str">
        <f t="shared" si="25"/>
        <v>70_24</v>
      </c>
      <c r="E980" s="2" t="s">
        <v>3927</v>
      </c>
      <c r="F980" s="2" t="s">
        <v>986</v>
      </c>
      <c r="G980" s="2" t="s">
        <v>3928</v>
      </c>
    </row>
    <row r="981" spans="1:7">
      <c r="A981" s="2" t="s">
        <v>1586</v>
      </c>
      <c r="B981" s="2" t="s">
        <v>986</v>
      </c>
      <c r="C981" s="2">
        <v>25</v>
      </c>
      <c r="D981" s="2" t="str">
        <f t="shared" si="25"/>
        <v>70_25</v>
      </c>
      <c r="E981" s="2" t="s">
        <v>2415</v>
      </c>
      <c r="F981" s="2" t="s">
        <v>3929</v>
      </c>
      <c r="G981" s="2" t="s">
        <v>3930</v>
      </c>
    </row>
    <row r="982" spans="1:7">
      <c r="A982" s="2" t="s">
        <v>1586</v>
      </c>
      <c r="B982" s="2" t="s">
        <v>986</v>
      </c>
      <c r="C982" s="2">
        <v>26</v>
      </c>
      <c r="D982" s="2" t="str">
        <f t="shared" si="25"/>
        <v>70_26</v>
      </c>
      <c r="E982" s="2" t="s">
        <v>3044</v>
      </c>
      <c r="F982" s="2" t="s">
        <v>3931</v>
      </c>
      <c r="G982" s="2" t="s">
        <v>3932</v>
      </c>
    </row>
    <row r="983" spans="1:7">
      <c r="A983" s="2" t="s">
        <v>1586</v>
      </c>
      <c r="B983" s="2" t="s">
        <v>986</v>
      </c>
      <c r="C983" s="2">
        <v>27</v>
      </c>
      <c r="D983" s="2" t="str">
        <f t="shared" si="25"/>
        <v>70_27</v>
      </c>
      <c r="E983" s="2" t="s">
        <v>1484</v>
      </c>
      <c r="F983" s="2" t="s">
        <v>1483</v>
      </c>
      <c r="G983" s="2" t="s">
        <v>3933</v>
      </c>
    </row>
    <row r="984" spans="1:7">
      <c r="A984" s="2" t="s">
        <v>1590</v>
      </c>
      <c r="B984" s="2" t="s">
        <v>1014</v>
      </c>
      <c r="C984" s="2">
        <v>1</v>
      </c>
      <c r="D984" s="2" t="str">
        <f t="shared" si="25"/>
        <v>73_1</v>
      </c>
      <c r="E984" s="2" t="s">
        <v>1490</v>
      </c>
      <c r="F984" s="2" t="s">
        <v>3934</v>
      </c>
      <c r="G984" s="2" t="s">
        <v>3935</v>
      </c>
    </row>
    <row r="985" spans="1:7">
      <c r="A985" s="2" t="s">
        <v>1590</v>
      </c>
      <c r="B985" s="2" t="s">
        <v>1014</v>
      </c>
      <c r="C985" s="2">
        <v>2</v>
      </c>
      <c r="D985" s="2" t="str">
        <f t="shared" si="25"/>
        <v>73_2</v>
      </c>
      <c r="E985" s="2" t="s">
        <v>3936</v>
      </c>
      <c r="F985" s="2" t="s">
        <v>3937</v>
      </c>
      <c r="G985" s="2" t="s">
        <v>3938</v>
      </c>
    </row>
    <row r="986" spans="1:7">
      <c r="A986" s="2" t="s">
        <v>1590</v>
      </c>
      <c r="B986" s="2" t="s">
        <v>1014</v>
      </c>
      <c r="C986" s="2">
        <v>3</v>
      </c>
      <c r="D986" s="2" t="str">
        <f t="shared" si="25"/>
        <v>73_3</v>
      </c>
      <c r="E986" s="2" t="s">
        <v>3162</v>
      </c>
      <c r="F986" s="2" t="s">
        <v>3939</v>
      </c>
      <c r="G986" s="2" t="s">
        <v>3940</v>
      </c>
    </row>
    <row r="987" spans="1:7">
      <c r="A987" s="2" t="s">
        <v>1590</v>
      </c>
      <c r="B987" s="2" t="s">
        <v>1014</v>
      </c>
      <c r="C987" s="2">
        <v>4</v>
      </c>
      <c r="D987" s="2" t="str">
        <f t="shared" si="25"/>
        <v>73_4</v>
      </c>
      <c r="E987" s="2" t="s">
        <v>1509</v>
      </c>
      <c r="F987" s="2" t="s">
        <v>3941</v>
      </c>
      <c r="G987" s="2" t="s">
        <v>3942</v>
      </c>
    </row>
    <row r="988" spans="1:7">
      <c r="A988" s="2" t="s">
        <v>1590</v>
      </c>
      <c r="B988" s="2" t="s">
        <v>1014</v>
      </c>
      <c r="C988" s="2">
        <v>5</v>
      </c>
      <c r="D988" s="2" t="str">
        <f t="shared" si="25"/>
        <v>73_5</v>
      </c>
      <c r="E988" s="2" t="s">
        <v>3943</v>
      </c>
      <c r="F988" s="2" t="s">
        <v>3944</v>
      </c>
      <c r="G988" s="2" t="s">
        <v>3945</v>
      </c>
    </row>
    <row r="989" spans="1:7">
      <c r="A989" s="2" t="s">
        <v>1590</v>
      </c>
      <c r="B989" s="2" t="s">
        <v>1014</v>
      </c>
      <c r="C989" s="2">
        <v>6</v>
      </c>
      <c r="D989" s="2" t="str">
        <f t="shared" si="25"/>
        <v>73_6</v>
      </c>
      <c r="E989" s="2" t="s">
        <v>1550</v>
      </c>
      <c r="F989" s="2" t="s">
        <v>3946</v>
      </c>
      <c r="G989" s="2" t="s">
        <v>3947</v>
      </c>
    </row>
    <row r="990" spans="1:7">
      <c r="A990" s="2" t="s">
        <v>1590</v>
      </c>
      <c r="B990" s="2" t="s">
        <v>1014</v>
      </c>
      <c r="C990" s="2">
        <v>7</v>
      </c>
      <c r="D990" s="2" t="str">
        <f t="shared" si="25"/>
        <v>73_7</v>
      </c>
      <c r="E990" s="2" t="s">
        <v>3948</v>
      </c>
      <c r="F990" s="2" t="s">
        <v>3949</v>
      </c>
      <c r="G990" s="2" t="s">
        <v>3950</v>
      </c>
    </row>
    <row r="991" spans="1:7">
      <c r="A991" s="2" t="s">
        <v>1590</v>
      </c>
      <c r="B991" s="2" t="s">
        <v>1014</v>
      </c>
      <c r="C991" s="2">
        <v>8</v>
      </c>
      <c r="D991" s="2" t="str">
        <f t="shared" si="25"/>
        <v>73_8</v>
      </c>
      <c r="E991" s="2" t="s">
        <v>3345</v>
      </c>
      <c r="F991" s="2" t="s">
        <v>3951</v>
      </c>
      <c r="G991" s="2" t="s">
        <v>3952</v>
      </c>
    </row>
    <row r="992" spans="1:7">
      <c r="A992" s="2" t="s">
        <v>1590</v>
      </c>
      <c r="B992" s="2" t="s">
        <v>1014</v>
      </c>
      <c r="C992" s="2">
        <v>9</v>
      </c>
      <c r="D992" s="2" t="str">
        <f t="shared" si="25"/>
        <v>73_9</v>
      </c>
      <c r="E992" s="2" t="s">
        <v>1628</v>
      </c>
      <c r="F992" s="2" t="s">
        <v>3953</v>
      </c>
      <c r="G992" s="2" t="s">
        <v>3954</v>
      </c>
    </row>
    <row r="993" spans="1:7">
      <c r="A993" s="2" t="s">
        <v>1590</v>
      </c>
      <c r="B993" s="2" t="s">
        <v>1014</v>
      </c>
      <c r="C993" s="2">
        <v>10</v>
      </c>
      <c r="D993" s="2" t="str">
        <f t="shared" si="25"/>
        <v>73_10</v>
      </c>
      <c r="E993" s="2" t="s">
        <v>3709</v>
      </c>
      <c r="F993" s="2" t="s">
        <v>3955</v>
      </c>
      <c r="G993" s="2" t="s">
        <v>3956</v>
      </c>
    </row>
    <row r="994" spans="1:7">
      <c r="A994" s="2" t="s">
        <v>1590</v>
      </c>
      <c r="B994" s="2" t="s">
        <v>1014</v>
      </c>
      <c r="C994" s="2">
        <v>11</v>
      </c>
      <c r="D994" s="2" t="str">
        <f t="shared" si="25"/>
        <v>73_11</v>
      </c>
      <c r="E994" s="2" t="s">
        <v>2730</v>
      </c>
      <c r="F994" s="2" t="s">
        <v>3957</v>
      </c>
      <c r="G994" s="2" t="s">
        <v>3958</v>
      </c>
    </row>
    <row r="995" spans="1:7">
      <c r="A995" s="2" t="s">
        <v>1590</v>
      </c>
      <c r="B995" s="2" t="s">
        <v>1014</v>
      </c>
      <c r="C995" s="2">
        <v>12</v>
      </c>
      <c r="D995" s="2" t="str">
        <f t="shared" si="25"/>
        <v>73_12</v>
      </c>
      <c r="E995" s="2" t="s">
        <v>2840</v>
      </c>
      <c r="F995" s="2" t="s">
        <v>3959</v>
      </c>
      <c r="G995" s="2" t="s">
        <v>3960</v>
      </c>
    </row>
    <row r="996" spans="1:7">
      <c r="A996" s="2" t="s">
        <v>1590</v>
      </c>
      <c r="B996" s="2" t="s">
        <v>1014</v>
      </c>
      <c r="C996" s="2">
        <v>13</v>
      </c>
      <c r="D996" s="2" t="str">
        <f t="shared" si="25"/>
        <v>73_13</v>
      </c>
      <c r="E996" s="2" t="s">
        <v>3735</v>
      </c>
      <c r="F996" s="2" t="s">
        <v>3961</v>
      </c>
      <c r="G996" s="2" t="s">
        <v>3962</v>
      </c>
    </row>
    <row r="997" spans="1:7">
      <c r="A997" s="2" t="s">
        <v>1590</v>
      </c>
      <c r="B997" s="2" t="s">
        <v>1014</v>
      </c>
      <c r="C997" s="2">
        <v>14</v>
      </c>
      <c r="D997" s="2" t="str">
        <f t="shared" si="25"/>
        <v>73_14</v>
      </c>
      <c r="E997" s="2" t="s">
        <v>2181</v>
      </c>
      <c r="F997" s="2" t="s">
        <v>3963</v>
      </c>
      <c r="G997" s="2" t="s">
        <v>3964</v>
      </c>
    </row>
    <row r="998" spans="1:7">
      <c r="A998" s="2" t="s">
        <v>1590</v>
      </c>
      <c r="B998" s="2" t="s">
        <v>1014</v>
      </c>
      <c r="C998" s="2">
        <v>15</v>
      </c>
      <c r="D998" s="2" t="str">
        <f t="shared" si="25"/>
        <v>73_15</v>
      </c>
      <c r="E998" s="2" t="s">
        <v>2187</v>
      </c>
      <c r="F998" s="2" t="s">
        <v>3965</v>
      </c>
      <c r="G998" s="2" t="s">
        <v>3966</v>
      </c>
    </row>
    <row r="999" spans="1:7">
      <c r="A999" s="2" t="s">
        <v>1590</v>
      </c>
      <c r="B999" s="2" t="s">
        <v>1014</v>
      </c>
      <c r="C999" s="2">
        <v>16</v>
      </c>
      <c r="D999" s="2" t="str">
        <f t="shared" si="25"/>
        <v>73_16</v>
      </c>
      <c r="E999" s="2" t="s">
        <v>2015</v>
      </c>
      <c r="F999" s="2" t="s">
        <v>3967</v>
      </c>
      <c r="G999" s="2" t="s">
        <v>3968</v>
      </c>
    </row>
    <row r="1000" spans="1:7">
      <c r="A1000" s="2" t="s">
        <v>1590</v>
      </c>
      <c r="B1000" s="2" t="s">
        <v>1014</v>
      </c>
      <c r="C1000" s="2">
        <v>17</v>
      </c>
      <c r="D1000" s="2" t="str">
        <f t="shared" si="25"/>
        <v>73_17</v>
      </c>
      <c r="E1000" s="2" t="s">
        <v>3359</v>
      </c>
      <c r="F1000" s="2" t="s">
        <v>3969</v>
      </c>
      <c r="G1000" s="2" t="s">
        <v>3970</v>
      </c>
    </row>
    <row r="1001" spans="1:7">
      <c r="A1001" s="2" t="s">
        <v>1590</v>
      </c>
      <c r="B1001" s="2" t="s">
        <v>1014</v>
      </c>
      <c r="C1001" s="2">
        <v>18</v>
      </c>
      <c r="D1001" s="2" t="str">
        <f t="shared" si="25"/>
        <v>73_18</v>
      </c>
      <c r="E1001" s="2" t="s">
        <v>3971</v>
      </c>
      <c r="F1001" s="2" t="s">
        <v>3972</v>
      </c>
      <c r="G1001" s="2" t="s">
        <v>3973</v>
      </c>
    </row>
    <row r="1002" spans="1:7">
      <c r="A1002" s="2" t="s">
        <v>1590</v>
      </c>
      <c r="B1002" s="2" t="s">
        <v>1014</v>
      </c>
      <c r="C1002" s="2">
        <v>19</v>
      </c>
      <c r="D1002" s="2" t="str">
        <f t="shared" si="25"/>
        <v>73_19</v>
      </c>
      <c r="E1002" s="2" t="s">
        <v>3974</v>
      </c>
      <c r="F1002" s="2" t="s">
        <v>3975</v>
      </c>
      <c r="G1002" s="2" t="s">
        <v>3976</v>
      </c>
    </row>
    <row r="1003" spans="1:7">
      <c r="A1003" s="2" t="s">
        <v>1590</v>
      </c>
      <c r="B1003" s="2" t="s">
        <v>1014</v>
      </c>
      <c r="C1003" s="2">
        <v>20</v>
      </c>
      <c r="D1003" s="2" t="str">
        <f t="shared" si="25"/>
        <v>73_20</v>
      </c>
      <c r="E1003" s="2" t="s">
        <v>3179</v>
      </c>
      <c r="F1003" s="2" t="s">
        <v>3977</v>
      </c>
      <c r="G1003" s="2" t="s">
        <v>3978</v>
      </c>
    </row>
    <row r="1004" spans="1:7">
      <c r="A1004" s="2" t="s">
        <v>1590</v>
      </c>
      <c r="B1004" s="2" t="s">
        <v>1014</v>
      </c>
      <c r="C1004" s="2">
        <v>21</v>
      </c>
      <c r="D1004" s="2" t="str">
        <f t="shared" si="25"/>
        <v>73_21</v>
      </c>
      <c r="E1004" s="2" t="s">
        <v>1701</v>
      </c>
      <c r="F1004" s="2" t="s">
        <v>3979</v>
      </c>
      <c r="G1004" s="2" t="s">
        <v>3980</v>
      </c>
    </row>
    <row r="1005" spans="1:7">
      <c r="A1005" s="2" t="s">
        <v>1590</v>
      </c>
      <c r="B1005" s="2" t="s">
        <v>1014</v>
      </c>
      <c r="C1005" s="2">
        <v>22</v>
      </c>
      <c r="D1005" s="2" t="str">
        <f t="shared" si="25"/>
        <v>73_22</v>
      </c>
      <c r="E1005" s="2" t="s">
        <v>3181</v>
      </c>
      <c r="F1005" s="2" t="s">
        <v>3981</v>
      </c>
      <c r="G1005" s="2" t="s">
        <v>3982</v>
      </c>
    </row>
    <row r="1006" spans="1:7">
      <c r="A1006" s="2" t="s">
        <v>1590</v>
      </c>
      <c r="B1006" s="2" t="s">
        <v>1014</v>
      </c>
      <c r="C1006" s="2">
        <v>23</v>
      </c>
      <c r="D1006" s="2" t="str">
        <f t="shared" si="25"/>
        <v>73_23</v>
      </c>
      <c r="E1006" s="2" t="s">
        <v>3460</v>
      </c>
      <c r="F1006" s="2" t="s">
        <v>3983</v>
      </c>
      <c r="G1006" s="2" t="s">
        <v>3984</v>
      </c>
    </row>
    <row r="1007" spans="1:7">
      <c r="A1007" s="2" t="s">
        <v>1590</v>
      </c>
      <c r="B1007" s="2" t="s">
        <v>1014</v>
      </c>
      <c r="C1007" s="2">
        <v>24</v>
      </c>
      <c r="D1007" s="2" t="str">
        <f t="shared" si="25"/>
        <v>73_24</v>
      </c>
      <c r="E1007" s="2" t="s">
        <v>3985</v>
      </c>
      <c r="F1007" s="2" t="s">
        <v>3986</v>
      </c>
      <c r="G1007" s="2" t="s">
        <v>3987</v>
      </c>
    </row>
    <row r="1008" spans="1:7">
      <c r="A1008" s="2" t="s">
        <v>1590</v>
      </c>
      <c r="B1008" s="2" t="s">
        <v>1014</v>
      </c>
      <c r="C1008" s="2">
        <v>25</v>
      </c>
      <c r="D1008" s="2" t="str">
        <f t="shared" si="25"/>
        <v>73_25</v>
      </c>
      <c r="E1008" s="2" t="s">
        <v>1731</v>
      </c>
      <c r="F1008" s="2" t="s">
        <v>3988</v>
      </c>
      <c r="G1008" s="2" t="s">
        <v>3989</v>
      </c>
    </row>
    <row r="1009" spans="1:7">
      <c r="A1009" s="2" t="s">
        <v>1590</v>
      </c>
      <c r="B1009" s="2" t="s">
        <v>1014</v>
      </c>
      <c r="C1009" s="2">
        <v>26</v>
      </c>
      <c r="D1009" s="2" t="str">
        <f t="shared" si="25"/>
        <v>73_26</v>
      </c>
      <c r="E1009" s="2" t="s">
        <v>2694</v>
      </c>
      <c r="F1009" s="2" t="s">
        <v>3990</v>
      </c>
      <c r="G1009" s="2" t="s">
        <v>3991</v>
      </c>
    </row>
    <row r="1010" spans="1:7">
      <c r="A1010" s="2" t="s">
        <v>1590</v>
      </c>
      <c r="B1010" s="2" t="s">
        <v>1014</v>
      </c>
      <c r="C1010" s="2">
        <v>27</v>
      </c>
      <c r="D1010" s="2" t="str">
        <f t="shared" si="25"/>
        <v>73_27</v>
      </c>
      <c r="E1010" s="2" t="s">
        <v>3992</v>
      </c>
      <c r="F1010" s="2" t="s">
        <v>3993</v>
      </c>
      <c r="G1010" s="2" t="s">
        <v>3994</v>
      </c>
    </row>
    <row r="1011" spans="1:7">
      <c r="A1011" s="2" t="s">
        <v>1590</v>
      </c>
      <c r="B1011" s="2" t="s">
        <v>1014</v>
      </c>
      <c r="C1011" s="2">
        <v>28</v>
      </c>
      <c r="D1011" s="2" t="str">
        <f t="shared" si="25"/>
        <v>73_28</v>
      </c>
      <c r="E1011" s="2" t="s">
        <v>3995</v>
      </c>
      <c r="F1011" s="2" t="s">
        <v>3996</v>
      </c>
      <c r="G1011" s="2" t="s">
        <v>3997</v>
      </c>
    </row>
    <row r="1012" spans="1:7">
      <c r="A1012" s="2" t="s">
        <v>1590</v>
      </c>
      <c r="B1012" s="2" t="s">
        <v>1014</v>
      </c>
      <c r="C1012" s="2">
        <v>29</v>
      </c>
      <c r="D1012" s="2" t="str">
        <f t="shared" si="25"/>
        <v>73_29</v>
      </c>
      <c r="E1012" s="2" t="s">
        <v>1749</v>
      </c>
      <c r="F1012" s="2" t="s">
        <v>3998</v>
      </c>
      <c r="G1012" s="2" t="s">
        <v>3999</v>
      </c>
    </row>
    <row r="1013" spans="1:7">
      <c r="A1013" s="2" t="s">
        <v>1590</v>
      </c>
      <c r="B1013" s="2" t="s">
        <v>1014</v>
      </c>
      <c r="C1013" s="2">
        <v>30</v>
      </c>
      <c r="D1013" s="2" t="str">
        <f t="shared" si="25"/>
        <v>73_30</v>
      </c>
      <c r="E1013" s="2" t="s">
        <v>4000</v>
      </c>
      <c r="F1013" s="2" t="s">
        <v>4001</v>
      </c>
      <c r="G1013" s="2" t="s">
        <v>4002</v>
      </c>
    </row>
    <row r="1014" spans="1:7">
      <c r="A1014" s="2" t="s">
        <v>1590</v>
      </c>
      <c r="B1014" s="2" t="s">
        <v>1014</v>
      </c>
      <c r="C1014" s="2">
        <v>31</v>
      </c>
      <c r="D1014" s="2" t="str">
        <f t="shared" si="25"/>
        <v>73_31</v>
      </c>
      <c r="E1014" s="2" t="s">
        <v>1934</v>
      </c>
      <c r="F1014" s="2" t="s">
        <v>4003</v>
      </c>
      <c r="G1014" s="2" t="s">
        <v>4004</v>
      </c>
    </row>
    <row r="1015" spans="1:7">
      <c r="A1015" s="2" t="s">
        <v>1590</v>
      </c>
      <c r="B1015" s="2" t="s">
        <v>1014</v>
      </c>
      <c r="C1015" s="2">
        <v>32</v>
      </c>
      <c r="D1015" s="2" t="str">
        <f t="shared" si="25"/>
        <v>73_32</v>
      </c>
      <c r="E1015" s="2" t="s">
        <v>3815</v>
      </c>
      <c r="F1015" s="2" t="s">
        <v>4005</v>
      </c>
      <c r="G1015" s="2" t="s">
        <v>4006</v>
      </c>
    </row>
    <row r="1016" spans="1:7">
      <c r="A1016" s="2" t="s">
        <v>1590</v>
      </c>
      <c r="B1016" s="2" t="s">
        <v>1014</v>
      </c>
      <c r="C1016" s="2">
        <v>33</v>
      </c>
      <c r="D1016" s="2" t="str">
        <f t="shared" si="25"/>
        <v>73_33</v>
      </c>
      <c r="E1016" s="2" t="s">
        <v>2755</v>
      </c>
      <c r="F1016" s="2" t="s">
        <v>4007</v>
      </c>
      <c r="G1016" s="2" t="s">
        <v>4008</v>
      </c>
    </row>
    <row r="1017" spans="1:7">
      <c r="A1017" s="2" t="s">
        <v>1590</v>
      </c>
      <c r="B1017" s="2" t="s">
        <v>1014</v>
      </c>
      <c r="C1017" s="2">
        <v>34</v>
      </c>
      <c r="D1017" s="2" t="str">
        <f t="shared" si="25"/>
        <v>73_34</v>
      </c>
      <c r="E1017" s="2" t="s">
        <v>4009</v>
      </c>
      <c r="F1017" s="2" t="s">
        <v>4010</v>
      </c>
      <c r="G1017" s="2" t="s">
        <v>4011</v>
      </c>
    </row>
    <row r="1018" spans="1:7">
      <c r="A1018" s="2" t="s">
        <v>1590</v>
      </c>
      <c r="B1018" s="2" t="s">
        <v>1014</v>
      </c>
      <c r="C1018" s="2">
        <v>35</v>
      </c>
      <c r="D1018" s="2" t="str">
        <f t="shared" si="25"/>
        <v>73_35</v>
      </c>
      <c r="E1018" s="2" t="s">
        <v>1772</v>
      </c>
      <c r="F1018" s="2" t="s">
        <v>4012</v>
      </c>
      <c r="G1018" s="2" t="s">
        <v>4013</v>
      </c>
    </row>
    <row r="1019" spans="1:7">
      <c r="A1019" s="2" t="s">
        <v>1590</v>
      </c>
      <c r="B1019" s="2" t="s">
        <v>1014</v>
      </c>
      <c r="C1019" s="2">
        <v>36</v>
      </c>
      <c r="D1019" s="2" t="str">
        <f t="shared" si="25"/>
        <v>73_36</v>
      </c>
      <c r="E1019" s="2" t="s">
        <v>2490</v>
      </c>
      <c r="F1019" s="2" t="s">
        <v>4014</v>
      </c>
      <c r="G1019" s="2" t="s">
        <v>4015</v>
      </c>
    </row>
    <row r="1020" spans="1:7">
      <c r="A1020" s="2" t="s">
        <v>1590</v>
      </c>
      <c r="B1020" s="2" t="s">
        <v>1014</v>
      </c>
      <c r="C1020" s="2">
        <v>37</v>
      </c>
      <c r="D1020" s="2" t="str">
        <f t="shared" si="25"/>
        <v>73_37</v>
      </c>
      <c r="E1020" s="2" t="s">
        <v>2623</v>
      </c>
      <c r="F1020" s="2" t="s">
        <v>4016</v>
      </c>
      <c r="G1020" s="2" t="s">
        <v>4017</v>
      </c>
    </row>
    <row r="1021" spans="1:7">
      <c r="A1021" s="2" t="s">
        <v>1590</v>
      </c>
      <c r="B1021" s="2" t="s">
        <v>1014</v>
      </c>
      <c r="C1021" s="2">
        <v>38</v>
      </c>
      <c r="D1021" s="2" t="str">
        <f t="shared" si="25"/>
        <v>73_38</v>
      </c>
      <c r="E1021" s="2" t="s">
        <v>4018</v>
      </c>
      <c r="F1021" s="2" t="s">
        <v>4019</v>
      </c>
      <c r="G1021" s="2" t="s">
        <v>4020</v>
      </c>
    </row>
    <row r="1022" spans="1:7">
      <c r="A1022" s="2" t="s">
        <v>1590</v>
      </c>
      <c r="B1022" s="2" t="s">
        <v>1014</v>
      </c>
      <c r="C1022" s="2">
        <v>39</v>
      </c>
      <c r="D1022" s="2" t="str">
        <f t="shared" si="25"/>
        <v>73_39</v>
      </c>
      <c r="E1022" s="2" t="s">
        <v>4021</v>
      </c>
      <c r="F1022" s="2" t="s">
        <v>4022</v>
      </c>
      <c r="G1022" s="2" t="s">
        <v>4023</v>
      </c>
    </row>
    <row r="1023" spans="1:7">
      <c r="A1023" s="2" t="s">
        <v>1590</v>
      </c>
      <c r="B1023" s="2" t="s">
        <v>1014</v>
      </c>
      <c r="C1023" s="2">
        <v>40</v>
      </c>
      <c r="D1023" s="2" t="str">
        <f t="shared" si="25"/>
        <v>73_40</v>
      </c>
      <c r="E1023" s="2" t="s">
        <v>1957</v>
      </c>
      <c r="F1023" s="2" t="s">
        <v>4024</v>
      </c>
      <c r="G1023" s="2" t="s">
        <v>4025</v>
      </c>
    </row>
    <row r="1024" spans="1:7">
      <c r="A1024" s="2" t="s">
        <v>1590</v>
      </c>
      <c r="B1024" s="2" t="s">
        <v>1014</v>
      </c>
      <c r="C1024" s="2">
        <v>41</v>
      </c>
      <c r="D1024" s="2" t="str">
        <f t="shared" si="25"/>
        <v>73_41</v>
      </c>
      <c r="E1024" s="2" t="s">
        <v>2777</v>
      </c>
      <c r="F1024" s="2" t="s">
        <v>1815</v>
      </c>
      <c r="G1024" s="2" t="s">
        <v>4026</v>
      </c>
    </row>
    <row r="1025" spans="1:7">
      <c r="A1025" s="2" t="s">
        <v>1590</v>
      </c>
      <c r="B1025" s="2" t="s">
        <v>1014</v>
      </c>
      <c r="C1025" s="2">
        <v>42</v>
      </c>
      <c r="D1025" s="2" t="str">
        <f t="shared" si="25"/>
        <v>73_42</v>
      </c>
      <c r="E1025" s="2" t="s">
        <v>1835</v>
      </c>
      <c r="F1025" s="2" t="s">
        <v>4027</v>
      </c>
      <c r="G1025" s="2" t="s">
        <v>4028</v>
      </c>
    </row>
    <row r="1026" spans="1:7">
      <c r="A1026" s="2" t="s">
        <v>1590</v>
      </c>
      <c r="B1026" s="2" t="s">
        <v>1014</v>
      </c>
      <c r="C1026" s="2">
        <v>43</v>
      </c>
      <c r="D1026" s="2" t="str">
        <f t="shared" si="25"/>
        <v>73_43</v>
      </c>
      <c r="E1026" s="2" t="s">
        <v>1966</v>
      </c>
      <c r="F1026" s="2" t="s">
        <v>2638</v>
      </c>
      <c r="G1026" s="2" t="s">
        <v>4029</v>
      </c>
    </row>
    <row r="1027" spans="1:7">
      <c r="A1027" s="2" t="s">
        <v>1590</v>
      </c>
      <c r="B1027" s="2" t="s">
        <v>1014</v>
      </c>
      <c r="C1027" s="2">
        <v>44</v>
      </c>
      <c r="D1027" s="2" t="str">
        <f t="shared" si="25"/>
        <v>73_44</v>
      </c>
      <c r="E1027" s="2" t="s">
        <v>1877</v>
      </c>
      <c r="F1027" s="2" t="s">
        <v>4030</v>
      </c>
      <c r="G1027" s="2" t="s">
        <v>4031</v>
      </c>
    </row>
    <row r="1028" spans="1:7">
      <c r="A1028" s="2" t="s">
        <v>1590</v>
      </c>
      <c r="B1028" s="2" t="s">
        <v>1014</v>
      </c>
      <c r="C1028" s="2">
        <v>45</v>
      </c>
      <c r="D1028" s="2" t="str">
        <f>A1028&amp;"_"&amp;C1028</f>
        <v>73_45</v>
      </c>
      <c r="E1028" s="2" t="s">
        <v>1886</v>
      </c>
      <c r="F1028" s="2" t="s">
        <v>4032</v>
      </c>
      <c r="G1028" s="2" t="s">
        <v>4033</v>
      </c>
    </row>
    <row r="1029" spans="1:7">
      <c r="A1029" s="2" t="s">
        <v>1590</v>
      </c>
      <c r="B1029" s="2" t="s">
        <v>1014</v>
      </c>
      <c r="C1029" s="2">
        <v>46</v>
      </c>
      <c r="D1029" s="2" t="str">
        <f>A1029&amp;"_"&amp;C1029</f>
        <v>73_46</v>
      </c>
      <c r="E1029" s="2" t="s">
        <v>4034</v>
      </c>
      <c r="F1029" s="2" t="s">
        <v>4035</v>
      </c>
      <c r="G1029" s="2" t="s">
        <v>4036</v>
      </c>
    </row>
    <row r="1030" spans="1:7">
      <c r="A1030" s="2" t="s">
        <v>1590</v>
      </c>
      <c r="B1030" s="2" t="s">
        <v>1014</v>
      </c>
      <c r="C1030" s="2">
        <v>47</v>
      </c>
      <c r="D1030" s="2" t="str">
        <f>A1030&amp;"_"&amp;C1030</f>
        <v>73_47</v>
      </c>
      <c r="E1030" s="2" t="s">
        <v>1889</v>
      </c>
      <c r="F1030" s="2" t="s">
        <v>4037</v>
      </c>
      <c r="G1030" s="2" t="s">
        <v>4038</v>
      </c>
    </row>
    <row r="1031" spans="1:7">
      <c r="A1031" s="2" t="s">
        <v>1590</v>
      </c>
      <c r="B1031" s="2" t="s">
        <v>1014</v>
      </c>
      <c r="C1031" s="2">
        <v>48</v>
      </c>
      <c r="D1031" s="2" t="str">
        <f>A1031&amp;"_"&amp;C1031</f>
        <v>73_48</v>
      </c>
      <c r="E1031" s="2" t="s">
        <v>1484</v>
      </c>
      <c r="F1031" s="2" t="s">
        <v>1483</v>
      </c>
      <c r="G1031" s="2" t="s">
        <v>4039</v>
      </c>
    </row>
    <row r="1032" spans="1:7">
      <c r="A1032" s="2" t="s">
        <v>1594</v>
      </c>
      <c r="B1032" s="2" t="s">
        <v>1147</v>
      </c>
      <c r="C1032" s="2">
        <v>1</v>
      </c>
      <c r="D1032" s="2" t="str">
        <f t="shared" ref="D1032:D1041" si="26">A1032&amp;"_"&amp;C1032</f>
        <v>76_1</v>
      </c>
      <c r="E1032" s="2" t="s">
        <v>1490</v>
      </c>
      <c r="F1032" s="2" t="s">
        <v>4040</v>
      </c>
      <c r="G1032" s="2" t="s">
        <v>4041</v>
      </c>
    </row>
    <row r="1033" spans="1:7">
      <c r="A1033" s="2" t="s">
        <v>1594</v>
      </c>
      <c r="B1033" s="2" t="s">
        <v>1147</v>
      </c>
      <c r="C1033" s="2">
        <v>2</v>
      </c>
      <c r="D1033" s="2" t="str">
        <f t="shared" si="26"/>
        <v>76_2</v>
      </c>
      <c r="E1033" s="2" t="s">
        <v>3159</v>
      </c>
      <c r="F1033" s="2" t="s">
        <v>4042</v>
      </c>
      <c r="G1033" s="2" t="s">
        <v>4043</v>
      </c>
    </row>
    <row r="1034" spans="1:7">
      <c r="A1034" s="2" t="s">
        <v>1594</v>
      </c>
      <c r="B1034" s="2" t="s">
        <v>1147</v>
      </c>
      <c r="C1034" s="2">
        <v>3</v>
      </c>
      <c r="D1034" s="2" t="str">
        <f t="shared" si="26"/>
        <v>76_3</v>
      </c>
      <c r="E1034" s="2" t="s">
        <v>1522</v>
      </c>
      <c r="F1034" s="2" t="s">
        <v>4044</v>
      </c>
      <c r="G1034" s="2" t="s">
        <v>4045</v>
      </c>
    </row>
    <row r="1035" spans="1:7">
      <c r="A1035" s="2" t="s">
        <v>1594</v>
      </c>
      <c r="B1035" s="2" t="s">
        <v>1147</v>
      </c>
      <c r="C1035" s="2">
        <v>4</v>
      </c>
      <c r="D1035" s="2" t="str">
        <f t="shared" si="26"/>
        <v>76_4</v>
      </c>
      <c r="E1035" s="2" t="s">
        <v>4046</v>
      </c>
      <c r="F1035" s="2" t="s">
        <v>4047</v>
      </c>
      <c r="G1035" s="2" t="s">
        <v>4048</v>
      </c>
    </row>
    <row r="1036" spans="1:7">
      <c r="A1036" s="2" t="s">
        <v>1594</v>
      </c>
      <c r="B1036" s="2" t="s">
        <v>1147</v>
      </c>
      <c r="C1036" s="2">
        <v>5</v>
      </c>
      <c r="D1036" s="2" t="str">
        <f t="shared" si="26"/>
        <v>76_5</v>
      </c>
      <c r="E1036" s="2" t="s">
        <v>4049</v>
      </c>
      <c r="F1036" s="2" t="s">
        <v>1551</v>
      </c>
      <c r="G1036" s="2" t="s">
        <v>4050</v>
      </c>
    </row>
    <row r="1037" spans="1:7">
      <c r="A1037" s="2" t="s">
        <v>1594</v>
      </c>
      <c r="B1037" s="2" t="s">
        <v>1147</v>
      </c>
      <c r="C1037" s="2">
        <v>6</v>
      </c>
      <c r="D1037" s="2" t="str">
        <f t="shared" si="26"/>
        <v>76_6</v>
      </c>
      <c r="E1037" s="2" t="s">
        <v>2564</v>
      </c>
      <c r="F1037" s="2" t="s">
        <v>169</v>
      </c>
      <c r="G1037" s="2" t="s">
        <v>4051</v>
      </c>
    </row>
    <row r="1038" spans="1:7">
      <c r="A1038" s="2" t="s">
        <v>1594</v>
      </c>
      <c r="B1038" s="2" t="s">
        <v>1147</v>
      </c>
      <c r="C1038" s="2">
        <v>7</v>
      </c>
      <c r="D1038" s="2" t="str">
        <f t="shared" si="26"/>
        <v>76_7</v>
      </c>
      <c r="E1038" s="2" t="s">
        <v>2130</v>
      </c>
      <c r="F1038" s="2" t="s">
        <v>4052</v>
      </c>
      <c r="G1038" s="2" t="s">
        <v>4053</v>
      </c>
    </row>
    <row r="1039" spans="1:7">
      <c r="A1039" s="2" t="s">
        <v>1594</v>
      </c>
      <c r="B1039" s="2" t="s">
        <v>1147</v>
      </c>
      <c r="C1039" s="2">
        <v>8</v>
      </c>
      <c r="D1039" s="2" t="str">
        <f t="shared" si="26"/>
        <v>76_8</v>
      </c>
      <c r="E1039" s="2" t="s">
        <v>3635</v>
      </c>
      <c r="F1039" s="2" t="s">
        <v>4054</v>
      </c>
      <c r="G1039" s="2" t="s">
        <v>4055</v>
      </c>
    </row>
    <row r="1040" spans="1:7">
      <c r="A1040" s="2" t="s">
        <v>1594</v>
      </c>
      <c r="B1040" s="2" t="s">
        <v>1147</v>
      </c>
      <c r="C1040" s="2">
        <v>9</v>
      </c>
      <c r="D1040" s="2" t="str">
        <f t="shared" si="26"/>
        <v>76_9</v>
      </c>
      <c r="E1040" s="2" t="s">
        <v>1591</v>
      </c>
      <c r="F1040" s="2" t="s">
        <v>4056</v>
      </c>
      <c r="G1040" s="2" t="s">
        <v>4057</v>
      </c>
    </row>
    <row r="1041" spans="1:7">
      <c r="A1041" s="2" t="s">
        <v>1594</v>
      </c>
      <c r="B1041" s="2" t="s">
        <v>1147</v>
      </c>
      <c r="C1041" s="2">
        <v>10</v>
      </c>
      <c r="D1041" s="2" t="str">
        <f t="shared" si="26"/>
        <v>76_10</v>
      </c>
      <c r="E1041" s="2" t="s">
        <v>4058</v>
      </c>
      <c r="F1041" s="2" t="s">
        <v>4059</v>
      </c>
      <c r="G1041" s="2" t="s">
        <v>4060</v>
      </c>
    </row>
    <row r="1042" spans="1:7">
      <c r="A1042" s="2" t="s">
        <v>1594</v>
      </c>
      <c r="B1042" s="2" t="s">
        <v>1147</v>
      </c>
      <c r="C1042" s="2">
        <v>11</v>
      </c>
      <c r="D1042" s="2" t="str">
        <f t="shared" ref="D1042:D1105" si="27">A1042&amp;"_"&amp;C1042</f>
        <v>76_11</v>
      </c>
      <c r="E1042" s="2" t="s">
        <v>2819</v>
      </c>
      <c r="F1042" s="2" t="s">
        <v>4061</v>
      </c>
      <c r="G1042" s="2" t="s">
        <v>4062</v>
      </c>
    </row>
    <row r="1043" spans="1:7">
      <c r="A1043" s="2" t="s">
        <v>1594</v>
      </c>
      <c r="B1043" s="2" t="s">
        <v>1147</v>
      </c>
      <c r="C1043" s="2">
        <v>12</v>
      </c>
      <c r="D1043" s="2" t="str">
        <f t="shared" si="27"/>
        <v>76_12</v>
      </c>
      <c r="E1043" s="2" t="s">
        <v>2569</v>
      </c>
      <c r="F1043" s="2" t="s">
        <v>1917</v>
      </c>
      <c r="G1043" s="2" t="s">
        <v>4063</v>
      </c>
    </row>
    <row r="1044" spans="1:7">
      <c r="A1044" s="2" t="s">
        <v>1594</v>
      </c>
      <c r="B1044" s="2" t="s">
        <v>1147</v>
      </c>
      <c r="C1044" s="2">
        <v>13</v>
      </c>
      <c r="D1044" s="2" t="str">
        <f t="shared" si="27"/>
        <v>76_13</v>
      </c>
      <c r="E1044" s="2" t="s">
        <v>1624</v>
      </c>
      <c r="F1044" s="2" t="s">
        <v>4064</v>
      </c>
      <c r="G1044" s="2" t="s">
        <v>4065</v>
      </c>
    </row>
    <row r="1045" spans="1:7">
      <c r="A1045" s="2" t="s">
        <v>1594</v>
      </c>
      <c r="B1045" s="2" t="s">
        <v>1147</v>
      </c>
      <c r="C1045" s="2">
        <v>14</v>
      </c>
      <c r="D1045" s="2" t="str">
        <f t="shared" si="27"/>
        <v>76_14</v>
      </c>
      <c r="E1045" s="2" t="s">
        <v>3436</v>
      </c>
      <c r="F1045" s="2" t="s">
        <v>4066</v>
      </c>
      <c r="G1045" s="2" t="s">
        <v>4067</v>
      </c>
    </row>
    <row r="1046" spans="1:7">
      <c r="A1046" s="2" t="s">
        <v>1594</v>
      </c>
      <c r="B1046" s="2" t="s">
        <v>1147</v>
      </c>
      <c r="C1046" s="2">
        <v>15</v>
      </c>
      <c r="D1046" s="2" t="str">
        <f t="shared" si="27"/>
        <v>76_15</v>
      </c>
      <c r="E1046" s="2" t="s">
        <v>4068</v>
      </c>
      <c r="F1046" s="2" t="s">
        <v>4069</v>
      </c>
      <c r="G1046" s="2" t="s">
        <v>4070</v>
      </c>
    </row>
    <row r="1047" spans="1:7">
      <c r="A1047" s="2" t="s">
        <v>1594</v>
      </c>
      <c r="B1047" s="2" t="s">
        <v>1147</v>
      </c>
      <c r="C1047" s="2">
        <v>16</v>
      </c>
      <c r="D1047" s="2" t="str">
        <f t="shared" si="27"/>
        <v>76_16</v>
      </c>
      <c r="E1047" s="2" t="s">
        <v>4071</v>
      </c>
      <c r="F1047" s="2" t="s">
        <v>4072</v>
      </c>
      <c r="G1047" s="2" t="s">
        <v>4073</v>
      </c>
    </row>
    <row r="1048" spans="1:7">
      <c r="A1048" s="2" t="s">
        <v>1594</v>
      </c>
      <c r="B1048" s="2" t="s">
        <v>1147</v>
      </c>
      <c r="C1048" s="2">
        <v>17</v>
      </c>
      <c r="D1048" s="2" t="str">
        <f t="shared" si="27"/>
        <v>76_17</v>
      </c>
      <c r="E1048" s="2" t="s">
        <v>2012</v>
      </c>
      <c r="F1048" s="2" t="s">
        <v>4074</v>
      </c>
      <c r="G1048" s="2" t="s">
        <v>4075</v>
      </c>
    </row>
    <row r="1049" spans="1:7">
      <c r="A1049" s="2" t="s">
        <v>1594</v>
      </c>
      <c r="B1049" s="2" t="s">
        <v>1147</v>
      </c>
      <c r="C1049" s="2">
        <v>18</v>
      </c>
      <c r="D1049" s="2" t="str">
        <f t="shared" si="27"/>
        <v>76_18</v>
      </c>
      <c r="E1049" s="2" t="s">
        <v>1665</v>
      </c>
      <c r="F1049" s="2" t="s">
        <v>4076</v>
      </c>
      <c r="G1049" s="2" t="s">
        <v>4077</v>
      </c>
    </row>
    <row r="1050" spans="1:7">
      <c r="A1050" s="2" t="s">
        <v>1594</v>
      </c>
      <c r="B1050" s="2" t="s">
        <v>1147</v>
      </c>
      <c r="C1050" s="2">
        <v>19</v>
      </c>
      <c r="D1050" s="2" t="str">
        <f t="shared" si="27"/>
        <v>76_19</v>
      </c>
      <c r="E1050" s="2" t="s">
        <v>3971</v>
      </c>
      <c r="F1050" s="2" t="s">
        <v>4078</v>
      </c>
      <c r="G1050" s="2" t="s">
        <v>4079</v>
      </c>
    </row>
    <row r="1051" spans="1:7">
      <c r="A1051" s="2" t="s">
        <v>1594</v>
      </c>
      <c r="B1051" s="2" t="s">
        <v>1147</v>
      </c>
      <c r="C1051" s="2">
        <v>20</v>
      </c>
      <c r="D1051" s="2" t="str">
        <f t="shared" si="27"/>
        <v>76_20</v>
      </c>
      <c r="E1051" s="2" t="s">
        <v>1680</v>
      </c>
      <c r="F1051" s="2" t="s">
        <v>4080</v>
      </c>
      <c r="G1051" s="2" t="s">
        <v>4081</v>
      </c>
    </row>
    <row r="1052" spans="1:7">
      <c r="A1052" s="2" t="s">
        <v>1594</v>
      </c>
      <c r="B1052" s="2" t="s">
        <v>1147</v>
      </c>
      <c r="C1052" s="2">
        <v>21</v>
      </c>
      <c r="D1052" s="2" t="str">
        <f t="shared" si="27"/>
        <v>76_21</v>
      </c>
      <c r="E1052" s="2" t="s">
        <v>1695</v>
      </c>
      <c r="F1052" s="2" t="s">
        <v>4082</v>
      </c>
      <c r="G1052" s="2" t="s">
        <v>4083</v>
      </c>
    </row>
    <row r="1053" spans="1:7">
      <c r="A1053" s="2" t="s">
        <v>1594</v>
      </c>
      <c r="B1053" s="2" t="s">
        <v>1147</v>
      </c>
      <c r="C1053" s="2">
        <v>22</v>
      </c>
      <c r="D1053" s="2" t="str">
        <f t="shared" si="27"/>
        <v>76_22</v>
      </c>
      <c r="E1053" s="2" t="s">
        <v>1713</v>
      </c>
      <c r="F1053" s="2" t="s">
        <v>4084</v>
      </c>
      <c r="G1053" s="2" t="s">
        <v>4085</v>
      </c>
    </row>
    <row r="1054" spans="1:7">
      <c r="A1054" s="2" t="s">
        <v>1594</v>
      </c>
      <c r="B1054" s="2" t="s">
        <v>1147</v>
      </c>
      <c r="C1054" s="2">
        <v>23</v>
      </c>
      <c r="D1054" s="2" t="str">
        <f t="shared" si="27"/>
        <v>76_23</v>
      </c>
      <c r="E1054" s="2" t="s">
        <v>2230</v>
      </c>
      <c r="F1054" s="2" t="s">
        <v>4086</v>
      </c>
      <c r="G1054" s="2" t="s">
        <v>4087</v>
      </c>
    </row>
    <row r="1055" spans="1:7">
      <c r="A1055" s="2" t="s">
        <v>1594</v>
      </c>
      <c r="B1055" s="2" t="s">
        <v>1147</v>
      </c>
      <c r="C1055" s="2">
        <v>24</v>
      </c>
      <c r="D1055" s="2" t="str">
        <f t="shared" si="27"/>
        <v>76_24</v>
      </c>
      <c r="E1055" s="2" t="s">
        <v>1728</v>
      </c>
      <c r="F1055" s="2" t="s">
        <v>1729</v>
      </c>
      <c r="G1055" s="2" t="s">
        <v>4088</v>
      </c>
    </row>
    <row r="1056" spans="1:7">
      <c r="A1056" s="2" t="s">
        <v>1594</v>
      </c>
      <c r="B1056" s="2" t="s">
        <v>1147</v>
      </c>
      <c r="C1056" s="2">
        <v>25</v>
      </c>
      <c r="D1056" s="2" t="str">
        <f t="shared" si="27"/>
        <v>76_25</v>
      </c>
      <c r="E1056" s="2" t="s">
        <v>2238</v>
      </c>
      <c r="F1056" s="2" t="s">
        <v>2236</v>
      </c>
      <c r="G1056" s="2" t="s">
        <v>4089</v>
      </c>
    </row>
    <row r="1057" spans="1:7">
      <c r="A1057" s="2" t="s">
        <v>1594</v>
      </c>
      <c r="B1057" s="2" t="s">
        <v>1147</v>
      </c>
      <c r="C1057" s="2">
        <v>26</v>
      </c>
      <c r="D1057" s="2" t="str">
        <f t="shared" si="27"/>
        <v>76_26</v>
      </c>
      <c r="E1057" s="2" t="s">
        <v>4090</v>
      </c>
      <c r="F1057" s="2" t="s">
        <v>4091</v>
      </c>
      <c r="G1057" s="2" t="s">
        <v>4092</v>
      </c>
    </row>
    <row r="1058" spans="1:7">
      <c r="A1058" s="2" t="s">
        <v>1594</v>
      </c>
      <c r="B1058" s="2" t="s">
        <v>1147</v>
      </c>
      <c r="C1058" s="2">
        <v>27</v>
      </c>
      <c r="D1058" s="2" t="str">
        <f t="shared" si="27"/>
        <v>76_27</v>
      </c>
      <c r="E1058" s="2" t="s">
        <v>1934</v>
      </c>
      <c r="F1058" s="2" t="s">
        <v>4093</v>
      </c>
      <c r="G1058" s="2" t="s">
        <v>4094</v>
      </c>
    </row>
    <row r="1059" spans="1:7">
      <c r="A1059" s="2" t="s">
        <v>1594</v>
      </c>
      <c r="B1059" s="2" t="s">
        <v>1147</v>
      </c>
      <c r="C1059" s="2">
        <v>28</v>
      </c>
      <c r="D1059" s="2" t="str">
        <f t="shared" si="27"/>
        <v>76_28</v>
      </c>
      <c r="E1059" s="2" t="s">
        <v>4009</v>
      </c>
      <c r="F1059" s="2" t="s">
        <v>4095</v>
      </c>
      <c r="G1059" s="2" t="s">
        <v>4096</v>
      </c>
    </row>
    <row r="1060" spans="1:7">
      <c r="A1060" s="2" t="s">
        <v>1594</v>
      </c>
      <c r="B1060" s="2" t="s">
        <v>1147</v>
      </c>
      <c r="C1060" s="2">
        <v>29</v>
      </c>
      <c r="D1060" s="2" t="str">
        <f t="shared" si="27"/>
        <v>76_29</v>
      </c>
      <c r="E1060" s="2" t="s">
        <v>1949</v>
      </c>
      <c r="F1060" s="2" t="s">
        <v>3391</v>
      </c>
      <c r="G1060" s="2" t="s">
        <v>4097</v>
      </c>
    </row>
    <row r="1061" spans="1:7">
      <c r="A1061" s="2" t="s">
        <v>1594</v>
      </c>
      <c r="B1061" s="2" t="s">
        <v>1147</v>
      </c>
      <c r="C1061" s="2">
        <v>30</v>
      </c>
      <c r="D1061" s="2" t="str">
        <f t="shared" si="27"/>
        <v>76_30</v>
      </c>
      <c r="E1061" s="2" t="s">
        <v>2490</v>
      </c>
      <c r="F1061" s="2" t="s">
        <v>4098</v>
      </c>
      <c r="G1061" s="2" t="s">
        <v>4099</v>
      </c>
    </row>
    <row r="1062" spans="1:7">
      <c r="A1062" s="2" t="s">
        <v>1594</v>
      </c>
      <c r="B1062" s="2" t="s">
        <v>1147</v>
      </c>
      <c r="C1062" s="2">
        <v>31</v>
      </c>
      <c r="D1062" s="2" t="str">
        <f t="shared" si="27"/>
        <v>76_31</v>
      </c>
      <c r="E1062" s="2" t="s">
        <v>2623</v>
      </c>
      <c r="F1062" s="2" t="s">
        <v>4100</v>
      </c>
      <c r="G1062" s="2" t="s">
        <v>4101</v>
      </c>
    </row>
    <row r="1063" spans="1:7">
      <c r="A1063" s="2" t="s">
        <v>1594</v>
      </c>
      <c r="B1063" s="2" t="s">
        <v>1147</v>
      </c>
      <c r="C1063" s="2">
        <v>32</v>
      </c>
      <c r="D1063" s="2" t="str">
        <f t="shared" si="27"/>
        <v>76_32</v>
      </c>
      <c r="E1063" s="2" t="s">
        <v>1826</v>
      </c>
      <c r="F1063" s="2" t="s">
        <v>3922</v>
      </c>
      <c r="G1063" s="2" t="s">
        <v>4102</v>
      </c>
    </row>
    <row r="1064" spans="1:7">
      <c r="A1064" s="2" t="s">
        <v>1594</v>
      </c>
      <c r="B1064" s="2" t="s">
        <v>1147</v>
      </c>
      <c r="C1064" s="2">
        <v>33</v>
      </c>
      <c r="D1064" s="2" t="str">
        <f t="shared" si="27"/>
        <v>76_33</v>
      </c>
      <c r="E1064" s="2" t="s">
        <v>1844</v>
      </c>
      <c r="F1064" s="2" t="s">
        <v>4103</v>
      </c>
      <c r="G1064" s="2" t="s">
        <v>4104</v>
      </c>
    </row>
    <row r="1065" spans="1:7">
      <c r="A1065" s="2" t="s">
        <v>1594</v>
      </c>
      <c r="B1065" s="2" t="s">
        <v>1147</v>
      </c>
      <c r="C1065" s="2">
        <v>34</v>
      </c>
      <c r="D1065" s="2" t="str">
        <f t="shared" si="27"/>
        <v>76_34</v>
      </c>
      <c r="E1065" s="2" t="s">
        <v>3044</v>
      </c>
      <c r="F1065" s="2" t="s">
        <v>4105</v>
      </c>
      <c r="G1065" s="2" t="s">
        <v>4106</v>
      </c>
    </row>
    <row r="1066" spans="1:7">
      <c r="A1066" s="2" t="s">
        <v>1594</v>
      </c>
      <c r="B1066" s="2" t="s">
        <v>1147</v>
      </c>
      <c r="C1066" s="2">
        <v>35</v>
      </c>
      <c r="D1066" s="2" t="str">
        <f t="shared" si="27"/>
        <v>76_35</v>
      </c>
      <c r="E1066" s="2" t="s">
        <v>4107</v>
      </c>
      <c r="F1066" s="2" t="s">
        <v>4108</v>
      </c>
      <c r="G1066" s="2" t="s">
        <v>4109</v>
      </c>
    </row>
    <row r="1067" spans="1:7">
      <c r="A1067" s="2" t="s">
        <v>1594</v>
      </c>
      <c r="B1067" s="2" t="s">
        <v>1147</v>
      </c>
      <c r="C1067" s="2">
        <v>36</v>
      </c>
      <c r="D1067" s="2" t="str">
        <f t="shared" si="27"/>
        <v>76_36</v>
      </c>
      <c r="E1067" s="2" t="s">
        <v>4110</v>
      </c>
      <c r="F1067" s="2" t="s">
        <v>4111</v>
      </c>
      <c r="G1067" s="2" t="s">
        <v>4112</v>
      </c>
    </row>
    <row r="1068" spans="1:7">
      <c r="A1068" s="2" t="s">
        <v>1594</v>
      </c>
      <c r="B1068" s="2" t="s">
        <v>1147</v>
      </c>
      <c r="C1068" s="2">
        <v>37</v>
      </c>
      <c r="D1068" s="2" t="str">
        <f t="shared" si="27"/>
        <v>76_37</v>
      </c>
      <c r="E1068" s="2" t="s">
        <v>2652</v>
      </c>
      <c r="F1068" s="2" t="s">
        <v>4113</v>
      </c>
      <c r="G1068" s="2" t="s">
        <v>4114</v>
      </c>
    </row>
    <row r="1069" spans="1:7">
      <c r="A1069" s="2" t="s">
        <v>1594</v>
      </c>
      <c r="B1069" s="2" t="s">
        <v>1147</v>
      </c>
      <c r="C1069" s="2">
        <v>38</v>
      </c>
      <c r="D1069" s="2" t="str">
        <f t="shared" si="27"/>
        <v>76_38</v>
      </c>
      <c r="E1069" s="2" t="s">
        <v>4115</v>
      </c>
      <c r="F1069" s="2" t="s">
        <v>4116</v>
      </c>
      <c r="G1069" s="2" t="s">
        <v>4117</v>
      </c>
    </row>
    <row r="1070" spans="1:7">
      <c r="A1070" s="2" t="s">
        <v>1594</v>
      </c>
      <c r="B1070" s="2" t="s">
        <v>1147</v>
      </c>
      <c r="C1070" s="2">
        <v>39</v>
      </c>
      <c r="D1070" s="2" t="str">
        <f t="shared" si="27"/>
        <v>76_39</v>
      </c>
      <c r="E1070" s="2" t="s">
        <v>4118</v>
      </c>
      <c r="F1070" s="2" t="s">
        <v>4119</v>
      </c>
      <c r="G1070" s="2" t="s">
        <v>4120</v>
      </c>
    </row>
    <row r="1071" spans="1:7">
      <c r="A1071" s="2" t="s">
        <v>1594</v>
      </c>
      <c r="B1071" s="2" t="s">
        <v>1147</v>
      </c>
      <c r="C1071" s="2">
        <v>40</v>
      </c>
      <c r="D1071" s="2" t="str">
        <f t="shared" si="27"/>
        <v>76_40</v>
      </c>
      <c r="E1071" s="2" t="s">
        <v>1898</v>
      </c>
      <c r="F1071" s="2" t="s">
        <v>4121</v>
      </c>
      <c r="G1071" s="2" t="s">
        <v>4122</v>
      </c>
    </row>
    <row r="1072" spans="1:7">
      <c r="A1072" s="2" t="s">
        <v>1594</v>
      </c>
      <c r="B1072" s="2" t="s">
        <v>1147</v>
      </c>
      <c r="C1072" s="2">
        <v>41</v>
      </c>
      <c r="D1072" s="2" t="str">
        <f t="shared" si="27"/>
        <v>76_41</v>
      </c>
      <c r="E1072" s="2" t="s">
        <v>4123</v>
      </c>
      <c r="F1072" s="2" t="s">
        <v>4124</v>
      </c>
      <c r="G1072" s="2" t="s">
        <v>4125</v>
      </c>
    </row>
    <row r="1073" spans="1:7">
      <c r="A1073" s="2" t="s">
        <v>1594</v>
      </c>
      <c r="B1073" s="2" t="s">
        <v>1147</v>
      </c>
      <c r="C1073" s="2">
        <v>42</v>
      </c>
      <c r="D1073" s="2" t="str">
        <f t="shared" si="27"/>
        <v>76_42</v>
      </c>
      <c r="E1073" s="2" t="s">
        <v>1904</v>
      </c>
      <c r="F1073" s="2" t="s">
        <v>4126</v>
      </c>
      <c r="G1073" s="2" t="s">
        <v>4127</v>
      </c>
    </row>
    <row r="1074" spans="1:7">
      <c r="A1074" s="2" t="s">
        <v>1594</v>
      </c>
      <c r="B1074" s="2" t="s">
        <v>1147</v>
      </c>
      <c r="C1074" s="2">
        <v>43</v>
      </c>
      <c r="D1074" s="2" t="str">
        <f t="shared" si="27"/>
        <v>76_43</v>
      </c>
      <c r="E1074" s="2" t="s">
        <v>1484</v>
      </c>
      <c r="F1074" s="2" t="s">
        <v>1483</v>
      </c>
      <c r="G1074" s="2" t="s">
        <v>4128</v>
      </c>
    </row>
    <row r="1075" spans="1:7">
      <c r="A1075" s="2" t="s">
        <v>1598</v>
      </c>
      <c r="B1075" s="2" t="s">
        <v>1191</v>
      </c>
      <c r="C1075" s="2">
        <v>1</v>
      </c>
      <c r="D1075" s="2" t="str">
        <f t="shared" si="27"/>
        <v>81_1</v>
      </c>
      <c r="E1075" s="2" t="s">
        <v>1490</v>
      </c>
      <c r="F1075" s="2" t="s">
        <v>1191</v>
      </c>
      <c r="G1075" s="2" t="s">
        <v>4129</v>
      </c>
    </row>
    <row r="1076" spans="1:7">
      <c r="A1076" s="2" t="s">
        <v>1598</v>
      </c>
      <c r="B1076" s="2" t="s">
        <v>1191</v>
      </c>
      <c r="C1076" s="2">
        <v>2</v>
      </c>
      <c r="D1076" s="2" t="str">
        <f t="shared" si="27"/>
        <v>81_2</v>
      </c>
      <c r="E1076" s="2" t="s">
        <v>4130</v>
      </c>
      <c r="F1076" s="2" t="s">
        <v>4131</v>
      </c>
      <c r="G1076" s="2" t="s">
        <v>4132</v>
      </c>
    </row>
    <row r="1077" spans="1:7">
      <c r="A1077" s="2" t="s">
        <v>1598</v>
      </c>
      <c r="B1077" s="2" t="s">
        <v>1191</v>
      </c>
      <c r="C1077" s="2">
        <v>3</v>
      </c>
      <c r="D1077" s="2" t="str">
        <f t="shared" si="27"/>
        <v>81_3</v>
      </c>
      <c r="E1077" s="2" t="s">
        <v>4133</v>
      </c>
      <c r="F1077" s="2" t="s">
        <v>4134</v>
      </c>
      <c r="G1077" s="2" t="s">
        <v>4135</v>
      </c>
    </row>
    <row r="1078" spans="1:7">
      <c r="A1078" s="2" t="s">
        <v>1598</v>
      </c>
      <c r="B1078" s="2" t="s">
        <v>1191</v>
      </c>
      <c r="C1078" s="2">
        <v>4</v>
      </c>
      <c r="D1078" s="2" t="str">
        <f t="shared" si="27"/>
        <v>81_4</v>
      </c>
      <c r="E1078" s="2" t="s">
        <v>2018</v>
      </c>
      <c r="F1078" s="2" t="s">
        <v>4136</v>
      </c>
      <c r="G1078" s="2" t="s">
        <v>4137</v>
      </c>
    </row>
    <row r="1079" spans="1:7">
      <c r="A1079" s="2" t="s">
        <v>1598</v>
      </c>
      <c r="B1079" s="2" t="s">
        <v>1191</v>
      </c>
      <c r="C1079" s="2">
        <v>5</v>
      </c>
      <c r="D1079" s="2" t="str">
        <f t="shared" si="27"/>
        <v>81_5</v>
      </c>
      <c r="E1079" s="2" t="s">
        <v>1775</v>
      </c>
      <c r="F1079" s="2" t="s">
        <v>4138</v>
      </c>
      <c r="G1079" s="2" t="s">
        <v>4139</v>
      </c>
    </row>
    <row r="1080" spans="1:7">
      <c r="A1080" s="2" t="s">
        <v>1598</v>
      </c>
      <c r="B1080" s="2" t="s">
        <v>1191</v>
      </c>
      <c r="C1080" s="2">
        <v>6</v>
      </c>
      <c r="D1080" s="2" t="str">
        <f t="shared" si="27"/>
        <v>81_6</v>
      </c>
      <c r="E1080" s="2" t="s">
        <v>1844</v>
      </c>
      <c r="F1080" s="2" t="s">
        <v>4140</v>
      </c>
      <c r="G1080" s="2" t="s">
        <v>4141</v>
      </c>
    </row>
    <row r="1081" spans="1:7">
      <c r="A1081" s="2" t="s">
        <v>1598</v>
      </c>
      <c r="B1081" s="2" t="s">
        <v>1191</v>
      </c>
      <c r="C1081" s="2">
        <v>7</v>
      </c>
      <c r="D1081" s="2" t="str">
        <f t="shared" si="27"/>
        <v>81_7</v>
      </c>
      <c r="E1081" s="2" t="s">
        <v>4142</v>
      </c>
      <c r="F1081" s="2" t="s">
        <v>4143</v>
      </c>
      <c r="G1081" s="2" t="s">
        <v>4144</v>
      </c>
    </row>
    <row r="1082" spans="1:7">
      <c r="A1082" s="2" t="s">
        <v>1598</v>
      </c>
      <c r="B1082" s="2" t="s">
        <v>1191</v>
      </c>
      <c r="C1082" s="2">
        <v>8</v>
      </c>
      <c r="D1082" s="2" t="str">
        <f t="shared" si="27"/>
        <v>81_8</v>
      </c>
      <c r="E1082" s="2" t="s">
        <v>1484</v>
      </c>
      <c r="F1082" s="2" t="s">
        <v>1483</v>
      </c>
      <c r="G1082" s="2" t="s">
        <v>4145</v>
      </c>
    </row>
    <row r="1083" spans="1:7">
      <c r="A1083" s="2" t="s">
        <v>1602</v>
      </c>
      <c r="B1083" s="2" t="s">
        <v>1200</v>
      </c>
      <c r="C1083" s="2">
        <v>1</v>
      </c>
      <c r="D1083" s="2" t="str">
        <f t="shared" si="27"/>
        <v>85_1</v>
      </c>
      <c r="E1083" s="2" t="s">
        <v>1490</v>
      </c>
      <c r="F1083" s="2" t="s">
        <v>4146</v>
      </c>
      <c r="G1083" s="2" t="s">
        <v>4147</v>
      </c>
    </row>
    <row r="1084" spans="1:7">
      <c r="A1084" s="2" t="s">
        <v>1602</v>
      </c>
      <c r="B1084" s="2" t="s">
        <v>1200</v>
      </c>
      <c r="C1084" s="2">
        <v>2</v>
      </c>
      <c r="D1084" s="2" t="str">
        <f t="shared" si="27"/>
        <v>85_2</v>
      </c>
      <c r="E1084" s="2" t="s">
        <v>4148</v>
      </c>
      <c r="F1084" s="2" t="s">
        <v>4149</v>
      </c>
      <c r="G1084" s="2" t="s">
        <v>4150</v>
      </c>
    </row>
    <row r="1085" spans="1:7">
      <c r="A1085" s="2" t="s">
        <v>1602</v>
      </c>
      <c r="B1085" s="2" t="s">
        <v>1200</v>
      </c>
      <c r="C1085" s="2">
        <v>3</v>
      </c>
      <c r="D1085" s="2" t="str">
        <f t="shared" si="27"/>
        <v>85_3</v>
      </c>
      <c r="E1085" s="2" t="s">
        <v>4151</v>
      </c>
      <c r="F1085" s="2" t="s">
        <v>4152</v>
      </c>
      <c r="G1085" s="2" t="s">
        <v>4153</v>
      </c>
    </row>
    <row r="1086" spans="1:7">
      <c r="A1086" s="2" t="s">
        <v>1602</v>
      </c>
      <c r="B1086" s="2" t="s">
        <v>1200</v>
      </c>
      <c r="C1086" s="2">
        <v>4</v>
      </c>
      <c r="D1086" s="2" t="str">
        <f t="shared" si="27"/>
        <v>85_4</v>
      </c>
      <c r="E1086" s="2" t="s">
        <v>1599</v>
      </c>
      <c r="F1086" s="2" t="s">
        <v>4154</v>
      </c>
      <c r="G1086" s="2" t="s">
        <v>4155</v>
      </c>
    </row>
    <row r="1087" spans="1:7">
      <c r="A1087" s="2" t="s">
        <v>1602</v>
      </c>
      <c r="B1087" s="2" t="s">
        <v>1200</v>
      </c>
      <c r="C1087" s="2">
        <v>5</v>
      </c>
      <c r="D1087" s="2" t="str">
        <f t="shared" si="27"/>
        <v>85_5</v>
      </c>
      <c r="E1087" s="2" t="s">
        <v>4156</v>
      </c>
      <c r="F1087" s="2" t="s">
        <v>4157</v>
      </c>
      <c r="G1087" s="2" t="s">
        <v>4158</v>
      </c>
    </row>
    <row r="1088" spans="1:7">
      <c r="A1088" s="2" t="s">
        <v>1602</v>
      </c>
      <c r="B1088" s="2" t="s">
        <v>1200</v>
      </c>
      <c r="C1088" s="2">
        <v>6</v>
      </c>
      <c r="D1088" s="2" t="str">
        <f t="shared" si="27"/>
        <v>85_6</v>
      </c>
      <c r="E1088" s="2" t="s">
        <v>4159</v>
      </c>
      <c r="F1088" s="2" t="s">
        <v>4160</v>
      </c>
      <c r="G1088" s="2" t="s">
        <v>4161</v>
      </c>
    </row>
    <row r="1089" spans="1:7">
      <c r="A1089" s="2" t="s">
        <v>1602</v>
      </c>
      <c r="B1089" s="2" t="s">
        <v>1200</v>
      </c>
      <c r="C1089" s="2">
        <v>7</v>
      </c>
      <c r="D1089" s="2" t="str">
        <f t="shared" si="27"/>
        <v>85_7</v>
      </c>
      <c r="E1089" s="2" t="s">
        <v>2141</v>
      </c>
      <c r="F1089" s="2" t="s">
        <v>4162</v>
      </c>
      <c r="G1089" s="2" t="s">
        <v>4163</v>
      </c>
    </row>
    <row r="1090" spans="1:7">
      <c r="A1090" s="2" t="s">
        <v>1602</v>
      </c>
      <c r="B1090" s="2" t="s">
        <v>1200</v>
      </c>
      <c r="C1090" s="2">
        <v>8</v>
      </c>
      <c r="D1090" s="2" t="str">
        <f t="shared" si="27"/>
        <v>85_8</v>
      </c>
      <c r="E1090" s="2" t="s">
        <v>4164</v>
      </c>
      <c r="F1090" s="2" t="s">
        <v>4165</v>
      </c>
      <c r="G1090" s="2" t="s">
        <v>4166</v>
      </c>
    </row>
    <row r="1091" spans="1:7">
      <c r="A1091" s="2" t="s">
        <v>1602</v>
      </c>
      <c r="B1091" s="2" t="s">
        <v>1200</v>
      </c>
      <c r="C1091" s="2">
        <v>9</v>
      </c>
      <c r="D1091" s="2" t="str">
        <f t="shared" si="27"/>
        <v>85_9</v>
      </c>
      <c r="E1091" s="2" t="s">
        <v>3884</v>
      </c>
      <c r="F1091" s="2" t="s">
        <v>4167</v>
      </c>
      <c r="G1091" s="2" t="s">
        <v>4168</v>
      </c>
    </row>
    <row r="1092" spans="1:7">
      <c r="A1092" s="2" t="s">
        <v>1602</v>
      </c>
      <c r="B1092" s="2" t="s">
        <v>1200</v>
      </c>
      <c r="C1092" s="2">
        <v>10</v>
      </c>
      <c r="D1092" s="2" t="str">
        <f t="shared" si="27"/>
        <v>85_10</v>
      </c>
      <c r="E1092" s="2" t="s">
        <v>1665</v>
      </c>
      <c r="F1092" s="2" t="s">
        <v>4169</v>
      </c>
      <c r="G1092" s="2" t="s">
        <v>4170</v>
      </c>
    </row>
    <row r="1093" spans="1:7">
      <c r="A1093" s="2" t="s">
        <v>1602</v>
      </c>
      <c r="B1093" s="2" t="s">
        <v>1200</v>
      </c>
      <c r="C1093" s="2">
        <v>11</v>
      </c>
      <c r="D1093" s="2" t="str">
        <f t="shared" si="27"/>
        <v>85_11</v>
      </c>
      <c r="E1093" s="2" t="s">
        <v>4171</v>
      </c>
      <c r="F1093" s="2" t="s">
        <v>4172</v>
      </c>
      <c r="G1093" s="2" t="s">
        <v>4173</v>
      </c>
    </row>
    <row r="1094" spans="1:7">
      <c r="A1094" s="2" t="s">
        <v>1602</v>
      </c>
      <c r="B1094" s="2" t="s">
        <v>1200</v>
      </c>
      <c r="C1094" s="2">
        <v>12</v>
      </c>
      <c r="D1094" s="2" t="str">
        <f t="shared" si="27"/>
        <v>85_12</v>
      </c>
      <c r="E1094" s="2" t="s">
        <v>2859</v>
      </c>
      <c r="F1094" s="2" t="s">
        <v>4174</v>
      </c>
      <c r="G1094" s="2" t="s">
        <v>4175</v>
      </c>
    </row>
    <row r="1095" spans="1:7">
      <c r="A1095" s="2" t="s">
        <v>1602</v>
      </c>
      <c r="B1095" s="2" t="s">
        <v>1200</v>
      </c>
      <c r="C1095" s="2">
        <v>13</v>
      </c>
      <c r="D1095" s="2" t="str">
        <f t="shared" si="27"/>
        <v>85_13</v>
      </c>
      <c r="E1095" s="2" t="s">
        <v>2018</v>
      </c>
      <c r="F1095" s="2" t="s">
        <v>1788</v>
      </c>
      <c r="G1095" s="2" t="s">
        <v>4176</v>
      </c>
    </row>
    <row r="1096" spans="1:7">
      <c r="A1096" s="2" t="s">
        <v>1602</v>
      </c>
      <c r="B1096" s="2" t="s">
        <v>1200</v>
      </c>
      <c r="C1096" s="2">
        <v>14</v>
      </c>
      <c r="D1096" s="2" t="str">
        <f t="shared" si="27"/>
        <v>85_14</v>
      </c>
      <c r="E1096" s="2" t="s">
        <v>1692</v>
      </c>
      <c r="F1096" s="2" t="s">
        <v>4177</v>
      </c>
      <c r="G1096" s="2" t="s">
        <v>4178</v>
      </c>
    </row>
    <row r="1097" spans="1:7">
      <c r="A1097" s="2" t="s">
        <v>1602</v>
      </c>
      <c r="B1097" s="2" t="s">
        <v>1200</v>
      </c>
      <c r="C1097" s="2">
        <v>15</v>
      </c>
      <c r="D1097" s="2" t="str">
        <f t="shared" si="27"/>
        <v>85_15</v>
      </c>
      <c r="E1097" s="2" t="s">
        <v>2217</v>
      </c>
      <c r="F1097" s="2" t="s">
        <v>4179</v>
      </c>
      <c r="G1097" s="2" t="s">
        <v>4180</v>
      </c>
    </row>
    <row r="1098" spans="1:7">
      <c r="A1098" s="2" t="s">
        <v>1602</v>
      </c>
      <c r="B1098" s="2" t="s">
        <v>1200</v>
      </c>
      <c r="C1098" s="2">
        <v>16</v>
      </c>
      <c r="D1098" s="2" t="str">
        <f t="shared" si="27"/>
        <v>85_16</v>
      </c>
      <c r="E1098" s="2" t="s">
        <v>1728</v>
      </c>
      <c r="F1098" s="2" t="s">
        <v>4181</v>
      </c>
      <c r="G1098" s="2" t="s">
        <v>4182</v>
      </c>
    </row>
    <row r="1099" spans="1:7">
      <c r="A1099" s="2" t="s">
        <v>1602</v>
      </c>
      <c r="B1099" s="2" t="s">
        <v>1200</v>
      </c>
      <c r="C1099" s="2">
        <v>17</v>
      </c>
      <c r="D1099" s="2" t="str">
        <f t="shared" si="27"/>
        <v>85_17</v>
      </c>
      <c r="E1099" s="2" t="s">
        <v>2531</v>
      </c>
      <c r="F1099" s="2" t="s">
        <v>4183</v>
      </c>
      <c r="G1099" s="2" t="s">
        <v>4184</v>
      </c>
    </row>
    <row r="1100" spans="1:7">
      <c r="A1100" s="2" t="s">
        <v>1602</v>
      </c>
      <c r="B1100" s="2" t="s">
        <v>1200</v>
      </c>
      <c r="C1100" s="2">
        <v>18</v>
      </c>
      <c r="D1100" s="2" t="str">
        <f t="shared" si="27"/>
        <v>85_18</v>
      </c>
      <c r="E1100" s="2" t="s">
        <v>2021</v>
      </c>
      <c r="F1100" s="2" t="s">
        <v>4185</v>
      </c>
      <c r="G1100" s="2" t="s">
        <v>4186</v>
      </c>
    </row>
    <row r="1101" spans="1:7">
      <c r="A1101" s="2" t="s">
        <v>1602</v>
      </c>
      <c r="B1101" s="2" t="s">
        <v>1200</v>
      </c>
      <c r="C1101" s="2">
        <v>19</v>
      </c>
      <c r="D1101" s="2" t="str">
        <f t="shared" si="27"/>
        <v>85_19</v>
      </c>
      <c r="E1101" s="2" t="s">
        <v>1737</v>
      </c>
      <c r="F1101" s="2" t="s">
        <v>2098</v>
      </c>
      <c r="G1101" s="2" t="s">
        <v>4187</v>
      </c>
    </row>
    <row r="1102" spans="1:7">
      <c r="A1102" s="2" t="s">
        <v>1602</v>
      </c>
      <c r="B1102" s="2" t="s">
        <v>1200</v>
      </c>
      <c r="C1102" s="2">
        <v>20</v>
      </c>
      <c r="D1102" s="2" t="str">
        <f t="shared" si="27"/>
        <v>85_20</v>
      </c>
      <c r="E1102" s="2" t="s">
        <v>1484</v>
      </c>
      <c r="F1102" s="2" t="s">
        <v>1483</v>
      </c>
      <c r="G1102" s="2" t="s">
        <v>4188</v>
      </c>
    </row>
    <row r="1103" spans="1:7">
      <c r="A1103" s="2" t="s">
        <v>1605</v>
      </c>
      <c r="B1103" s="2" t="s">
        <v>1221</v>
      </c>
      <c r="C1103" s="2">
        <v>1</v>
      </c>
      <c r="D1103" s="2" t="str">
        <f t="shared" si="27"/>
        <v>86_1</v>
      </c>
      <c r="E1103" s="2" t="s">
        <v>1490</v>
      </c>
      <c r="F1103" s="2" t="s">
        <v>4189</v>
      </c>
      <c r="G1103" s="2" t="s">
        <v>4190</v>
      </c>
    </row>
    <row r="1104" spans="1:7">
      <c r="A1104" s="2" t="s">
        <v>1605</v>
      </c>
      <c r="B1104" s="2" t="s">
        <v>1221</v>
      </c>
      <c r="C1104" s="2">
        <v>2</v>
      </c>
      <c r="D1104" s="2" t="str">
        <f t="shared" si="27"/>
        <v>86_2</v>
      </c>
      <c r="E1104" s="2" t="s">
        <v>4191</v>
      </c>
      <c r="F1104" s="2" t="s">
        <v>3422</v>
      </c>
      <c r="G1104" s="2" t="s">
        <v>4192</v>
      </c>
    </row>
    <row r="1105" spans="1:7">
      <c r="A1105" s="2" t="s">
        <v>1605</v>
      </c>
      <c r="B1105" s="2" t="s">
        <v>1221</v>
      </c>
      <c r="C1105" s="2">
        <v>3</v>
      </c>
      <c r="D1105" s="2" t="str">
        <f t="shared" si="27"/>
        <v>86_3</v>
      </c>
      <c r="E1105" s="2" t="s">
        <v>2889</v>
      </c>
      <c r="F1105" s="2" t="s">
        <v>4193</v>
      </c>
      <c r="G1105" s="2" t="s">
        <v>4194</v>
      </c>
    </row>
    <row r="1106" spans="1:7">
      <c r="A1106" s="2" t="s">
        <v>1605</v>
      </c>
      <c r="B1106" s="2" t="s">
        <v>1221</v>
      </c>
      <c r="C1106" s="2">
        <v>4</v>
      </c>
      <c r="D1106" s="2" t="str">
        <f t="shared" ref="D1106:D1158" si="28">A1106&amp;"_"&amp;C1106</f>
        <v>86_4</v>
      </c>
      <c r="E1106" s="2" t="s">
        <v>3381</v>
      </c>
      <c r="F1106" s="2" t="s">
        <v>4195</v>
      </c>
      <c r="G1106" s="2" t="s">
        <v>4196</v>
      </c>
    </row>
    <row r="1107" spans="1:7">
      <c r="A1107" s="2" t="s">
        <v>1605</v>
      </c>
      <c r="B1107" s="2" t="s">
        <v>1221</v>
      </c>
      <c r="C1107" s="2">
        <v>5</v>
      </c>
      <c r="D1107" s="2" t="str">
        <f t="shared" si="28"/>
        <v>86_5</v>
      </c>
      <c r="E1107" s="2" t="s">
        <v>4197</v>
      </c>
      <c r="F1107" s="2" t="s">
        <v>4198</v>
      </c>
      <c r="G1107" s="2" t="s">
        <v>4199</v>
      </c>
    </row>
    <row r="1108" spans="1:7">
      <c r="A1108" s="2" t="s">
        <v>1605</v>
      </c>
      <c r="B1108" s="2" t="s">
        <v>1221</v>
      </c>
      <c r="C1108" s="2">
        <v>6</v>
      </c>
      <c r="D1108" s="2" t="str">
        <f t="shared" si="28"/>
        <v>86_6</v>
      </c>
      <c r="E1108" s="2" t="s">
        <v>4200</v>
      </c>
      <c r="F1108" s="2" t="s">
        <v>4201</v>
      </c>
      <c r="G1108" s="2" t="s">
        <v>4202</v>
      </c>
    </row>
    <row r="1109" spans="1:7">
      <c r="A1109" s="2" t="s">
        <v>1605</v>
      </c>
      <c r="B1109" s="2" t="s">
        <v>1221</v>
      </c>
      <c r="C1109" s="2">
        <v>7</v>
      </c>
      <c r="D1109" s="2" t="str">
        <f t="shared" si="28"/>
        <v>86_7</v>
      </c>
      <c r="E1109" s="2" t="s">
        <v>1946</v>
      </c>
      <c r="F1109" s="2" t="s">
        <v>4203</v>
      </c>
      <c r="G1109" s="2" t="s">
        <v>4204</v>
      </c>
    </row>
    <row r="1110" spans="1:7">
      <c r="A1110" s="2" t="s">
        <v>1605</v>
      </c>
      <c r="B1110" s="2" t="s">
        <v>1221</v>
      </c>
      <c r="C1110" s="2">
        <v>8</v>
      </c>
      <c r="D1110" s="2" t="str">
        <f t="shared" si="28"/>
        <v>86_8</v>
      </c>
      <c r="E1110" s="2" t="s">
        <v>4205</v>
      </c>
      <c r="F1110" s="2" t="s">
        <v>4206</v>
      </c>
      <c r="G1110" s="2" t="s">
        <v>4207</v>
      </c>
    </row>
    <row r="1111" spans="1:7">
      <c r="A1111" s="2" t="s">
        <v>1605</v>
      </c>
      <c r="B1111" s="2" t="s">
        <v>1221</v>
      </c>
      <c r="C1111" s="2">
        <v>9</v>
      </c>
      <c r="D1111" s="2" t="str">
        <f t="shared" si="28"/>
        <v>86_9</v>
      </c>
      <c r="E1111" s="2" t="s">
        <v>2364</v>
      </c>
      <c r="F1111" s="2" t="s">
        <v>1803</v>
      </c>
      <c r="G1111" s="2" t="s">
        <v>4208</v>
      </c>
    </row>
    <row r="1112" spans="1:7">
      <c r="A1112" s="2" t="s">
        <v>1605</v>
      </c>
      <c r="B1112" s="2" t="s">
        <v>1221</v>
      </c>
      <c r="C1112" s="2">
        <v>10</v>
      </c>
      <c r="D1112" s="2" t="str">
        <f t="shared" si="28"/>
        <v>86_10</v>
      </c>
      <c r="E1112" s="2" t="s">
        <v>2367</v>
      </c>
      <c r="F1112" s="2" t="s">
        <v>3842</v>
      </c>
      <c r="G1112" s="2" t="s">
        <v>4209</v>
      </c>
    </row>
    <row r="1113" spans="1:7">
      <c r="A1113" s="2" t="s">
        <v>1605</v>
      </c>
      <c r="B1113" s="2" t="s">
        <v>1221</v>
      </c>
      <c r="C1113" s="2">
        <v>11</v>
      </c>
      <c r="D1113" s="2" t="str">
        <f t="shared" si="28"/>
        <v>86_11</v>
      </c>
      <c r="E1113" s="2" t="s">
        <v>2083</v>
      </c>
      <c r="F1113" s="2" t="s">
        <v>3618</v>
      </c>
      <c r="G1113" s="2" t="s">
        <v>4210</v>
      </c>
    </row>
    <row r="1114" spans="1:7">
      <c r="A1114" s="2" t="s">
        <v>1605</v>
      </c>
      <c r="B1114" s="2" t="s">
        <v>1221</v>
      </c>
      <c r="C1114" s="2">
        <v>12</v>
      </c>
      <c r="D1114" s="2" t="str">
        <f t="shared" si="28"/>
        <v>86_12</v>
      </c>
      <c r="E1114" s="2" t="s">
        <v>4211</v>
      </c>
      <c r="F1114" s="2" t="s">
        <v>4212</v>
      </c>
      <c r="G1114" s="2" t="s">
        <v>4213</v>
      </c>
    </row>
    <row r="1115" spans="1:7">
      <c r="A1115" s="2" t="s">
        <v>1605</v>
      </c>
      <c r="B1115" s="2" t="s">
        <v>1221</v>
      </c>
      <c r="C1115" s="2">
        <v>13</v>
      </c>
      <c r="D1115" s="2" t="str">
        <f t="shared" si="28"/>
        <v>86_13</v>
      </c>
      <c r="E1115" s="2" t="s">
        <v>1892</v>
      </c>
      <c r="F1115" s="2" t="s">
        <v>4214</v>
      </c>
      <c r="G1115" s="2" t="s">
        <v>4215</v>
      </c>
    </row>
    <row r="1116" spans="1:7">
      <c r="A1116" s="2" t="s">
        <v>1605</v>
      </c>
      <c r="B1116" s="2" t="s">
        <v>1221</v>
      </c>
      <c r="C1116" s="2">
        <v>14</v>
      </c>
      <c r="D1116" s="2" t="str">
        <f t="shared" si="28"/>
        <v>86_14</v>
      </c>
      <c r="E1116" s="2" t="s">
        <v>1484</v>
      </c>
      <c r="F1116" s="2" t="s">
        <v>1483</v>
      </c>
      <c r="G1116" s="2" t="s">
        <v>4216</v>
      </c>
    </row>
    <row r="1117" spans="1:7">
      <c r="A1117" s="2" t="s">
        <v>1609</v>
      </c>
      <c r="B1117" s="2" t="s">
        <v>1610</v>
      </c>
      <c r="C1117" s="2">
        <v>1</v>
      </c>
      <c r="D1117" s="2" t="str">
        <f t="shared" si="28"/>
        <v>88_1</v>
      </c>
      <c r="E1117" s="2" t="s">
        <v>1490</v>
      </c>
      <c r="F1117" s="2" t="s">
        <v>3831</v>
      </c>
      <c r="G1117" s="2" t="s">
        <v>4217</v>
      </c>
    </row>
    <row r="1118" spans="1:7">
      <c r="A1118" s="2" t="s">
        <v>1609</v>
      </c>
      <c r="B1118" s="2" t="s">
        <v>1610</v>
      </c>
      <c r="C1118" s="2">
        <v>2</v>
      </c>
      <c r="D1118" s="2" t="str">
        <f t="shared" si="28"/>
        <v>88_2</v>
      </c>
      <c r="E1118" s="2" t="s">
        <v>4218</v>
      </c>
      <c r="F1118" s="2" t="s">
        <v>3508</v>
      </c>
      <c r="G1118" s="2" t="s">
        <v>4219</v>
      </c>
    </row>
    <row r="1119" spans="1:7">
      <c r="A1119" s="2" t="s">
        <v>1609</v>
      </c>
      <c r="B1119" s="2" t="s">
        <v>1610</v>
      </c>
      <c r="C1119" s="2">
        <v>3</v>
      </c>
      <c r="D1119" s="2" t="str">
        <f t="shared" si="28"/>
        <v>88_3</v>
      </c>
      <c r="E1119" s="2" t="s">
        <v>1484</v>
      </c>
      <c r="F1119" s="2" t="s">
        <v>1483</v>
      </c>
      <c r="G1119" s="2" t="s">
        <v>4220</v>
      </c>
    </row>
    <row r="1120" spans="1:7">
      <c r="A1120" s="2" t="s">
        <v>1614</v>
      </c>
      <c r="B1120" s="2" t="s">
        <v>1240</v>
      </c>
      <c r="C1120" s="2">
        <v>1</v>
      </c>
      <c r="D1120" s="2" t="str">
        <f t="shared" si="28"/>
        <v>91_1</v>
      </c>
      <c r="E1120" s="2" t="s">
        <v>1490</v>
      </c>
      <c r="F1120" s="2" t="s">
        <v>4221</v>
      </c>
      <c r="G1120" s="2" t="s">
        <v>4222</v>
      </c>
    </row>
    <row r="1121" spans="1:7">
      <c r="A1121" s="2" t="s">
        <v>1614</v>
      </c>
      <c r="B1121" s="2" t="s">
        <v>1240</v>
      </c>
      <c r="C1121" s="2">
        <v>2</v>
      </c>
      <c r="D1121" s="2" t="str">
        <f t="shared" si="28"/>
        <v>91_2</v>
      </c>
      <c r="E1121" s="2" t="s">
        <v>4171</v>
      </c>
      <c r="F1121" s="2" t="s">
        <v>4223</v>
      </c>
      <c r="G1121" s="2" t="s">
        <v>4224</v>
      </c>
    </row>
    <row r="1122" spans="1:7">
      <c r="A1122" s="2" t="s">
        <v>1614</v>
      </c>
      <c r="B1122" s="2" t="s">
        <v>1240</v>
      </c>
      <c r="C1122" s="2">
        <v>3</v>
      </c>
      <c r="D1122" s="2" t="str">
        <f t="shared" si="28"/>
        <v>91_3</v>
      </c>
      <c r="E1122" s="2" t="s">
        <v>3481</v>
      </c>
      <c r="F1122" s="2" t="s">
        <v>4225</v>
      </c>
      <c r="G1122" s="2" t="s">
        <v>4226</v>
      </c>
    </row>
    <row r="1123" spans="1:7">
      <c r="A1123" s="2" t="s">
        <v>1614</v>
      </c>
      <c r="B1123" s="2" t="s">
        <v>1240</v>
      </c>
      <c r="C1123" s="2">
        <v>4</v>
      </c>
      <c r="D1123" s="2" t="str">
        <f t="shared" si="28"/>
        <v>91_4</v>
      </c>
      <c r="E1123" s="2" t="s">
        <v>2241</v>
      </c>
      <c r="F1123" s="2" t="s">
        <v>4227</v>
      </c>
      <c r="G1123" s="2" t="s">
        <v>4228</v>
      </c>
    </row>
    <row r="1124" spans="1:7">
      <c r="A1124" s="2" t="s">
        <v>1614</v>
      </c>
      <c r="B1124" s="2" t="s">
        <v>1240</v>
      </c>
      <c r="C1124" s="2">
        <v>5</v>
      </c>
      <c r="D1124" s="2" t="str">
        <f t="shared" si="28"/>
        <v>91_5</v>
      </c>
      <c r="E1124" s="2" t="s">
        <v>2021</v>
      </c>
      <c r="F1124" s="2" t="s">
        <v>2236</v>
      </c>
      <c r="G1124" s="2" t="s">
        <v>4229</v>
      </c>
    </row>
    <row r="1125" spans="1:7">
      <c r="A1125" s="2" t="s">
        <v>1614</v>
      </c>
      <c r="B1125" s="2" t="s">
        <v>1240</v>
      </c>
      <c r="C1125" s="2">
        <v>6</v>
      </c>
      <c r="D1125" s="2" t="str">
        <f t="shared" si="28"/>
        <v>91_6</v>
      </c>
      <c r="E1125" s="2" t="s">
        <v>2534</v>
      </c>
      <c r="F1125" s="2" t="s">
        <v>4230</v>
      </c>
      <c r="G1125" s="2" t="s">
        <v>4231</v>
      </c>
    </row>
    <row r="1126" spans="1:7">
      <c r="A1126" s="2" t="s">
        <v>1614</v>
      </c>
      <c r="B1126" s="2" t="s">
        <v>1240</v>
      </c>
      <c r="C1126" s="2">
        <v>7</v>
      </c>
      <c r="D1126" s="2" t="str">
        <f t="shared" si="28"/>
        <v>91_7</v>
      </c>
      <c r="E1126" s="2" t="s">
        <v>2959</v>
      </c>
      <c r="F1126" s="2" t="s">
        <v>4232</v>
      </c>
      <c r="G1126" s="2" t="s">
        <v>4233</v>
      </c>
    </row>
    <row r="1127" spans="1:7">
      <c r="A1127" s="2" t="s">
        <v>1614</v>
      </c>
      <c r="B1127" s="2" t="s">
        <v>1240</v>
      </c>
      <c r="C1127" s="2">
        <v>8</v>
      </c>
      <c r="D1127" s="2" t="str">
        <f t="shared" si="28"/>
        <v>91_8</v>
      </c>
      <c r="E1127" s="2" t="s">
        <v>4234</v>
      </c>
      <c r="F1127" s="2" t="s">
        <v>4235</v>
      </c>
      <c r="G1127" s="2" t="s">
        <v>4236</v>
      </c>
    </row>
    <row r="1128" spans="1:7">
      <c r="A1128" s="2" t="s">
        <v>1614</v>
      </c>
      <c r="B1128" s="2" t="s">
        <v>1240</v>
      </c>
      <c r="C1128" s="2">
        <v>9</v>
      </c>
      <c r="D1128" s="2" t="str">
        <f t="shared" si="28"/>
        <v>91_9</v>
      </c>
      <c r="E1128" s="2" t="s">
        <v>3502</v>
      </c>
      <c r="F1128" s="2" t="s">
        <v>4237</v>
      </c>
      <c r="G1128" s="2" t="s">
        <v>4238</v>
      </c>
    </row>
    <row r="1129" spans="1:7">
      <c r="A1129" s="2" t="s">
        <v>1614</v>
      </c>
      <c r="B1129" s="2" t="s">
        <v>1240</v>
      </c>
      <c r="C1129" s="2">
        <v>10</v>
      </c>
      <c r="D1129" s="2" t="str">
        <f t="shared" si="28"/>
        <v>91_10</v>
      </c>
      <c r="E1129" s="2" t="s">
        <v>3830</v>
      </c>
      <c r="F1129" s="2" t="s">
        <v>3609</v>
      </c>
      <c r="G1129" s="2" t="s">
        <v>4239</v>
      </c>
    </row>
    <row r="1130" spans="1:7">
      <c r="A1130" s="2" t="s">
        <v>1614</v>
      </c>
      <c r="B1130" s="2" t="s">
        <v>1240</v>
      </c>
      <c r="C1130" s="2">
        <v>11</v>
      </c>
      <c r="D1130" s="2" t="str">
        <f t="shared" si="28"/>
        <v>91_11</v>
      </c>
      <c r="E1130" s="2" t="s">
        <v>2395</v>
      </c>
      <c r="F1130" s="2" t="s">
        <v>4240</v>
      </c>
      <c r="G1130" s="2" t="s">
        <v>4241</v>
      </c>
    </row>
    <row r="1131" spans="1:7">
      <c r="A1131" s="2" t="s">
        <v>1614</v>
      </c>
      <c r="B1131" s="2" t="s">
        <v>1240</v>
      </c>
      <c r="C1131" s="2">
        <v>12</v>
      </c>
      <c r="D1131" s="2" t="str">
        <f t="shared" si="28"/>
        <v>91_12</v>
      </c>
      <c r="E1131" s="2" t="s">
        <v>1484</v>
      </c>
      <c r="F1131" s="2" t="s">
        <v>1483</v>
      </c>
      <c r="G1131" s="2" t="s">
        <v>4242</v>
      </c>
    </row>
    <row r="1132" spans="1:7">
      <c r="A1132" s="2" t="s">
        <v>1619</v>
      </c>
      <c r="B1132" s="2" t="s">
        <v>1253</v>
      </c>
      <c r="C1132" s="2">
        <v>1</v>
      </c>
      <c r="D1132" s="2" t="str">
        <f t="shared" si="28"/>
        <v>94_1</v>
      </c>
      <c r="E1132" s="2" t="s">
        <v>1490</v>
      </c>
      <c r="F1132" s="2" t="s">
        <v>4243</v>
      </c>
      <c r="G1132" s="2" t="s">
        <v>4244</v>
      </c>
    </row>
    <row r="1133" spans="1:7">
      <c r="A1133" s="2" t="s">
        <v>1619</v>
      </c>
      <c r="B1133" s="2" t="s">
        <v>1253</v>
      </c>
      <c r="C1133" s="2">
        <v>2</v>
      </c>
      <c r="D1133" s="2" t="str">
        <f t="shared" si="28"/>
        <v>94_2</v>
      </c>
      <c r="E1133" s="2" t="s">
        <v>4245</v>
      </c>
      <c r="F1133" s="2" t="s">
        <v>4246</v>
      </c>
      <c r="G1133" s="2" t="s">
        <v>4247</v>
      </c>
    </row>
    <row r="1134" spans="1:7">
      <c r="A1134" s="2" t="s">
        <v>1619</v>
      </c>
      <c r="B1134" s="2" t="s">
        <v>1253</v>
      </c>
      <c r="C1134" s="2">
        <v>3</v>
      </c>
      <c r="D1134" s="2" t="str">
        <f t="shared" si="28"/>
        <v>94_3</v>
      </c>
      <c r="E1134" s="2" t="s">
        <v>4248</v>
      </c>
      <c r="F1134" s="2" t="s">
        <v>4249</v>
      </c>
      <c r="G1134" s="2" t="s">
        <v>4250</v>
      </c>
    </row>
    <row r="1135" spans="1:7">
      <c r="A1135" s="2" t="s">
        <v>1619</v>
      </c>
      <c r="B1135" s="2" t="s">
        <v>1253</v>
      </c>
      <c r="C1135" s="2">
        <v>4</v>
      </c>
      <c r="D1135" s="2" t="str">
        <f t="shared" si="28"/>
        <v>94_4</v>
      </c>
      <c r="E1135" s="2" t="s">
        <v>4251</v>
      </c>
      <c r="F1135" s="2" t="s">
        <v>4252</v>
      </c>
      <c r="G1135" s="2" t="s">
        <v>4253</v>
      </c>
    </row>
    <row r="1136" spans="1:7">
      <c r="A1136" s="2" t="s">
        <v>1619</v>
      </c>
      <c r="B1136" s="2" t="s">
        <v>1253</v>
      </c>
      <c r="C1136" s="2">
        <v>5</v>
      </c>
      <c r="D1136" s="2" t="str">
        <f t="shared" si="28"/>
        <v>94_5</v>
      </c>
      <c r="E1136" s="2" t="s">
        <v>4254</v>
      </c>
      <c r="F1136" s="2" t="s">
        <v>1947</v>
      </c>
      <c r="G1136" s="2" t="s">
        <v>4255</v>
      </c>
    </row>
    <row r="1137" spans="1:7">
      <c r="A1137" s="2" t="s">
        <v>1619</v>
      </c>
      <c r="B1137" s="2" t="s">
        <v>1253</v>
      </c>
      <c r="C1137" s="2">
        <v>6</v>
      </c>
      <c r="D1137" s="2" t="str">
        <f t="shared" si="28"/>
        <v>94_6</v>
      </c>
      <c r="E1137" s="2" t="s">
        <v>1892</v>
      </c>
      <c r="F1137" s="2" t="s">
        <v>4256</v>
      </c>
      <c r="G1137" s="2" t="s">
        <v>4257</v>
      </c>
    </row>
    <row r="1138" spans="1:7">
      <c r="A1138" s="2" t="s">
        <v>1619</v>
      </c>
      <c r="B1138" s="2" t="s">
        <v>1253</v>
      </c>
      <c r="C1138" s="2">
        <v>7</v>
      </c>
      <c r="D1138" s="2" t="str">
        <f t="shared" si="28"/>
        <v>94_7</v>
      </c>
      <c r="E1138" s="2" t="s">
        <v>4258</v>
      </c>
      <c r="F1138" s="2" t="s">
        <v>4259</v>
      </c>
      <c r="G1138" s="2" t="s">
        <v>4260</v>
      </c>
    </row>
    <row r="1139" spans="1:7">
      <c r="A1139" s="2" t="s">
        <v>1619</v>
      </c>
      <c r="B1139" s="2" t="s">
        <v>1253</v>
      </c>
      <c r="C1139" s="2">
        <v>8</v>
      </c>
      <c r="D1139" s="2" t="str">
        <f t="shared" si="28"/>
        <v>94_8</v>
      </c>
      <c r="E1139" s="2" t="s">
        <v>1895</v>
      </c>
      <c r="F1139" s="2" t="s">
        <v>4261</v>
      </c>
      <c r="G1139" s="2" t="s">
        <v>4262</v>
      </c>
    </row>
    <row r="1140" spans="1:7">
      <c r="A1140" s="2" t="s">
        <v>1619</v>
      </c>
      <c r="B1140" s="2" t="s">
        <v>1253</v>
      </c>
      <c r="C1140" s="2">
        <v>9</v>
      </c>
      <c r="D1140" s="2" t="str">
        <f t="shared" si="28"/>
        <v>94_9</v>
      </c>
      <c r="E1140" s="2" t="s">
        <v>4263</v>
      </c>
      <c r="F1140" s="2" t="s">
        <v>4264</v>
      </c>
      <c r="G1140" s="2" t="s">
        <v>4265</v>
      </c>
    </row>
    <row r="1141" spans="1:7">
      <c r="A1141" s="2" t="s">
        <v>1619</v>
      </c>
      <c r="B1141" s="2" t="s">
        <v>1253</v>
      </c>
      <c r="C1141" s="2">
        <v>10</v>
      </c>
      <c r="D1141" s="2" t="str">
        <f t="shared" si="28"/>
        <v>94_10</v>
      </c>
      <c r="E1141" s="2" t="s">
        <v>1484</v>
      </c>
      <c r="F1141" s="2" t="s">
        <v>1483</v>
      </c>
      <c r="G1141" s="2" t="s">
        <v>4266</v>
      </c>
    </row>
    <row r="1142" spans="1:7">
      <c r="A1142" s="2" t="s">
        <v>1623</v>
      </c>
      <c r="B1142" s="2" t="s">
        <v>1264</v>
      </c>
      <c r="C1142" s="2">
        <v>1</v>
      </c>
      <c r="D1142" s="2" t="str">
        <f t="shared" si="28"/>
        <v>95_1</v>
      </c>
      <c r="E1142" s="2" t="s">
        <v>1490</v>
      </c>
      <c r="F1142" s="2" t="s">
        <v>4267</v>
      </c>
      <c r="G1142" s="2" t="s">
        <v>4268</v>
      </c>
    </row>
    <row r="1143" spans="1:7">
      <c r="A1143" s="2" t="s">
        <v>1623</v>
      </c>
      <c r="B1143" s="2" t="s">
        <v>1264</v>
      </c>
      <c r="C1143" s="2">
        <v>2</v>
      </c>
      <c r="D1143" s="2" t="str">
        <f t="shared" si="28"/>
        <v>95_2</v>
      </c>
      <c r="E1143" s="2" t="s">
        <v>4151</v>
      </c>
      <c r="F1143" s="2" t="s">
        <v>1997</v>
      </c>
      <c r="G1143" s="2" t="s">
        <v>4269</v>
      </c>
    </row>
    <row r="1144" spans="1:7">
      <c r="A1144" s="2" t="s">
        <v>1623</v>
      </c>
      <c r="B1144" s="2" t="s">
        <v>1264</v>
      </c>
      <c r="C1144" s="2">
        <v>3</v>
      </c>
      <c r="D1144" s="2" t="str">
        <f t="shared" si="28"/>
        <v>95_3</v>
      </c>
      <c r="E1144" s="2" t="s">
        <v>3089</v>
      </c>
      <c r="F1144" s="2" t="s">
        <v>4270</v>
      </c>
      <c r="G1144" s="2" t="s">
        <v>4271</v>
      </c>
    </row>
    <row r="1145" spans="1:7">
      <c r="A1145" s="2" t="s">
        <v>1623</v>
      </c>
      <c r="B1145" s="2" t="s">
        <v>1264</v>
      </c>
      <c r="C1145" s="2">
        <v>4</v>
      </c>
      <c r="D1145" s="2" t="str">
        <f t="shared" si="28"/>
        <v>95_4</v>
      </c>
      <c r="E1145" s="2" t="s">
        <v>2840</v>
      </c>
      <c r="F1145" s="2" t="s">
        <v>2249</v>
      </c>
      <c r="G1145" s="2" t="s">
        <v>4272</v>
      </c>
    </row>
    <row r="1146" spans="1:7">
      <c r="A1146" s="2" t="s">
        <v>1623</v>
      </c>
      <c r="B1146" s="2" t="s">
        <v>1264</v>
      </c>
      <c r="C1146" s="2">
        <v>5</v>
      </c>
      <c r="D1146" s="2" t="str">
        <f t="shared" si="28"/>
        <v>95_5</v>
      </c>
      <c r="E1146" s="2" t="s">
        <v>1484</v>
      </c>
      <c r="F1146" s="2" t="s">
        <v>1483</v>
      </c>
      <c r="G1146" s="2" t="s">
        <v>4273</v>
      </c>
    </row>
    <row r="1147" spans="1:7">
      <c r="A1147" s="2" t="s">
        <v>1627</v>
      </c>
      <c r="B1147" s="2" t="s">
        <v>1270</v>
      </c>
      <c r="C1147" s="2">
        <v>1</v>
      </c>
      <c r="D1147" s="2" t="str">
        <f t="shared" si="28"/>
        <v>97_1</v>
      </c>
      <c r="E1147" s="2" t="s">
        <v>1490</v>
      </c>
      <c r="F1147" s="2" t="s">
        <v>4274</v>
      </c>
      <c r="G1147" s="2" t="s">
        <v>4275</v>
      </c>
    </row>
    <row r="1148" spans="1:7">
      <c r="A1148" s="2" t="s">
        <v>1627</v>
      </c>
      <c r="B1148" s="2" t="s">
        <v>1270</v>
      </c>
      <c r="C1148" s="2">
        <v>2</v>
      </c>
      <c r="D1148" s="2" t="str">
        <f t="shared" si="28"/>
        <v>97_2</v>
      </c>
      <c r="E1148" s="2" t="s">
        <v>3279</v>
      </c>
      <c r="F1148" s="2" t="s">
        <v>4276</v>
      </c>
      <c r="G1148" s="2" t="s">
        <v>4277</v>
      </c>
    </row>
    <row r="1149" spans="1:7">
      <c r="A1149" s="2" t="s">
        <v>1627</v>
      </c>
      <c r="B1149" s="2" t="s">
        <v>1270</v>
      </c>
      <c r="C1149" s="2">
        <v>3</v>
      </c>
      <c r="D1149" s="2" t="str">
        <f t="shared" si="28"/>
        <v>97_3</v>
      </c>
      <c r="E1149" s="2" t="s">
        <v>2277</v>
      </c>
      <c r="F1149" s="2" t="s">
        <v>4278</v>
      </c>
      <c r="G1149" s="2" t="s">
        <v>4279</v>
      </c>
    </row>
    <row r="1150" spans="1:7">
      <c r="A1150" s="2" t="s">
        <v>1627</v>
      </c>
      <c r="B1150" s="2" t="s">
        <v>1270</v>
      </c>
      <c r="C1150" s="2">
        <v>4</v>
      </c>
      <c r="D1150" s="2" t="str">
        <f t="shared" si="28"/>
        <v>97_4</v>
      </c>
      <c r="E1150" s="2" t="s">
        <v>4280</v>
      </c>
      <c r="F1150" s="2" t="s">
        <v>4281</v>
      </c>
      <c r="G1150" s="2" t="s">
        <v>4282</v>
      </c>
    </row>
    <row r="1151" spans="1:7">
      <c r="A1151" s="2" t="s">
        <v>1627</v>
      </c>
      <c r="B1151" s="2" t="s">
        <v>1270</v>
      </c>
      <c r="C1151" s="2">
        <v>5</v>
      </c>
      <c r="D1151" s="2" t="str">
        <f t="shared" si="28"/>
        <v>97_5</v>
      </c>
      <c r="E1151" s="2" t="s">
        <v>2500</v>
      </c>
      <c r="F1151" s="2" t="s">
        <v>4283</v>
      </c>
      <c r="G1151" s="2" t="s">
        <v>4284</v>
      </c>
    </row>
    <row r="1152" spans="1:7">
      <c r="A1152" s="2" t="s">
        <v>1627</v>
      </c>
      <c r="B1152" s="2" t="s">
        <v>1270</v>
      </c>
      <c r="C1152" s="2">
        <v>6</v>
      </c>
      <c r="D1152" s="2" t="str">
        <f t="shared" si="28"/>
        <v>97_6</v>
      </c>
      <c r="E1152" s="2" t="s">
        <v>4285</v>
      </c>
      <c r="F1152" s="2" t="s">
        <v>4286</v>
      </c>
      <c r="G1152" s="2" t="s">
        <v>4287</v>
      </c>
    </row>
    <row r="1153" spans="1:12">
      <c r="A1153" s="2" t="s">
        <v>1627</v>
      </c>
      <c r="B1153" s="2" t="s">
        <v>1270</v>
      </c>
      <c r="C1153" s="2">
        <v>7</v>
      </c>
      <c r="D1153" s="2" t="str">
        <f t="shared" si="28"/>
        <v>97_7</v>
      </c>
      <c r="E1153" s="2" t="s">
        <v>1484</v>
      </c>
      <c r="F1153" s="2" t="s">
        <v>1483</v>
      </c>
      <c r="G1153" s="2" t="s">
        <v>4288</v>
      </c>
    </row>
    <row r="1154" spans="1:12">
      <c r="A1154" s="2" t="s">
        <v>1631</v>
      </c>
      <c r="B1154" s="2" t="s">
        <v>1278</v>
      </c>
      <c r="C1154" s="2">
        <v>1</v>
      </c>
      <c r="D1154" s="2" t="str">
        <f t="shared" si="28"/>
        <v>99_1</v>
      </c>
      <c r="E1154" s="2" t="s">
        <v>1490</v>
      </c>
      <c r="F1154" s="2" t="s">
        <v>4289</v>
      </c>
      <c r="G1154" s="2" t="s">
        <v>4290</v>
      </c>
    </row>
    <row r="1155" spans="1:12">
      <c r="A1155" s="2" t="s">
        <v>1631</v>
      </c>
      <c r="B1155" s="2" t="s">
        <v>1278</v>
      </c>
      <c r="C1155" s="2">
        <v>2</v>
      </c>
      <c r="D1155" s="2" t="str">
        <f t="shared" si="28"/>
        <v>99_2</v>
      </c>
      <c r="E1155" s="2" t="s">
        <v>2482</v>
      </c>
      <c r="F1155" s="2" t="s">
        <v>4291</v>
      </c>
      <c r="G1155" s="2" t="s">
        <v>4292</v>
      </c>
    </row>
    <row r="1156" spans="1:12">
      <c r="A1156" s="2" t="s">
        <v>1631</v>
      </c>
      <c r="B1156" s="2" t="s">
        <v>1278</v>
      </c>
      <c r="C1156" s="2">
        <v>3</v>
      </c>
      <c r="D1156" s="2" t="str">
        <f t="shared" si="28"/>
        <v>99_3</v>
      </c>
      <c r="E1156" s="2" t="s">
        <v>4018</v>
      </c>
      <c r="F1156" s="2" t="s">
        <v>4293</v>
      </c>
      <c r="G1156" s="2" t="s">
        <v>4294</v>
      </c>
    </row>
    <row r="1157" spans="1:12">
      <c r="A1157" s="2" t="s">
        <v>1631</v>
      </c>
      <c r="B1157" s="2" t="s">
        <v>1278</v>
      </c>
      <c r="C1157" s="2">
        <v>4</v>
      </c>
      <c r="D1157" s="2" t="str">
        <f t="shared" si="28"/>
        <v>99_4</v>
      </c>
      <c r="E1157" s="2" t="s">
        <v>3856</v>
      </c>
      <c r="F1157" s="2" t="s">
        <v>4295</v>
      </c>
      <c r="G1157" s="2" t="s">
        <v>4296</v>
      </c>
    </row>
    <row r="1158" spans="1:12">
      <c r="A1158" s="2" t="s">
        <v>1631</v>
      </c>
      <c r="B1158" s="2" t="s">
        <v>1278</v>
      </c>
      <c r="C1158" s="2">
        <v>5</v>
      </c>
      <c r="D1158" s="2" t="str">
        <f t="shared" si="28"/>
        <v>99_5</v>
      </c>
      <c r="E1158" s="2" t="s">
        <v>1484</v>
      </c>
      <c r="F1158" s="2" t="s">
        <v>1483</v>
      </c>
      <c r="G1158" s="2" t="s">
        <v>4297</v>
      </c>
      <c r="L1158"/>
    </row>
    <row r="1159" spans="1:12" ht="15" thickBot="1">
      <c r="A1159" s="2" t="s">
        <v>4298</v>
      </c>
      <c r="B1159" s="2" t="s">
        <v>1449</v>
      </c>
      <c r="C1159" s="2">
        <v>1</v>
      </c>
      <c r="D1159" s="2" t="str">
        <f t="shared" ref="D1159:D1222" si="29">A1159&amp;"_"&amp;C1159</f>
        <v>75_1</v>
      </c>
      <c r="E1159" s="2" t="str">
        <f>IF(J1159="","",MID(J1159,3,3))</f>
        <v>032</v>
      </c>
      <c r="F1159" s="2" t="str">
        <f>IF(J1159="","",MID(J1159,3,LEN(J1159)))</f>
        <v>032-Argentina</v>
      </c>
      <c r="G1159" s="2" t="str">
        <f>IF(J1159="","",MID(J1159,1,5))</f>
        <v>75032</v>
      </c>
      <c r="I1159" s="2" t="s">
        <v>4299</v>
      </c>
      <c r="J1159" s="22" t="s">
        <v>1066</v>
      </c>
      <c r="L1159"/>
    </row>
    <row r="1160" spans="1:12" ht="15" thickBot="1">
      <c r="A1160" s="2" t="s">
        <v>4298</v>
      </c>
      <c r="B1160" s="2" t="s">
        <v>1449</v>
      </c>
      <c r="C1160" s="2">
        <v>2</v>
      </c>
      <c r="D1160" s="2" t="str">
        <f t="shared" si="29"/>
        <v>75_2</v>
      </c>
      <c r="E1160" s="2" t="str">
        <f t="shared" ref="E1160:E1208" si="30">IF(J1160="","",MID(J1160,3,3))</f>
        <v>068</v>
      </c>
      <c r="F1160" s="2" t="str">
        <f t="shared" ref="F1160:F1223" si="31">IF(J1160="","",MID(J1160,3,LEN(J1160)))</f>
        <v>068-Bolivia</v>
      </c>
      <c r="G1160" s="2" t="str">
        <f t="shared" ref="G1160:G1208" si="32">IF(J1160="","",MID(J1160,1,5))</f>
        <v>75068</v>
      </c>
      <c r="I1160" s="2" t="s">
        <v>4300</v>
      </c>
      <c r="J1160" s="22" t="s">
        <v>1071</v>
      </c>
      <c r="L1160"/>
    </row>
    <row r="1161" spans="1:12" ht="15" thickBot="1">
      <c r="A1161" s="2" t="s">
        <v>4298</v>
      </c>
      <c r="B1161" s="2" t="s">
        <v>1449</v>
      </c>
      <c r="C1161" s="2">
        <v>3</v>
      </c>
      <c r="D1161" s="2" t="str">
        <f t="shared" si="29"/>
        <v>75_3</v>
      </c>
      <c r="E1161" s="2" t="str">
        <f t="shared" si="30"/>
        <v>076</v>
      </c>
      <c r="F1161" s="2" t="str">
        <f t="shared" si="31"/>
        <v>076-Brasil</v>
      </c>
      <c r="G1161" s="2" t="str">
        <f t="shared" si="32"/>
        <v>75076</v>
      </c>
      <c r="I1161" s="2" t="s">
        <v>4301</v>
      </c>
      <c r="J1161" s="22" t="s">
        <v>1073</v>
      </c>
      <c r="L1161"/>
    </row>
    <row r="1162" spans="1:12" ht="15" thickBot="1">
      <c r="A1162" s="2" t="s">
        <v>4298</v>
      </c>
      <c r="B1162" s="2" t="s">
        <v>1449</v>
      </c>
      <c r="C1162" s="2">
        <v>4</v>
      </c>
      <c r="D1162" s="2" t="str">
        <f t="shared" si="29"/>
        <v>75_4</v>
      </c>
      <c r="E1162" s="2" t="str">
        <f t="shared" si="30"/>
        <v>124</v>
      </c>
      <c r="F1162" s="2" t="str">
        <f t="shared" si="31"/>
        <v>124-Canadá</v>
      </c>
      <c r="G1162" s="2" t="str">
        <f t="shared" si="32"/>
        <v>75124</v>
      </c>
      <c r="I1162" s="2" t="s">
        <v>4302</v>
      </c>
      <c r="J1162" s="22" t="s">
        <v>1074</v>
      </c>
      <c r="L1162"/>
    </row>
    <row r="1163" spans="1:12" ht="15" thickBot="1">
      <c r="A1163" s="2" t="s">
        <v>4298</v>
      </c>
      <c r="B1163" s="2" t="s">
        <v>1449</v>
      </c>
      <c r="C1163" s="2">
        <v>5</v>
      </c>
      <c r="D1163" s="2" t="str">
        <f t="shared" si="29"/>
        <v>75_5</v>
      </c>
      <c r="E1163" s="2" t="str">
        <f t="shared" si="30"/>
        <v>152</v>
      </c>
      <c r="F1163" s="2" t="str">
        <f t="shared" si="31"/>
        <v>152-Chile</v>
      </c>
      <c r="G1163" s="2" t="str">
        <f t="shared" si="32"/>
        <v>75152</v>
      </c>
      <c r="I1163" s="2" t="s">
        <v>4303</v>
      </c>
      <c r="J1163" s="22" t="s">
        <v>1076</v>
      </c>
      <c r="L1163"/>
    </row>
    <row r="1164" spans="1:12" ht="15" thickBot="1">
      <c r="A1164" s="2" t="s">
        <v>4298</v>
      </c>
      <c r="B1164" s="2" t="s">
        <v>1449</v>
      </c>
      <c r="C1164" s="2">
        <v>6</v>
      </c>
      <c r="D1164" s="2" t="str">
        <f t="shared" si="29"/>
        <v>75_6</v>
      </c>
      <c r="E1164" s="2" t="str">
        <f t="shared" si="30"/>
        <v>174</v>
      </c>
      <c r="F1164" s="2" t="str">
        <f t="shared" si="31"/>
        <v>174-Union de Las Comoras</v>
      </c>
      <c r="G1164" s="2" t="str">
        <f t="shared" si="32"/>
        <v>75174</v>
      </c>
      <c r="I1164" s="2" t="s">
        <v>4304</v>
      </c>
      <c r="J1164" s="22" t="s">
        <v>4305</v>
      </c>
      <c r="L1164"/>
    </row>
    <row r="1165" spans="1:12" ht="15" thickBot="1">
      <c r="A1165" s="2" t="s">
        <v>4298</v>
      </c>
      <c r="B1165" s="2" t="s">
        <v>1449</v>
      </c>
      <c r="C1165" s="2">
        <v>7</v>
      </c>
      <c r="D1165" s="2" t="str">
        <f t="shared" si="29"/>
        <v>75_7</v>
      </c>
      <c r="E1165" s="2" t="str">
        <f t="shared" si="30"/>
        <v>180</v>
      </c>
      <c r="F1165" s="2" t="str">
        <f t="shared" si="31"/>
        <v>180-Congo</v>
      </c>
      <c r="G1165" s="2" t="str">
        <f t="shared" si="32"/>
        <v>75180</v>
      </c>
      <c r="I1165" s="2" t="s">
        <v>4306</v>
      </c>
      <c r="J1165" s="22" t="s">
        <v>4307</v>
      </c>
      <c r="L1165"/>
    </row>
    <row r="1166" spans="1:12" ht="15" thickBot="1">
      <c r="A1166" s="2" t="s">
        <v>4298</v>
      </c>
      <c r="B1166" s="2" t="s">
        <v>1449</v>
      </c>
      <c r="C1166" s="2">
        <v>8</v>
      </c>
      <c r="D1166" s="2" t="str">
        <f t="shared" si="29"/>
        <v>75_8</v>
      </c>
      <c r="E1166" s="2" t="str">
        <f t="shared" si="30"/>
        <v>218</v>
      </c>
      <c r="F1166" s="2" t="str">
        <f t="shared" si="31"/>
        <v>218-Ecuador</v>
      </c>
      <c r="G1166" s="2" t="str">
        <f t="shared" si="32"/>
        <v>75218</v>
      </c>
      <c r="I1166" s="2" t="s">
        <v>4308</v>
      </c>
      <c r="J1166" s="22" t="s">
        <v>1086</v>
      </c>
      <c r="L1166"/>
    </row>
    <row r="1167" spans="1:12" ht="15" thickBot="1">
      <c r="A1167" s="2" t="s">
        <v>4298</v>
      </c>
      <c r="B1167" s="2" t="s">
        <v>1449</v>
      </c>
      <c r="C1167" s="2">
        <v>9</v>
      </c>
      <c r="D1167" s="2" t="str">
        <f t="shared" si="29"/>
        <v>75_9</v>
      </c>
      <c r="E1167" s="2" t="str">
        <f t="shared" si="30"/>
        <v>249</v>
      </c>
      <c r="F1167" s="2" t="str">
        <f t="shared" si="31"/>
        <v>249-Francia Metropolitana</v>
      </c>
      <c r="G1167" s="2" t="str">
        <f t="shared" si="32"/>
        <v>75249</v>
      </c>
      <c r="I1167" s="2" t="s">
        <v>4309</v>
      </c>
      <c r="J1167" s="22" t="s">
        <v>1089</v>
      </c>
      <c r="L1167"/>
    </row>
    <row r="1168" spans="1:12" ht="15" thickBot="1">
      <c r="A1168" s="2" t="s">
        <v>4298</v>
      </c>
      <c r="B1168" s="2" t="s">
        <v>1449</v>
      </c>
      <c r="C1168" s="2">
        <v>10</v>
      </c>
      <c r="D1168" s="2" t="str">
        <f t="shared" si="29"/>
        <v>75_10</v>
      </c>
      <c r="E1168" s="2" t="str">
        <f t="shared" si="30"/>
        <v>250</v>
      </c>
      <c r="F1168" s="2" t="str">
        <f t="shared" si="31"/>
        <v>250-Francia</v>
      </c>
      <c r="G1168" s="2" t="str">
        <f t="shared" si="32"/>
        <v>75250</v>
      </c>
      <c r="I1168" s="2" t="s">
        <v>4310</v>
      </c>
      <c r="J1168" s="22" t="s">
        <v>1090</v>
      </c>
      <c r="L1168"/>
    </row>
    <row r="1169" spans="1:12" ht="15" thickBot="1">
      <c r="A1169" s="2" t="s">
        <v>4298</v>
      </c>
      <c r="B1169" s="2" t="s">
        <v>1449</v>
      </c>
      <c r="C1169" s="2">
        <v>11</v>
      </c>
      <c r="D1169" s="2" t="str">
        <f t="shared" si="29"/>
        <v>75_11</v>
      </c>
      <c r="E1169" s="2" t="str">
        <f t="shared" si="30"/>
        <v>276</v>
      </c>
      <c r="F1169" s="2" t="str">
        <f t="shared" si="31"/>
        <v>276-Alemania</v>
      </c>
      <c r="G1169" s="2" t="str">
        <f t="shared" si="32"/>
        <v>75276</v>
      </c>
      <c r="I1169" s="2" t="s">
        <v>4311</v>
      </c>
      <c r="J1169" s="22" t="s">
        <v>1095</v>
      </c>
      <c r="L1169"/>
    </row>
    <row r="1170" spans="1:12" ht="15" thickBot="1">
      <c r="A1170" s="2" t="s">
        <v>4298</v>
      </c>
      <c r="B1170" s="2" t="s">
        <v>1449</v>
      </c>
      <c r="C1170" s="2">
        <v>12</v>
      </c>
      <c r="D1170" s="2" t="str">
        <f t="shared" si="29"/>
        <v>75_12</v>
      </c>
      <c r="E1170" s="2" t="str">
        <f t="shared" si="30"/>
        <v>422</v>
      </c>
      <c r="F1170" s="2" t="str">
        <f t="shared" si="31"/>
        <v>422-Libano</v>
      </c>
      <c r="G1170" s="2" t="str">
        <f t="shared" si="32"/>
        <v>75422</v>
      </c>
      <c r="I1170" s="2" t="s">
        <v>4312</v>
      </c>
      <c r="J1170" s="22" t="s">
        <v>1107</v>
      </c>
      <c r="L1170"/>
    </row>
    <row r="1171" spans="1:12" ht="15" thickBot="1">
      <c r="A1171" s="2" t="s">
        <v>4298</v>
      </c>
      <c r="B1171" s="2" t="s">
        <v>1449</v>
      </c>
      <c r="C1171" s="2">
        <v>13</v>
      </c>
      <c r="D1171" s="2" t="str">
        <f t="shared" si="29"/>
        <v>75_13</v>
      </c>
      <c r="E1171" s="2" t="str">
        <f t="shared" si="30"/>
        <v>484</v>
      </c>
      <c r="F1171" s="2" t="str">
        <f t="shared" si="31"/>
        <v>484-México</v>
      </c>
      <c r="G1171" s="2" t="str">
        <f t="shared" si="32"/>
        <v>75484</v>
      </c>
      <c r="I1171" s="2" t="s">
        <v>4313</v>
      </c>
      <c r="J1171" s="22" t="s">
        <v>1111</v>
      </c>
      <c r="L1171"/>
    </row>
    <row r="1172" spans="1:12" ht="15" thickBot="1">
      <c r="A1172" s="2" t="s">
        <v>4298</v>
      </c>
      <c r="B1172" s="2" t="s">
        <v>1449</v>
      </c>
      <c r="C1172" s="2">
        <v>14</v>
      </c>
      <c r="D1172" s="2" t="str">
        <f t="shared" si="29"/>
        <v>75_14</v>
      </c>
      <c r="E1172" s="2" t="str">
        <f t="shared" si="30"/>
        <v>528</v>
      </c>
      <c r="F1172" s="2" t="str">
        <f t="shared" si="31"/>
        <v>528-Holanda (Paises Bajos)</v>
      </c>
      <c r="G1172" s="2" t="str">
        <f t="shared" si="32"/>
        <v>75528</v>
      </c>
      <c r="I1172" s="2" t="s">
        <v>4314</v>
      </c>
      <c r="J1172" s="22" t="s">
        <v>4315</v>
      </c>
      <c r="L1172"/>
    </row>
    <row r="1173" spans="1:12" ht="15" thickBot="1">
      <c r="A1173" s="2" t="s">
        <v>4298</v>
      </c>
      <c r="B1173" s="2" t="s">
        <v>1449</v>
      </c>
      <c r="C1173" s="2">
        <v>15</v>
      </c>
      <c r="D1173" s="2" t="str">
        <f t="shared" si="29"/>
        <v>75_15</v>
      </c>
      <c r="E1173" s="2" t="str">
        <f t="shared" si="30"/>
        <v>530</v>
      </c>
      <c r="F1173" s="2" t="str">
        <f t="shared" si="31"/>
        <v>530-Antillas Neerlandesas</v>
      </c>
      <c r="G1173" s="2" t="str">
        <f t="shared" si="32"/>
        <v>75530</v>
      </c>
      <c r="I1173" s="2" t="s">
        <v>4316</v>
      </c>
      <c r="J1173" s="22" t="s">
        <v>1114</v>
      </c>
      <c r="L1173"/>
    </row>
    <row r="1174" spans="1:12" ht="15" thickBot="1">
      <c r="A1174" s="2" t="s">
        <v>4298</v>
      </c>
      <c r="B1174" s="2" t="s">
        <v>1449</v>
      </c>
      <c r="C1174" s="2">
        <v>16</v>
      </c>
      <c r="D1174" s="2" t="str">
        <f t="shared" si="29"/>
        <v>75_16</v>
      </c>
      <c r="E1174" s="2" t="str">
        <f t="shared" si="30"/>
        <v>533</v>
      </c>
      <c r="F1174" s="2" t="str">
        <f t="shared" si="31"/>
        <v>533-Aruba</v>
      </c>
      <c r="G1174" s="2" t="str">
        <f t="shared" si="32"/>
        <v>75533</v>
      </c>
      <c r="I1174" s="2" t="s">
        <v>4317</v>
      </c>
      <c r="J1174" s="22" t="s">
        <v>1116</v>
      </c>
      <c r="L1174"/>
    </row>
    <row r="1175" spans="1:12" ht="15" thickBot="1">
      <c r="A1175" s="2" t="s">
        <v>4298</v>
      </c>
      <c r="B1175" s="2" t="s">
        <v>1449</v>
      </c>
      <c r="C1175" s="2">
        <v>17</v>
      </c>
      <c r="D1175" s="2" t="str">
        <f t="shared" si="29"/>
        <v>75_17</v>
      </c>
      <c r="E1175" s="2" t="str">
        <f t="shared" si="30"/>
        <v>591</v>
      </c>
      <c r="F1175" s="2" t="str">
        <f t="shared" si="31"/>
        <v>591-Panamá</v>
      </c>
      <c r="G1175" s="2" t="str">
        <f t="shared" si="32"/>
        <v>75591</v>
      </c>
      <c r="I1175" s="2" t="s">
        <v>4318</v>
      </c>
      <c r="J1175" s="22" t="s">
        <v>1121</v>
      </c>
      <c r="L1175"/>
    </row>
    <row r="1176" spans="1:12" ht="15" thickBot="1">
      <c r="A1176" s="2" t="s">
        <v>4298</v>
      </c>
      <c r="B1176" s="2" t="s">
        <v>1449</v>
      </c>
      <c r="C1176" s="2">
        <v>18</v>
      </c>
      <c r="D1176" s="2" t="str">
        <f t="shared" si="29"/>
        <v>75_18</v>
      </c>
      <c r="E1176" s="2" t="str">
        <f t="shared" si="30"/>
        <v>604</v>
      </c>
      <c r="F1176" s="2" t="str">
        <f t="shared" si="31"/>
        <v>604-Perú</v>
      </c>
      <c r="G1176" s="2" t="str">
        <f t="shared" si="32"/>
        <v>75604</v>
      </c>
      <c r="I1176" s="2" t="s">
        <v>4319</v>
      </c>
      <c r="J1176" s="22" t="s">
        <v>1122</v>
      </c>
      <c r="L1176"/>
    </row>
    <row r="1177" spans="1:12" ht="15" thickBot="1">
      <c r="A1177" s="2" t="s">
        <v>4298</v>
      </c>
      <c r="B1177" s="2" t="s">
        <v>1449</v>
      </c>
      <c r="C1177" s="2">
        <v>19</v>
      </c>
      <c r="D1177" s="2" t="str">
        <f t="shared" si="29"/>
        <v>75_19</v>
      </c>
      <c r="E1177" s="2" t="str">
        <f t="shared" si="30"/>
        <v>643</v>
      </c>
      <c r="F1177" s="2" t="str">
        <f t="shared" si="31"/>
        <v>643-Federación de Rusia</v>
      </c>
      <c r="G1177" s="2" t="str">
        <f t="shared" si="32"/>
        <v>75643</v>
      </c>
      <c r="I1177" s="2" t="s">
        <v>4320</v>
      </c>
      <c r="J1177" s="22" t="s">
        <v>4321</v>
      </c>
      <c r="L1177"/>
    </row>
    <row r="1178" spans="1:12" ht="15" thickBot="1">
      <c r="A1178" s="2" t="s">
        <v>4298</v>
      </c>
      <c r="B1178" s="2" t="s">
        <v>1449</v>
      </c>
      <c r="C1178" s="2">
        <v>20</v>
      </c>
      <c r="D1178" s="2" t="str">
        <f t="shared" si="29"/>
        <v>75_20</v>
      </c>
      <c r="E1178" s="2" t="str">
        <f t="shared" si="30"/>
        <v>724</v>
      </c>
      <c r="F1178" s="2" t="str">
        <f t="shared" si="31"/>
        <v>724-España</v>
      </c>
      <c r="G1178" s="2" t="str">
        <f t="shared" si="32"/>
        <v>75724</v>
      </c>
      <c r="I1178" s="2" t="s">
        <v>4322</v>
      </c>
      <c r="J1178" s="22" t="s">
        <v>1133</v>
      </c>
      <c r="L1178"/>
    </row>
    <row r="1179" spans="1:12" ht="15" thickBot="1">
      <c r="A1179" s="2" t="s">
        <v>4298</v>
      </c>
      <c r="B1179" s="2" t="s">
        <v>1449</v>
      </c>
      <c r="C1179" s="2">
        <v>21</v>
      </c>
      <c r="D1179" s="2" t="str">
        <f t="shared" si="29"/>
        <v>75_21</v>
      </c>
      <c r="E1179" s="2" t="str">
        <f t="shared" si="30"/>
        <v>826</v>
      </c>
      <c r="F1179" s="2" t="str">
        <f t="shared" si="31"/>
        <v>826-Reino Unido de Gran Bretaña E Irlanda del Norte</v>
      </c>
      <c r="G1179" s="2" t="str">
        <f t="shared" si="32"/>
        <v>75826</v>
      </c>
      <c r="I1179" s="2" t="s">
        <v>4323</v>
      </c>
      <c r="J1179" s="22" t="s">
        <v>4324</v>
      </c>
      <c r="L1179"/>
    </row>
    <row r="1180" spans="1:12" ht="15" thickBot="1">
      <c r="A1180" s="2" t="s">
        <v>4298</v>
      </c>
      <c r="B1180" s="2" t="s">
        <v>1449</v>
      </c>
      <c r="C1180" s="2">
        <v>22</v>
      </c>
      <c r="D1180" s="2" t="str">
        <f t="shared" si="29"/>
        <v>75_22</v>
      </c>
      <c r="E1180" s="2" t="str">
        <f t="shared" si="30"/>
        <v>840</v>
      </c>
      <c r="F1180" s="2" t="str">
        <f t="shared" si="31"/>
        <v>840-Estados Unidos de América</v>
      </c>
      <c r="G1180" s="2" t="str">
        <f t="shared" si="32"/>
        <v>75840</v>
      </c>
      <c r="I1180" s="2" t="s">
        <v>4325</v>
      </c>
      <c r="J1180" s="22" t="s">
        <v>4326</v>
      </c>
      <c r="L1180"/>
    </row>
    <row r="1181" spans="1:12" ht="15" thickBot="1">
      <c r="A1181" s="2" t="s">
        <v>4298</v>
      </c>
      <c r="B1181" s="2" t="s">
        <v>1449</v>
      </c>
      <c r="C1181" s="2">
        <v>23</v>
      </c>
      <c r="D1181" s="2" t="str">
        <f t="shared" si="29"/>
        <v>75_23</v>
      </c>
      <c r="E1181" s="2" t="str">
        <f t="shared" si="30"/>
        <v>850</v>
      </c>
      <c r="F1181" s="2" t="str">
        <f t="shared" si="31"/>
        <v>850-Islas Vírgenes de Los Estados Unidos</v>
      </c>
      <c r="G1181" s="2" t="str">
        <f t="shared" si="32"/>
        <v>75850</v>
      </c>
      <c r="I1181" s="2" t="s">
        <v>4327</v>
      </c>
      <c r="J1181" s="22" t="s">
        <v>4328</v>
      </c>
      <c r="L1181"/>
    </row>
    <row r="1182" spans="1:12" ht="15" thickBot="1">
      <c r="A1182" s="2" t="s">
        <v>4298</v>
      </c>
      <c r="B1182" s="2" t="s">
        <v>1449</v>
      </c>
      <c r="C1182" s="2">
        <v>24</v>
      </c>
      <c r="D1182" s="2" t="str">
        <f t="shared" si="29"/>
        <v>75_24</v>
      </c>
      <c r="E1182" s="2" t="str">
        <f t="shared" si="30"/>
        <v>862</v>
      </c>
      <c r="F1182" s="2" t="str">
        <f t="shared" si="31"/>
        <v>862-Venezuela</v>
      </c>
      <c r="G1182" s="2" t="str">
        <f t="shared" si="32"/>
        <v>75862</v>
      </c>
      <c r="I1182" s="2" t="s">
        <v>4329</v>
      </c>
      <c r="J1182" s="22" t="s">
        <v>1142</v>
      </c>
      <c r="L1182"/>
    </row>
    <row r="1183" spans="1:12" ht="15" thickBot="1">
      <c r="A1183" s="2" t="s">
        <v>4298</v>
      </c>
      <c r="B1183" s="2" t="s">
        <v>1449</v>
      </c>
      <c r="C1183" s="2">
        <v>25</v>
      </c>
      <c r="D1183" s="2" t="str">
        <f t="shared" si="29"/>
        <v>75_25</v>
      </c>
      <c r="E1183" s="2" t="str">
        <f t="shared" si="30"/>
        <v>998</v>
      </c>
      <c r="F1183" s="2" t="str">
        <f t="shared" si="31"/>
        <v>998-Resto de Paises</v>
      </c>
      <c r="G1183" s="2" t="str">
        <f t="shared" si="32"/>
        <v>75998</v>
      </c>
      <c r="I1183" s="2" t="s">
        <v>4330</v>
      </c>
      <c r="J1183" s="22" t="s">
        <v>4331</v>
      </c>
      <c r="L1183"/>
    </row>
    <row r="1184" spans="1:12" ht="15" thickBot="1">
      <c r="A1184" s="2" t="s">
        <v>4298</v>
      </c>
      <c r="B1184" s="2" t="s">
        <v>1449</v>
      </c>
      <c r="C1184" s="2">
        <v>26</v>
      </c>
      <c r="D1184" s="2" t="str">
        <f t="shared" si="29"/>
        <v>75_26</v>
      </c>
      <c r="E1184" s="2" t="str">
        <f t="shared" si="30"/>
        <v>999</v>
      </c>
      <c r="F1184" s="2" t="str">
        <f t="shared" si="31"/>
        <v>999-Sin Información</v>
      </c>
      <c r="G1184" s="2" t="str">
        <f t="shared" si="32"/>
        <v>75999</v>
      </c>
      <c r="I1184" s="2" t="s">
        <v>4332</v>
      </c>
      <c r="J1184" s="22" t="s">
        <v>1146</v>
      </c>
      <c r="L1184"/>
    </row>
    <row r="1185" spans="1:12" ht="15" thickBot="1">
      <c r="A1185" s="2" t="s">
        <v>4298</v>
      </c>
      <c r="B1185" s="2" t="s">
        <v>1449</v>
      </c>
      <c r="C1185" s="2">
        <v>27</v>
      </c>
      <c r="D1185" s="2" t="str">
        <f t="shared" si="29"/>
        <v>75_27</v>
      </c>
      <c r="E1185" s="2" t="str">
        <f t="shared" si="30"/>
        <v>004</v>
      </c>
      <c r="F1185" s="2" t="str">
        <f t="shared" si="31"/>
        <v>004-República Islámica de Afganistán</v>
      </c>
      <c r="G1185" s="2" t="str">
        <f t="shared" si="32"/>
        <v>75004</v>
      </c>
      <c r="I1185" s="2" t="s">
        <v>4333</v>
      </c>
      <c r="J1185" s="22" t="s">
        <v>4334</v>
      </c>
      <c r="L1185"/>
    </row>
    <row r="1186" spans="1:12" ht="15" thickBot="1">
      <c r="A1186" s="2" t="s">
        <v>4298</v>
      </c>
      <c r="B1186" s="2" t="s">
        <v>1449</v>
      </c>
      <c r="C1186" s="2">
        <v>28</v>
      </c>
      <c r="D1186" s="2" t="str">
        <f t="shared" si="29"/>
        <v>75_28</v>
      </c>
      <c r="E1186" s="2" t="str">
        <f t="shared" si="30"/>
        <v>036</v>
      </c>
      <c r="F1186" s="2" t="str">
        <f t="shared" si="31"/>
        <v>036-Australia</v>
      </c>
      <c r="G1186" s="2" t="str">
        <f t="shared" si="32"/>
        <v>75036</v>
      </c>
      <c r="I1186" s="2" t="s">
        <v>4335</v>
      </c>
      <c r="J1186" s="22" t="s">
        <v>1067</v>
      </c>
      <c r="L1186"/>
    </row>
    <row r="1187" spans="1:12" ht="15" thickBot="1">
      <c r="A1187" s="2" t="s">
        <v>4298</v>
      </c>
      <c r="B1187" s="2" t="s">
        <v>1449</v>
      </c>
      <c r="C1187" s="2">
        <v>29</v>
      </c>
      <c r="D1187" s="2" t="str">
        <f t="shared" si="29"/>
        <v>75_29</v>
      </c>
      <c r="E1187" s="2" t="str">
        <f t="shared" si="30"/>
        <v>056</v>
      </c>
      <c r="F1187" s="2" t="str">
        <f t="shared" si="31"/>
        <v>056-Bélgica</v>
      </c>
      <c r="G1187" s="2" t="str">
        <f t="shared" si="32"/>
        <v>75056</v>
      </c>
      <c r="I1187" s="2" t="s">
        <v>4336</v>
      </c>
      <c r="J1187" s="22" t="s">
        <v>1070</v>
      </c>
      <c r="L1187"/>
    </row>
    <row r="1188" spans="1:12" ht="15" thickBot="1">
      <c r="A1188" s="2" t="s">
        <v>4298</v>
      </c>
      <c r="B1188" s="2" t="s">
        <v>1449</v>
      </c>
      <c r="C1188" s="2">
        <v>30</v>
      </c>
      <c r="D1188" s="2" t="str">
        <f t="shared" si="29"/>
        <v>75_30</v>
      </c>
      <c r="E1188" s="2" t="str">
        <f t="shared" si="30"/>
        <v>156</v>
      </c>
      <c r="F1188" s="2" t="str">
        <f t="shared" si="31"/>
        <v>156-China</v>
      </c>
      <c r="G1188" s="2" t="str">
        <f t="shared" si="32"/>
        <v>75156</v>
      </c>
      <c r="I1188" s="2" t="s">
        <v>4337</v>
      </c>
      <c r="J1188" s="22" t="s">
        <v>1077</v>
      </c>
      <c r="L1188"/>
    </row>
    <row r="1189" spans="1:12" ht="15" thickBot="1">
      <c r="A1189" s="2" t="s">
        <v>4298</v>
      </c>
      <c r="B1189" s="2" t="s">
        <v>1449</v>
      </c>
      <c r="C1189" s="2">
        <v>31</v>
      </c>
      <c r="D1189" s="2" t="str">
        <f t="shared" si="29"/>
        <v>75_31</v>
      </c>
      <c r="E1189" s="2" t="str">
        <f t="shared" si="30"/>
        <v>184</v>
      </c>
      <c r="F1189" s="2" t="str">
        <f t="shared" si="31"/>
        <v>184-Islas Cook</v>
      </c>
      <c r="G1189" s="2" t="str">
        <f t="shared" si="32"/>
        <v>75184</v>
      </c>
      <c r="I1189" s="2" t="s">
        <v>4338</v>
      </c>
      <c r="J1189" s="22" t="s">
        <v>4339</v>
      </c>
      <c r="L1189"/>
    </row>
    <row r="1190" spans="1:12" ht="15" thickBot="1">
      <c r="A1190" s="2" t="s">
        <v>4298</v>
      </c>
      <c r="B1190" s="2" t="s">
        <v>1449</v>
      </c>
      <c r="C1190" s="2">
        <v>32</v>
      </c>
      <c r="D1190" s="2" t="str">
        <f t="shared" si="29"/>
        <v>75_32</v>
      </c>
      <c r="E1190" s="2" t="str">
        <f t="shared" si="30"/>
        <v>188</v>
      </c>
      <c r="F1190" s="2" t="str">
        <f t="shared" si="31"/>
        <v>188-Costa Rica</v>
      </c>
      <c r="G1190" s="2" t="str">
        <f t="shared" si="32"/>
        <v>75188</v>
      </c>
      <c r="I1190" s="2" t="s">
        <v>4340</v>
      </c>
      <c r="J1190" s="22" t="s">
        <v>1080</v>
      </c>
      <c r="L1190"/>
    </row>
    <row r="1191" spans="1:12" ht="15" thickBot="1">
      <c r="A1191" s="2" t="s">
        <v>4298</v>
      </c>
      <c r="B1191" s="2" t="s">
        <v>1449</v>
      </c>
      <c r="C1191" s="2">
        <v>33</v>
      </c>
      <c r="D1191" s="2" t="str">
        <f t="shared" si="29"/>
        <v>75_33</v>
      </c>
      <c r="E1191" s="2" t="str">
        <f t="shared" si="30"/>
        <v>192</v>
      </c>
      <c r="F1191" s="2" t="str">
        <f t="shared" si="31"/>
        <v>192-Cuba</v>
      </c>
      <c r="G1191" s="2" t="str">
        <f t="shared" si="32"/>
        <v>75192</v>
      </c>
      <c r="I1191" s="2" t="s">
        <v>4341</v>
      </c>
      <c r="J1191" s="22" t="s">
        <v>1082</v>
      </c>
      <c r="L1191"/>
    </row>
    <row r="1192" spans="1:12" ht="15" thickBot="1">
      <c r="A1192" s="2" t="s">
        <v>4298</v>
      </c>
      <c r="B1192" s="2" t="s">
        <v>1449</v>
      </c>
      <c r="C1192" s="2">
        <v>34</v>
      </c>
      <c r="D1192" s="2" t="str">
        <f t="shared" si="29"/>
        <v>75_34</v>
      </c>
      <c r="E1192" s="2" t="str">
        <f t="shared" si="30"/>
        <v>208</v>
      </c>
      <c r="F1192" s="2" t="str">
        <f t="shared" si="31"/>
        <v>208-Dinamarca</v>
      </c>
      <c r="G1192" s="2" t="str">
        <f t="shared" si="32"/>
        <v>75208</v>
      </c>
      <c r="I1192" s="2" t="s">
        <v>4342</v>
      </c>
      <c r="J1192" s="22" t="s">
        <v>1084</v>
      </c>
      <c r="L1192"/>
    </row>
    <row r="1193" spans="1:12" ht="15" thickBot="1">
      <c r="A1193" s="2" t="s">
        <v>4298</v>
      </c>
      <c r="B1193" s="2" t="s">
        <v>1449</v>
      </c>
      <c r="C1193" s="2">
        <v>35</v>
      </c>
      <c r="D1193" s="2" t="str">
        <f t="shared" si="29"/>
        <v>75_35</v>
      </c>
      <c r="E1193" s="2" t="str">
        <f t="shared" si="30"/>
        <v>214</v>
      </c>
      <c r="F1193" s="2" t="str">
        <f t="shared" si="31"/>
        <v>214-República Dominicana</v>
      </c>
      <c r="G1193" s="2" t="str">
        <f t="shared" si="32"/>
        <v>75214</v>
      </c>
      <c r="I1193" s="2" t="s">
        <v>4343</v>
      </c>
      <c r="J1193" s="22" t="s">
        <v>1085</v>
      </c>
      <c r="L1193"/>
    </row>
    <row r="1194" spans="1:12" ht="15" thickBot="1">
      <c r="A1194" s="2" t="s">
        <v>4298</v>
      </c>
      <c r="B1194" s="2" t="s">
        <v>1449</v>
      </c>
      <c r="C1194" s="2">
        <v>36</v>
      </c>
      <c r="D1194" s="2" t="str">
        <f t="shared" si="29"/>
        <v>75_36</v>
      </c>
      <c r="E1194" s="2" t="str">
        <f t="shared" si="30"/>
        <v>222</v>
      </c>
      <c r="F1194" s="2" t="str">
        <f t="shared" si="31"/>
        <v>222-El Salvador</v>
      </c>
      <c r="G1194" s="2" t="str">
        <f t="shared" si="32"/>
        <v>75222</v>
      </c>
      <c r="I1194" s="2" t="s">
        <v>4344</v>
      </c>
      <c r="J1194" s="22" t="s">
        <v>1087</v>
      </c>
      <c r="L1194"/>
    </row>
    <row r="1195" spans="1:12" ht="15" thickBot="1">
      <c r="A1195" s="2" t="s">
        <v>4298</v>
      </c>
      <c r="B1195" s="2" t="s">
        <v>1449</v>
      </c>
      <c r="C1195" s="2">
        <v>37</v>
      </c>
      <c r="D1195" s="2" t="str">
        <f t="shared" si="29"/>
        <v>75_37</v>
      </c>
      <c r="E1195" s="2" t="str">
        <f t="shared" si="30"/>
        <v>239</v>
      </c>
      <c r="F1195" s="2" t="str">
        <f t="shared" si="31"/>
        <v>239-Georgia del Sur E Islas Sandwich del Sur</v>
      </c>
      <c r="G1195" s="2" t="str">
        <f t="shared" si="32"/>
        <v>75239</v>
      </c>
      <c r="I1195" s="2" t="s">
        <v>4345</v>
      </c>
      <c r="J1195" s="22" t="s">
        <v>4346</v>
      </c>
      <c r="L1195"/>
    </row>
    <row r="1196" spans="1:12" ht="15" thickBot="1">
      <c r="A1196" s="2" t="s">
        <v>4298</v>
      </c>
      <c r="B1196" s="2" t="s">
        <v>1449</v>
      </c>
      <c r="C1196" s="2">
        <v>38</v>
      </c>
      <c r="D1196" s="2" t="str">
        <f t="shared" si="29"/>
        <v>75_38</v>
      </c>
      <c r="E1196" s="2" t="str">
        <f t="shared" si="30"/>
        <v>254</v>
      </c>
      <c r="F1196" s="2" t="str">
        <f t="shared" si="31"/>
        <v>254-Guayana Francesa</v>
      </c>
      <c r="G1196" s="2" t="str">
        <f t="shared" si="32"/>
        <v>75254</v>
      </c>
      <c r="I1196" s="2" t="s">
        <v>4347</v>
      </c>
      <c r="J1196" s="22" t="s">
        <v>4348</v>
      </c>
      <c r="L1196"/>
    </row>
    <row r="1197" spans="1:12" ht="15" thickBot="1">
      <c r="A1197" s="2" t="s">
        <v>4298</v>
      </c>
      <c r="B1197" s="2" t="s">
        <v>1449</v>
      </c>
      <c r="C1197" s="2">
        <v>39</v>
      </c>
      <c r="D1197" s="2" t="str">
        <f t="shared" si="29"/>
        <v>75_39</v>
      </c>
      <c r="E1197" s="2" t="str">
        <f t="shared" si="30"/>
        <v>328</v>
      </c>
      <c r="F1197" s="2" t="str">
        <f t="shared" si="31"/>
        <v>328-Guyana</v>
      </c>
      <c r="G1197" s="2" t="str">
        <f t="shared" si="32"/>
        <v>75328</v>
      </c>
      <c r="I1197" s="2" t="s">
        <v>4349</v>
      </c>
      <c r="J1197" s="22" t="s">
        <v>1098</v>
      </c>
      <c r="L1197"/>
    </row>
    <row r="1198" spans="1:12" ht="15" thickBot="1">
      <c r="A1198" s="2" t="s">
        <v>4298</v>
      </c>
      <c r="B1198" s="2" t="s">
        <v>1449</v>
      </c>
      <c r="C1198" s="2">
        <v>40</v>
      </c>
      <c r="D1198" s="2" t="str">
        <f t="shared" si="29"/>
        <v>75_40</v>
      </c>
      <c r="E1198" s="2" t="str">
        <f t="shared" si="30"/>
        <v>336</v>
      </c>
      <c r="F1198" s="2" t="str">
        <f t="shared" si="31"/>
        <v>336-Estado de La Ciudad del Vaticano (Santa Sede)</v>
      </c>
      <c r="G1198" s="2" t="str">
        <f t="shared" si="32"/>
        <v>75336</v>
      </c>
      <c r="I1198" s="2" t="s">
        <v>4350</v>
      </c>
      <c r="J1198" s="22" t="s">
        <v>4351</v>
      </c>
      <c r="L1198"/>
    </row>
    <row r="1199" spans="1:12" ht="15" thickBot="1">
      <c r="A1199" s="2" t="s">
        <v>4298</v>
      </c>
      <c r="B1199" s="2" t="s">
        <v>1449</v>
      </c>
      <c r="C1199" s="2">
        <v>41</v>
      </c>
      <c r="D1199" s="2" t="str">
        <f t="shared" si="29"/>
        <v>75_41</v>
      </c>
      <c r="E1199" s="2" t="str">
        <f t="shared" si="30"/>
        <v>340</v>
      </c>
      <c r="F1199" s="2" t="str">
        <f t="shared" si="31"/>
        <v>340-Honduras</v>
      </c>
      <c r="G1199" s="2" t="str">
        <f t="shared" si="32"/>
        <v>75340</v>
      </c>
      <c r="I1199" s="2" t="s">
        <v>4352</v>
      </c>
      <c r="J1199" s="22" t="s">
        <v>1101</v>
      </c>
      <c r="L1199"/>
    </row>
    <row r="1200" spans="1:12" ht="15" thickBot="1">
      <c r="A1200" s="2" t="s">
        <v>4298</v>
      </c>
      <c r="B1200" s="2" t="s">
        <v>1449</v>
      </c>
      <c r="C1200" s="2">
        <v>42</v>
      </c>
      <c r="D1200" s="2" t="str">
        <f t="shared" si="29"/>
        <v>75_42</v>
      </c>
      <c r="E1200" s="2" t="str">
        <f t="shared" si="30"/>
        <v>364</v>
      </c>
      <c r="F1200" s="2" t="str">
        <f t="shared" si="31"/>
        <v>364-República Islámica de Irán</v>
      </c>
      <c r="G1200" s="2" t="str">
        <f t="shared" si="32"/>
        <v>75364</v>
      </c>
      <c r="I1200" s="2" t="s">
        <v>4353</v>
      </c>
      <c r="J1200" s="22" t="s">
        <v>4354</v>
      </c>
      <c r="L1200"/>
    </row>
    <row r="1201" spans="1:12" ht="15" thickBot="1">
      <c r="A1201" s="2" t="s">
        <v>4298</v>
      </c>
      <c r="B1201" s="2" t="s">
        <v>1449</v>
      </c>
      <c r="C1201" s="2">
        <v>43</v>
      </c>
      <c r="D1201" s="2" t="str">
        <f t="shared" si="29"/>
        <v>75_43</v>
      </c>
      <c r="E1201" s="2" t="str">
        <f t="shared" si="30"/>
        <v>380</v>
      </c>
      <c r="F1201" s="2" t="str">
        <f t="shared" si="31"/>
        <v>380-Italia</v>
      </c>
      <c r="G1201" s="2" t="str">
        <f t="shared" si="32"/>
        <v>75380</v>
      </c>
      <c r="I1201" s="2" t="s">
        <v>4355</v>
      </c>
      <c r="J1201" s="22" t="s">
        <v>1103</v>
      </c>
      <c r="L1201"/>
    </row>
    <row r="1202" spans="1:12" ht="15" thickBot="1">
      <c r="A1202" s="2" t="s">
        <v>4298</v>
      </c>
      <c r="B1202" s="2" t="s">
        <v>1449</v>
      </c>
      <c r="C1202" s="2">
        <v>44</v>
      </c>
      <c r="D1202" s="2" t="str">
        <f t="shared" si="29"/>
        <v>75_44</v>
      </c>
      <c r="E1202" s="2" t="str">
        <f t="shared" si="30"/>
        <v>384</v>
      </c>
      <c r="F1202" s="2" t="str">
        <f t="shared" si="31"/>
        <v>384-Costa de Marfil</v>
      </c>
      <c r="G1202" s="2" t="str">
        <f t="shared" si="32"/>
        <v>75384</v>
      </c>
      <c r="I1202" s="2" t="s">
        <v>4356</v>
      </c>
      <c r="J1202" s="22" t="s">
        <v>4357</v>
      </c>
      <c r="L1202"/>
    </row>
    <row r="1203" spans="1:12" ht="15" thickBot="1">
      <c r="A1203" s="2" t="s">
        <v>4298</v>
      </c>
      <c r="B1203" s="2" t="s">
        <v>1449</v>
      </c>
      <c r="C1203" s="2">
        <v>45</v>
      </c>
      <c r="D1203" s="2" t="str">
        <f t="shared" si="29"/>
        <v>75_45</v>
      </c>
      <c r="E1203" s="2" t="str">
        <f t="shared" si="30"/>
        <v>388</v>
      </c>
      <c r="F1203" s="2" t="str">
        <f t="shared" si="31"/>
        <v>388-Jamaica</v>
      </c>
      <c r="G1203" s="2" t="str">
        <f t="shared" si="32"/>
        <v>75388</v>
      </c>
      <c r="I1203" s="2" t="s">
        <v>4358</v>
      </c>
      <c r="J1203" s="22" t="s">
        <v>1105</v>
      </c>
      <c r="L1203"/>
    </row>
    <row r="1204" spans="1:12" ht="15" thickBot="1">
      <c r="A1204" s="2" t="s">
        <v>4298</v>
      </c>
      <c r="B1204" s="2" t="s">
        <v>1449</v>
      </c>
      <c r="C1204" s="2">
        <v>46</v>
      </c>
      <c r="D1204" s="2" t="str">
        <f t="shared" si="29"/>
        <v>75_46</v>
      </c>
      <c r="E1204" s="2" t="str">
        <f t="shared" si="30"/>
        <v>554</v>
      </c>
      <c r="F1204" s="2" t="str">
        <f t="shared" si="31"/>
        <v>554-Nueva Zelanda</v>
      </c>
      <c r="G1204" s="2" t="str">
        <f t="shared" si="32"/>
        <v>75554</v>
      </c>
      <c r="I1204" s="2" t="s">
        <v>4359</v>
      </c>
      <c r="J1204" s="22" t="s">
        <v>1118</v>
      </c>
      <c r="L1204"/>
    </row>
    <row r="1205" spans="1:12" ht="15" thickBot="1">
      <c r="A1205" s="2" t="s">
        <v>4298</v>
      </c>
      <c r="B1205" s="2" t="s">
        <v>1449</v>
      </c>
      <c r="C1205" s="2">
        <v>47</v>
      </c>
      <c r="D1205" s="2" t="str">
        <f t="shared" si="29"/>
        <v>75_47</v>
      </c>
      <c r="E1205" s="2" t="str">
        <f t="shared" si="30"/>
        <v>558</v>
      </c>
      <c r="F1205" s="2" t="str">
        <f t="shared" si="31"/>
        <v>558-Nicaragua</v>
      </c>
      <c r="G1205" s="2" t="str">
        <f t="shared" si="32"/>
        <v>75558</v>
      </c>
      <c r="I1205" s="2" t="s">
        <v>4360</v>
      </c>
      <c r="J1205" s="22" t="s">
        <v>1119</v>
      </c>
      <c r="L1205"/>
    </row>
    <row r="1206" spans="1:12" ht="15" thickBot="1">
      <c r="A1206" s="2" t="s">
        <v>4298</v>
      </c>
      <c r="B1206" s="2" t="s">
        <v>1449</v>
      </c>
      <c r="C1206" s="2">
        <v>48</v>
      </c>
      <c r="D1206" s="2" t="str">
        <f t="shared" si="29"/>
        <v>75_48</v>
      </c>
      <c r="E1206" s="2" t="str">
        <f t="shared" si="30"/>
        <v>780</v>
      </c>
      <c r="F1206" s="2" t="str">
        <f t="shared" si="31"/>
        <v>780-Trinidad Y Tobago</v>
      </c>
      <c r="G1206" s="2" t="str">
        <f t="shared" si="32"/>
        <v>75780</v>
      </c>
      <c r="I1206" s="2" t="s">
        <v>4361</v>
      </c>
      <c r="J1206" s="22" t="s">
        <v>1136</v>
      </c>
      <c r="L1206"/>
    </row>
    <row r="1207" spans="1:12" ht="15" thickBot="1">
      <c r="A1207" s="2" t="s">
        <v>4298</v>
      </c>
      <c r="B1207" s="2" t="s">
        <v>1449</v>
      </c>
      <c r="C1207" s="2">
        <v>49</v>
      </c>
      <c r="D1207" s="2" t="str">
        <f t="shared" si="29"/>
        <v>75_49</v>
      </c>
      <c r="E1207" s="2" t="str">
        <f t="shared" si="30"/>
        <v>044</v>
      </c>
      <c r="F1207" s="2" t="str">
        <f t="shared" si="31"/>
        <v>044-Bahamas</v>
      </c>
      <c r="G1207" s="2" t="str">
        <f t="shared" si="32"/>
        <v>75044</v>
      </c>
      <c r="I1207" s="2" t="s">
        <v>4362</v>
      </c>
      <c r="J1207" s="22" t="s">
        <v>1068</v>
      </c>
      <c r="L1207"/>
    </row>
    <row r="1208" spans="1:12" ht="15" thickBot="1">
      <c r="A1208" s="2" t="s">
        <v>4298</v>
      </c>
      <c r="B1208" s="2" t="s">
        <v>1449</v>
      </c>
      <c r="C1208" s="2">
        <v>50</v>
      </c>
      <c r="D1208" s="2" t="str">
        <f t="shared" si="29"/>
        <v>75_50</v>
      </c>
      <c r="E1208" s="2" t="str">
        <f t="shared" si="30"/>
        <v>048</v>
      </c>
      <c r="F1208" s="2" t="str">
        <f t="shared" si="31"/>
        <v>048-Bahrein</v>
      </c>
      <c r="G1208" s="2" t="str">
        <f t="shared" si="32"/>
        <v>75048</v>
      </c>
      <c r="I1208" s="2" t="s">
        <v>4363</v>
      </c>
      <c r="J1208" s="22" t="s">
        <v>1069</v>
      </c>
      <c r="L1208"/>
    </row>
    <row r="1209" spans="1:12" ht="15" thickBot="1">
      <c r="A1209" s="2" t="s">
        <v>4298</v>
      </c>
      <c r="B1209" s="2" t="s">
        <v>1449</v>
      </c>
      <c r="C1209" s="2">
        <v>51</v>
      </c>
      <c r="D1209" s="2" t="str">
        <f t="shared" si="29"/>
        <v>75_51</v>
      </c>
      <c r="E1209" s="2" t="str">
        <f t="shared" ref="E1209:E1272" si="33">IF(J1209="","",MID(J1209,3,3))</f>
        <v>072</v>
      </c>
      <c r="F1209" s="2" t="str">
        <f t="shared" si="31"/>
        <v>072-Botswana</v>
      </c>
      <c r="G1209" s="2" t="str">
        <f t="shared" ref="G1209:G1272" si="34">IF(J1209="","",MID(J1209,1,5))</f>
        <v>75072</v>
      </c>
      <c r="I1209" s="2" t="s">
        <v>4364</v>
      </c>
      <c r="J1209" s="22" t="s">
        <v>1072</v>
      </c>
      <c r="L1209"/>
    </row>
    <row r="1210" spans="1:12" ht="15" thickBot="1">
      <c r="A1210" s="2" t="s">
        <v>4298</v>
      </c>
      <c r="B1210" s="2" t="s">
        <v>1449</v>
      </c>
      <c r="C1210" s="2">
        <v>52</v>
      </c>
      <c r="D1210" s="2" t="str">
        <f t="shared" si="29"/>
        <v>75_52</v>
      </c>
      <c r="E1210" s="2" t="str">
        <f t="shared" si="33"/>
        <v>191</v>
      </c>
      <c r="F1210" s="2" t="str">
        <f t="shared" si="31"/>
        <v>191-Croacia</v>
      </c>
      <c r="G1210" s="2" t="str">
        <f t="shared" si="34"/>
        <v>75191</v>
      </c>
      <c r="I1210" s="2" t="s">
        <v>4365</v>
      </c>
      <c r="J1210" s="22" t="s">
        <v>1081</v>
      </c>
      <c r="L1210"/>
    </row>
    <row r="1211" spans="1:12" ht="15" thickBot="1">
      <c r="A1211" s="2" t="s">
        <v>4298</v>
      </c>
      <c r="B1211" s="2" t="s">
        <v>1449</v>
      </c>
      <c r="C1211" s="2">
        <v>53</v>
      </c>
      <c r="D1211" s="2" t="str">
        <f t="shared" si="29"/>
        <v>75_53</v>
      </c>
      <c r="E1211" s="2" t="str">
        <f t="shared" si="33"/>
        <v>196</v>
      </c>
      <c r="F1211" s="2" t="str">
        <f t="shared" si="31"/>
        <v>196-Chipre</v>
      </c>
      <c r="G1211" s="2" t="str">
        <f t="shared" si="34"/>
        <v>75196</v>
      </c>
      <c r="I1211" s="2" t="s">
        <v>4366</v>
      </c>
      <c r="J1211" s="22" t="s">
        <v>1083</v>
      </c>
      <c r="L1211"/>
    </row>
    <row r="1212" spans="1:12" ht="15" thickBot="1">
      <c r="A1212" s="2" t="s">
        <v>4298</v>
      </c>
      <c r="B1212" s="2" t="s">
        <v>1449</v>
      </c>
      <c r="C1212" s="2">
        <v>54</v>
      </c>
      <c r="D1212" s="2" t="str">
        <f t="shared" si="29"/>
        <v>75_54</v>
      </c>
      <c r="E1212" s="2" t="str">
        <f t="shared" si="33"/>
        <v>266</v>
      </c>
      <c r="F1212" s="2" t="str">
        <f t="shared" si="31"/>
        <v>266-Gabón</v>
      </c>
      <c r="G1212" s="2" t="str">
        <f t="shared" si="34"/>
        <v>75266</v>
      </c>
      <c r="I1212" s="2" t="s">
        <v>4367</v>
      </c>
      <c r="J1212" s="22" t="s">
        <v>1093</v>
      </c>
      <c r="L1212"/>
    </row>
    <row r="1213" spans="1:12" ht="15" thickBot="1">
      <c r="A1213" s="2" t="s">
        <v>4298</v>
      </c>
      <c r="B1213" s="2" t="s">
        <v>1449</v>
      </c>
      <c r="C1213" s="2">
        <v>55</v>
      </c>
      <c r="D1213" s="2" t="str">
        <f t="shared" si="29"/>
        <v>75_55</v>
      </c>
      <c r="E1213" s="2" t="str">
        <f t="shared" si="33"/>
        <v>270</v>
      </c>
      <c r="F1213" s="2" t="str">
        <f t="shared" si="31"/>
        <v>270-Gambia</v>
      </c>
      <c r="G1213" s="2" t="str">
        <f t="shared" si="34"/>
        <v>75270</v>
      </c>
      <c r="I1213" s="2" t="s">
        <v>4368</v>
      </c>
      <c r="J1213" s="22" t="s">
        <v>1094</v>
      </c>
      <c r="L1213"/>
    </row>
    <row r="1214" spans="1:12" ht="15" thickBot="1">
      <c r="A1214" s="2" t="s">
        <v>4298</v>
      </c>
      <c r="B1214" s="2" t="s">
        <v>1449</v>
      </c>
      <c r="C1214" s="2">
        <v>56</v>
      </c>
      <c r="D1214" s="2" t="str">
        <f t="shared" si="29"/>
        <v>75_56</v>
      </c>
      <c r="E1214" s="2" t="str">
        <f t="shared" si="33"/>
        <v>352</v>
      </c>
      <c r="F1214" s="2" t="str">
        <f t="shared" si="31"/>
        <v>352-Islandia</v>
      </c>
      <c r="G1214" s="2" t="str">
        <f t="shared" si="34"/>
        <v>75352</v>
      </c>
      <c r="I1214" s="2" t="s">
        <v>4369</v>
      </c>
      <c r="J1214" s="22" t="s">
        <v>1102</v>
      </c>
      <c r="L1214"/>
    </row>
    <row r="1215" spans="1:12" ht="15" thickBot="1">
      <c r="A1215" s="2" t="s">
        <v>4298</v>
      </c>
      <c r="B1215" s="2" t="s">
        <v>1449</v>
      </c>
      <c r="C1215" s="2">
        <v>57</v>
      </c>
      <c r="D1215" s="2" t="str">
        <f t="shared" si="29"/>
        <v>75_57</v>
      </c>
      <c r="E1215" s="2" t="str">
        <f t="shared" si="33"/>
        <v>466</v>
      </c>
      <c r="F1215" s="2" t="str">
        <f t="shared" si="31"/>
        <v>466-Malí</v>
      </c>
      <c r="G1215" s="2" t="str">
        <f t="shared" si="34"/>
        <v>75466</v>
      </c>
      <c r="I1215" s="2" t="s">
        <v>4370</v>
      </c>
      <c r="J1215" s="22" t="s">
        <v>1110</v>
      </c>
      <c r="L1215"/>
    </row>
    <row r="1216" spans="1:12" ht="15" thickBot="1">
      <c r="A1216" s="2" t="s">
        <v>4298</v>
      </c>
      <c r="B1216" s="2" t="s">
        <v>1449</v>
      </c>
      <c r="C1216" s="2">
        <v>58</v>
      </c>
      <c r="D1216" s="2" t="str">
        <f t="shared" si="29"/>
        <v>75_58</v>
      </c>
      <c r="E1216" s="2" t="str">
        <f t="shared" si="33"/>
        <v>512</v>
      </c>
      <c r="F1216" s="2" t="str">
        <f t="shared" si="31"/>
        <v>512-Omán</v>
      </c>
      <c r="G1216" s="2" t="str">
        <f t="shared" si="34"/>
        <v>75512</v>
      </c>
      <c r="I1216" s="2" t="s">
        <v>4371</v>
      </c>
      <c r="J1216" s="22" t="s">
        <v>1112</v>
      </c>
      <c r="L1216"/>
    </row>
    <row r="1217" spans="1:12" ht="15" thickBot="1">
      <c r="A1217" s="2" t="s">
        <v>4298</v>
      </c>
      <c r="B1217" s="2" t="s">
        <v>1449</v>
      </c>
      <c r="C1217" s="2">
        <v>59</v>
      </c>
      <c r="D1217" s="2" t="str">
        <f t="shared" si="29"/>
        <v>75_59</v>
      </c>
      <c r="E1217" s="2" t="str">
        <f t="shared" si="33"/>
        <v>548</v>
      </c>
      <c r="F1217" s="2" t="str">
        <f t="shared" si="31"/>
        <v>548-Vanuatu</v>
      </c>
      <c r="G1217" s="2" t="str">
        <f t="shared" si="34"/>
        <v>75548</v>
      </c>
      <c r="I1217" s="2" t="s">
        <v>4372</v>
      </c>
      <c r="J1217" s="22" t="s">
        <v>1117</v>
      </c>
      <c r="L1217"/>
    </row>
    <row r="1218" spans="1:12" ht="15" thickBot="1">
      <c r="A1218" s="2" t="s">
        <v>4298</v>
      </c>
      <c r="B1218" s="2" t="s">
        <v>1449</v>
      </c>
      <c r="C1218" s="2">
        <v>60</v>
      </c>
      <c r="D1218" s="2" t="str">
        <f t="shared" si="29"/>
        <v>75_60</v>
      </c>
      <c r="E1218" s="2" t="str">
        <f t="shared" si="33"/>
        <v>578</v>
      </c>
      <c r="F1218" s="2" t="str">
        <f t="shared" si="31"/>
        <v>578-Noruega</v>
      </c>
      <c r="G1218" s="2" t="str">
        <f t="shared" si="34"/>
        <v>75578</v>
      </c>
      <c r="I1218" s="2" t="s">
        <v>4373</v>
      </c>
      <c r="J1218" s="22" t="s">
        <v>1120</v>
      </c>
      <c r="L1218"/>
    </row>
    <row r="1219" spans="1:12" ht="15" thickBot="1">
      <c r="A1219" s="2" t="s">
        <v>4298</v>
      </c>
      <c r="B1219" s="2" t="s">
        <v>1449</v>
      </c>
      <c r="C1219" s="2">
        <v>61</v>
      </c>
      <c r="D1219" s="2" t="str">
        <f t="shared" si="29"/>
        <v>75_61</v>
      </c>
      <c r="E1219" s="2" t="str">
        <f t="shared" si="33"/>
        <v>634</v>
      </c>
      <c r="F1219" s="2" t="str">
        <f t="shared" si="31"/>
        <v>634-Qatar</v>
      </c>
      <c r="G1219" s="2" t="str">
        <f t="shared" si="34"/>
        <v>75634</v>
      </c>
      <c r="I1219" s="2" t="s">
        <v>4374</v>
      </c>
      <c r="J1219" s="22" t="s">
        <v>1125</v>
      </c>
      <c r="L1219"/>
    </row>
    <row r="1220" spans="1:12" ht="15" thickBot="1">
      <c r="A1220" s="2" t="s">
        <v>4298</v>
      </c>
      <c r="B1220" s="2" t="s">
        <v>1449</v>
      </c>
      <c r="C1220" s="2">
        <v>62</v>
      </c>
      <c r="D1220" s="2" t="str">
        <f t="shared" si="29"/>
        <v>75_62</v>
      </c>
      <c r="E1220" s="2" t="str">
        <f t="shared" si="33"/>
        <v>670</v>
      </c>
      <c r="F1220" s="2" t="str">
        <f t="shared" si="31"/>
        <v>670-San Vicente Y Las Granadinas</v>
      </c>
      <c r="G1220" s="2" t="str">
        <f t="shared" si="34"/>
        <v>75670</v>
      </c>
      <c r="I1220" s="2" t="s">
        <v>4375</v>
      </c>
      <c r="J1220" s="22" t="s">
        <v>1129</v>
      </c>
      <c r="L1220"/>
    </row>
    <row r="1221" spans="1:12" ht="15" thickBot="1">
      <c r="A1221" s="2" t="s">
        <v>4298</v>
      </c>
      <c r="B1221" s="2" t="s">
        <v>1449</v>
      </c>
      <c r="C1221" s="2">
        <v>63</v>
      </c>
      <c r="D1221" s="2" t="str">
        <f t="shared" si="29"/>
        <v>75_63</v>
      </c>
      <c r="E1221" s="2" t="str">
        <f t="shared" si="33"/>
        <v>704</v>
      </c>
      <c r="F1221" s="2" t="str">
        <f t="shared" si="31"/>
        <v>704-Vietnam</v>
      </c>
      <c r="G1221" s="2" t="str">
        <f t="shared" si="34"/>
        <v>75704</v>
      </c>
      <c r="I1221" s="2" t="s">
        <v>4376</v>
      </c>
      <c r="J1221" s="22" t="s">
        <v>1131</v>
      </c>
      <c r="L1221"/>
    </row>
    <row r="1222" spans="1:12" ht="15" thickBot="1">
      <c r="A1222" s="2" t="s">
        <v>4298</v>
      </c>
      <c r="B1222" s="2" t="s">
        <v>1449</v>
      </c>
      <c r="C1222" s="2">
        <v>64</v>
      </c>
      <c r="D1222" s="2" t="str">
        <f t="shared" si="29"/>
        <v>75_64</v>
      </c>
      <c r="E1222" s="2" t="str">
        <f t="shared" si="33"/>
        <v>748</v>
      </c>
      <c r="F1222" s="2" t="str">
        <f t="shared" si="31"/>
        <v>748-Swazilandia</v>
      </c>
      <c r="G1222" s="2" t="str">
        <f t="shared" si="34"/>
        <v>75748</v>
      </c>
      <c r="I1222" s="2" t="s">
        <v>4377</v>
      </c>
      <c r="J1222" s="22" t="s">
        <v>4378</v>
      </c>
      <c r="L1222"/>
    </row>
    <row r="1223" spans="1:12" ht="15" thickBot="1">
      <c r="A1223" s="2" t="s">
        <v>4298</v>
      </c>
      <c r="B1223" s="2" t="s">
        <v>1449</v>
      </c>
      <c r="C1223" s="2">
        <v>65</v>
      </c>
      <c r="D1223" s="2" t="str">
        <f t="shared" ref="D1223:D1286" si="35">A1223&amp;"_"&amp;C1223</f>
        <v>75_65</v>
      </c>
      <c r="E1223" s="2" t="str">
        <f t="shared" si="33"/>
        <v>772</v>
      </c>
      <c r="F1223" s="2" t="str">
        <f t="shared" si="31"/>
        <v>772-Tokelau</v>
      </c>
      <c r="G1223" s="2" t="str">
        <f t="shared" si="34"/>
        <v>75772</v>
      </c>
      <c r="I1223" s="2" t="s">
        <v>4379</v>
      </c>
      <c r="J1223" s="22" t="s">
        <v>4380</v>
      </c>
      <c r="L1223"/>
    </row>
    <row r="1224" spans="1:12" ht="15" thickBot="1">
      <c r="A1224" s="2" t="s">
        <v>4298</v>
      </c>
      <c r="B1224" s="2" t="s">
        <v>1449</v>
      </c>
      <c r="C1224" s="2">
        <v>66</v>
      </c>
      <c r="D1224" s="2" t="str">
        <f t="shared" si="35"/>
        <v>75_66</v>
      </c>
      <c r="E1224" s="2" t="str">
        <f t="shared" si="33"/>
        <v>776</v>
      </c>
      <c r="F1224" s="2" t="str">
        <f t="shared" ref="F1224:F1287" si="36">IF(J1224="","",MID(J1224,3,LEN(J1224)))</f>
        <v>776-Reino de Tonga</v>
      </c>
      <c r="G1224" s="2" t="str">
        <f t="shared" si="34"/>
        <v>75776</v>
      </c>
      <c r="I1224" s="2" t="s">
        <v>4381</v>
      </c>
      <c r="J1224" s="22" t="s">
        <v>4382</v>
      </c>
      <c r="L1224"/>
    </row>
    <row r="1225" spans="1:12" ht="15" thickBot="1">
      <c r="A1225" s="2" t="s">
        <v>4298</v>
      </c>
      <c r="B1225" s="2" t="s">
        <v>1449</v>
      </c>
      <c r="C1225" s="2">
        <v>67</v>
      </c>
      <c r="D1225" s="2" t="str">
        <f t="shared" si="35"/>
        <v>75_67</v>
      </c>
      <c r="E1225" s="2" t="str">
        <f t="shared" si="33"/>
        <v>784</v>
      </c>
      <c r="F1225" s="2" t="str">
        <f t="shared" si="36"/>
        <v>784-Emiratos Arabes Unidos</v>
      </c>
      <c r="G1225" s="2" t="str">
        <f t="shared" si="34"/>
        <v>75784</v>
      </c>
      <c r="I1225" s="2" t="s">
        <v>4383</v>
      </c>
      <c r="J1225" s="22" t="s">
        <v>1137</v>
      </c>
      <c r="L1225"/>
    </row>
    <row r="1226" spans="1:12" ht="15" thickBot="1">
      <c r="A1226" s="2" t="s">
        <v>4298</v>
      </c>
      <c r="B1226" s="2" t="s">
        <v>1449</v>
      </c>
      <c r="C1226" s="2">
        <v>68</v>
      </c>
      <c r="D1226" s="2" t="str">
        <f t="shared" si="35"/>
        <v>75_68</v>
      </c>
      <c r="E1226" s="2" t="str">
        <f t="shared" si="33"/>
        <v>891</v>
      </c>
      <c r="F1226" s="2" t="str">
        <f t="shared" si="36"/>
        <v>891-Yugoslavia</v>
      </c>
      <c r="G1226" s="2" t="str">
        <f t="shared" si="34"/>
        <v>75891</v>
      </c>
      <c r="I1226" s="2" t="s">
        <v>4384</v>
      </c>
      <c r="J1226" s="22" t="s">
        <v>1144</v>
      </c>
      <c r="L1226"/>
    </row>
    <row r="1227" spans="1:12" ht="15" thickBot="1">
      <c r="A1227" s="2" t="s">
        <v>4298</v>
      </c>
      <c r="B1227" s="2" t="s">
        <v>1449</v>
      </c>
      <c r="C1227" s="2">
        <v>69</v>
      </c>
      <c r="D1227" s="2" t="str">
        <f t="shared" si="35"/>
        <v>75_69</v>
      </c>
      <c r="E1227" s="2" t="str">
        <f t="shared" si="33"/>
        <v>040</v>
      </c>
      <c r="F1227" s="2" t="str">
        <f t="shared" si="36"/>
        <v>040-Austria</v>
      </c>
      <c r="G1227" s="2" t="str">
        <f t="shared" si="34"/>
        <v>75040</v>
      </c>
      <c r="I1227" s="2" t="s">
        <v>4385</v>
      </c>
      <c r="J1227" s="22" t="s">
        <v>1311</v>
      </c>
      <c r="L1227"/>
    </row>
    <row r="1228" spans="1:12" ht="15" thickBot="1">
      <c r="A1228" s="2" t="s">
        <v>4298</v>
      </c>
      <c r="B1228" s="2" t="s">
        <v>1449</v>
      </c>
      <c r="C1228" s="2">
        <v>70</v>
      </c>
      <c r="D1228" s="2" t="str">
        <f t="shared" si="35"/>
        <v>75_70</v>
      </c>
      <c r="E1228" s="2" t="str">
        <f t="shared" si="33"/>
        <v>320</v>
      </c>
      <c r="F1228" s="2" t="str">
        <f t="shared" si="36"/>
        <v>320-Guatemala</v>
      </c>
      <c r="G1228" s="2" t="str">
        <f t="shared" si="34"/>
        <v>75320</v>
      </c>
      <c r="I1228" s="2" t="s">
        <v>4386</v>
      </c>
      <c r="J1228" s="22" t="s">
        <v>1096</v>
      </c>
      <c r="L1228"/>
    </row>
    <row r="1229" spans="1:12" ht="15" thickBot="1">
      <c r="A1229" s="2" t="s">
        <v>4298</v>
      </c>
      <c r="B1229" s="2" t="s">
        <v>1449</v>
      </c>
      <c r="C1229" s="2">
        <v>71</v>
      </c>
      <c r="D1229" s="2" t="str">
        <f t="shared" si="35"/>
        <v>75_71</v>
      </c>
      <c r="E1229" s="2" t="str">
        <f t="shared" si="33"/>
        <v>600</v>
      </c>
      <c r="F1229" s="2" t="str">
        <f t="shared" si="36"/>
        <v>600-Paraguay</v>
      </c>
      <c r="G1229" s="2" t="str">
        <f t="shared" si="34"/>
        <v>75600</v>
      </c>
      <c r="I1229" s="2" t="s">
        <v>4387</v>
      </c>
      <c r="J1229" s="22" t="s">
        <v>1339</v>
      </c>
      <c r="L1229"/>
    </row>
    <row r="1230" spans="1:12" ht="15" thickBot="1">
      <c r="A1230" s="2" t="s">
        <v>4298</v>
      </c>
      <c r="B1230" s="2" t="s">
        <v>1449</v>
      </c>
      <c r="C1230" s="2">
        <v>72</v>
      </c>
      <c r="D1230" s="2" t="str">
        <f t="shared" si="35"/>
        <v>75_72</v>
      </c>
      <c r="E1230" s="2" t="str">
        <f t="shared" si="33"/>
        <v>682</v>
      </c>
      <c r="F1230" s="2" t="str">
        <f t="shared" si="36"/>
        <v>682-Arabia Saudí</v>
      </c>
      <c r="G1230" s="2" t="str">
        <f t="shared" si="34"/>
        <v>75682</v>
      </c>
      <c r="I1230" s="2" t="s">
        <v>4388</v>
      </c>
      <c r="J1230" s="22" t="s">
        <v>1346</v>
      </c>
      <c r="L1230"/>
    </row>
    <row r="1231" spans="1:12" ht="15" thickBot="1">
      <c r="A1231" s="2" t="s">
        <v>4298</v>
      </c>
      <c r="B1231" s="2" t="s">
        <v>1449</v>
      </c>
      <c r="C1231" s="2">
        <v>73</v>
      </c>
      <c r="D1231" s="2" t="str">
        <f t="shared" si="35"/>
        <v>75_73</v>
      </c>
      <c r="E1231" s="2" t="str">
        <f t="shared" si="33"/>
        <v>008</v>
      </c>
      <c r="F1231" s="2" t="str">
        <f t="shared" si="36"/>
        <v>008-Albania</v>
      </c>
      <c r="G1231" s="2" t="str">
        <f t="shared" si="34"/>
        <v>75008</v>
      </c>
      <c r="I1231" s="2" t="s">
        <v>4389</v>
      </c>
      <c r="J1231" s="22" t="s">
        <v>1065</v>
      </c>
      <c r="L1231"/>
    </row>
    <row r="1232" spans="1:12" ht="15" thickBot="1">
      <c r="A1232" s="2" t="s">
        <v>4298</v>
      </c>
      <c r="B1232" s="2" t="s">
        <v>1449</v>
      </c>
      <c r="C1232" s="2">
        <v>74</v>
      </c>
      <c r="D1232" s="2" t="str">
        <f t="shared" si="35"/>
        <v>75_74</v>
      </c>
      <c r="E1232" s="2" t="str">
        <f t="shared" si="33"/>
        <v>024</v>
      </c>
      <c r="F1232" s="2" t="str">
        <f t="shared" si="36"/>
        <v>024-Angola</v>
      </c>
      <c r="G1232" s="2" t="str">
        <f t="shared" si="34"/>
        <v>75024</v>
      </c>
      <c r="I1232" s="2" t="s">
        <v>4390</v>
      </c>
      <c r="J1232" s="22" t="s">
        <v>1309</v>
      </c>
      <c r="L1232"/>
    </row>
    <row r="1233" spans="1:12" ht="15" thickBot="1">
      <c r="A1233" s="2" t="s">
        <v>4298</v>
      </c>
      <c r="B1233" s="2" t="s">
        <v>1449</v>
      </c>
      <c r="C1233" s="2">
        <v>75</v>
      </c>
      <c r="D1233" s="2" t="str">
        <f t="shared" si="35"/>
        <v>75_75</v>
      </c>
      <c r="E1233" s="2" t="str">
        <f t="shared" si="33"/>
        <v>028</v>
      </c>
      <c r="F1233" s="2" t="str">
        <f t="shared" si="36"/>
        <v>028-Antigua Y Barbuda</v>
      </c>
      <c r="G1233" s="2" t="str">
        <f t="shared" si="34"/>
        <v>75028</v>
      </c>
      <c r="I1233" s="2" t="s">
        <v>4391</v>
      </c>
      <c r="J1233" s="22" t="s">
        <v>1310</v>
      </c>
      <c r="L1233"/>
    </row>
    <row r="1234" spans="1:12" ht="15" thickBot="1">
      <c r="A1234" s="2" t="s">
        <v>4298</v>
      </c>
      <c r="B1234" s="2" t="s">
        <v>1449</v>
      </c>
      <c r="C1234" s="2">
        <v>76</v>
      </c>
      <c r="D1234" s="2" t="str">
        <f t="shared" si="35"/>
        <v>75_76</v>
      </c>
      <c r="E1234" s="2" t="str">
        <f t="shared" si="33"/>
        <v>052</v>
      </c>
      <c r="F1234" s="2" t="str">
        <f t="shared" si="36"/>
        <v>052-Barbados</v>
      </c>
      <c r="G1234" s="2" t="str">
        <f t="shared" si="34"/>
        <v>75052</v>
      </c>
      <c r="I1234" s="2" t="s">
        <v>4392</v>
      </c>
      <c r="J1234" s="22" t="s">
        <v>1313</v>
      </c>
      <c r="L1234"/>
    </row>
    <row r="1235" spans="1:12" ht="15" thickBot="1">
      <c r="A1235" s="2" t="s">
        <v>4298</v>
      </c>
      <c r="B1235" s="2" t="s">
        <v>1449</v>
      </c>
      <c r="C1235" s="2">
        <v>77</v>
      </c>
      <c r="D1235" s="2" t="str">
        <f t="shared" si="35"/>
        <v>75_77</v>
      </c>
      <c r="E1235" s="2" t="str">
        <f t="shared" si="33"/>
        <v>100</v>
      </c>
      <c r="F1235" s="2" t="str">
        <f t="shared" si="36"/>
        <v>100-Bulgaria</v>
      </c>
      <c r="G1235" s="2" t="str">
        <f t="shared" si="34"/>
        <v>75100</v>
      </c>
      <c r="I1235" s="2" t="s">
        <v>4393</v>
      </c>
      <c r="J1235" s="22" t="s">
        <v>1316</v>
      </c>
      <c r="L1235"/>
    </row>
    <row r="1236" spans="1:12" ht="15" thickBot="1">
      <c r="A1236" s="2" t="s">
        <v>4298</v>
      </c>
      <c r="B1236" s="2" t="s">
        <v>1449</v>
      </c>
      <c r="C1236" s="2">
        <v>78</v>
      </c>
      <c r="D1236" s="2" t="str">
        <f t="shared" si="35"/>
        <v>75_78</v>
      </c>
      <c r="E1236" s="2" t="str">
        <f t="shared" si="33"/>
        <v>120</v>
      </c>
      <c r="F1236" s="2" t="str">
        <f t="shared" si="36"/>
        <v>120-Camerún</v>
      </c>
      <c r="G1236" s="2" t="str">
        <f t="shared" si="34"/>
        <v>75120</v>
      </c>
      <c r="I1236" s="2" t="s">
        <v>4394</v>
      </c>
      <c r="J1236" s="22" t="s">
        <v>1318</v>
      </c>
      <c r="L1236"/>
    </row>
    <row r="1237" spans="1:12" ht="15" thickBot="1">
      <c r="A1237" s="2" t="s">
        <v>4298</v>
      </c>
      <c r="B1237" s="2" t="s">
        <v>1449</v>
      </c>
      <c r="C1237" s="2">
        <v>79</v>
      </c>
      <c r="D1237" s="2" t="str">
        <f t="shared" si="35"/>
        <v>75_79</v>
      </c>
      <c r="E1237" s="2" t="str">
        <f t="shared" si="33"/>
        <v>158</v>
      </c>
      <c r="F1237" s="2" t="str">
        <f t="shared" si="36"/>
        <v>158-Taiwán</v>
      </c>
      <c r="G1237" s="2" t="str">
        <f t="shared" si="34"/>
        <v>75158</v>
      </c>
      <c r="I1237" s="2" t="s">
        <v>4395</v>
      </c>
      <c r="J1237" s="22" t="s">
        <v>4396</v>
      </c>
      <c r="L1237"/>
    </row>
    <row r="1238" spans="1:12" ht="15" thickBot="1">
      <c r="A1238" s="2" t="s">
        <v>4298</v>
      </c>
      <c r="B1238" s="2" t="s">
        <v>1449</v>
      </c>
      <c r="C1238" s="2">
        <v>80</v>
      </c>
      <c r="D1238" s="2" t="str">
        <f t="shared" si="35"/>
        <v>75_80</v>
      </c>
      <c r="E1238" s="2" t="str">
        <f t="shared" si="33"/>
        <v>232</v>
      </c>
      <c r="F1238" s="2" t="str">
        <f t="shared" si="36"/>
        <v>232-Eritrea</v>
      </c>
      <c r="G1238" s="2" t="str">
        <f t="shared" si="34"/>
        <v>75232</v>
      </c>
      <c r="I1238" s="2" t="s">
        <v>4397</v>
      </c>
      <c r="J1238" s="22" t="s">
        <v>1322</v>
      </c>
      <c r="L1238"/>
    </row>
    <row r="1239" spans="1:12" ht="15" thickBot="1">
      <c r="A1239" s="2" t="s">
        <v>4298</v>
      </c>
      <c r="B1239" s="2" t="s">
        <v>1449</v>
      </c>
      <c r="C1239" s="2">
        <v>81</v>
      </c>
      <c r="D1239" s="2" t="str">
        <f t="shared" si="35"/>
        <v>75_81</v>
      </c>
      <c r="E1239" s="2" t="str">
        <f t="shared" si="33"/>
        <v>238</v>
      </c>
      <c r="F1239" s="2" t="str">
        <f t="shared" si="36"/>
        <v>238-Islas Malvinas (Falkland)</v>
      </c>
      <c r="G1239" s="2" t="str">
        <f t="shared" si="34"/>
        <v>75238</v>
      </c>
      <c r="I1239" s="2" t="s">
        <v>4398</v>
      </c>
      <c r="J1239" s="22" t="s">
        <v>4399</v>
      </c>
      <c r="L1239"/>
    </row>
    <row r="1240" spans="1:12" ht="15" thickBot="1">
      <c r="A1240" s="2" t="s">
        <v>4298</v>
      </c>
      <c r="B1240" s="2" t="s">
        <v>1449</v>
      </c>
      <c r="C1240" s="2">
        <v>82</v>
      </c>
      <c r="D1240" s="2" t="str">
        <f t="shared" si="35"/>
        <v>75_82</v>
      </c>
      <c r="E1240" s="2" t="str">
        <f t="shared" si="33"/>
        <v>258</v>
      </c>
      <c r="F1240" s="2" t="str">
        <f t="shared" si="36"/>
        <v>258-Polinesia Francesa</v>
      </c>
      <c r="G1240" s="2" t="str">
        <f t="shared" si="34"/>
        <v>75258</v>
      </c>
      <c r="I1240" s="2" t="s">
        <v>4400</v>
      </c>
      <c r="J1240" s="22" t="s">
        <v>4401</v>
      </c>
      <c r="L1240"/>
    </row>
    <row r="1241" spans="1:12" ht="15" thickBot="1">
      <c r="A1241" s="2" t="s">
        <v>4298</v>
      </c>
      <c r="B1241" s="2" t="s">
        <v>1449</v>
      </c>
      <c r="C1241" s="2">
        <v>83</v>
      </c>
      <c r="D1241" s="2" t="str">
        <f t="shared" si="35"/>
        <v>75_83</v>
      </c>
      <c r="E1241" s="2" t="str">
        <f t="shared" si="33"/>
        <v>275</v>
      </c>
      <c r="F1241" s="2" t="str">
        <f t="shared" si="36"/>
        <v>275-Territorio Ocupado de Palestina</v>
      </c>
      <c r="G1241" s="2" t="str">
        <f t="shared" si="34"/>
        <v>75275</v>
      </c>
      <c r="I1241" s="2" t="s">
        <v>4402</v>
      </c>
      <c r="J1241" s="22" t="s">
        <v>4403</v>
      </c>
      <c r="L1241"/>
    </row>
    <row r="1242" spans="1:12" ht="15" thickBot="1">
      <c r="A1242" s="2" t="s">
        <v>4298</v>
      </c>
      <c r="B1242" s="2" t="s">
        <v>1449</v>
      </c>
      <c r="C1242" s="2">
        <v>84</v>
      </c>
      <c r="D1242" s="2" t="str">
        <f t="shared" si="35"/>
        <v>75_84</v>
      </c>
      <c r="E1242" s="2" t="str">
        <f t="shared" si="33"/>
        <v>308</v>
      </c>
      <c r="F1242" s="2" t="str">
        <f t="shared" si="36"/>
        <v>308-Granada</v>
      </c>
      <c r="G1242" s="2" t="str">
        <f t="shared" si="34"/>
        <v>75308</v>
      </c>
      <c r="I1242" s="2" t="s">
        <v>4404</v>
      </c>
      <c r="J1242" s="22" t="s">
        <v>1327</v>
      </c>
      <c r="L1242"/>
    </row>
    <row r="1243" spans="1:12" ht="15" thickBot="1">
      <c r="A1243" s="2" t="s">
        <v>4298</v>
      </c>
      <c r="B1243" s="2" t="s">
        <v>1449</v>
      </c>
      <c r="C1243" s="2">
        <v>85</v>
      </c>
      <c r="D1243" s="2" t="str">
        <f t="shared" si="35"/>
        <v>75_85</v>
      </c>
      <c r="E1243" s="2" t="str">
        <f t="shared" si="33"/>
        <v>332</v>
      </c>
      <c r="F1243" s="2" t="str">
        <f t="shared" si="36"/>
        <v>332-Haití</v>
      </c>
      <c r="G1243" s="2" t="str">
        <f t="shared" si="34"/>
        <v>75332</v>
      </c>
      <c r="I1243" s="2" t="s">
        <v>4405</v>
      </c>
      <c r="J1243" s="22" t="s">
        <v>1099</v>
      </c>
      <c r="L1243"/>
    </row>
    <row r="1244" spans="1:12" ht="15" thickBot="1">
      <c r="A1244" s="2" t="s">
        <v>4298</v>
      </c>
      <c r="B1244" s="2" t="s">
        <v>1449</v>
      </c>
      <c r="C1244" s="2">
        <v>86</v>
      </c>
      <c r="D1244" s="2" t="str">
        <f t="shared" si="35"/>
        <v>75_86</v>
      </c>
      <c r="E1244" s="2" t="str">
        <f t="shared" si="33"/>
        <v>348</v>
      </c>
      <c r="F1244" s="2" t="str">
        <f t="shared" si="36"/>
        <v>348-Hungría</v>
      </c>
      <c r="G1244" s="2" t="str">
        <f t="shared" si="34"/>
        <v>75348</v>
      </c>
      <c r="I1244" s="2" t="s">
        <v>4406</v>
      </c>
      <c r="J1244" s="22" t="s">
        <v>1328</v>
      </c>
      <c r="L1244"/>
    </row>
    <row r="1245" spans="1:12" ht="15" thickBot="1">
      <c r="A1245" s="2" t="s">
        <v>4298</v>
      </c>
      <c r="B1245" s="2" t="s">
        <v>1449</v>
      </c>
      <c r="C1245" s="2">
        <v>87</v>
      </c>
      <c r="D1245" s="2" t="str">
        <f t="shared" si="35"/>
        <v>75_87</v>
      </c>
      <c r="E1245" s="2" t="str">
        <f t="shared" si="33"/>
        <v>356</v>
      </c>
      <c r="F1245" s="2" t="str">
        <f t="shared" si="36"/>
        <v>356-República de La India</v>
      </c>
      <c r="G1245" s="2" t="str">
        <f t="shared" si="34"/>
        <v>75356</v>
      </c>
      <c r="I1245" s="2" t="s">
        <v>4407</v>
      </c>
      <c r="J1245" s="22" t="s">
        <v>4408</v>
      </c>
      <c r="L1245"/>
    </row>
    <row r="1246" spans="1:12" ht="15" thickBot="1">
      <c r="A1246" s="2" t="s">
        <v>4298</v>
      </c>
      <c r="B1246" s="2" t="s">
        <v>1449</v>
      </c>
      <c r="C1246" s="2">
        <v>88</v>
      </c>
      <c r="D1246" s="2" t="str">
        <f t="shared" si="35"/>
        <v>75_88</v>
      </c>
      <c r="E1246" s="2" t="str">
        <f t="shared" si="33"/>
        <v>360</v>
      </c>
      <c r="F1246" s="2" t="str">
        <f t="shared" si="36"/>
        <v>360-Indonesia</v>
      </c>
      <c r="G1246" s="2" t="str">
        <f t="shared" si="34"/>
        <v>75360</v>
      </c>
      <c r="I1246" s="2" t="s">
        <v>4409</v>
      </c>
      <c r="J1246" s="22" t="s">
        <v>1330</v>
      </c>
      <c r="L1246"/>
    </row>
    <row r="1247" spans="1:12" ht="15" thickBot="1">
      <c r="A1247" s="2" t="s">
        <v>4298</v>
      </c>
      <c r="B1247" s="2" t="s">
        <v>1449</v>
      </c>
      <c r="C1247" s="2">
        <v>89</v>
      </c>
      <c r="D1247" s="2" t="str">
        <f t="shared" si="35"/>
        <v>75_89</v>
      </c>
      <c r="E1247" s="2" t="str">
        <f t="shared" si="33"/>
        <v>372</v>
      </c>
      <c r="F1247" s="2" t="str">
        <f t="shared" si="36"/>
        <v>372-Irlanda</v>
      </c>
      <c r="G1247" s="2" t="str">
        <f t="shared" si="34"/>
        <v>75372</v>
      </c>
      <c r="I1247" s="2" t="s">
        <v>4410</v>
      </c>
      <c r="J1247" s="22" t="s">
        <v>1332</v>
      </c>
      <c r="L1247"/>
    </row>
    <row r="1248" spans="1:12" ht="15" thickBot="1">
      <c r="A1248" s="2" t="s">
        <v>4298</v>
      </c>
      <c r="B1248" s="2" t="s">
        <v>1449</v>
      </c>
      <c r="C1248" s="2">
        <v>90</v>
      </c>
      <c r="D1248" s="2" t="str">
        <f t="shared" si="35"/>
        <v>75_90</v>
      </c>
      <c r="E1248" s="2" t="str">
        <f t="shared" si="33"/>
        <v>376</v>
      </c>
      <c r="F1248" s="2" t="str">
        <f t="shared" si="36"/>
        <v>376-Israel</v>
      </c>
      <c r="G1248" s="2" t="str">
        <f t="shared" si="34"/>
        <v>75376</v>
      </c>
      <c r="I1248" s="2" t="s">
        <v>4411</v>
      </c>
      <c r="J1248" s="22" t="s">
        <v>1333</v>
      </c>
      <c r="L1248"/>
    </row>
    <row r="1249" spans="1:12" ht="15" thickBot="1">
      <c r="A1249" s="2" t="s">
        <v>4298</v>
      </c>
      <c r="B1249" s="2" t="s">
        <v>1449</v>
      </c>
      <c r="C1249" s="2">
        <v>91</v>
      </c>
      <c r="D1249" s="2" t="str">
        <f t="shared" si="35"/>
        <v>75_91</v>
      </c>
      <c r="E1249" s="2" t="str">
        <f t="shared" si="33"/>
        <v>392</v>
      </c>
      <c r="F1249" s="2" t="str">
        <f t="shared" si="36"/>
        <v>392-Japón</v>
      </c>
      <c r="G1249" s="2" t="str">
        <f t="shared" si="34"/>
        <v>75392</v>
      </c>
      <c r="I1249" s="2" t="s">
        <v>4412</v>
      </c>
      <c r="J1249" s="22" t="s">
        <v>1334</v>
      </c>
      <c r="L1249"/>
    </row>
    <row r="1250" spans="1:12" ht="15" thickBot="1">
      <c r="A1250" s="2" t="s">
        <v>4298</v>
      </c>
      <c r="B1250" s="2" t="s">
        <v>1449</v>
      </c>
      <c r="C1250" s="2">
        <v>92</v>
      </c>
      <c r="D1250" s="2" t="str">
        <f t="shared" si="35"/>
        <v>75_92</v>
      </c>
      <c r="E1250" s="2" t="str">
        <f t="shared" si="33"/>
        <v>428</v>
      </c>
      <c r="F1250" s="2" t="str">
        <f t="shared" si="36"/>
        <v>428-Letonia</v>
      </c>
      <c r="G1250" s="2" t="str">
        <f t="shared" si="34"/>
        <v>75428</v>
      </c>
      <c r="I1250" s="2" t="s">
        <v>4413</v>
      </c>
      <c r="J1250" s="22" t="s">
        <v>1335</v>
      </c>
      <c r="L1250"/>
    </row>
    <row r="1251" spans="1:12" ht="15" thickBot="1">
      <c r="A1251" s="2" t="s">
        <v>4298</v>
      </c>
      <c r="B1251" s="2" t="s">
        <v>1449</v>
      </c>
      <c r="C1251" s="2">
        <v>93</v>
      </c>
      <c r="D1251" s="2" t="str">
        <f t="shared" si="35"/>
        <v>75_93</v>
      </c>
      <c r="E1251" s="2" t="str">
        <f t="shared" si="33"/>
        <v>580</v>
      </c>
      <c r="F1251" s="2" t="str">
        <f t="shared" si="36"/>
        <v>580-Islas Marianas del Norte</v>
      </c>
      <c r="G1251" s="2" t="str">
        <f t="shared" si="34"/>
        <v>75580</v>
      </c>
      <c r="I1251" s="2" t="s">
        <v>4414</v>
      </c>
      <c r="J1251" s="22" t="s">
        <v>4415</v>
      </c>
      <c r="L1251"/>
    </row>
    <row r="1252" spans="1:12" ht="15" thickBot="1">
      <c r="A1252" s="2" t="s">
        <v>4298</v>
      </c>
      <c r="B1252" s="2" t="s">
        <v>1449</v>
      </c>
      <c r="C1252" s="2">
        <v>94</v>
      </c>
      <c r="D1252" s="2" t="str">
        <f t="shared" si="35"/>
        <v>75_94</v>
      </c>
      <c r="E1252" s="2" t="str">
        <f t="shared" si="33"/>
        <v>608</v>
      </c>
      <c r="F1252" s="2" t="str">
        <f t="shared" si="36"/>
        <v>608-Filipinas</v>
      </c>
      <c r="G1252" s="2" t="str">
        <f t="shared" si="34"/>
        <v>75608</v>
      </c>
      <c r="I1252" s="2" t="s">
        <v>4416</v>
      </c>
      <c r="J1252" s="22" t="s">
        <v>1123</v>
      </c>
      <c r="L1252"/>
    </row>
    <row r="1253" spans="1:12" ht="15" thickBot="1">
      <c r="A1253" s="2" t="s">
        <v>4298</v>
      </c>
      <c r="B1253" s="2" t="s">
        <v>1449</v>
      </c>
      <c r="C1253" s="2">
        <v>95</v>
      </c>
      <c r="D1253" s="2" t="str">
        <f t="shared" si="35"/>
        <v>75_95</v>
      </c>
      <c r="E1253" s="2" t="str">
        <f t="shared" si="33"/>
        <v>620</v>
      </c>
      <c r="F1253" s="2" t="str">
        <f t="shared" si="36"/>
        <v>620-Portugal</v>
      </c>
      <c r="G1253" s="2" t="str">
        <f t="shared" si="34"/>
        <v>75620</v>
      </c>
      <c r="I1253" s="2" t="s">
        <v>4417</v>
      </c>
      <c r="J1253" s="22" t="s">
        <v>1340</v>
      </c>
      <c r="L1253"/>
    </row>
    <row r="1254" spans="1:12" ht="15" thickBot="1">
      <c r="A1254" s="2" t="s">
        <v>4298</v>
      </c>
      <c r="B1254" s="2" t="s">
        <v>1449</v>
      </c>
      <c r="C1254" s="2">
        <v>96</v>
      </c>
      <c r="D1254" s="2" t="str">
        <f t="shared" si="35"/>
        <v>75_96</v>
      </c>
      <c r="E1254" s="2" t="str">
        <f t="shared" si="33"/>
        <v>630</v>
      </c>
      <c r="F1254" s="2" t="str">
        <f t="shared" si="36"/>
        <v>630-Puerto Rico</v>
      </c>
      <c r="G1254" s="2" t="str">
        <f t="shared" si="34"/>
        <v>75630</v>
      </c>
      <c r="I1254" s="2" t="s">
        <v>4418</v>
      </c>
      <c r="J1254" s="22" t="s">
        <v>1124</v>
      </c>
      <c r="L1254"/>
    </row>
    <row r="1255" spans="1:12" ht="15" thickBot="1">
      <c r="A1255" s="2" t="s">
        <v>4298</v>
      </c>
      <c r="B1255" s="2" t="s">
        <v>1449</v>
      </c>
      <c r="C1255" s="2">
        <v>97</v>
      </c>
      <c r="D1255" s="2" t="str">
        <f t="shared" si="35"/>
        <v>75_97</v>
      </c>
      <c r="E1255" s="2" t="str">
        <f t="shared" si="33"/>
        <v>642</v>
      </c>
      <c r="F1255" s="2" t="str">
        <f t="shared" si="36"/>
        <v>642-Rumania</v>
      </c>
      <c r="G1255" s="2" t="str">
        <f t="shared" si="34"/>
        <v>75642</v>
      </c>
      <c r="I1255" s="2" t="s">
        <v>4419</v>
      </c>
      <c r="J1255" s="22" t="s">
        <v>1341</v>
      </c>
      <c r="L1255"/>
    </row>
    <row r="1256" spans="1:12" ht="15" thickBot="1">
      <c r="A1256" s="2" t="s">
        <v>4298</v>
      </c>
      <c r="B1256" s="2" t="s">
        <v>1449</v>
      </c>
      <c r="C1256" s="2">
        <v>98</v>
      </c>
      <c r="D1256" s="2" t="str">
        <f t="shared" si="35"/>
        <v>75_98</v>
      </c>
      <c r="E1256" s="2" t="str">
        <f t="shared" si="33"/>
        <v>659</v>
      </c>
      <c r="F1256" s="2" t="str">
        <f t="shared" si="36"/>
        <v>659-San Kitts Y Nevis</v>
      </c>
      <c r="G1256" s="2" t="str">
        <f t="shared" si="34"/>
        <v>75659</v>
      </c>
      <c r="I1256" s="2" t="s">
        <v>4420</v>
      </c>
      <c r="J1256" s="22" t="s">
        <v>1342</v>
      </c>
      <c r="L1256"/>
    </row>
    <row r="1257" spans="1:12" ht="15" thickBot="1">
      <c r="A1257" s="2" t="s">
        <v>4298</v>
      </c>
      <c r="B1257" s="2" t="s">
        <v>1449</v>
      </c>
      <c r="C1257" s="2">
        <v>99</v>
      </c>
      <c r="D1257" s="2" t="str">
        <f t="shared" si="35"/>
        <v>75_99</v>
      </c>
      <c r="E1257" s="2" t="str">
        <f t="shared" si="33"/>
        <v>662</v>
      </c>
      <c r="F1257" s="2" t="str">
        <f t="shared" si="36"/>
        <v>662-Santa Lucía</v>
      </c>
      <c r="G1257" s="2" t="str">
        <f t="shared" si="34"/>
        <v>75662</v>
      </c>
      <c r="I1257" s="2" t="s">
        <v>4421</v>
      </c>
      <c r="J1257" s="22" t="s">
        <v>4422</v>
      </c>
      <c r="L1257"/>
    </row>
    <row r="1258" spans="1:12" ht="15" thickBot="1">
      <c r="A1258" s="2" t="s">
        <v>4298</v>
      </c>
      <c r="B1258" s="2" t="s">
        <v>1449</v>
      </c>
      <c r="C1258" s="2">
        <v>100</v>
      </c>
      <c r="D1258" s="2" t="str">
        <f t="shared" si="35"/>
        <v>75_100</v>
      </c>
      <c r="E1258" s="2" t="str">
        <f t="shared" si="33"/>
        <v>674</v>
      </c>
      <c r="F1258" s="2" t="str">
        <f t="shared" si="36"/>
        <v>674-San Marino</v>
      </c>
      <c r="G1258" s="2" t="str">
        <f t="shared" si="34"/>
        <v>75674</v>
      </c>
      <c r="I1258" s="2" t="s">
        <v>4423</v>
      </c>
      <c r="J1258" s="22" t="s">
        <v>1344</v>
      </c>
      <c r="L1258"/>
    </row>
    <row r="1259" spans="1:12" ht="15" thickBot="1">
      <c r="A1259" s="2" t="s">
        <v>4298</v>
      </c>
      <c r="B1259" s="2" t="s">
        <v>1449</v>
      </c>
      <c r="C1259" s="2">
        <v>101</v>
      </c>
      <c r="D1259" s="2" t="str">
        <f t="shared" si="35"/>
        <v>75_101</v>
      </c>
      <c r="E1259" s="2" t="str">
        <f t="shared" si="33"/>
        <v>678</v>
      </c>
      <c r="F1259" s="2" t="str">
        <f t="shared" si="36"/>
        <v>678-República Democrática de Santo Tomé Y Príncipe</v>
      </c>
      <c r="G1259" s="2" t="str">
        <f t="shared" si="34"/>
        <v>75678</v>
      </c>
      <c r="I1259" s="2" t="s">
        <v>4424</v>
      </c>
      <c r="J1259" s="22" t="s">
        <v>4425</v>
      </c>
      <c r="L1259"/>
    </row>
    <row r="1260" spans="1:12" ht="15" thickBot="1">
      <c r="A1260" s="2" t="s">
        <v>4298</v>
      </c>
      <c r="B1260" s="2" t="s">
        <v>1449</v>
      </c>
      <c r="C1260" s="2">
        <v>102</v>
      </c>
      <c r="D1260" s="2" t="str">
        <f t="shared" si="35"/>
        <v>75_102</v>
      </c>
      <c r="E1260" s="2" t="str">
        <f t="shared" si="33"/>
        <v>740</v>
      </c>
      <c r="F1260" s="2" t="str">
        <f t="shared" si="36"/>
        <v>740-Suriname</v>
      </c>
      <c r="G1260" s="2" t="str">
        <f t="shared" si="34"/>
        <v>75740</v>
      </c>
      <c r="I1260" s="2" t="s">
        <v>4426</v>
      </c>
      <c r="J1260" s="22" t="s">
        <v>1347</v>
      </c>
      <c r="L1260"/>
    </row>
    <row r="1261" spans="1:12" ht="15" thickBot="1">
      <c r="A1261" s="2" t="s">
        <v>4298</v>
      </c>
      <c r="B1261" s="2" t="s">
        <v>1449</v>
      </c>
      <c r="C1261" s="2">
        <v>103</v>
      </c>
      <c r="D1261" s="2" t="str">
        <f t="shared" si="35"/>
        <v>75_103</v>
      </c>
      <c r="E1261" s="2" t="str">
        <f t="shared" si="33"/>
        <v>752</v>
      </c>
      <c r="F1261" s="2" t="str">
        <f t="shared" si="36"/>
        <v>752-Suecia</v>
      </c>
      <c r="G1261" s="2" t="str">
        <f t="shared" si="34"/>
        <v>75752</v>
      </c>
      <c r="I1261" s="2" t="s">
        <v>4427</v>
      </c>
      <c r="J1261" s="22" t="s">
        <v>1348</v>
      </c>
      <c r="L1261"/>
    </row>
    <row r="1262" spans="1:12" ht="15" thickBot="1">
      <c r="A1262" s="2" t="s">
        <v>4298</v>
      </c>
      <c r="B1262" s="2" t="s">
        <v>1449</v>
      </c>
      <c r="C1262" s="2">
        <v>104</v>
      </c>
      <c r="D1262" s="2" t="str">
        <f t="shared" si="35"/>
        <v>75_104</v>
      </c>
      <c r="E1262" s="2" t="str">
        <f t="shared" si="33"/>
        <v>756</v>
      </c>
      <c r="F1262" s="2" t="str">
        <f t="shared" si="36"/>
        <v>756-Suiza</v>
      </c>
      <c r="G1262" s="2" t="str">
        <f t="shared" si="34"/>
        <v>75756</v>
      </c>
      <c r="I1262" s="2" t="s">
        <v>4428</v>
      </c>
      <c r="J1262" s="22" t="s">
        <v>1135</v>
      </c>
      <c r="L1262"/>
    </row>
    <row r="1263" spans="1:12" ht="15" thickBot="1">
      <c r="A1263" s="2" t="s">
        <v>4298</v>
      </c>
      <c r="B1263" s="2" t="s">
        <v>1449</v>
      </c>
      <c r="C1263" s="2">
        <v>105</v>
      </c>
      <c r="D1263" s="2" t="str">
        <f t="shared" si="35"/>
        <v>75_105</v>
      </c>
      <c r="E1263" s="2" t="str">
        <f t="shared" si="33"/>
        <v>796</v>
      </c>
      <c r="F1263" s="2" t="str">
        <f t="shared" si="36"/>
        <v>796-Islas Turcas Y Caicos</v>
      </c>
      <c r="G1263" s="2" t="str">
        <f t="shared" si="34"/>
        <v>75796</v>
      </c>
      <c r="I1263" s="2" t="s">
        <v>4429</v>
      </c>
      <c r="J1263" s="22" t="s">
        <v>4430</v>
      </c>
      <c r="L1263"/>
    </row>
    <row r="1264" spans="1:12" ht="15" thickBot="1">
      <c r="A1264" s="2" t="s">
        <v>4298</v>
      </c>
      <c r="B1264" s="2" t="s">
        <v>1449</v>
      </c>
      <c r="C1264" s="2">
        <v>106</v>
      </c>
      <c r="D1264" s="2" t="str">
        <f t="shared" si="35"/>
        <v>75_106</v>
      </c>
      <c r="E1264" s="2" t="str">
        <f t="shared" si="33"/>
        <v>804</v>
      </c>
      <c r="F1264" s="2" t="str">
        <f t="shared" si="36"/>
        <v>804-Ucrania</v>
      </c>
      <c r="G1264" s="2" t="str">
        <f t="shared" si="34"/>
        <v>75804</v>
      </c>
      <c r="I1264" s="2" t="s">
        <v>4431</v>
      </c>
      <c r="J1264" s="22" t="s">
        <v>1351</v>
      </c>
      <c r="L1264"/>
    </row>
    <row r="1265" spans="1:12" ht="15" thickBot="1">
      <c r="A1265" s="2" t="s">
        <v>4298</v>
      </c>
      <c r="B1265" s="2" t="s">
        <v>1449</v>
      </c>
      <c r="C1265" s="2">
        <v>107</v>
      </c>
      <c r="D1265" s="2" t="str">
        <f t="shared" si="35"/>
        <v>75_107</v>
      </c>
      <c r="E1265" s="2" t="str">
        <f t="shared" si="33"/>
        <v>818</v>
      </c>
      <c r="F1265" s="2" t="str">
        <f t="shared" si="36"/>
        <v>818-Egipto</v>
      </c>
      <c r="G1265" s="2" t="str">
        <f t="shared" si="34"/>
        <v>75818</v>
      </c>
      <c r="I1265" s="2" t="s">
        <v>4432</v>
      </c>
      <c r="J1265" s="22" t="s">
        <v>1352</v>
      </c>
      <c r="L1265"/>
    </row>
    <row r="1266" spans="1:12" ht="15" thickBot="1">
      <c r="A1266" s="2" t="s">
        <v>4298</v>
      </c>
      <c r="B1266" s="2" t="s">
        <v>1449</v>
      </c>
      <c r="C1266" s="2">
        <v>108</v>
      </c>
      <c r="D1266" s="2" t="str">
        <f t="shared" si="35"/>
        <v>75_108</v>
      </c>
      <c r="E1266" s="2" t="str">
        <f t="shared" si="33"/>
        <v>858</v>
      </c>
      <c r="F1266" s="2" t="str">
        <f t="shared" si="36"/>
        <v>858-Uruguay</v>
      </c>
      <c r="G1266" s="2" t="str">
        <f t="shared" si="34"/>
        <v>75858</v>
      </c>
      <c r="I1266" s="2" t="s">
        <v>4433</v>
      </c>
      <c r="J1266" s="22" t="s">
        <v>1141</v>
      </c>
      <c r="L1266"/>
    </row>
    <row r="1267" spans="1:12" ht="15" thickBot="1">
      <c r="A1267" s="2" t="s">
        <v>4298</v>
      </c>
      <c r="B1267" s="2" t="s">
        <v>1449</v>
      </c>
      <c r="C1267" s="2">
        <v>109</v>
      </c>
      <c r="D1267" s="2" t="str">
        <f t="shared" si="35"/>
        <v>75_109</v>
      </c>
      <c r="E1267" s="2" t="str">
        <f t="shared" si="33"/>
        <v>132</v>
      </c>
      <c r="F1267" s="2" t="str">
        <f t="shared" si="36"/>
        <v>132-Cabo Verde</v>
      </c>
      <c r="G1267" s="2" t="str">
        <f t="shared" si="34"/>
        <v>75132</v>
      </c>
      <c r="I1267" s="2" t="s">
        <v>4434</v>
      </c>
      <c r="J1267" s="22" t="s">
        <v>1319</v>
      </c>
      <c r="L1267"/>
    </row>
    <row r="1268" spans="1:12" ht="15" thickBot="1">
      <c r="A1268" s="2" t="s">
        <v>4298</v>
      </c>
      <c r="B1268" s="2" t="s">
        <v>1449</v>
      </c>
      <c r="C1268" s="2">
        <v>110</v>
      </c>
      <c r="D1268" s="2" t="str">
        <f t="shared" si="35"/>
        <v>75_110</v>
      </c>
      <c r="E1268" s="2" t="str">
        <f t="shared" si="33"/>
        <v>702</v>
      </c>
      <c r="F1268" s="2" t="str">
        <f t="shared" si="36"/>
        <v>702-Singapur</v>
      </c>
      <c r="G1268" s="2" t="str">
        <f t="shared" si="34"/>
        <v>75702</v>
      </c>
      <c r="I1268" s="2" t="s">
        <v>4435</v>
      </c>
      <c r="J1268" s="22" t="s">
        <v>1130</v>
      </c>
      <c r="L1268"/>
    </row>
    <row r="1269" spans="1:12" ht="15" thickBot="1">
      <c r="A1269" s="2" t="s">
        <v>4298</v>
      </c>
      <c r="B1269" s="2" t="s">
        <v>1449</v>
      </c>
      <c r="C1269" s="2">
        <v>111</v>
      </c>
      <c r="D1269" s="2" t="str">
        <f t="shared" si="35"/>
        <v>75_111</v>
      </c>
      <c r="E1269" s="2" t="str">
        <f t="shared" si="33"/>
        <v>768</v>
      </c>
      <c r="F1269" s="2" t="str">
        <f t="shared" si="36"/>
        <v>768-Togo</v>
      </c>
      <c r="G1269" s="2" t="str">
        <f t="shared" si="34"/>
        <v>75768</v>
      </c>
      <c r="I1269" s="2" t="s">
        <v>4436</v>
      </c>
      <c r="J1269" s="22" t="s">
        <v>4437</v>
      </c>
      <c r="L1269"/>
    </row>
    <row r="1270" spans="1:12">
      <c r="A1270" s="2" t="s">
        <v>4298</v>
      </c>
      <c r="B1270" s="2" t="s">
        <v>1449</v>
      </c>
      <c r="C1270" s="2">
        <v>112</v>
      </c>
      <c r="D1270" s="2" t="str">
        <f t="shared" si="35"/>
        <v>75_112</v>
      </c>
      <c r="E1270" s="150">
        <v>260</v>
      </c>
      <c r="F1270" s="2" t="str">
        <f t="shared" si="36"/>
        <v>260-Territorios Australes Franceses</v>
      </c>
      <c r="G1270" s="2" t="str">
        <f t="shared" si="34"/>
        <v>75260</v>
      </c>
      <c r="I1270" s="2" t="s">
        <v>4438</v>
      </c>
      <c r="J1270" s="2" t="s">
        <v>4439</v>
      </c>
      <c r="L1270"/>
    </row>
    <row r="1271" spans="1:12">
      <c r="A1271" s="2" t="s">
        <v>4298</v>
      </c>
      <c r="B1271" s="2" t="s">
        <v>1449</v>
      </c>
      <c r="C1271" s="2">
        <v>113</v>
      </c>
      <c r="D1271" s="2" t="str">
        <f t="shared" ref="D1271" si="37">A1271&amp;"_"&amp;C1271</f>
        <v>75_113</v>
      </c>
      <c r="E1271" s="150">
        <v>320</v>
      </c>
      <c r="F1271" s="2" t="str">
        <f t="shared" si="36"/>
        <v>320-Guatemala</v>
      </c>
      <c r="G1271" s="2" t="str">
        <f t="shared" si="34"/>
        <v>75320</v>
      </c>
      <c r="I1271" s="2" t="s">
        <v>4440</v>
      </c>
      <c r="J1271" s="2" t="s">
        <v>1096</v>
      </c>
      <c r="L1271"/>
    </row>
    <row r="1272" spans="1:12" ht="14.45" customHeight="1">
      <c r="A1272" s="2" t="s">
        <v>4298</v>
      </c>
      <c r="B1272" s="2" t="s">
        <v>1449</v>
      </c>
      <c r="C1272" s="2">
        <v>114</v>
      </c>
      <c r="D1272" s="2" t="str">
        <f t="shared" ref="D1272" si="38">A1272&amp;"_"&amp;C1272</f>
        <v>75_114</v>
      </c>
      <c r="E1272" s="2" t="str">
        <f t="shared" si="33"/>
        <v>136</v>
      </c>
      <c r="F1272" s="2" t="str">
        <f t="shared" si="36"/>
        <v>136-Islas Caimán</v>
      </c>
      <c r="G1272" s="2" t="str">
        <f t="shared" si="34"/>
        <v>75136</v>
      </c>
      <c r="I1272" s="2" t="s">
        <v>4441</v>
      </c>
      <c r="J1272" s="2" t="s">
        <v>4442</v>
      </c>
      <c r="L1272"/>
    </row>
    <row r="1273" spans="1:12">
      <c r="A1273" s="2" t="s">
        <v>4298</v>
      </c>
      <c r="B1273" s="2" t="s">
        <v>1449</v>
      </c>
      <c r="C1273" s="2">
        <v>115</v>
      </c>
      <c r="D1273" s="2" t="str">
        <f t="shared" si="35"/>
        <v>75_115</v>
      </c>
      <c r="E1273" s="2" t="str">
        <f t="shared" ref="E1273:E1336" si="39">IF(J1273="","",MID(J1273,3,3))</f>
        <v>887</v>
      </c>
      <c r="F1273" s="2" t="str">
        <f t="shared" si="36"/>
        <v>887-Yemen</v>
      </c>
      <c r="G1273" s="2" t="str">
        <f t="shared" ref="G1273:G1336" si="40">IF(J1273="","",MID(J1273,1,5))</f>
        <v>75887</v>
      </c>
      <c r="I1273" s="2" t="s">
        <v>4443</v>
      </c>
      <c r="J1273" s="2" t="s">
        <v>1143</v>
      </c>
      <c r="L1273"/>
    </row>
    <row r="1274" spans="1:12">
      <c r="A1274" s="2" t="s">
        <v>4298</v>
      </c>
      <c r="B1274" s="2" t="s">
        <v>1449</v>
      </c>
      <c r="C1274" s="2">
        <v>116</v>
      </c>
      <c r="D1274" s="2" t="str">
        <f t="shared" si="35"/>
        <v>75_116</v>
      </c>
      <c r="E1274" s="2" t="str">
        <f t="shared" si="39"/>
        <v>894</v>
      </c>
      <c r="F1274" s="2" t="str">
        <f t="shared" si="36"/>
        <v>894-Zambia</v>
      </c>
      <c r="G1274" s="2" t="str">
        <f t="shared" si="40"/>
        <v>75894</v>
      </c>
      <c r="I1274" s="2" t="s">
        <v>4444</v>
      </c>
      <c r="J1274" s="2" t="s">
        <v>1145</v>
      </c>
      <c r="L1274"/>
    </row>
    <row r="1275" spans="1:12">
      <c r="A1275" s="2" t="s">
        <v>4298</v>
      </c>
      <c r="B1275" s="2" t="s">
        <v>1449</v>
      </c>
      <c r="C1275" s="2">
        <v>117</v>
      </c>
      <c r="D1275" s="2" t="str">
        <f t="shared" si="35"/>
        <v>75_117</v>
      </c>
      <c r="E1275" s="2" t="str">
        <f t="shared" si="39"/>
        <v>178</v>
      </c>
      <c r="F1275" s="2" t="str">
        <f t="shared" si="36"/>
        <v>178-República Popular del Congo</v>
      </c>
      <c r="G1275" s="2" t="str">
        <f t="shared" si="40"/>
        <v>75178</v>
      </c>
      <c r="I1275" s="2" t="s">
        <v>4445</v>
      </c>
      <c r="J1275" s="2" t="s">
        <v>4446</v>
      </c>
      <c r="L1275"/>
    </row>
    <row r="1276" spans="1:12">
      <c r="A1276" s="2" t="s">
        <v>4298</v>
      </c>
      <c r="B1276" s="2" t="s">
        <v>1449</v>
      </c>
      <c r="C1276" s="2">
        <v>118</v>
      </c>
      <c r="D1276" s="2" t="str">
        <f t="shared" si="35"/>
        <v>75_118</v>
      </c>
      <c r="E1276" s="2" t="str">
        <f t="shared" si="39"/>
        <v>196</v>
      </c>
      <c r="F1276" s="2" t="str">
        <f t="shared" si="36"/>
        <v>196-Chipre</v>
      </c>
      <c r="G1276" s="2" t="str">
        <f t="shared" si="40"/>
        <v>75196</v>
      </c>
      <c r="I1276" s="2" t="s">
        <v>4447</v>
      </c>
      <c r="J1276" s="2" t="s">
        <v>1083</v>
      </c>
      <c r="L1276"/>
    </row>
    <row r="1277" spans="1:12">
      <c r="D1277" s="2" t="str">
        <f t="shared" si="35"/>
        <v>_</v>
      </c>
      <c r="E1277" s="2" t="str">
        <f t="shared" si="39"/>
        <v/>
      </c>
      <c r="F1277" s="2" t="str">
        <f t="shared" si="36"/>
        <v/>
      </c>
      <c r="G1277" s="2" t="str">
        <f t="shared" si="40"/>
        <v/>
      </c>
      <c r="I1277" s="2" t="s">
        <v>4448</v>
      </c>
      <c r="L1277"/>
    </row>
    <row r="1278" spans="1:12">
      <c r="D1278" s="2" t="str">
        <f t="shared" si="35"/>
        <v>_</v>
      </c>
      <c r="E1278" s="2" t="str">
        <f t="shared" si="39"/>
        <v/>
      </c>
      <c r="F1278" s="2" t="str">
        <f t="shared" si="36"/>
        <v/>
      </c>
      <c r="G1278" s="2" t="str">
        <f t="shared" si="40"/>
        <v/>
      </c>
      <c r="I1278" s="2" t="s">
        <v>4449</v>
      </c>
      <c r="L1278"/>
    </row>
    <row r="1279" spans="1:12">
      <c r="D1279" s="2" t="str">
        <f t="shared" si="35"/>
        <v>_</v>
      </c>
      <c r="E1279" s="2" t="str">
        <f t="shared" si="39"/>
        <v/>
      </c>
      <c r="F1279" s="2" t="str">
        <f t="shared" si="36"/>
        <v/>
      </c>
      <c r="G1279" s="2" t="str">
        <f t="shared" si="40"/>
        <v/>
      </c>
      <c r="I1279" s="2" t="s">
        <v>4450</v>
      </c>
      <c r="L1279"/>
    </row>
    <row r="1280" spans="1:12">
      <c r="D1280" s="2" t="str">
        <f t="shared" si="35"/>
        <v>_</v>
      </c>
      <c r="E1280" s="2" t="str">
        <f t="shared" si="39"/>
        <v/>
      </c>
      <c r="F1280" s="2" t="str">
        <f t="shared" si="36"/>
        <v/>
      </c>
      <c r="G1280" s="2" t="str">
        <f t="shared" si="40"/>
        <v/>
      </c>
      <c r="I1280" s="2" t="s">
        <v>4451</v>
      </c>
      <c r="L1280"/>
    </row>
    <row r="1281" spans="4:12">
      <c r="D1281" s="2" t="str">
        <f t="shared" si="35"/>
        <v>_</v>
      </c>
      <c r="E1281" s="2" t="str">
        <f t="shared" si="39"/>
        <v/>
      </c>
      <c r="F1281" s="2" t="str">
        <f t="shared" si="36"/>
        <v/>
      </c>
      <c r="G1281" s="2" t="str">
        <f t="shared" si="40"/>
        <v/>
      </c>
      <c r="I1281" s="2" t="s">
        <v>4452</v>
      </c>
      <c r="L1281"/>
    </row>
    <row r="1282" spans="4:12">
      <c r="D1282" s="2" t="str">
        <f t="shared" si="35"/>
        <v>_</v>
      </c>
      <c r="E1282" s="2" t="str">
        <f t="shared" si="39"/>
        <v/>
      </c>
      <c r="F1282" s="2" t="str">
        <f t="shared" si="36"/>
        <v/>
      </c>
      <c r="G1282" s="2" t="str">
        <f t="shared" si="40"/>
        <v/>
      </c>
      <c r="I1282" s="2" t="s">
        <v>4453</v>
      </c>
      <c r="L1282"/>
    </row>
    <row r="1283" spans="4:12">
      <c r="D1283" s="2" t="str">
        <f t="shared" si="35"/>
        <v>_</v>
      </c>
      <c r="E1283" s="2" t="str">
        <f t="shared" si="39"/>
        <v/>
      </c>
      <c r="F1283" s="2" t="str">
        <f t="shared" si="36"/>
        <v/>
      </c>
      <c r="G1283" s="2" t="str">
        <f t="shared" si="40"/>
        <v/>
      </c>
      <c r="I1283" s="2" t="s">
        <v>4454</v>
      </c>
      <c r="L1283"/>
    </row>
    <row r="1284" spans="4:12">
      <c r="D1284" s="2" t="str">
        <f t="shared" si="35"/>
        <v>_</v>
      </c>
      <c r="E1284" s="2" t="str">
        <f t="shared" si="39"/>
        <v/>
      </c>
      <c r="F1284" s="2" t="str">
        <f t="shared" si="36"/>
        <v/>
      </c>
      <c r="G1284" s="2" t="str">
        <f t="shared" si="40"/>
        <v/>
      </c>
      <c r="I1284" s="2" t="s">
        <v>4455</v>
      </c>
      <c r="L1284"/>
    </row>
    <row r="1285" spans="4:12">
      <c r="D1285" s="2" t="str">
        <f t="shared" si="35"/>
        <v>_</v>
      </c>
      <c r="E1285" s="2" t="str">
        <f t="shared" si="39"/>
        <v/>
      </c>
      <c r="F1285" s="2" t="str">
        <f t="shared" si="36"/>
        <v/>
      </c>
      <c r="G1285" s="2" t="str">
        <f t="shared" si="40"/>
        <v/>
      </c>
      <c r="I1285" s="2" t="s">
        <v>4456</v>
      </c>
      <c r="L1285"/>
    </row>
    <row r="1286" spans="4:12">
      <c r="D1286" s="2" t="str">
        <f t="shared" si="35"/>
        <v>_</v>
      </c>
      <c r="E1286" s="2" t="str">
        <f t="shared" si="39"/>
        <v/>
      </c>
      <c r="F1286" s="2" t="str">
        <f t="shared" si="36"/>
        <v/>
      </c>
      <c r="G1286" s="2" t="str">
        <f t="shared" si="40"/>
        <v/>
      </c>
      <c r="I1286" s="2" t="s">
        <v>4457</v>
      </c>
      <c r="L1286"/>
    </row>
    <row r="1287" spans="4:12">
      <c r="D1287" s="2" t="str">
        <f t="shared" ref="D1287:D1348" si="41">A1287&amp;"_"&amp;C1287</f>
        <v>_</v>
      </c>
      <c r="E1287" s="2" t="str">
        <f t="shared" si="39"/>
        <v/>
      </c>
      <c r="F1287" s="2" t="str">
        <f t="shared" si="36"/>
        <v/>
      </c>
      <c r="G1287" s="2" t="str">
        <f t="shared" si="40"/>
        <v/>
      </c>
      <c r="I1287" s="2" t="s">
        <v>4458</v>
      </c>
      <c r="L1287"/>
    </row>
    <row r="1288" spans="4:12">
      <c r="D1288" s="2" t="str">
        <f t="shared" si="41"/>
        <v>_</v>
      </c>
      <c r="E1288" s="2" t="str">
        <f t="shared" si="39"/>
        <v/>
      </c>
      <c r="F1288" s="2" t="str">
        <f t="shared" ref="F1288:F1348" si="42">IF(J1288="","",MID(J1288,3,LEN(J1288)))</f>
        <v/>
      </c>
      <c r="G1288" s="2" t="str">
        <f t="shared" si="40"/>
        <v/>
      </c>
      <c r="I1288" s="2" t="s">
        <v>4459</v>
      </c>
      <c r="L1288"/>
    </row>
    <row r="1289" spans="4:12">
      <c r="D1289" s="2" t="str">
        <f t="shared" si="41"/>
        <v>_</v>
      </c>
      <c r="E1289" s="2" t="str">
        <f t="shared" si="39"/>
        <v/>
      </c>
      <c r="F1289" s="2" t="str">
        <f t="shared" si="42"/>
        <v/>
      </c>
      <c r="G1289" s="2" t="str">
        <f t="shared" si="40"/>
        <v/>
      </c>
      <c r="I1289" s="2" t="s">
        <v>4460</v>
      </c>
      <c r="L1289"/>
    </row>
    <row r="1290" spans="4:12">
      <c r="D1290" s="2" t="str">
        <f t="shared" si="41"/>
        <v>_</v>
      </c>
      <c r="E1290" s="2" t="str">
        <f t="shared" si="39"/>
        <v/>
      </c>
      <c r="F1290" s="2" t="str">
        <f t="shared" si="42"/>
        <v/>
      </c>
      <c r="G1290" s="2" t="str">
        <f t="shared" si="40"/>
        <v/>
      </c>
      <c r="I1290" s="2" t="s">
        <v>4461</v>
      </c>
      <c r="L1290"/>
    </row>
    <row r="1291" spans="4:12">
      <c r="D1291" s="2" t="str">
        <f t="shared" si="41"/>
        <v>_</v>
      </c>
      <c r="E1291" s="2" t="str">
        <f t="shared" si="39"/>
        <v/>
      </c>
      <c r="F1291" s="2" t="str">
        <f t="shared" si="42"/>
        <v/>
      </c>
      <c r="G1291" s="2" t="str">
        <f t="shared" si="40"/>
        <v/>
      </c>
      <c r="I1291" s="2" t="s">
        <v>4462</v>
      </c>
      <c r="L1291"/>
    </row>
    <row r="1292" spans="4:12">
      <c r="D1292" s="2" t="str">
        <f t="shared" si="41"/>
        <v>_</v>
      </c>
      <c r="E1292" s="2" t="str">
        <f t="shared" si="39"/>
        <v/>
      </c>
      <c r="F1292" s="2" t="str">
        <f t="shared" si="42"/>
        <v/>
      </c>
      <c r="G1292" s="2" t="str">
        <f t="shared" si="40"/>
        <v/>
      </c>
      <c r="I1292" s="2" t="s">
        <v>4463</v>
      </c>
      <c r="L1292"/>
    </row>
    <row r="1293" spans="4:12">
      <c r="D1293" s="2" t="str">
        <f t="shared" si="41"/>
        <v>_</v>
      </c>
      <c r="E1293" s="2" t="str">
        <f t="shared" si="39"/>
        <v/>
      </c>
      <c r="F1293" s="2" t="str">
        <f t="shared" si="42"/>
        <v/>
      </c>
      <c r="G1293" s="2" t="str">
        <f t="shared" si="40"/>
        <v/>
      </c>
      <c r="I1293" s="2" t="s">
        <v>4464</v>
      </c>
      <c r="L1293"/>
    </row>
    <row r="1294" spans="4:12">
      <c r="D1294" s="2" t="str">
        <f t="shared" si="41"/>
        <v>_</v>
      </c>
      <c r="E1294" s="2" t="str">
        <f t="shared" si="39"/>
        <v/>
      </c>
      <c r="F1294" s="2" t="str">
        <f t="shared" si="42"/>
        <v/>
      </c>
      <c r="G1294" s="2" t="str">
        <f t="shared" si="40"/>
        <v/>
      </c>
      <c r="I1294" s="2" t="s">
        <v>4465</v>
      </c>
      <c r="L1294"/>
    </row>
    <row r="1295" spans="4:12">
      <c r="D1295" s="2" t="str">
        <f t="shared" si="41"/>
        <v>_</v>
      </c>
      <c r="E1295" s="2" t="str">
        <f t="shared" si="39"/>
        <v/>
      </c>
      <c r="F1295" s="2" t="str">
        <f t="shared" si="42"/>
        <v/>
      </c>
      <c r="G1295" s="2" t="str">
        <f t="shared" si="40"/>
        <v/>
      </c>
      <c r="I1295" s="2" t="s">
        <v>4466</v>
      </c>
      <c r="L1295"/>
    </row>
    <row r="1296" spans="4:12">
      <c r="D1296" s="2" t="str">
        <f t="shared" si="41"/>
        <v>_</v>
      </c>
      <c r="E1296" s="2" t="str">
        <f t="shared" si="39"/>
        <v/>
      </c>
      <c r="F1296" s="2" t="str">
        <f t="shared" si="42"/>
        <v/>
      </c>
      <c r="G1296" s="2" t="str">
        <f t="shared" si="40"/>
        <v/>
      </c>
      <c r="I1296" s="2" t="s">
        <v>4467</v>
      </c>
      <c r="L1296"/>
    </row>
    <row r="1297" spans="4:12">
      <c r="D1297" s="2" t="str">
        <f t="shared" si="41"/>
        <v>_</v>
      </c>
      <c r="E1297" s="2" t="str">
        <f t="shared" si="39"/>
        <v/>
      </c>
      <c r="F1297" s="2" t="str">
        <f t="shared" si="42"/>
        <v/>
      </c>
      <c r="G1297" s="2" t="str">
        <f t="shared" si="40"/>
        <v/>
      </c>
      <c r="I1297" s="2" t="s">
        <v>4468</v>
      </c>
      <c r="L1297"/>
    </row>
    <row r="1298" spans="4:12">
      <c r="D1298" s="2" t="str">
        <f t="shared" si="41"/>
        <v>_</v>
      </c>
      <c r="E1298" s="2" t="str">
        <f t="shared" si="39"/>
        <v/>
      </c>
      <c r="F1298" s="2" t="str">
        <f t="shared" si="42"/>
        <v/>
      </c>
      <c r="G1298" s="2" t="str">
        <f t="shared" si="40"/>
        <v/>
      </c>
      <c r="I1298" s="2" t="s">
        <v>4469</v>
      </c>
      <c r="L1298"/>
    </row>
    <row r="1299" spans="4:12">
      <c r="D1299" s="2" t="str">
        <f t="shared" si="41"/>
        <v>_</v>
      </c>
      <c r="E1299" s="2" t="str">
        <f t="shared" si="39"/>
        <v/>
      </c>
      <c r="F1299" s="2" t="str">
        <f t="shared" si="42"/>
        <v/>
      </c>
      <c r="G1299" s="2" t="str">
        <f t="shared" si="40"/>
        <v/>
      </c>
      <c r="I1299" s="2" t="s">
        <v>4470</v>
      </c>
      <c r="L1299"/>
    </row>
    <row r="1300" spans="4:12">
      <c r="D1300" s="2" t="str">
        <f t="shared" si="41"/>
        <v>_</v>
      </c>
      <c r="E1300" s="2" t="str">
        <f t="shared" si="39"/>
        <v/>
      </c>
      <c r="F1300" s="2" t="str">
        <f t="shared" si="42"/>
        <v/>
      </c>
      <c r="G1300" s="2" t="str">
        <f t="shared" si="40"/>
        <v/>
      </c>
      <c r="I1300" s="2" t="s">
        <v>4471</v>
      </c>
      <c r="L1300"/>
    </row>
    <row r="1301" spans="4:12">
      <c r="D1301" s="2" t="str">
        <f t="shared" si="41"/>
        <v>_</v>
      </c>
      <c r="E1301" s="2" t="str">
        <f t="shared" si="39"/>
        <v/>
      </c>
      <c r="F1301" s="2" t="str">
        <f t="shared" si="42"/>
        <v/>
      </c>
      <c r="G1301" s="2" t="str">
        <f t="shared" si="40"/>
        <v/>
      </c>
      <c r="I1301" s="2" t="s">
        <v>4472</v>
      </c>
      <c r="L1301"/>
    </row>
    <row r="1302" spans="4:12">
      <c r="D1302" s="2" t="str">
        <f t="shared" si="41"/>
        <v>_</v>
      </c>
      <c r="E1302" s="2" t="str">
        <f t="shared" si="39"/>
        <v/>
      </c>
      <c r="F1302" s="2" t="str">
        <f t="shared" si="42"/>
        <v/>
      </c>
      <c r="G1302" s="2" t="str">
        <f t="shared" si="40"/>
        <v/>
      </c>
      <c r="I1302" s="2" t="s">
        <v>4473</v>
      </c>
      <c r="L1302"/>
    </row>
    <row r="1303" spans="4:12">
      <c r="D1303" s="2" t="str">
        <f t="shared" si="41"/>
        <v>_</v>
      </c>
      <c r="E1303" s="2" t="str">
        <f t="shared" si="39"/>
        <v/>
      </c>
      <c r="F1303" s="2" t="str">
        <f t="shared" si="42"/>
        <v/>
      </c>
      <c r="G1303" s="2" t="str">
        <f t="shared" si="40"/>
        <v/>
      </c>
      <c r="I1303" s="2" t="s">
        <v>4474</v>
      </c>
      <c r="L1303"/>
    </row>
    <row r="1304" spans="4:12">
      <c r="D1304" s="2" t="str">
        <f t="shared" si="41"/>
        <v>_</v>
      </c>
      <c r="E1304" s="2" t="str">
        <f t="shared" si="39"/>
        <v/>
      </c>
      <c r="F1304" s="2" t="str">
        <f t="shared" si="42"/>
        <v/>
      </c>
      <c r="G1304" s="2" t="str">
        <f t="shared" si="40"/>
        <v/>
      </c>
      <c r="I1304" s="2" t="s">
        <v>4475</v>
      </c>
      <c r="L1304"/>
    </row>
    <row r="1305" spans="4:12">
      <c r="D1305" s="2" t="str">
        <f t="shared" si="41"/>
        <v>_</v>
      </c>
      <c r="E1305" s="2" t="str">
        <f t="shared" si="39"/>
        <v/>
      </c>
      <c r="F1305" s="2" t="str">
        <f t="shared" si="42"/>
        <v/>
      </c>
      <c r="G1305" s="2" t="str">
        <f t="shared" si="40"/>
        <v/>
      </c>
      <c r="I1305" s="2" t="s">
        <v>4476</v>
      </c>
      <c r="L1305"/>
    </row>
    <row r="1306" spans="4:12">
      <c r="D1306" s="2" t="str">
        <f t="shared" si="41"/>
        <v>_</v>
      </c>
      <c r="E1306" s="2" t="str">
        <f t="shared" si="39"/>
        <v/>
      </c>
      <c r="F1306" s="2" t="str">
        <f t="shared" si="42"/>
        <v/>
      </c>
      <c r="G1306" s="2" t="str">
        <f t="shared" si="40"/>
        <v/>
      </c>
      <c r="I1306" s="2" t="s">
        <v>4477</v>
      </c>
      <c r="L1306"/>
    </row>
    <row r="1307" spans="4:12">
      <c r="D1307" s="2" t="str">
        <f t="shared" si="41"/>
        <v>_</v>
      </c>
      <c r="E1307" s="2" t="str">
        <f t="shared" si="39"/>
        <v/>
      </c>
      <c r="F1307" s="2" t="str">
        <f t="shared" si="42"/>
        <v/>
      </c>
      <c r="G1307" s="2" t="str">
        <f t="shared" si="40"/>
        <v/>
      </c>
      <c r="I1307" s="2" t="s">
        <v>4478</v>
      </c>
      <c r="L1307"/>
    </row>
    <row r="1308" spans="4:12">
      <c r="D1308" s="2" t="str">
        <f t="shared" si="41"/>
        <v>_</v>
      </c>
      <c r="E1308" s="2" t="str">
        <f t="shared" si="39"/>
        <v/>
      </c>
      <c r="F1308" s="2" t="str">
        <f t="shared" si="42"/>
        <v/>
      </c>
      <c r="G1308" s="2" t="str">
        <f t="shared" si="40"/>
        <v/>
      </c>
      <c r="I1308" s="2" t="s">
        <v>4479</v>
      </c>
      <c r="L1308"/>
    </row>
    <row r="1309" spans="4:12">
      <c r="D1309" s="2" t="str">
        <f t="shared" si="41"/>
        <v>_</v>
      </c>
      <c r="E1309" s="2" t="str">
        <f t="shared" si="39"/>
        <v/>
      </c>
      <c r="F1309" s="2" t="str">
        <f t="shared" si="42"/>
        <v/>
      </c>
      <c r="G1309" s="2" t="str">
        <f t="shared" si="40"/>
        <v/>
      </c>
      <c r="I1309" s="2" t="s">
        <v>4480</v>
      </c>
      <c r="L1309"/>
    </row>
    <row r="1310" spans="4:12">
      <c r="D1310" s="2" t="str">
        <f t="shared" si="41"/>
        <v>_</v>
      </c>
      <c r="E1310" s="2" t="str">
        <f t="shared" si="39"/>
        <v/>
      </c>
      <c r="F1310" s="2" t="str">
        <f t="shared" si="42"/>
        <v/>
      </c>
      <c r="G1310" s="2" t="str">
        <f t="shared" si="40"/>
        <v/>
      </c>
      <c r="I1310" s="2" t="s">
        <v>4481</v>
      </c>
      <c r="L1310"/>
    </row>
    <row r="1311" spans="4:12">
      <c r="D1311" s="2" t="str">
        <f t="shared" si="41"/>
        <v>_</v>
      </c>
      <c r="E1311" s="2" t="str">
        <f t="shared" si="39"/>
        <v/>
      </c>
      <c r="F1311" s="2" t="str">
        <f t="shared" si="42"/>
        <v/>
      </c>
      <c r="G1311" s="2" t="str">
        <f t="shared" si="40"/>
        <v/>
      </c>
      <c r="I1311" s="2" t="s">
        <v>4482</v>
      </c>
      <c r="L1311"/>
    </row>
    <row r="1312" spans="4:12">
      <c r="D1312" s="2" t="str">
        <f t="shared" si="41"/>
        <v>_</v>
      </c>
      <c r="E1312" s="2" t="str">
        <f t="shared" si="39"/>
        <v/>
      </c>
      <c r="F1312" s="2" t="str">
        <f t="shared" si="42"/>
        <v/>
      </c>
      <c r="G1312" s="2" t="str">
        <f t="shared" si="40"/>
        <v/>
      </c>
      <c r="I1312" s="2" t="s">
        <v>4483</v>
      </c>
      <c r="L1312"/>
    </row>
    <row r="1313" spans="4:12">
      <c r="D1313" s="2" t="str">
        <f t="shared" si="41"/>
        <v>_</v>
      </c>
      <c r="E1313" s="2" t="str">
        <f t="shared" si="39"/>
        <v/>
      </c>
      <c r="F1313" s="2" t="str">
        <f t="shared" si="42"/>
        <v/>
      </c>
      <c r="G1313" s="2" t="str">
        <f t="shared" si="40"/>
        <v/>
      </c>
      <c r="I1313" s="2" t="s">
        <v>4484</v>
      </c>
      <c r="L1313"/>
    </row>
    <row r="1314" spans="4:12">
      <c r="D1314" s="2" t="str">
        <f t="shared" si="41"/>
        <v>_</v>
      </c>
      <c r="E1314" s="2" t="str">
        <f t="shared" si="39"/>
        <v/>
      </c>
      <c r="F1314" s="2" t="str">
        <f t="shared" si="42"/>
        <v/>
      </c>
      <c r="G1314" s="2" t="str">
        <f t="shared" si="40"/>
        <v/>
      </c>
      <c r="I1314" s="2" t="s">
        <v>4485</v>
      </c>
      <c r="L1314"/>
    </row>
    <row r="1315" spans="4:12">
      <c r="D1315" s="2" t="str">
        <f t="shared" si="41"/>
        <v>_</v>
      </c>
      <c r="E1315" s="2" t="str">
        <f t="shared" si="39"/>
        <v/>
      </c>
      <c r="F1315" s="2" t="str">
        <f t="shared" si="42"/>
        <v/>
      </c>
      <c r="G1315" s="2" t="str">
        <f t="shared" si="40"/>
        <v/>
      </c>
      <c r="I1315" s="2" t="s">
        <v>4486</v>
      </c>
      <c r="L1315"/>
    </row>
    <row r="1316" spans="4:12">
      <c r="D1316" s="2" t="str">
        <f t="shared" si="41"/>
        <v>_</v>
      </c>
      <c r="E1316" s="2" t="str">
        <f t="shared" si="39"/>
        <v/>
      </c>
      <c r="F1316" s="2" t="str">
        <f t="shared" si="42"/>
        <v/>
      </c>
      <c r="G1316" s="2" t="str">
        <f t="shared" si="40"/>
        <v/>
      </c>
      <c r="I1316" s="2" t="s">
        <v>4487</v>
      </c>
      <c r="L1316"/>
    </row>
    <row r="1317" spans="4:12">
      <c r="D1317" s="2" t="str">
        <f t="shared" si="41"/>
        <v>_</v>
      </c>
      <c r="E1317" s="2" t="str">
        <f t="shared" si="39"/>
        <v/>
      </c>
      <c r="F1317" s="2" t="str">
        <f t="shared" si="42"/>
        <v/>
      </c>
      <c r="G1317" s="2" t="str">
        <f t="shared" si="40"/>
        <v/>
      </c>
      <c r="I1317" s="2" t="s">
        <v>4488</v>
      </c>
      <c r="L1317"/>
    </row>
    <row r="1318" spans="4:12">
      <c r="D1318" s="2" t="str">
        <f t="shared" si="41"/>
        <v>_</v>
      </c>
      <c r="E1318" s="2" t="str">
        <f t="shared" si="39"/>
        <v/>
      </c>
      <c r="F1318" s="2" t="str">
        <f t="shared" si="42"/>
        <v/>
      </c>
      <c r="G1318" s="2" t="str">
        <f t="shared" si="40"/>
        <v/>
      </c>
      <c r="I1318" s="2" t="s">
        <v>4489</v>
      </c>
      <c r="L1318"/>
    </row>
    <row r="1319" spans="4:12">
      <c r="D1319" s="2" t="str">
        <f t="shared" si="41"/>
        <v>_</v>
      </c>
      <c r="E1319" s="2" t="str">
        <f t="shared" si="39"/>
        <v/>
      </c>
      <c r="F1319" s="2" t="str">
        <f t="shared" si="42"/>
        <v/>
      </c>
      <c r="G1319" s="2" t="str">
        <f t="shared" si="40"/>
        <v/>
      </c>
      <c r="I1319" s="2" t="s">
        <v>4490</v>
      </c>
      <c r="L1319"/>
    </row>
    <row r="1320" spans="4:12">
      <c r="D1320" s="2" t="str">
        <f t="shared" si="41"/>
        <v>_</v>
      </c>
      <c r="E1320" s="2" t="str">
        <f t="shared" si="39"/>
        <v/>
      </c>
      <c r="F1320" s="2" t="str">
        <f t="shared" si="42"/>
        <v/>
      </c>
      <c r="G1320" s="2" t="str">
        <f t="shared" si="40"/>
        <v/>
      </c>
      <c r="I1320" s="2" t="s">
        <v>4491</v>
      </c>
      <c r="L1320"/>
    </row>
    <row r="1321" spans="4:12">
      <c r="D1321" s="2" t="str">
        <f t="shared" si="41"/>
        <v>_</v>
      </c>
      <c r="E1321" s="2" t="str">
        <f t="shared" si="39"/>
        <v/>
      </c>
      <c r="F1321" s="2" t="str">
        <f t="shared" si="42"/>
        <v/>
      </c>
      <c r="G1321" s="2" t="str">
        <f t="shared" si="40"/>
        <v/>
      </c>
      <c r="I1321" s="2" t="s">
        <v>4492</v>
      </c>
      <c r="L1321"/>
    </row>
    <row r="1322" spans="4:12">
      <c r="D1322" s="2" t="str">
        <f t="shared" si="41"/>
        <v>_</v>
      </c>
      <c r="E1322" s="2" t="str">
        <f t="shared" si="39"/>
        <v/>
      </c>
      <c r="F1322" s="2" t="str">
        <f t="shared" si="42"/>
        <v/>
      </c>
      <c r="G1322" s="2" t="str">
        <f t="shared" si="40"/>
        <v/>
      </c>
      <c r="I1322" s="2" t="s">
        <v>4493</v>
      </c>
      <c r="L1322"/>
    </row>
    <row r="1323" spans="4:12">
      <c r="D1323" s="2" t="str">
        <f t="shared" si="41"/>
        <v>_</v>
      </c>
      <c r="E1323" s="2" t="str">
        <f t="shared" si="39"/>
        <v/>
      </c>
      <c r="F1323" s="2" t="str">
        <f t="shared" si="42"/>
        <v/>
      </c>
      <c r="G1323" s="2" t="str">
        <f t="shared" si="40"/>
        <v/>
      </c>
      <c r="I1323" s="2" t="s">
        <v>4494</v>
      </c>
      <c r="L1323"/>
    </row>
    <row r="1324" spans="4:12">
      <c r="D1324" s="2" t="str">
        <f t="shared" si="41"/>
        <v>_</v>
      </c>
      <c r="E1324" s="2" t="str">
        <f t="shared" si="39"/>
        <v/>
      </c>
      <c r="F1324" s="2" t="str">
        <f t="shared" si="42"/>
        <v/>
      </c>
      <c r="G1324" s="2" t="str">
        <f t="shared" si="40"/>
        <v/>
      </c>
      <c r="I1324" s="2" t="s">
        <v>4495</v>
      </c>
      <c r="L1324"/>
    </row>
    <row r="1325" spans="4:12">
      <c r="D1325" s="2" t="str">
        <f t="shared" si="41"/>
        <v>_</v>
      </c>
      <c r="E1325" s="2" t="str">
        <f t="shared" si="39"/>
        <v/>
      </c>
      <c r="F1325" s="2" t="str">
        <f t="shared" si="42"/>
        <v/>
      </c>
      <c r="G1325" s="2" t="str">
        <f t="shared" si="40"/>
        <v/>
      </c>
      <c r="I1325" s="2" t="s">
        <v>4496</v>
      </c>
      <c r="L1325"/>
    </row>
    <row r="1326" spans="4:12">
      <c r="D1326" s="2" t="str">
        <f t="shared" si="41"/>
        <v>_</v>
      </c>
      <c r="E1326" s="2" t="str">
        <f t="shared" si="39"/>
        <v/>
      </c>
      <c r="F1326" s="2" t="str">
        <f t="shared" si="42"/>
        <v/>
      </c>
      <c r="G1326" s="2" t="str">
        <f t="shared" si="40"/>
        <v/>
      </c>
      <c r="I1326" s="2" t="s">
        <v>4497</v>
      </c>
      <c r="L1326"/>
    </row>
    <row r="1327" spans="4:12">
      <c r="D1327" s="2" t="str">
        <f t="shared" si="41"/>
        <v>_</v>
      </c>
      <c r="E1327" s="2" t="str">
        <f t="shared" si="39"/>
        <v/>
      </c>
      <c r="F1327" s="2" t="str">
        <f t="shared" si="42"/>
        <v/>
      </c>
      <c r="G1327" s="2" t="str">
        <f t="shared" si="40"/>
        <v/>
      </c>
      <c r="I1327" s="2" t="s">
        <v>4498</v>
      </c>
      <c r="L1327"/>
    </row>
    <row r="1328" spans="4:12">
      <c r="D1328" s="2" t="str">
        <f t="shared" si="41"/>
        <v>_</v>
      </c>
      <c r="E1328" s="2" t="str">
        <f t="shared" si="39"/>
        <v/>
      </c>
      <c r="F1328" s="2" t="str">
        <f t="shared" si="42"/>
        <v/>
      </c>
      <c r="G1328" s="2" t="str">
        <f t="shared" si="40"/>
        <v/>
      </c>
      <c r="I1328" s="2" t="s">
        <v>4499</v>
      </c>
      <c r="L1328"/>
    </row>
    <row r="1329" spans="4:12">
      <c r="D1329" s="2" t="str">
        <f t="shared" si="41"/>
        <v>_</v>
      </c>
      <c r="E1329" s="2" t="str">
        <f t="shared" si="39"/>
        <v/>
      </c>
      <c r="F1329" s="2" t="str">
        <f t="shared" si="42"/>
        <v/>
      </c>
      <c r="G1329" s="2" t="str">
        <f t="shared" si="40"/>
        <v/>
      </c>
      <c r="I1329" s="2" t="s">
        <v>4500</v>
      </c>
      <c r="L1329"/>
    </row>
    <row r="1330" spans="4:12">
      <c r="D1330" s="2" t="str">
        <f t="shared" si="41"/>
        <v>_</v>
      </c>
      <c r="E1330" s="2" t="str">
        <f t="shared" si="39"/>
        <v/>
      </c>
      <c r="F1330" s="2" t="str">
        <f t="shared" si="42"/>
        <v/>
      </c>
      <c r="G1330" s="2" t="str">
        <f t="shared" si="40"/>
        <v/>
      </c>
      <c r="I1330" s="2" t="s">
        <v>4501</v>
      </c>
      <c r="L1330"/>
    </row>
    <row r="1331" spans="4:12">
      <c r="D1331" s="2" t="str">
        <f t="shared" si="41"/>
        <v>_</v>
      </c>
      <c r="E1331" s="2" t="str">
        <f t="shared" si="39"/>
        <v/>
      </c>
      <c r="F1331" s="2" t="str">
        <f t="shared" si="42"/>
        <v/>
      </c>
      <c r="G1331" s="2" t="str">
        <f t="shared" si="40"/>
        <v/>
      </c>
      <c r="I1331" s="2" t="s">
        <v>4502</v>
      </c>
      <c r="L1331"/>
    </row>
    <row r="1332" spans="4:12">
      <c r="D1332" s="2" t="str">
        <f t="shared" si="41"/>
        <v>_</v>
      </c>
      <c r="E1332" s="2" t="str">
        <f t="shared" si="39"/>
        <v/>
      </c>
      <c r="F1332" s="2" t="str">
        <f t="shared" si="42"/>
        <v/>
      </c>
      <c r="G1332" s="2" t="str">
        <f t="shared" si="40"/>
        <v/>
      </c>
      <c r="I1332" s="2" t="s">
        <v>4503</v>
      </c>
      <c r="L1332"/>
    </row>
    <row r="1333" spans="4:12">
      <c r="D1333" s="2" t="str">
        <f t="shared" si="41"/>
        <v>_</v>
      </c>
      <c r="E1333" s="2" t="str">
        <f t="shared" si="39"/>
        <v/>
      </c>
      <c r="F1333" s="2" t="str">
        <f t="shared" si="42"/>
        <v/>
      </c>
      <c r="G1333" s="2" t="str">
        <f t="shared" si="40"/>
        <v/>
      </c>
      <c r="I1333" s="2" t="s">
        <v>4504</v>
      </c>
      <c r="L1333"/>
    </row>
    <row r="1334" spans="4:12">
      <c r="D1334" s="2" t="str">
        <f t="shared" si="41"/>
        <v>_</v>
      </c>
      <c r="E1334" s="2" t="str">
        <f t="shared" si="39"/>
        <v/>
      </c>
      <c r="F1334" s="2" t="str">
        <f t="shared" si="42"/>
        <v/>
      </c>
      <c r="G1334" s="2" t="str">
        <f t="shared" si="40"/>
        <v/>
      </c>
      <c r="I1334" s="2" t="s">
        <v>4505</v>
      </c>
      <c r="L1334"/>
    </row>
    <row r="1335" spans="4:12">
      <c r="D1335" s="2" t="str">
        <f t="shared" si="41"/>
        <v>_</v>
      </c>
      <c r="E1335" s="2" t="str">
        <f t="shared" si="39"/>
        <v/>
      </c>
      <c r="F1335" s="2" t="str">
        <f t="shared" si="42"/>
        <v/>
      </c>
      <c r="G1335" s="2" t="str">
        <f t="shared" si="40"/>
        <v/>
      </c>
      <c r="I1335" s="2" t="s">
        <v>4506</v>
      </c>
      <c r="L1335"/>
    </row>
    <row r="1336" spans="4:12">
      <c r="D1336" s="2" t="str">
        <f t="shared" si="41"/>
        <v>_</v>
      </c>
      <c r="E1336" s="2" t="str">
        <f t="shared" si="39"/>
        <v/>
      </c>
      <c r="F1336" s="2" t="str">
        <f t="shared" si="42"/>
        <v/>
      </c>
      <c r="G1336" s="2" t="str">
        <f t="shared" si="40"/>
        <v/>
      </c>
      <c r="I1336" s="2" t="s">
        <v>4507</v>
      </c>
      <c r="L1336"/>
    </row>
    <row r="1337" spans="4:12">
      <c r="D1337" s="2" t="str">
        <f t="shared" si="41"/>
        <v>_</v>
      </c>
      <c r="E1337" s="2" t="str">
        <f t="shared" ref="E1337:E1348" si="43">IF(J1337="","",MID(J1337,3,3))</f>
        <v/>
      </c>
      <c r="F1337" s="2" t="str">
        <f t="shared" si="42"/>
        <v/>
      </c>
      <c r="G1337" s="2" t="str">
        <f t="shared" ref="G1337:G1348" si="44">IF(J1337="","",MID(J1337,1,5))</f>
        <v/>
      </c>
      <c r="I1337" s="2" t="s">
        <v>4508</v>
      </c>
      <c r="L1337"/>
    </row>
    <row r="1338" spans="4:12">
      <c r="D1338" s="2" t="str">
        <f t="shared" si="41"/>
        <v>_</v>
      </c>
      <c r="E1338" s="2" t="str">
        <f t="shared" si="43"/>
        <v/>
      </c>
      <c r="F1338" s="2" t="str">
        <f t="shared" si="42"/>
        <v/>
      </c>
      <c r="G1338" s="2" t="str">
        <f t="shared" si="44"/>
        <v/>
      </c>
      <c r="I1338" s="2" t="s">
        <v>4509</v>
      </c>
      <c r="L1338"/>
    </row>
    <row r="1339" spans="4:12">
      <c r="D1339" s="2" t="str">
        <f t="shared" si="41"/>
        <v>_</v>
      </c>
      <c r="E1339" s="2" t="str">
        <f t="shared" si="43"/>
        <v/>
      </c>
      <c r="F1339" s="2" t="str">
        <f t="shared" si="42"/>
        <v/>
      </c>
      <c r="G1339" s="2" t="str">
        <f t="shared" si="44"/>
        <v/>
      </c>
      <c r="I1339" s="2" t="s">
        <v>4510</v>
      </c>
      <c r="L1339"/>
    </row>
    <row r="1340" spans="4:12">
      <c r="D1340" s="2" t="str">
        <f t="shared" si="41"/>
        <v>_</v>
      </c>
      <c r="E1340" s="2" t="str">
        <f t="shared" si="43"/>
        <v/>
      </c>
      <c r="F1340" s="2" t="str">
        <f t="shared" si="42"/>
        <v/>
      </c>
      <c r="G1340" s="2" t="str">
        <f t="shared" si="44"/>
        <v/>
      </c>
      <c r="I1340" s="2" t="s">
        <v>4511</v>
      </c>
      <c r="L1340"/>
    </row>
    <row r="1341" spans="4:12">
      <c r="D1341" s="2" t="str">
        <f t="shared" si="41"/>
        <v>_</v>
      </c>
      <c r="E1341" s="2" t="str">
        <f t="shared" si="43"/>
        <v/>
      </c>
      <c r="F1341" s="2" t="str">
        <f t="shared" si="42"/>
        <v/>
      </c>
      <c r="G1341" s="2" t="str">
        <f t="shared" si="44"/>
        <v/>
      </c>
      <c r="I1341" s="2" t="s">
        <v>4512</v>
      </c>
      <c r="L1341"/>
    </row>
    <row r="1342" spans="4:12">
      <c r="D1342" s="2" t="str">
        <f t="shared" si="41"/>
        <v>_</v>
      </c>
      <c r="E1342" s="2" t="str">
        <f t="shared" si="43"/>
        <v/>
      </c>
      <c r="F1342" s="2" t="str">
        <f t="shared" si="42"/>
        <v/>
      </c>
      <c r="G1342" s="2" t="str">
        <f t="shared" si="44"/>
        <v/>
      </c>
      <c r="I1342" s="2" t="s">
        <v>4513</v>
      </c>
      <c r="L1342"/>
    </row>
    <row r="1343" spans="4:12">
      <c r="D1343" s="2" t="str">
        <f t="shared" si="41"/>
        <v>_</v>
      </c>
      <c r="E1343" s="2" t="str">
        <f t="shared" si="43"/>
        <v/>
      </c>
      <c r="F1343" s="2" t="str">
        <f t="shared" si="42"/>
        <v/>
      </c>
      <c r="G1343" s="2" t="str">
        <f t="shared" si="44"/>
        <v/>
      </c>
      <c r="I1343" s="2" t="s">
        <v>4514</v>
      </c>
      <c r="L1343"/>
    </row>
    <row r="1344" spans="4:12">
      <c r="D1344" s="2" t="str">
        <f t="shared" si="41"/>
        <v>_</v>
      </c>
      <c r="E1344" s="2" t="str">
        <f t="shared" si="43"/>
        <v/>
      </c>
      <c r="F1344" s="2" t="str">
        <f t="shared" si="42"/>
        <v/>
      </c>
      <c r="G1344" s="2" t="str">
        <f t="shared" si="44"/>
        <v/>
      </c>
      <c r="I1344" s="2" t="s">
        <v>4515</v>
      </c>
      <c r="L1344"/>
    </row>
    <row r="1345" spans="4:12">
      <c r="D1345" s="2" t="str">
        <f t="shared" si="41"/>
        <v>_</v>
      </c>
      <c r="E1345" s="2" t="str">
        <f t="shared" si="43"/>
        <v/>
      </c>
      <c r="F1345" s="2" t="str">
        <f t="shared" si="42"/>
        <v/>
      </c>
      <c r="G1345" s="2" t="str">
        <f t="shared" si="44"/>
        <v/>
      </c>
      <c r="I1345" s="2" t="s">
        <v>4516</v>
      </c>
      <c r="L1345"/>
    </row>
    <row r="1346" spans="4:12">
      <c r="D1346" s="2" t="str">
        <f t="shared" si="41"/>
        <v>_</v>
      </c>
      <c r="E1346" s="2" t="str">
        <f t="shared" si="43"/>
        <v/>
      </c>
      <c r="F1346" s="2" t="str">
        <f t="shared" si="42"/>
        <v/>
      </c>
      <c r="G1346" s="2" t="str">
        <f t="shared" si="44"/>
        <v/>
      </c>
      <c r="I1346" s="2" t="s">
        <v>4517</v>
      </c>
      <c r="L1346"/>
    </row>
    <row r="1347" spans="4:12">
      <c r="D1347" s="2" t="str">
        <f t="shared" si="41"/>
        <v>_</v>
      </c>
      <c r="E1347" s="2" t="str">
        <f t="shared" si="43"/>
        <v/>
      </c>
      <c r="F1347" s="2" t="str">
        <f t="shared" si="42"/>
        <v/>
      </c>
      <c r="G1347" s="2" t="str">
        <f t="shared" si="44"/>
        <v/>
      </c>
      <c r="I1347" s="2" t="s">
        <v>4518</v>
      </c>
      <c r="L1347"/>
    </row>
    <row r="1348" spans="4:12">
      <c r="D1348" s="2" t="str">
        <f t="shared" si="41"/>
        <v>_</v>
      </c>
      <c r="E1348" s="2" t="str">
        <f t="shared" si="43"/>
        <v/>
      </c>
      <c r="F1348" s="2" t="str">
        <f t="shared" si="42"/>
        <v/>
      </c>
      <c r="G1348" s="2" t="str">
        <f t="shared" si="44"/>
        <v/>
      </c>
      <c r="I1348" s="2" t="s">
        <v>4519</v>
      </c>
      <c r="L1348"/>
    </row>
  </sheetData>
  <sortState xmlns:xlrd2="http://schemas.microsoft.com/office/spreadsheetml/2017/richdata2" ref="AE1:AH217">
    <sortCondition ref="AE1:AE217"/>
  </sortState>
  <dataConsolidate/>
  <phoneticPr fontId="46" type="noConversion"/>
  <pageMargins left="0.75" right="0.75" top="1" bottom="1" header="0.5" footer="0.5"/>
  <pageSetup paperSize="9" orientation="portrait" verticalDpi="4294967294" r:id="rId1"/>
  <headerFooter alignWithMargins="0"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1:M154"/>
  <sheetViews>
    <sheetView topLeftCell="A68" workbookViewId="0">
      <selection activeCell="D82" sqref="D82:E116"/>
    </sheetView>
  </sheetViews>
  <sheetFormatPr baseColWidth="10" defaultColWidth="11" defaultRowHeight="14.25"/>
  <cols>
    <col min="4" max="4" width="38.375" customWidth="1"/>
    <col min="6" max="6" width="14.125" customWidth="1"/>
    <col min="11" max="11" width="18.75" customWidth="1"/>
    <col min="12" max="12" width="21.5" customWidth="1"/>
  </cols>
  <sheetData>
    <row r="1" spans="1:13" ht="15.75" thickBot="1">
      <c r="D1" s="37" t="s">
        <v>4520</v>
      </c>
      <c r="E1" t="s">
        <v>4521</v>
      </c>
    </row>
    <row r="2" spans="1:13" ht="26.25" thickBot="1">
      <c r="D2" s="38" t="s">
        <v>4522</v>
      </c>
      <c r="E2" s="39" t="s">
        <v>4523</v>
      </c>
      <c r="F2" s="40" t="s">
        <v>4524</v>
      </c>
      <c r="G2" s="49" t="s">
        <v>4525</v>
      </c>
    </row>
    <row r="3" spans="1:13" ht="15.75" thickBot="1">
      <c r="A3">
        <v>1</v>
      </c>
      <c r="B3">
        <v>1</v>
      </c>
      <c r="C3" t="str">
        <f>A3&amp;"_"&amp;B3</f>
        <v>1_1</v>
      </c>
      <c r="D3" s="41" t="s">
        <v>4526</v>
      </c>
      <c r="E3" s="42">
        <f>+SUM(E4:E38)</f>
        <v>6715527</v>
      </c>
      <c r="F3" s="43">
        <v>1</v>
      </c>
      <c r="G3">
        <v>700000</v>
      </c>
      <c r="M3" s="43"/>
    </row>
    <row r="4" spans="1:13" ht="15" thickBot="1">
      <c r="A4">
        <v>1</v>
      </c>
      <c r="B4">
        <v>2</v>
      </c>
      <c r="C4" t="str">
        <f t="shared" ref="C4:C38" si="0">A4&amp;"_"&amp;B4</f>
        <v>1_2</v>
      </c>
      <c r="D4" s="44" t="s">
        <v>4527</v>
      </c>
      <c r="E4" s="45">
        <v>898152</v>
      </c>
      <c r="F4" s="46">
        <f>E4/$E$3</f>
        <v>0.1337425938425979</v>
      </c>
      <c r="J4" s="20"/>
      <c r="K4" s="20"/>
    </row>
    <row r="5" spans="1:13" ht="15" thickBot="1">
      <c r="A5">
        <v>1</v>
      </c>
      <c r="B5">
        <v>3</v>
      </c>
      <c r="C5" t="str">
        <f t="shared" si="0"/>
        <v>1_3</v>
      </c>
      <c r="D5" s="44" t="s">
        <v>1365</v>
      </c>
      <c r="E5" s="45">
        <v>771877</v>
      </c>
      <c r="F5" s="46">
        <f>E5/$E$3</f>
        <v>0.11493915518469362</v>
      </c>
    </row>
    <row r="6" spans="1:13" ht="15" thickBot="1">
      <c r="A6">
        <v>1</v>
      </c>
      <c r="B6">
        <v>4</v>
      </c>
      <c r="C6" t="str">
        <f t="shared" si="0"/>
        <v>1_4</v>
      </c>
      <c r="D6" s="44" t="s">
        <v>1450</v>
      </c>
      <c r="E6" s="45">
        <v>506353</v>
      </c>
      <c r="F6" s="46">
        <f t="shared" ref="F6:F38" si="1">E6/$E$3</f>
        <v>7.540033715894523E-2</v>
      </c>
      <c r="J6" s="20"/>
      <c r="K6" s="20"/>
    </row>
    <row r="7" spans="1:13" ht="15" thickBot="1">
      <c r="A7">
        <v>1</v>
      </c>
      <c r="B7">
        <v>5</v>
      </c>
      <c r="C7" t="str">
        <f t="shared" si="0"/>
        <v>1_5</v>
      </c>
      <c r="D7" s="44" t="s">
        <v>1376</v>
      </c>
      <c r="E7" s="45">
        <v>423219</v>
      </c>
      <c r="F7" s="46">
        <f t="shared" si="1"/>
        <v>6.3020966187761582E-2</v>
      </c>
    </row>
    <row r="8" spans="1:13" ht="15" thickBot="1">
      <c r="A8">
        <v>1</v>
      </c>
      <c r="B8">
        <v>6</v>
      </c>
      <c r="C8" t="str">
        <f t="shared" si="0"/>
        <v>1_6</v>
      </c>
      <c r="D8" s="44" t="s">
        <v>1379</v>
      </c>
      <c r="E8" s="45">
        <v>370977</v>
      </c>
      <c r="F8" s="46">
        <f t="shared" si="1"/>
        <v>5.52416809581735E-2</v>
      </c>
      <c r="J8" s="20"/>
      <c r="K8" s="20"/>
    </row>
    <row r="9" spans="1:13" ht="15" thickBot="1">
      <c r="A9">
        <v>1</v>
      </c>
      <c r="B9">
        <v>7</v>
      </c>
      <c r="C9" t="str">
        <f t="shared" si="0"/>
        <v>1_7</v>
      </c>
      <c r="D9" s="44" t="s">
        <v>1402</v>
      </c>
      <c r="E9" s="45">
        <v>366324</v>
      </c>
      <c r="F9" s="46">
        <f t="shared" si="1"/>
        <v>5.4548809051024591E-2</v>
      </c>
      <c r="J9" s="20"/>
      <c r="K9" s="20"/>
    </row>
    <row r="10" spans="1:13" ht="15" thickBot="1">
      <c r="A10">
        <v>1</v>
      </c>
      <c r="B10">
        <v>8</v>
      </c>
      <c r="C10" t="str">
        <f t="shared" si="0"/>
        <v>1_8</v>
      </c>
      <c r="D10" s="44" t="s">
        <v>1439</v>
      </c>
      <c r="E10" s="45">
        <v>294964</v>
      </c>
      <c r="F10" s="46">
        <f t="shared" si="1"/>
        <v>4.3922688420432232E-2</v>
      </c>
      <c r="J10" s="20"/>
      <c r="K10" s="20"/>
    </row>
    <row r="11" spans="1:13" ht="15" thickBot="1">
      <c r="A11">
        <v>1</v>
      </c>
      <c r="B11">
        <v>9</v>
      </c>
      <c r="C11" t="str">
        <f t="shared" si="0"/>
        <v>1_9</v>
      </c>
      <c r="D11" s="44" t="s">
        <v>1399</v>
      </c>
      <c r="E11" s="45">
        <v>271070</v>
      </c>
      <c r="F11" s="46">
        <f t="shared" si="1"/>
        <v>4.0364665349420827E-2</v>
      </c>
      <c r="J11" s="20"/>
      <c r="K11" s="20"/>
    </row>
    <row r="12" spans="1:13" ht="15" thickBot="1">
      <c r="A12">
        <v>1</v>
      </c>
      <c r="B12">
        <v>10</v>
      </c>
      <c r="C12" t="str">
        <f t="shared" si="0"/>
        <v>1_10</v>
      </c>
      <c r="D12" s="44" t="s">
        <v>1419</v>
      </c>
      <c r="E12" s="45">
        <v>243961</v>
      </c>
      <c r="F12" s="46">
        <f t="shared" si="1"/>
        <v>3.6327900997196495E-2</v>
      </c>
      <c r="J12" s="20"/>
      <c r="K12" s="20"/>
    </row>
    <row r="13" spans="1:13" ht="15" thickBot="1">
      <c r="A13">
        <v>1</v>
      </c>
      <c r="B13">
        <v>11</v>
      </c>
      <c r="C13" t="str">
        <f t="shared" si="0"/>
        <v>1_11</v>
      </c>
      <c r="D13" s="44" t="s">
        <v>1397</v>
      </c>
      <c r="E13" s="45">
        <v>231036</v>
      </c>
      <c r="F13" s="46">
        <f t="shared" si="1"/>
        <v>3.4403256810671745E-2</v>
      </c>
      <c r="J13" s="20"/>
      <c r="K13" s="20"/>
    </row>
    <row r="14" spans="1:13" ht="15" thickBot="1">
      <c r="A14">
        <v>1</v>
      </c>
      <c r="B14">
        <v>12</v>
      </c>
      <c r="C14" t="str">
        <f t="shared" si="0"/>
        <v>1_12</v>
      </c>
      <c r="D14" s="44" t="s">
        <v>1431</v>
      </c>
      <c r="E14" s="45">
        <v>229139</v>
      </c>
      <c r="F14" s="46">
        <f t="shared" si="1"/>
        <v>3.4120777118459948E-2</v>
      </c>
      <c r="J14" s="20"/>
      <c r="K14" s="20"/>
    </row>
    <row r="15" spans="1:13" ht="15" thickBot="1">
      <c r="A15">
        <v>1</v>
      </c>
      <c r="B15">
        <v>13</v>
      </c>
      <c r="C15" t="str">
        <f t="shared" si="0"/>
        <v>1_13</v>
      </c>
      <c r="D15" s="44" t="s">
        <v>1418</v>
      </c>
      <c r="E15" s="45">
        <v>214905</v>
      </c>
      <c r="F15" s="46">
        <f t="shared" si="1"/>
        <v>3.2001211520704183E-2</v>
      </c>
      <c r="J15" s="20"/>
      <c r="K15" s="20"/>
    </row>
    <row r="16" spans="1:13" ht="15" thickBot="1">
      <c r="A16">
        <v>1</v>
      </c>
      <c r="B16">
        <v>14</v>
      </c>
      <c r="C16" t="str">
        <f t="shared" si="0"/>
        <v>1_14</v>
      </c>
      <c r="D16" s="44" t="s">
        <v>1415</v>
      </c>
      <c r="E16" s="45">
        <v>193059</v>
      </c>
      <c r="F16" s="46">
        <f t="shared" si="1"/>
        <v>2.8748153346714263E-2</v>
      </c>
      <c r="J16" s="20"/>
      <c r="K16" s="20"/>
    </row>
    <row r="17" spans="1:11" ht="15" thickBot="1">
      <c r="A17">
        <v>1</v>
      </c>
      <c r="B17">
        <v>15</v>
      </c>
      <c r="C17" t="str">
        <f t="shared" si="0"/>
        <v>1_15</v>
      </c>
      <c r="D17" s="44" t="s">
        <v>1391</v>
      </c>
      <c r="E17" s="45">
        <v>187642</v>
      </c>
      <c r="F17" s="46">
        <f t="shared" si="1"/>
        <v>2.7941515237746791E-2</v>
      </c>
      <c r="J17" s="20"/>
      <c r="K17" s="20"/>
    </row>
    <row r="18" spans="1:11" ht="15" thickBot="1">
      <c r="A18">
        <v>1</v>
      </c>
      <c r="B18">
        <v>16</v>
      </c>
      <c r="C18" t="str">
        <f t="shared" si="0"/>
        <v>1_16</v>
      </c>
      <c r="D18" s="44" t="s">
        <v>1425</v>
      </c>
      <c r="E18" s="45">
        <v>177328</v>
      </c>
      <c r="F18" s="46">
        <f t="shared" si="1"/>
        <v>2.640567151319621E-2</v>
      </c>
      <c r="J18" s="20"/>
      <c r="K18" s="20"/>
    </row>
    <row r="19" spans="1:11" ht="15" thickBot="1">
      <c r="A19">
        <v>1</v>
      </c>
      <c r="B19">
        <v>17</v>
      </c>
      <c r="C19" t="str">
        <f t="shared" si="0"/>
        <v>1_17</v>
      </c>
      <c r="D19" s="44" t="s">
        <v>1447</v>
      </c>
      <c r="E19" s="45">
        <v>175465</v>
      </c>
      <c r="F19" s="46">
        <f t="shared" si="1"/>
        <v>2.6128254714782622E-2</v>
      </c>
      <c r="J19" s="20"/>
      <c r="K19" s="20"/>
    </row>
    <row r="20" spans="1:11" ht="15" thickBot="1">
      <c r="A20">
        <v>1</v>
      </c>
      <c r="B20">
        <v>18</v>
      </c>
      <c r="C20" t="str">
        <f t="shared" si="0"/>
        <v>1_18</v>
      </c>
      <c r="D20" s="44" t="s">
        <v>1423</v>
      </c>
      <c r="E20" s="45">
        <v>160990</v>
      </c>
      <c r="F20" s="46">
        <f t="shared" si="1"/>
        <v>2.3972802134516025E-2</v>
      </c>
      <c r="J20" s="20"/>
      <c r="K20" s="20"/>
    </row>
    <row r="21" spans="1:11" ht="15" thickBot="1">
      <c r="A21">
        <v>1</v>
      </c>
      <c r="B21">
        <v>19</v>
      </c>
      <c r="C21" t="str">
        <f t="shared" si="0"/>
        <v>1_19</v>
      </c>
      <c r="D21" s="44" t="s">
        <v>1444</v>
      </c>
      <c r="E21" s="45">
        <v>153826</v>
      </c>
      <c r="F21" s="46">
        <f t="shared" si="1"/>
        <v>2.2906020629505325E-2</v>
      </c>
      <c r="J21" s="20"/>
      <c r="K21" s="20"/>
    </row>
    <row r="22" spans="1:11" ht="15" thickBot="1">
      <c r="A22">
        <v>1</v>
      </c>
      <c r="B22">
        <v>20</v>
      </c>
      <c r="C22" t="str">
        <f t="shared" si="0"/>
        <v>1_20</v>
      </c>
      <c r="D22" s="44" t="s">
        <v>1382</v>
      </c>
      <c r="E22" s="45">
        <v>147472</v>
      </c>
      <c r="F22" s="46">
        <f t="shared" si="1"/>
        <v>2.1959855123804876E-2</v>
      </c>
      <c r="J22" s="20"/>
      <c r="K22" s="20"/>
    </row>
    <row r="23" spans="1:11" ht="15" thickBot="1">
      <c r="A23">
        <v>1</v>
      </c>
      <c r="B23">
        <v>21</v>
      </c>
      <c r="C23" t="str">
        <f t="shared" si="0"/>
        <v>1_21</v>
      </c>
      <c r="D23" s="44" t="s">
        <v>1438</v>
      </c>
      <c r="E23" s="45">
        <v>108384</v>
      </c>
      <c r="F23" s="46">
        <f t="shared" si="1"/>
        <v>1.6139314159558885E-2</v>
      </c>
      <c r="J23" s="20"/>
      <c r="K23" s="20"/>
    </row>
    <row r="24" spans="1:11" ht="15" thickBot="1">
      <c r="A24">
        <v>1</v>
      </c>
      <c r="B24">
        <v>22</v>
      </c>
      <c r="C24" t="str">
        <f t="shared" si="0"/>
        <v>1_22</v>
      </c>
      <c r="D24" s="44" t="s">
        <v>1386</v>
      </c>
      <c r="E24" s="45">
        <v>91535</v>
      </c>
      <c r="F24" s="46">
        <f t="shared" si="1"/>
        <v>1.3630352465264454E-2</v>
      </c>
      <c r="J24" s="20"/>
      <c r="K24" s="20"/>
    </row>
    <row r="25" spans="1:11" ht="15" thickBot="1">
      <c r="A25">
        <v>1</v>
      </c>
      <c r="B25">
        <v>23</v>
      </c>
      <c r="C25" t="str">
        <f t="shared" si="0"/>
        <v>1_23</v>
      </c>
      <c r="D25" s="44" t="s">
        <v>1410</v>
      </c>
      <c r="E25" s="45">
        <v>78650</v>
      </c>
      <c r="F25" s="46">
        <f t="shared" si="1"/>
        <v>1.1711664624384653E-2</v>
      </c>
      <c r="J25" s="20"/>
      <c r="K25" s="20"/>
    </row>
    <row r="26" spans="1:11" ht="15" thickBot="1">
      <c r="A26">
        <v>1</v>
      </c>
      <c r="B26">
        <v>24</v>
      </c>
      <c r="C26" t="str">
        <f t="shared" si="0"/>
        <v>1_24</v>
      </c>
      <c r="D26" s="44" t="s">
        <v>1388</v>
      </c>
      <c r="E26" s="45">
        <v>71603</v>
      </c>
      <c r="F26" s="46">
        <f t="shared" si="1"/>
        <v>1.0662305430385434E-2</v>
      </c>
      <c r="J26" s="20"/>
      <c r="K26" s="20"/>
    </row>
    <row r="27" spans="1:11" ht="15" thickBot="1">
      <c r="A27">
        <v>1</v>
      </c>
      <c r="B27">
        <v>25</v>
      </c>
      <c r="C27" t="str">
        <f t="shared" si="0"/>
        <v>1_25</v>
      </c>
      <c r="D27" s="44" t="s">
        <v>1452</v>
      </c>
      <c r="E27" s="45">
        <v>67287</v>
      </c>
      <c r="F27" s="46">
        <f t="shared" si="1"/>
        <v>1.0019615735295235E-2</v>
      </c>
      <c r="J27" s="20"/>
      <c r="K27" s="20"/>
    </row>
    <row r="28" spans="1:11" ht="15" thickBot="1">
      <c r="A28">
        <v>1</v>
      </c>
      <c r="B28">
        <v>26</v>
      </c>
      <c r="C28" t="str">
        <f t="shared" si="0"/>
        <v>1_26</v>
      </c>
      <c r="D28" s="44" t="s">
        <v>1435</v>
      </c>
      <c r="E28" s="45">
        <v>57712</v>
      </c>
      <c r="F28" s="46">
        <f t="shared" si="1"/>
        <v>8.5938154965351198E-3</v>
      </c>
      <c r="J28" s="20"/>
      <c r="K28" s="20"/>
    </row>
    <row r="29" spans="1:11" ht="15" thickBot="1">
      <c r="A29">
        <v>1</v>
      </c>
      <c r="B29">
        <v>27</v>
      </c>
      <c r="C29" t="str">
        <f t="shared" si="0"/>
        <v>1_27</v>
      </c>
      <c r="D29" s="44" t="s">
        <v>1454</v>
      </c>
      <c r="E29" s="45">
        <v>47981</v>
      </c>
      <c r="F29" s="46">
        <f t="shared" si="1"/>
        <v>7.1447855097596961E-3</v>
      </c>
      <c r="J29" s="20"/>
      <c r="K29" s="20"/>
    </row>
    <row r="30" spans="1:11" ht="15" thickBot="1">
      <c r="A30">
        <v>1</v>
      </c>
      <c r="B30">
        <v>28</v>
      </c>
      <c r="C30" t="str">
        <f t="shared" si="0"/>
        <v>1_28</v>
      </c>
      <c r="D30" s="44" t="s">
        <v>1449</v>
      </c>
      <c r="E30" s="45">
        <v>46031</v>
      </c>
      <c r="F30" s="46">
        <f t="shared" si="1"/>
        <v>6.8544136595683402E-3</v>
      </c>
      <c r="J30" s="20"/>
      <c r="K30" s="20"/>
    </row>
    <row r="31" spans="1:11" ht="15" thickBot="1">
      <c r="A31">
        <v>1</v>
      </c>
      <c r="B31">
        <v>29</v>
      </c>
      <c r="C31" t="str">
        <f t="shared" si="0"/>
        <v>1_29</v>
      </c>
      <c r="D31" s="44" t="s">
        <v>1451</v>
      </c>
      <c r="E31" s="45">
        <v>45743</v>
      </c>
      <c r="F31" s="46">
        <f t="shared" si="1"/>
        <v>6.8115279709246943E-3</v>
      </c>
      <c r="J31" s="20"/>
      <c r="K31" s="20"/>
    </row>
    <row r="32" spans="1:11" ht="15" thickBot="1">
      <c r="A32">
        <v>1</v>
      </c>
      <c r="B32">
        <v>30</v>
      </c>
      <c r="C32" t="str">
        <f t="shared" si="0"/>
        <v>1_30</v>
      </c>
      <c r="D32" s="44" t="s">
        <v>1468</v>
      </c>
      <c r="E32" s="45">
        <v>15969</v>
      </c>
      <c r="F32" s="46">
        <f t="shared" si="1"/>
        <v>2.3779220901055122E-3</v>
      </c>
      <c r="J32" s="20"/>
      <c r="K32" s="20"/>
    </row>
    <row r="33" spans="1:11" ht="15" thickBot="1">
      <c r="A33">
        <v>1</v>
      </c>
      <c r="B33">
        <v>31</v>
      </c>
      <c r="C33" t="str">
        <f t="shared" si="0"/>
        <v>1_31</v>
      </c>
      <c r="D33" s="44" t="s">
        <v>12</v>
      </c>
      <c r="E33" s="45">
        <v>15033</v>
      </c>
      <c r="F33" s="46">
        <f t="shared" si="1"/>
        <v>2.238543602013662E-3</v>
      </c>
      <c r="J33" s="20"/>
      <c r="K33" s="20"/>
    </row>
    <row r="34" spans="1:11" ht="15" thickBot="1">
      <c r="A34">
        <v>1</v>
      </c>
      <c r="B34">
        <v>32</v>
      </c>
      <c r="C34" t="str">
        <f t="shared" si="0"/>
        <v>1_32</v>
      </c>
      <c r="D34" s="44" t="s">
        <v>1457</v>
      </c>
      <c r="E34" s="45">
        <v>13407</v>
      </c>
      <c r="F34" s="46">
        <f t="shared" si="1"/>
        <v>1.9964181515464089E-3</v>
      </c>
      <c r="J34" s="20"/>
      <c r="K34" s="20"/>
    </row>
    <row r="35" spans="1:11" ht="15" thickBot="1">
      <c r="A35">
        <v>1</v>
      </c>
      <c r="B35">
        <v>33</v>
      </c>
      <c r="C35" t="str">
        <f t="shared" si="0"/>
        <v>1_33</v>
      </c>
      <c r="D35" s="44" t="s">
        <v>1463</v>
      </c>
      <c r="E35" s="45">
        <v>13299</v>
      </c>
      <c r="F35" s="46">
        <f t="shared" si="1"/>
        <v>1.9803360183050416E-3</v>
      </c>
      <c r="J35" s="20"/>
      <c r="K35" s="20"/>
    </row>
    <row r="36" spans="1:11" ht="15" thickBot="1">
      <c r="A36">
        <v>1</v>
      </c>
      <c r="B36">
        <v>34</v>
      </c>
      <c r="C36" t="str">
        <f t="shared" si="0"/>
        <v>1_34</v>
      </c>
      <c r="D36" s="44" t="s">
        <v>1460</v>
      </c>
      <c r="E36" s="45">
        <v>9651</v>
      </c>
      <c r="F36" s="46">
        <f t="shared" si="1"/>
        <v>1.4371172954855218E-3</v>
      </c>
      <c r="J36" s="20"/>
      <c r="K36" s="20"/>
    </row>
    <row r="37" spans="1:11" ht="15" thickBot="1">
      <c r="A37">
        <v>1</v>
      </c>
      <c r="B37">
        <v>35</v>
      </c>
      <c r="C37" t="str">
        <f t="shared" si="0"/>
        <v>1_35</v>
      </c>
      <c r="D37" s="44" t="s">
        <v>1456</v>
      </c>
      <c r="E37" s="45">
        <v>8309</v>
      </c>
      <c r="F37" s="46">
        <f t="shared" si="1"/>
        <v>1.23728189909742E-3</v>
      </c>
      <c r="J37" s="20"/>
      <c r="K37" s="20"/>
    </row>
    <row r="38" spans="1:11" ht="15" thickBot="1">
      <c r="A38">
        <v>1</v>
      </c>
      <c r="B38">
        <v>36</v>
      </c>
      <c r="C38" t="str">
        <f t="shared" si="0"/>
        <v>1_36</v>
      </c>
      <c r="D38" s="47" t="s">
        <v>1465</v>
      </c>
      <c r="E38" s="48">
        <v>7174</v>
      </c>
      <c r="F38" s="46">
        <f t="shared" si="1"/>
        <v>1.0682705914219391E-3</v>
      </c>
    </row>
    <row r="40" spans="1:11" ht="15.75" thickBot="1">
      <c r="D40" s="37" t="s">
        <v>4528</v>
      </c>
    </row>
    <row r="41" spans="1:11" ht="26.25" thickBot="1">
      <c r="D41" s="38" t="s">
        <v>4522</v>
      </c>
      <c r="E41" s="39" t="s">
        <v>4523</v>
      </c>
      <c r="F41" s="40" t="s">
        <v>4524</v>
      </c>
    </row>
    <row r="42" spans="1:11" ht="15.75" thickBot="1">
      <c r="A42">
        <v>2</v>
      </c>
      <c r="B42">
        <v>1</v>
      </c>
      <c r="C42" t="str">
        <f t="shared" ref="C42:C77" si="2">A42&amp;"_"&amp;B42</f>
        <v>2_1</v>
      </c>
      <c r="D42" s="41" t="s">
        <v>4529</v>
      </c>
      <c r="E42" s="42">
        <f>SUM(E43:E77)</f>
        <v>2856898</v>
      </c>
      <c r="F42" s="43">
        <v>1</v>
      </c>
    </row>
    <row r="43" spans="1:11" ht="15" thickBot="1">
      <c r="A43">
        <v>2</v>
      </c>
      <c r="B43">
        <v>2</v>
      </c>
      <c r="C43" t="str">
        <f t="shared" si="2"/>
        <v>2_2</v>
      </c>
      <c r="D43" s="44" t="s">
        <v>4527</v>
      </c>
      <c r="E43" s="45">
        <v>399801</v>
      </c>
      <c r="F43" s="46">
        <f>E43/$E$42</f>
        <v>0.13994234305880013</v>
      </c>
      <c r="J43" s="151"/>
    </row>
    <row r="44" spans="1:11" ht="15" thickBot="1">
      <c r="A44">
        <v>2</v>
      </c>
      <c r="B44">
        <v>3</v>
      </c>
      <c r="C44" t="str">
        <f t="shared" si="2"/>
        <v>2_3</v>
      </c>
      <c r="D44" s="44" t="s">
        <v>1365</v>
      </c>
      <c r="E44" s="45">
        <v>396005</v>
      </c>
      <c r="F44" s="46">
        <f t="shared" ref="F44:F77" si="3">E44/$E$42</f>
        <v>0.13861362918802142</v>
      </c>
      <c r="J44" s="151"/>
    </row>
    <row r="45" spans="1:11" ht="15" thickBot="1">
      <c r="A45">
        <v>2</v>
      </c>
      <c r="B45">
        <v>4</v>
      </c>
      <c r="C45" t="str">
        <f t="shared" si="2"/>
        <v>2_4</v>
      </c>
      <c r="D45" s="44" t="s">
        <v>1450</v>
      </c>
      <c r="E45" s="45">
        <v>322386</v>
      </c>
      <c r="F45" s="46">
        <f t="shared" si="3"/>
        <v>0.11284477079685729</v>
      </c>
      <c r="J45" s="151"/>
    </row>
    <row r="46" spans="1:11" ht="15" thickBot="1">
      <c r="A46">
        <v>2</v>
      </c>
      <c r="B46">
        <v>5</v>
      </c>
      <c r="C46" t="str">
        <f t="shared" si="2"/>
        <v>2_5</v>
      </c>
      <c r="D46" s="44" t="s">
        <v>1402</v>
      </c>
      <c r="E46" s="45">
        <v>163903</v>
      </c>
      <c r="F46" s="46">
        <f t="shared" si="3"/>
        <v>5.7370966691845493E-2</v>
      </c>
      <c r="J46" s="151"/>
    </row>
    <row r="47" spans="1:11" ht="15" thickBot="1">
      <c r="A47">
        <v>2</v>
      </c>
      <c r="B47">
        <v>6</v>
      </c>
      <c r="C47" t="str">
        <f t="shared" si="2"/>
        <v>2_6</v>
      </c>
      <c r="D47" s="44" t="s">
        <v>1376</v>
      </c>
      <c r="E47" s="45">
        <v>157997</v>
      </c>
      <c r="F47" s="46">
        <f t="shared" si="3"/>
        <v>5.5303689526192391E-2</v>
      </c>
      <c r="J47" s="151"/>
    </row>
    <row r="48" spans="1:11" ht="15" thickBot="1">
      <c r="A48">
        <v>2</v>
      </c>
      <c r="B48">
        <v>7</v>
      </c>
      <c r="C48" t="str">
        <f t="shared" si="2"/>
        <v>2_7</v>
      </c>
      <c r="D48" s="44" t="s">
        <v>1439</v>
      </c>
      <c r="E48" s="45">
        <v>135454</v>
      </c>
      <c r="F48" s="46">
        <f t="shared" si="3"/>
        <v>4.7412963290954034E-2</v>
      </c>
      <c r="J48" s="151"/>
    </row>
    <row r="49" spans="1:10" ht="15" thickBot="1">
      <c r="A49">
        <v>2</v>
      </c>
      <c r="B49">
        <v>8</v>
      </c>
      <c r="C49" t="str">
        <f t="shared" si="2"/>
        <v>2_8</v>
      </c>
      <c r="D49" s="44" t="s">
        <v>1379</v>
      </c>
      <c r="E49" s="45">
        <v>107669</v>
      </c>
      <c r="F49" s="46">
        <f t="shared" si="3"/>
        <v>3.7687379808449585E-2</v>
      </c>
      <c r="J49" s="151"/>
    </row>
    <row r="50" spans="1:10" ht="15" thickBot="1">
      <c r="A50">
        <v>2</v>
      </c>
      <c r="B50">
        <v>9</v>
      </c>
      <c r="C50" t="str">
        <f t="shared" si="2"/>
        <v>2_9</v>
      </c>
      <c r="D50" s="44" t="s">
        <v>1447</v>
      </c>
      <c r="E50" s="45">
        <v>99735</v>
      </c>
      <c r="F50" s="46">
        <f t="shared" si="3"/>
        <v>3.4910241807722925E-2</v>
      </c>
      <c r="J50" s="151"/>
    </row>
    <row r="51" spans="1:10" ht="15" thickBot="1">
      <c r="A51">
        <v>2</v>
      </c>
      <c r="B51">
        <v>10</v>
      </c>
      <c r="C51" t="str">
        <f t="shared" si="2"/>
        <v>2_10</v>
      </c>
      <c r="D51" s="44" t="s">
        <v>1431</v>
      </c>
      <c r="E51" s="45">
        <v>92725</v>
      </c>
      <c r="F51" s="46">
        <f t="shared" si="3"/>
        <v>3.2456531524751669E-2</v>
      </c>
      <c r="J51" s="151"/>
    </row>
    <row r="52" spans="1:10" ht="15" thickBot="1">
      <c r="A52">
        <v>2</v>
      </c>
      <c r="B52">
        <v>11</v>
      </c>
      <c r="C52" t="str">
        <f t="shared" si="2"/>
        <v>2_11</v>
      </c>
      <c r="D52" s="44" t="s">
        <v>1399</v>
      </c>
      <c r="E52" s="45">
        <v>87643</v>
      </c>
      <c r="F52" s="46">
        <f t="shared" si="3"/>
        <v>3.0677679077096908E-2</v>
      </c>
      <c r="J52" s="151"/>
    </row>
    <row r="53" spans="1:10" ht="15" thickBot="1">
      <c r="A53">
        <v>2</v>
      </c>
      <c r="B53">
        <v>12</v>
      </c>
      <c r="C53" t="str">
        <f t="shared" si="2"/>
        <v>2_12</v>
      </c>
      <c r="D53" s="44" t="s">
        <v>1425</v>
      </c>
      <c r="E53" s="45">
        <v>86120</v>
      </c>
      <c r="F53" s="46">
        <f t="shared" si="3"/>
        <v>3.0144583390796592E-2</v>
      </c>
      <c r="J53" s="151"/>
    </row>
    <row r="54" spans="1:10" ht="15" thickBot="1">
      <c r="A54">
        <v>2</v>
      </c>
      <c r="B54">
        <v>13</v>
      </c>
      <c r="C54" t="str">
        <f t="shared" si="2"/>
        <v>2_13</v>
      </c>
      <c r="D54" s="44" t="s">
        <v>1382</v>
      </c>
      <c r="E54" s="45">
        <v>78205</v>
      </c>
      <c r="F54" s="46">
        <f t="shared" si="3"/>
        <v>2.7374095960023773E-2</v>
      </c>
      <c r="J54" s="151"/>
    </row>
    <row r="55" spans="1:10" ht="15" thickBot="1">
      <c r="A55">
        <v>2</v>
      </c>
      <c r="B55">
        <v>14</v>
      </c>
      <c r="C55" t="str">
        <f t="shared" si="2"/>
        <v>2_14</v>
      </c>
      <c r="D55" s="44" t="s">
        <v>1391</v>
      </c>
      <c r="E55" s="45">
        <v>72896</v>
      </c>
      <c r="F55" s="46">
        <f t="shared" si="3"/>
        <v>2.5515786702920439E-2</v>
      </c>
      <c r="J55" s="151"/>
    </row>
    <row r="56" spans="1:10" ht="15" thickBot="1">
      <c r="A56">
        <v>2</v>
      </c>
      <c r="B56">
        <v>15</v>
      </c>
      <c r="C56" t="str">
        <f t="shared" si="2"/>
        <v>2_15</v>
      </c>
      <c r="D56" s="44" t="s">
        <v>1438</v>
      </c>
      <c r="E56" s="45">
        <v>72380</v>
      </c>
      <c r="F56" s="46">
        <f t="shared" si="3"/>
        <v>2.5335171224173912E-2</v>
      </c>
      <c r="J56" s="151"/>
    </row>
    <row r="57" spans="1:10" ht="15" thickBot="1">
      <c r="A57">
        <v>2</v>
      </c>
      <c r="B57">
        <v>16</v>
      </c>
      <c r="C57" t="str">
        <f t="shared" si="2"/>
        <v>2_16</v>
      </c>
      <c r="D57" s="44" t="s">
        <v>1386</v>
      </c>
      <c r="E57" s="45">
        <v>72010</v>
      </c>
      <c r="F57" s="46">
        <f t="shared" si="3"/>
        <v>2.5205660125072717E-2</v>
      </c>
      <c r="J57" s="151"/>
    </row>
    <row r="58" spans="1:10" ht="15" thickBot="1">
      <c r="A58">
        <v>2</v>
      </c>
      <c r="B58">
        <v>17</v>
      </c>
      <c r="C58" t="str">
        <f t="shared" si="2"/>
        <v>2_17</v>
      </c>
      <c r="D58" s="44" t="s">
        <v>1419</v>
      </c>
      <c r="E58" s="45">
        <v>69924</v>
      </c>
      <c r="F58" s="46">
        <f t="shared" si="3"/>
        <v>2.4475497550140047E-2</v>
      </c>
      <c r="J58" s="151"/>
    </row>
    <row r="59" spans="1:10" ht="15" thickBot="1">
      <c r="A59">
        <v>2</v>
      </c>
      <c r="B59">
        <v>18</v>
      </c>
      <c r="C59" t="str">
        <f t="shared" si="2"/>
        <v>2_18</v>
      </c>
      <c r="D59" s="44" t="s">
        <v>1415</v>
      </c>
      <c r="E59" s="45">
        <v>69806</v>
      </c>
      <c r="F59" s="46">
        <f t="shared" si="3"/>
        <v>2.4434194010426694E-2</v>
      </c>
      <c r="J59" s="151"/>
    </row>
    <row r="60" spans="1:10" ht="15" thickBot="1">
      <c r="A60">
        <v>2</v>
      </c>
      <c r="B60">
        <v>19</v>
      </c>
      <c r="C60" t="str">
        <f t="shared" si="2"/>
        <v>2_19</v>
      </c>
      <c r="D60" s="44" t="s">
        <v>1423</v>
      </c>
      <c r="E60" s="45">
        <v>58115</v>
      </c>
      <c r="F60" s="46">
        <f t="shared" si="3"/>
        <v>2.0341993308826568E-2</v>
      </c>
      <c r="J60" s="151"/>
    </row>
    <row r="61" spans="1:10" ht="15" thickBot="1">
      <c r="A61">
        <v>2</v>
      </c>
      <c r="B61">
        <v>20</v>
      </c>
      <c r="C61" t="str">
        <f t="shared" si="2"/>
        <v>2_20</v>
      </c>
      <c r="D61" s="44" t="s">
        <v>1397</v>
      </c>
      <c r="E61" s="45">
        <v>57452</v>
      </c>
      <c r="F61" s="46">
        <f t="shared" si="3"/>
        <v>2.0109923420437131E-2</v>
      </c>
      <c r="J61" s="151"/>
    </row>
    <row r="62" spans="1:10" ht="15" thickBot="1">
      <c r="A62">
        <v>2</v>
      </c>
      <c r="B62">
        <v>21</v>
      </c>
      <c r="C62" t="str">
        <f t="shared" si="2"/>
        <v>2_21</v>
      </c>
      <c r="D62" s="44" t="s">
        <v>1444</v>
      </c>
      <c r="E62" s="45">
        <v>47482</v>
      </c>
      <c r="F62" s="46">
        <f t="shared" si="3"/>
        <v>1.6620124344656338E-2</v>
      </c>
      <c r="J62" s="151"/>
    </row>
    <row r="63" spans="1:10" ht="15" thickBot="1">
      <c r="A63">
        <v>2</v>
      </c>
      <c r="B63">
        <v>22</v>
      </c>
      <c r="C63" t="str">
        <f t="shared" si="2"/>
        <v>2_22</v>
      </c>
      <c r="D63" s="44" t="s">
        <v>1435</v>
      </c>
      <c r="E63" s="45">
        <v>46057</v>
      </c>
      <c r="F63" s="46">
        <f t="shared" si="3"/>
        <v>1.6121331598117957E-2</v>
      </c>
      <c r="J63" s="151"/>
    </row>
    <row r="64" spans="1:10" ht="15" thickBot="1">
      <c r="A64">
        <v>2</v>
      </c>
      <c r="B64">
        <v>23</v>
      </c>
      <c r="C64" t="str">
        <f t="shared" si="2"/>
        <v>2_23</v>
      </c>
      <c r="D64" s="44" t="s">
        <v>1418</v>
      </c>
      <c r="E64" s="45">
        <v>31495</v>
      </c>
      <c r="F64" s="46">
        <f t="shared" si="3"/>
        <v>1.1024194773492089E-2</v>
      </c>
      <c r="J64" s="151"/>
    </row>
    <row r="65" spans="1:10" ht="15" thickBot="1">
      <c r="A65">
        <v>2</v>
      </c>
      <c r="B65">
        <v>24</v>
      </c>
      <c r="C65" t="str">
        <f t="shared" si="2"/>
        <v>2_24</v>
      </c>
      <c r="D65" s="44" t="s">
        <v>12</v>
      </c>
      <c r="E65" s="45">
        <v>21407</v>
      </c>
      <c r="F65" s="46">
        <f t="shared" si="3"/>
        <v>7.4930921579979401E-3</v>
      </c>
      <c r="J65" s="151"/>
    </row>
    <row r="66" spans="1:10" ht="15" thickBot="1">
      <c r="A66">
        <v>2</v>
      </c>
      <c r="B66">
        <v>25</v>
      </c>
      <c r="C66" t="str">
        <f t="shared" si="2"/>
        <v>2_25</v>
      </c>
      <c r="D66" s="44" t="s">
        <v>1388</v>
      </c>
      <c r="E66" s="45">
        <v>21236</v>
      </c>
      <c r="F66" s="46">
        <f t="shared" si="3"/>
        <v>7.4332370284133347E-3</v>
      </c>
      <c r="J66" s="151"/>
    </row>
    <row r="67" spans="1:10" ht="15" thickBot="1">
      <c r="A67">
        <v>2</v>
      </c>
      <c r="B67">
        <v>26</v>
      </c>
      <c r="C67" t="str">
        <f t="shared" si="2"/>
        <v>2_26</v>
      </c>
      <c r="D67" s="44" t="s">
        <v>1410</v>
      </c>
      <c r="E67" s="45">
        <v>18617</v>
      </c>
      <c r="F67" s="46">
        <f t="shared" si="3"/>
        <v>6.5165084647754315E-3</v>
      </c>
      <c r="J67" s="151"/>
    </row>
    <row r="68" spans="1:10" ht="15" thickBot="1">
      <c r="A68">
        <v>2</v>
      </c>
      <c r="B68">
        <v>27</v>
      </c>
      <c r="C68" t="str">
        <f t="shared" si="2"/>
        <v>2_27</v>
      </c>
      <c r="D68" s="44" t="s">
        <v>1452</v>
      </c>
      <c r="E68" s="45">
        <v>18020</v>
      </c>
      <c r="F68" s="46">
        <f t="shared" si="3"/>
        <v>6.3075405562256683E-3</v>
      </c>
      <c r="J68" s="151"/>
    </row>
    <row r="69" spans="1:10" ht="15" thickBot="1">
      <c r="A69">
        <v>2</v>
      </c>
      <c r="B69">
        <v>28</v>
      </c>
      <c r="C69" t="str">
        <f t="shared" si="2"/>
        <v>2_28</v>
      </c>
      <c r="D69" s="44" t="s">
        <v>1454</v>
      </c>
      <c r="E69" s="45">
        <v>14986</v>
      </c>
      <c r="F69" s="46">
        <f t="shared" si="3"/>
        <v>5.2455495435958866E-3</v>
      </c>
      <c r="J69" s="151"/>
    </row>
    <row r="70" spans="1:10" ht="15" thickBot="1">
      <c r="A70">
        <v>2</v>
      </c>
      <c r="B70">
        <v>29</v>
      </c>
      <c r="C70" t="str">
        <f t="shared" si="2"/>
        <v>2_29</v>
      </c>
      <c r="D70" s="44" t="s">
        <v>1451</v>
      </c>
      <c r="E70" s="45">
        <v>13553</v>
      </c>
      <c r="F70" s="46">
        <f t="shared" si="3"/>
        <v>4.7439565570769416E-3</v>
      </c>
      <c r="J70" s="151"/>
    </row>
    <row r="71" spans="1:10" ht="15" thickBot="1">
      <c r="A71">
        <v>2</v>
      </c>
      <c r="B71">
        <v>30</v>
      </c>
      <c r="C71" t="str">
        <f t="shared" si="2"/>
        <v>2_30</v>
      </c>
      <c r="D71" s="44" t="s">
        <v>1449</v>
      </c>
      <c r="E71" s="45">
        <v>8686</v>
      </c>
      <c r="F71" s="46">
        <f t="shared" si="3"/>
        <v>3.0403605588998979E-3</v>
      </c>
      <c r="J71" s="151"/>
    </row>
    <row r="72" spans="1:10" ht="15" thickBot="1">
      <c r="A72">
        <v>2</v>
      </c>
      <c r="B72">
        <v>31</v>
      </c>
      <c r="C72" t="str">
        <f t="shared" si="2"/>
        <v>2_31</v>
      </c>
      <c r="D72" s="44" t="s">
        <v>1463</v>
      </c>
      <c r="E72" s="45">
        <v>3625</v>
      </c>
      <c r="F72" s="46">
        <f t="shared" si="3"/>
        <v>1.2688587411941203E-3</v>
      </c>
      <c r="J72" s="151"/>
    </row>
    <row r="73" spans="1:10" ht="15" thickBot="1">
      <c r="A73">
        <v>2</v>
      </c>
      <c r="B73">
        <v>32</v>
      </c>
      <c r="C73" t="str">
        <f t="shared" si="2"/>
        <v>2_32</v>
      </c>
      <c r="D73" s="44" t="s">
        <v>1253</v>
      </c>
      <c r="E73" s="45">
        <v>3362</v>
      </c>
      <c r="F73" s="46">
        <f t="shared" si="3"/>
        <v>1.1768008518330021E-3</v>
      </c>
      <c r="J73" s="151"/>
    </row>
    <row r="74" spans="1:10" ht="15" thickBot="1">
      <c r="A74">
        <v>2</v>
      </c>
      <c r="B74">
        <v>33</v>
      </c>
      <c r="C74" t="str">
        <f t="shared" si="2"/>
        <v>2_33</v>
      </c>
      <c r="D74" s="44" t="s">
        <v>1457</v>
      </c>
      <c r="E74" s="45">
        <v>2821</v>
      </c>
      <c r="F74" s="46">
        <f t="shared" si="3"/>
        <v>9.8743462314720368E-4</v>
      </c>
      <c r="J74" s="151"/>
    </row>
    <row r="75" spans="1:10" ht="15" thickBot="1">
      <c r="A75">
        <v>2</v>
      </c>
      <c r="B75">
        <v>34</v>
      </c>
      <c r="C75" t="str">
        <f t="shared" si="2"/>
        <v>2_34</v>
      </c>
      <c r="D75" s="44" t="s">
        <v>1468</v>
      </c>
      <c r="E75" s="45">
        <v>2530</v>
      </c>
      <c r="F75" s="46">
        <f t="shared" si="3"/>
        <v>8.8557589385410325E-4</v>
      </c>
      <c r="J75" s="151"/>
    </row>
    <row r="76" spans="1:10" ht="15" thickBot="1">
      <c r="A76">
        <v>2</v>
      </c>
      <c r="B76">
        <v>35</v>
      </c>
      <c r="C76" t="str">
        <f t="shared" si="2"/>
        <v>2_35</v>
      </c>
      <c r="D76" s="44" t="s">
        <v>1460</v>
      </c>
      <c r="E76" s="45">
        <v>1529</v>
      </c>
      <c r="F76" s="46">
        <f t="shared" si="3"/>
        <v>5.3519586628574065E-4</v>
      </c>
      <c r="J76" s="151"/>
    </row>
    <row r="77" spans="1:10" ht="15" thickBot="1">
      <c r="A77">
        <v>2</v>
      </c>
      <c r="B77">
        <v>36</v>
      </c>
      <c r="C77" t="str">
        <f t="shared" si="2"/>
        <v>2_36</v>
      </c>
      <c r="D77" s="47" t="s">
        <v>1465</v>
      </c>
      <c r="E77" s="48">
        <v>1266</v>
      </c>
      <c r="F77" s="46">
        <f t="shared" si="3"/>
        <v>4.4313797692462244E-4</v>
      </c>
      <c r="J77" s="151"/>
    </row>
    <row r="79" spans="1:10" ht="15.75" thickBot="1">
      <c r="D79" s="37" t="s">
        <v>4530</v>
      </c>
    </row>
    <row r="80" spans="1:10" ht="26.25" thickBot="1">
      <c r="D80" s="38" t="s">
        <v>4522</v>
      </c>
      <c r="E80" s="39" t="s">
        <v>4523</v>
      </c>
      <c r="F80" s="40" t="s">
        <v>4524</v>
      </c>
    </row>
    <row r="81" spans="1:10" ht="15.75" thickBot="1">
      <c r="A81">
        <v>3</v>
      </c>
      <c r="B81">
        <v>1</v>
      </c>
      <c r="C81" t="str">
        <f t="shared" ref="C81:C116" si="4">A81&amp;"_"&amp;B81</f>
        <v>3_1</v>
      </c>
      <c r="D81" s="41" t="s">
        <v>4526</v>
      </c>
      <c r="E81" s="42">
        <f>SUM(E82:E116)</f>
        <v>406449</v>
      </c>
      <c r="F81" s="43">
        <v>1</v>
      </c>
    </row>
    <row r="82" spans="1:10" ht="15" thickBot="1">
      <c r="A82">
        <v>3</v>
      </c>
      <c r="B82">
        <v>2</v>
      </c>
      <c r="C82" t="str">
        <f t="shared" si="4"/>
        <v>3_2</v>
      </c>
      <c r="D82" s="44" t="s">
        <v>1378</v>
      </c>
      <c r="E82" s="45">
        <v>76980</v>
      </c>
      <c r="F82" s="46">
        <f>E82/$E$81</f>
        <v>0.18939645564388152</v>
      </c>
      <c r="J82" s="50"/>
    </row>
    <row r="83" spans="1:10" ht="15" thickBot="1">
      <c r="A83">
        <v>3</v>
      </c>
      <c r="B83">
        <v>3</v>
      </c>
      <c r="C83" t="str">
        <f t="shared" si="4"/>
        <v>3_3</v>
      </c>
      <c r="D83" s="44" t="s">
        <v>1365</v>
      </c>
      <c r="E83" s="45">
        <v>49727</v>
      </c>
      <c r="F83" s="46">
        <f t="shared" ref="F83:F116" si="5">E83/$E$81</f>
        <v>0.12234499285273183</v>
      </c>
      <c r="J83" s="50"/>
    </row>
    <row r="84" spans="1:10" ht="15" thickBot="1">
      <c r="A84">
        <v>3</v>
      </c>
      <c r="B84">
        <v>4</v>
      </c>
      <c r="C84" t="str">
        <f t="shared" si="4"/>
        <v>3_4</v>
      </c>
      <c r="D84" s="44" t="s">
        <v>1451</v>
      </c>
      <c r="E84" s="45">
        <v>40958</v>
      </c>
      <c r="F84" s="46">
        <f t="shared" si="5"/>
        <v>0.10077033034894907</v>
      </c>
      <c r="J84" s="50"/>
    </row>
    <row r="85" spans="1:10" ht="15" thickBot="1">
      <c r="A85">
        <v>3</v>
      </c>
      <c r="B85">
        <v>5</v>
      </c>
      <c r="C85" t="str">
        <f t="shared" si="4"/>
        <v>3_5</v>
      </c>
      <c r="D85" s="44" t="s">
        <v>1399</v>
      </c>
      <c r="E85" s="45">
        <v>25155</v>
      </c>
      <c r="F85" s="46">
        <f t="shared" si="5"/>
        <v>6.1889683576537277E-2</v>
      </c>
      <c r="J85" s="50"/>
    </row>
    <row r="86" spans="1:10" ht="15" thickBot="1">
      <c r="A86">
        <v>3</v>
      </c>
      <c r="B86">
        <v>6</v>
      </c>
      <c r="C86" t="str">
        <f t="shared" si="4"/>
        <v>3_6</v>
      </c>
      <c r="D86" s="44" t="s">
        <v>1402</v>
      </c>
      <c r="E86" s="45">
        <v>23767</v>
      </c>
      <c r="F86" s="46">
        <f t="shared" si="5"/>
        <v>5.8474740988414292E-2</v>
      </c>
      <c r="J86" s="50"/>
    </row>
    <row r="87" spans="1:10" ht="15" thickBot="1">
      <c r="A87">
        <v>3</v>
      </c>
      <c r="B87">
        <v>7</v>
      </c>
      <c r="C87" t="str">
        <f t="shared" si="4"/>
        <v>3_7</v>
      </c>
      <c r="D87" s="44" t="s">
        <v>1415</v>
      </c>
      <c r="E87" s="45">
        <v>19864</v>
      </c>
      <c r="F87" s="46">
        <f t="shared" si="5"/>
        <v>4.8872060209275946E-2</v>
      </c>
      <c r="J87" s="50"/>
    </row>
    <row r="88" spans="1:10" ht="15" thickBot="1">
      <c r="A88">
        <v>3</v>
      </c>
      <c r="B88">
        <v>8</v>
      </c>
      <c r="C88" t="str">
        <f t="shared" si="4"/>
        <v>3_8</v>
      </c>
      <c r="D88" s="44" t="s">
        <v>1425</v>
      </c>
      <c r="E88" s="45">
        <v>17028</v>
      </c>
      <c r="F88" s="46">
        <f t="shared" si="5"/>
        <v>4.1894555036425231E-2</v>
      </c>
      <c r="J88" s="50"/>
    </row>
    <row r="89" spans="1:10" ht="15" thickBot="1">
      <c r="A89">
        <v>3</v>
      </c>
      <c r="B89">
        <v>9</v>
      </c>
      <c r="C89" t="str">
        <f t="shared" si="4"/>
        <v>3_9</v>
      </c>
      <c r="D89" s="44" t="s">
        <v>1431</v>
      </c>
      <c r="E89" s="45">
        <v>16416</v>
      </c>
      <c r="F89" s="46">
        <f t="shared" si="5"/>
        <v>4.0388831071056883E-2</v>
      </c>
      <c r="J89" s="50"/>
    </row>
    <row r="90" spans="1:10" ht="15" thickBot="1">
      <c r="A90">
        <v>3</v>
      </c>
      <c r="B90">
        <v>10</v>
      </c>
      <c r="C90" t="str">
        <f t="shared" si="4"/>
        <v>3_10</v>
      </c>
      <c r="D90" s="44" t="s">
        <v>1423</v>
      </c>
      <c r="E90" s="45">
        <v>14054</v>
      </c>
      <c r="F90" s="46">
        <f t="shared" si="5"/>
        <v>3.4577523871383617E-2</v>
      </c>
      <c r="J90" s="50"/>
    </row>
    <row r="91" spans="1:10" ht="15" thickBot="1">
      <c r="A91">
        <v>3</v>
      </c>
      <c r="B91">
        <v>11</v>
      </c>
      <c r="C91" t="str">
        <f t="shared" si="4"/>
        <v>3_11</v>
      </c>
      <c r="D91" s="44" t="s">
        <v>1439</v>
      </c>
      <c r="E91" s="45">
        <v>13142</v>
      </c>
      <c r="F91" s="46">
        <f t="shared" si="5"/>
        <v>3.2333699922991566E-2</v>
      </c>
      <c r="J91" s="50"/>
    </row>
    <row r="92" spans="1:10" ht="15" thickBot="1">
      <c r="A92">
        <v>3</v>
      </c>
      <c r="B92">
        <v>12</v>
      </c>
      <c r="C92" t="str">
        <f t="shared" si="4"/>
        <v>3_12</v>
      </c>
      <c r="D92" s="44" t="s">
        <v>1376</v>
      </c>
      <c r="E92" s="45">
        <v>10527</v>
      </c>
      <c r="F92" s="46">
        <f t="shared" si="5"/>
        <v>2.5899928404301647E-2</v>
      </c>
      <c r="J92" s="50"/>
    </row>
    <row r="93" spans="1:10" ht="15" thickBot="1">
      <c r="A93">
        <v>3</v>
      </c>
      <c r="B93">
        <v>13</v>
      </c>
      <c r="C93" t="str">
        <f t="shared" si="4"/>
        <v>3_13</v>
      </c>
      <c r="D93" s="44" t="s">
        <v>1419</v>
      </c>
      <c r="E93" s="45">
        <v>9933</v>
      </c>
      <c r="F93" s="46">
        <f t="shared" si="5"/>
        <v>2.4438490437914719E-2</v>
      </c>
      <c r="J93" s="50"/>
    </row>
    <row r="94" spans="1:10" ht="15" thickBot="1">
      <c r="A94">
        <v>3</v>
      </c>
      <c r="B94">
        <v>14</v>
      </c>
      <c r="C94" t="str">
        <f t="shared" si="4"/>
        <v>3_14</v>
      </c>
      <c r="D94" s="44" t="s">
        <v>1444</v>
      </c>
      <c r="E94" s="45">
        <v>9915</v>
      </c>
      <c r="F94" s="46">
        <f t="shared" si="5"/>
        <v>2.4394204438933299E-2</v>
      </c>
      <c r="J94" s="50"/>
    </row>
    <row r="95" spans="1:10" ht="15" thickBot="1">
      <c r="A95">
        <v>3</v>
      </c>
      <c r="B95">
        <v>15</v>
      </c>
      <c r="C95" t="str">
        <f t="shared" si="4"/>
        <v>3_15</v>
      </c>
      <c r="D95" s="44" t="s">
        <v>1379</v>
      </c>
      <c r="E95" s="45">
        <v>9889</v>
      </c>
      <c r="F95" s="46">
        <f t="shared" si="5"/>
        <v>2.4330235773737909E-2</v>
      </c>
      <c r="J95" s="50"/>
    </row>
    <row r="96" spans="1:10" ht="15" thickBot="1">
      <c r="A96">
        <v>3</v>
      </c>
      <c r="B96">
        <v>16</v>
      </c>
      <c r="C96" t="str">
        <f t="shared" si="4"/>
        <v>3_16</v>
      </c>
      <c r="D96" s="44" t="s">
        <v>1391</v>
      </c>
      <c r="E96" s="45">
        <v>8826</v>
      </c>
      <c r="F96" s="46">
        <f t="shared" si="5"/>
        <v>2.1714901500557264E-2</v>
      </c>
      <c r="J96" s="50"/>
    </row>
    <row r="97" spans="1:10" ht="15" thickBot="1">
      <c r="A97">
        <v>3</v>
      </c>
      <c r="B97">
        <v>17</v>
      </c>
      <c r="C97" t="str">
        <f t="shared" si="4"/>
        <v>3_17</v>
      </c>
      <c r="D97" s="44" t="s">
        <v>1447</v>
      </c>
      <c r="E97" s="45">
        <v>8106</v>
      </c>
      <c r="F97" s="46">
        <f t="shared" si="5"/>
        <v>1.9943461541300386E-2</v>
      </c>
      <c r="J97" s="50"/>
    </row>
    <row r="98" spans="1:10" ht="15" thickBot="1">
      <c r="A98">
        <v>3</v>
      </c>
      <c r="B98">
        <v>18</v>
      </c>
      <c r="C98" t="str">
        <f t="shared" si="4"/>
        <v>3_18</v>
      </c>
      <c r="D98" s="44" t="s">
        <v>1456</v>
      </c>
      <c r="E98" s="45">
        <v>6353</v>
      </c>
      <c r="F98" s="46">
        <f t="shared" si="5"/>
        <v>1.5630497307165227E-2</v>
      </c>
      <c r="J98" s="50"/>
    </row>
    <row r="99" spans="1:10" ht="15" thickBot="1">
      <c r="A99">
        <v>3</v>
      </c>
      <c r="B99">
        <v>19</v>
      </c>
      <c r="C99" t="str">
        <f t="shared" si="4"/>
        <v>3_19</v>
      </c>
      <c r="D99" s="44" t="s">
        <v>1452</v>
      </c>
      <c r="E99" s="45">
        <v>5918</v>
      </c>
      <c r="F99" s="46">
        <f t="shared" si="5"/>
        <v>1.4560252331780862E-2</v>
      </c>
      <c r="J99" s="50"/>
    </row>
    <row r="100" spans="1:10" ht="15" thickBot="1">
      <c r="A100">
        <v>3</v>
      </c>
      <c r="B100">
        <v>20</v>
      </c>
      <c r="C100" t="str">
        <f t="shared" si="4"/>
        <v>3_20</v>
      </c>
      <c r="D100" s="44" t="s">
        <v>1438</v>
      </c>
      <c r="E100" s="45">
        <v>5681</v>
      </c>
      <c r="F100" s="46">
        <f t="shared" si="5"/>
        <v>1.397715334519214E-2</v>
      </c>
      <c r="J100" s="50"/>
    </row>
    <row r="101" spans="1:10" ht="15" thickBot="1">
      <c r="A101">
        <v>3</v>
      </c>
      <c r="B101">
        <v>21</v>
      </c>
      <c r="C101" t="str">
        <f t="shared" si="4"/>
        <v>3_21</v>
      </c>
      <c r="D101" s="44" t="s">
        <v>1382</v>
      </c>
      <c r="E101" s="45">
        <v>5604</v>
      </c>
      <c r="F101" s="46">
        <f t="shared" si="5"/>
        <v>1.3787707682882724E-2</v>
      </c>
      <c r="J101" s="50"/>
    </row>
    <row r="102" spans="1:10" ht="15" thickBot="1">
      <c r="A102">
        <v>3</v>
      </c>
      <c r="B102">
        <v>22</v>
      </c>
      <c r="C102" t="str">
        <f t="shared" si="4"/>
        <v>3_22</v>
      </c>
      <c r="D102" s="44" t="s">
        <v>1388</v>
      </c>
      <c r="E102" s="45">
        <v>4322</v>
      </c>
      <c r="F102" s="46">
        <f t="shared" si="5"/>
        <v>1.0633560422094778E-2</v>
      </c>
      <c r="J102" s="50"/>
    </row>
    <row r="103" spans="1:10" ht="15" thickBot="1">
      <c r="A103">
        <v>3</v>
      </c>
      <c r="B103">
        <v>23</v>
      </c>
      <c r="C103" t="str">
        <f t="shared" si="4"/>
        <v>3_23</v>
      </c>
      <c r="D103" s="44" t="s">
        <v>1397</v>
      </c>
      <c r="E103" s="45">
        <v>3771</v>
      </c>
      <c r="F103" s="46">
        <f t="shared" si="5"/>
        <v>9.2779167866079131E-3</v>
      </c>
      <c r="J103" s="50"/>
    </row>
    <row r="104" spans="1:10" ht="15" thickBot="1">
      <c r="A104">
        <v>3</v>
      </c>
      <c r="B104">
        <v>24</v>
      </c>
      <c r="C104" t="str">
        <f t="shared" si="4"/>
        <v>3_24</v>
      </c>
      <c r="D104" s="44" t="s">
        <v>1386</v>
      </c>
      <c r="E104" s="45">
        <v>3134</v>
      </c>
      <c r="F104" s="46">
        <f t="shared" si="5"/>
        <v>7.7106844893209238E-3</v>
      </c>
      <c r="J104" s="50"/>
    </row>
    <row r="105" spans="1:10" ht="15" thickBot="1">
      <c r="A105">
        <v>3</v>
      </c>
      <c r="B105">
        <v>25</v>
      </c>
      <c r="C105" t="str">
        <f t="shared" si="4"/>
        <v>3_25</v>
      </c>
      <c r="D105" s="44" t="s">
        <v>1450</v>
      </c>
      <c r="E105" s="45">
        <v>3048</v>
      </c>
      <c r="F105" s="46">
        <f t="shared" si="5"/>
        <v>7.4990958275207957E-3</v>
      </c>
      <c r="J105" s="50"/>
    </row>
    <row r="106" spans="1:10" ht="15" thickBot="1">
      <c r="A106">
        <v>3</v>
      </c>
      <c r="B106">
        <v>26</v>
      </c>
      <c r="C106" t="str">
        <f t="shared" si="4"/>
        <v>3_26</v>
      </c>
      <c r="D106" s="44" t="s">
        <v>1418</v>
      </c>
      <c r="E106" s="45">
        <v>2960</v>
      </c>
      <c r="F106" s="46">
        <f t="shared" si="5"/>
        <v>7.282586499167177E-3</v>
      </c>
      <c r="J106" s="50"/>
    </row>
    <row r="107" spans="1:10" ht="15" thickBot="1">
      <c r="A107">
        <v>3</v>
      </c>
      <c r="B107">
        <v>27</v>
      </c>
      <c r="C107" t="str">
        <f t="shared" si="4"/>
        <v>3_27</v>
      </c>
      <c r="D107" s="44" t="s">
        <v>1435</v>
      </c>
      <c r="E107" s="45">
        <v>2621</v>
      </c>
      <c r="F107" s="46">
        <f t="shared" si="5"/>
        <v>6.4485335183503958E-3</v>
      </c>
      <c r="J107" s="50"/>
    </row>
    <row r="108" spans="1:10" ht="15" thickBot="1">
      <c r="A108">
        <v>3</v>
      </c>
      <c r="B108">
        <v>28</v>
      </c>
      <c r="C108" t="str">
        <f t="shared" si="4"/>
        <v>3_28</v>
      </c>
      <c r="D108" s="44" t="s">
        <v>1410</v>
      </c>
      <c r="E108" s="45">
        <v>1921</v>
      </c>
      <c r="F108" s="46">
        <f t="shared" si="5"/>
        <v>4.726300224628428E-3</v>
      </c>
      <c r="J108" s="50"/>
    </row>
    <row r="109" spans="1:10" ht="15" thickBot="1">
      <c r="A109">
        <v>3</v>
      </c>
      <c r="B109">
        <v>29</v>
      </c>
      <c r="C109" t="str">
        <f t="shared" si="4"/>
        <v>3_29</v>
      </c>
      <c r="D109" s="44" t="s">
        <v>1457</v>
      </c>
      <c r="E109" s="45">
        <v>1674</v>
      </c>
      <c r="F109" s="46">
        <f t="shared" si="5"/>
        <v>4.1185979052722485E-3</v>
      </c>
      <c r="J109" s="50"/>
    </row>
    <row r="110" spans="1:10" ht="15" thickBot="1">
      <c r="A110">
        <v>3</v>
      </c>
      <c r="B110">
        <v>30</v>
      </c>
      <c r="C110" t="str">
        <f t="shared" si="4"/>
        <v>3_30</v>
      </c>
      <c r="D110" s="44" t="s">
        <v>12</v>
      </c>
      <c r="E110" s="45">
        <v>1403</v>
      </c>
      <c r="F110" s="46">
        <f t="shared" si="5"/>
        <v>3.4518475872741721E-3</v>
      </c>
      <c r="J110" s="50"/>
    </row>
    <row r="111" spans="1:10" ht="15" thickBot="1">
      <c r="A111">
        <v>3</v>
      </c>
      <c r="B111">
        <v>31</v>
      </c>
      <c r="C111" t="str">
        <f t="shared" si="4"/>
        <v>3_31</v>
      </c>
      <c r="D111" s="44" t="s">
        <v>1465</v>
      </c>
      <c r="E111" s="45">
        <v>1148</v>
      </c>
      <c r="F111" s="46">
        <f t="shared" si="5"/>
        <v>2.8244626017040267E-3</v>
      </c>
      <c r="J111" s="50"/>
    </row>
    <row r="112" spans="1:10" ht="15" thickBot="1">
      <c r="A112">
        <v>3</v>
      </c>
      <c r="B112">
        <v>32</v>
      </c>
      <c r="C112" t="str">
        <f t="shared" si="4"/>
        <v>3_32</v>
      </c>
      <c r="D112" s="44" t="s">
        <v>1454</v>
      </c>
      <c r="E112" s="45">
        <v>1099</v>
      </c>
      <c r="F112" s="46">
        <f t="shared" si="5"/>
        <v>2.703906271143489E-3</v>
      </c>
      <c r="J112" s="50"/>
    </row>
    <row r="113" spans="1:10" ht="15" thickBot="1">
      <c r="A113">
        <v>3</v>
      </c>
      <c r="B113">
        <v>33</v>
      </c>
      <c r="C113" t="str">
        <f t="shared" si="4"/>
        <v>3_33</v>
      </c>
      <c r="D113" s="44" t="s">
        <v>1449</v>
      </c>
      <c r="E113" s="45">
        <v>818</v>
      </c>
      <c r="F113" s="46">
        <f t="shared" si="5"/>
        <v>2.0125526203779564E-3</v>
      </c>
      <c r="J113" s="50"/>
    </row>
    <row r="114" spans="1:10" ht="15" thickBot="1">
      <c r="A114">
        <v>3</v>
      </c>
      <c r="B114">
        <v>34</v>
      </c>
      <c r="C114" t="str">
        <f t="shared" si="4"/>
        <v>3_34</v>
      </c>
      <c r="D114" s="44" t="s">
        <v>1463</v>
      </c>
      <c r="E114" s="45">
        <v>276</v>
      </c>
      <c r="F114" s="46">
        <f t="shared" si="5"/>
        <v>6.7905198438180433E-4</v>
      </c>
      <c r="J114" s="50"/>
    </row>
    <row r="115" spans="1:10" ht="15" thickBot="1">
      <c r="A115">
        <v>3</v>
      </c>
      <c r="B115">
        <v>35</v>
      </c>
      <c r="C115" t="str">
        <f t="shared" si="4"/>
        <v>3_35</v>
      </c>
      <c r="D115" s="44" t="s">
        <v>1460</v>
      </c>
      <c r="E115" s="45">
        <v>244</v>
      </c>
      <c r="F115" s="46">
        <f t="shared" si="5"/>
        <v>6.0032131952594294E-4</v>
      </c>
      <c r="J115" s="50"/>
    </row>
    <row r="116" spans="1:10" ht="15" thickBot="1">
      <c r="A116">
        <v>3</v>
      </c>
      <c r="B116">
        <v>36</v>
      </c>
      <c r="C116" t="str">
        <f t="shared" si="4"/>
        <v>3_36</v>
      </c>
      <c r="D116" s="47" t="s">
        <v>1468</v>
      </c>
      <c r="E116" s="48">
        <v>167</v>
      </c>
      <c r="F116" s="46">
        <f t="shared" si="5"/>
        <v>4.1087565721652653E-4</v>
      </c>
      <c r="J116" s="50"/>
    </row>
    <row r="119" spans="1:10">
      <c r="A119">
        <v>4</v>
      </c>
      <c r="B119">
        <v>1</v>
      </c>
      <c r="C119" t="str">
        <f t="shared" ref="C119:C154" si="6">A119&amp;"_"&amp;B119</f>
        <v>4_1</v>
      </c>
      <c r="D119" s="26" t="s">
        <v>4531</v>
      </c>
      <c r="E119" s="50">
        <v>0</v>
      </c>
      <c r="F119" s="51">
        <v>0</v>
      </c>
    </row>
    <row r="120" spans="1:10">
      <c r="A120">
        <v>4</v>
      </c>
      <c r="B120">
        <v>2</v>
      </c>
      <c r="C120" t="str">
        <f t="shared" si="6"/>
        <v>4_2</v>
      </c>
      <c r="D120" s="26" t="s">
        <v>4531</v>
      </c>
      <c r="E120" s="50">
        <v>0</v>
      </c>
      <c r="F120" s="51">
        <v>0</v>
      </c>
    </row>
    <row r="121" spans="1:10">
      <c r="A121">
        <v>4</v>
      </c>
      <c r="B121">
        <v>3</v>
      </c>
      <c r="C121" t="str">
        <f t="shared" si="6"/>
        <v>4_3</v>
      </c>
      <c r="D121" s="26" t="s">
        <v>4531</v>
      </c>
      <c r="E121" s="50">
        <v>0</v>
      </c>
      <c r="F121" s="51">
        <v>0</v>
      </c>
    </row>
    <row r="122" spans="1:10">
      <c r="A122">
        <v>4</v>
      </c>
      <c r="B122">
        <v>4</v>
      </c>
      <c r="C122" t="str">
        <f t="shared" si="6"/>
        <v>4_4</v>
      </c>
      <c r="D122" s="26" t="s">
        <v>4531</v>
      </c>
      <c r="E122" s="50">
        <v>0</v>
      </c>
      <c r="F122" s="51">
        <v>0</v>
      </c>
    </row>
    <row r="123" spans="1:10">
      <c r="A123">
        <v>4</v>
      </c>
      <c r="B123">
        <v>5</v>
      </c>
      <c r="C123" t="str">
        <f t="shared" si="6"/>
        <v>4_5</v>
      </c>
      <c r="D123" s="26" t="s">
        <v>4531</v>
      </c>
      <c r="E123" s="50">
        <v>0</v>
      </c>
      <c r="F123" s="51">
        <v>0</v>
      </c>
    </row>
    <row r="124" spans="1:10">
      <c r="A124">
        <v>4</v>
      </c>
      <c r="B124">
        <v>6</v>
      </c>
      <c r="C124" t="str">
        <f t="shared" si="6"/>
        <v>4_6</v>
      </c>
      <c r="D124" s="26" t="s">
        <v>4531</v>
      </c>
      <c r="E124" s="50">
        <v>0</v>
      </c>
      <c r="F124" s="51">
        <v>0</v>
      </c>
    </row>
    <row r="125" spans="1:10">
      <c r="A125">
        <v>4</v>
      </c>
      <c r="B125">
        <v>7</v>
      </c>
      <c r="C125" t="str">
        <f t="shared" si="6"/>
        <v>4_7</v>
      </c>
      <c r="D125" s="26" t="s">
        <v>4531</v>
      </c>
      <c r="E125" s="50">
        <v>0</v>
      </c>
      <c r="F125" s="51">
        <v>0</v>
      </c>
    </row>
    <row r="126" spans="1:10">
      <c r="A126">
        <v>4</v>
      </c>
      <c r="B126">
        <v>8</v>
      </c>
      <c r="C126" t="str">
        <f t="shared" si="6"/>
        <v>4_8</v>
      </c>
      <c r="D126" s="26" t="s">
        <v>4531</v>
      </c>
      <c r="E126" s="50">
        <v>0</v>
      </c>
      <c r="F126" s="51">
        <v>0</v>
      </c>
    </row>
    <row r="127" spans="1:10">
      <c r="A127">
        <v>4</v>
      </c>
      <c r="B127">
        <v>9</v>
      </c>
      <c r="C127" t="str">
        <f t="shared" si="6"/>
        <v>4_9</v>
      </c>
      <c r="D127" s="26" t="s">
        <v>4531</v>
      </c>
      <c r="E127" s="50">
        <v>0</v>
      </c>
      <c r="F127" s="51">
        <v>0</v>
      </c>
    </row>
    <row r="128" spans="1:10">
      <c r="A128">
        <v>4</v>
      </c>
      <c r="B128">
        <v>10</v>
      </c>
      <c r="C128" t="str">
        <f t="shared" si="6"/>
        <v>4_10</v>
      </c>
      <c r="D128" s="26" t="s">
        <v>4531</v>
      </c>
      <c r="E128" s="50">
        <v>0</v>
      </c>
      <c r="F128" s="51">
        <v>0</v>
      </c>
    </row>
    <row r="129" spans="1:6">
      <c r="A129">
        <v>4</v>
      </c>
      <c r="B129">
        <v>11</v>
      </c>
      <c r="C129" t="str">
        <f t="shared" si="6"/>
        <v>4_11</v>
      </c>
      <c r="D129" s="26" t="s">
        <v>4531</v>
      </c>
      <c r="E129" s="50">
        <v>0</v>
      </c>
      <c r="F129" s="51">
        <v>0</v>
      </c>
    </row>
    <row r="130" spans="1:6">
      <c r="A130">
        <v>4</v>
      </c>
      <c r="B130">
        <v>12</v>
      </c>
      <c r="C130" t="str">
        <f t="shared" si="6"/>
        <v>4_12</v>
      </c>
      <c r="D130" s="26" t="s">
        <v>4531</v>
      </c>
      <c r="E130" s="50">
        <v>0</v>
      </c>
      <c r="F130" s="51">
        <v>0</v>
      </c>
    </row>
    <row r="131" spans="1:6">
      <c r="A131">
        <v>4</v>
      </c>
      <c r="B131">
        <v>13</v>
      </c>
      <c r="C131" t="str">
        <f t="shared" si="6"/>
        <v>4_13</v>
      </c>
      <c r="D131" s="26" t="s">
        <v>4531</v>
      </c>
      <c r="E131" s="50">
        <v>0</v>
      </c>
      <c r="F131" s="51">
        <v>0</v>
      </c>
    </row>
    <row r="132" spans="1:6">
      <c r="A132">
        <v>4</v>
      </c>
      <c r="B132">
        <v>14</v>
      </c>
      <c r="C132" t="str">
        <f t="shared" si="6"/>
        <v>4_14</v>
      </c>
      <c r="D132" s="26" t="s">
        <v>4531</v>
      </c>
      <c r="E132" s="50">
        <v>0</v>
      </c>
      <c r="F132" s="51">
        <v>0</v>
      </c>
    </row>
    <row r="133" spans="1:6">
      <c r="A133">
        <v>4</v>
      </c>
      <c r="B133">
        <v>15</v>
      </c>
      <c r="C133" t="str">
        <f t="shared" si="6"/>
        <v>4_15</v>
      </c>
      <c r="D133" s="26" t="s">
        <v>4531</v>
      </c>
      <c r="E133" s="50">
        <v>0</v>
      </c>
      <c r="F133" s="51">
        <v>0</v>
      </c>
    </row>
    <row r="134" spans="1:6">
      <c r="A134">
        <v>4</v>
      </c>
      <c r="B134">
        <v>16</v>
      </c>
      <c r="C134" t="str">
        <f t="shared" si="6"/>
        <v>4_16</v>
      </c>
      <c r="D134" s="26" t="s">
        <v>4531</v>
      </c>
      <c r="E134" s="50">
        <v>0</v>
      </c>
      <c r="F134" s="51">
        <v>0</v>
      </c>
    </row>
    <row r="135" spans="1:6">
      <c r="A135">
        <v>4</v>
      </c>
      <c r="B135">
        <v>17</v>
      </c>
      <c r="C135" t="str">
        <f t="shared" si="6"/>
        <v>4_17</v>
      </c>
      <c r="D135" s="26" t="s">
        <v>4531</v>
      </c>
      <c r="E135" s="50">
        <v>0</v>
      </c>
      <c r="F135" s="51">
        <v>0</v>
      </c>
    </row>
    <row r="136" spans="1:6">
      <c r="A136">
        <v>4</v>
      </c>
      <c r="B136">
        <v>18</v>
      </c>
      <c r="C136" t="str">
        <f t="shared" si="6"/>
        <v>4_18</v>
      </c>
      <c r="D136" s="26" t="s">
        <v>4531</v>
      </c>
      <c r="E136" s="50">
        <v>0</v>
      </c>
      <c r="F136" s="51">
        <v>0</v>
      </c>
    </row>
    <row r="137" spans="1:6">
      <c r="A137">
        <v>4</v>
      </c>
      <c r="B137">
        <v>19</v>
      </c>
      <c r="C137" t="str">
        <f t="shared" si="6"/>
        <v>4_19</v>
      </c>
      <c r="D137" s="26" t="s">
        <v>4531</v>
      </c>
      <c r="E137" s="50">
        <v>0</v>
      </c>
      <c r="F137" s="51">
        <v>0</v>
      </c>
    </row>
    <row r="138" spans="1:6">
      <c r="A138">
        <v>4</v>
      </c>
      <c r="B138">
        <v>20</v>
      </c>
      <c r="C138" t="str">
        <f t="shared" si="6"/>
        <v>4_20</v>
      </c>
      <c r="D138" s="26" t="s">
        <v>4531</v>
      </c>
      <c r="E138" s="50">
        <v>0</v>
      </c>
      <c r="F138" s="51">
        <v>0</v>
      </c>
    </row>
    <row r="139" spans="1:6">
      <c r="A139">
        <v>4</v>
      </c>
      <c r="B139">
        <v>21</v>
      </c>
      <c r="C139" t="str">
        <f t="shared" si="6"/>
        <v>4_21</v>
      </c>
      <c r="D139" s="26" t="s">
        <v>4531</v>
      </c>
      <c r="E139" s="50">
        <v>0</v>
      </c>
      <c r="F139" s="51">
        <v>0</v>
      </c>
    </row>
    <row r="140" spans="1:6">
      <c r="A140">
        <v>4</v>
      </c>
      <c r="B140">
        <v>22</v>
      </c>
      <c r="C140" t="str">
        <f t="shared" si="6"/>
        <v>4_22</v>
      </c>
      <c r="D140" s="26" t="s">
        <v>4531</v>
      </c>
      <c r="E140" s="50">
        <v>0</v>
      </c>
      <c r="F140" s="51">
        <v>0</v>
      </c>
    </row>
    <row r="141" spans="1:6">
      <c r="A141">
        <v>4</v>
      </c>
      <c r="B141">
        <v>23</v>
      </c>
      <c r="C141" t="str">
        <f t="shared" si="6"/>
        <v>4_23</v>
      </c>
      <c r="D141" s="26" t="s">
        <v>4531</v>
      </c>
      <c r="E141" s="50">
        <v>0</v>
      </c>
      <c r="F141" s="51">
        <v>0</v>
      </c>
    </row>
    <row r="142" spans="1:6">
      <c r="A142">
        <v>4</v>
      </c>
      <c r="B142">
        <v>24</v>
      </c>
      <c r="C142" t="str">
        <f t="shared" si="6"/>
        <v>4_24</v>
      </c>
      <c r="D142" s="26" t="s">
        <v>4531</v>
      </c>
      <c r="E142" s="50">
        <v>0</v>
      </c>
      <c r="F142" s="51">
        <v>0</v>
      </c>
    </row>
    <row r="143" spans="1:6">
      <c r="A143">
        <v>4</v>
      </c>
      <c r="B143">
        <v>25</v>
      </c>
      <c r="C143" t="str">
        <f t="shared" si="6"/>
        <v>4_25</v>
      </c>
      <c r="D143" s="26" t="s">
        <v>4531</v>
      </c>
      <c r="E143" s="50">
        <v>0</v>
      </c>
      <c r="F143" s="51">
        <v>0</v>
      </c>
    </row>
    <row r="144" spans="1:6">
      <c r="A144">
        <v>4</v>
      </c>
      <c r="B144">
        <v>26</v>
      </c>
      <c r="C144" t="str">
        <f t="shared" si="6"/>
        <v>4_26</v>
      </c>
      <c r="D144" s="26" t="s">
        <v>4531</v>
      </c>
      <c r="E144" s="50">
        <v>0</v>
      </c>
      <c r="F144" s="51">
        <v>0</v>
      </c>
    </row>
    <row r="145" spans="1:6">
      <c r="A145">
        <v>4</v>
      </c>
      <c r="B145">
        <v>27</v>
      </c>
      <c r="C145" t="str">
        <f t="shared" si="6"/>
        <v>4_27</v>
      </c>
      <c r="D145" s="26" t="s">
        <v>4531</v>
      </c>
      <c r="E145" s="50">
        <v>0</v>
      </c>
      <c r="F145" s="51">
        <v>0</v>
      </c>
    </row>
    <row r="146" spans="1:6">
      <c r="A146">
        <v>4</v>
      </c>
      <c r="B146">
        <v>28</v>
      </c>
      <c r="C146" t="str">
        <f t="shared" si="6"/>
        <v>4_28</v>
      </c>
      <c r="D146" s="26" t="s">
        <v>4531</v>
      </c>
      <c r="E146" s="50">
        <v>0</v>
      </c>
      <c r="F146" s="51">
        <v>0</v>
      </c>
    </row>
    <row r="147" spans="1:6">
      <c r="A147">
        <v>4</v>
      </c>
      <c r="B147">
        <v>29</v>
      </c>
      <c r="C147" t="str">
        <f t="shared" si="6"/>
        <v>4_29</v>
      </c>
      <c r="D147" s="26" t="s">
        <v>4531</v>
      </c>
      <c r="E147" s="50">
        <v>0</v>
      </c>
      <c r="F147" s="51">
        <v>0</v>
      </c>
    </row>
    <row r="148" spans="1:6">
      <c r="A148">
        <v>4</v>
      </c>
      <c r="B148">
        <v>30</v>
      </c>
      <c r="C148" t="str">
        <f t="shared" si="6"/>
        <v>4_30</v>
      </c>
      <c r="D148" s="26" t="s">
        <v>4531</v>
      </c>
      <c r="E148" s="50">
        <v>0</v>
      </c>
      <c r="F148" s="51">
        <v>0</v>
      </c>
    </row>
    <row r="149" spans="1:6">
      <c r="A149">
        <v>4</v>
      </c>
      <c r="B149">
        <v>31</v>
      </c>
      <c r="C149" t="str">
        <f t="shared" si="6"/>
        <v>4_31</v>
      </c>
      <c r="D149" s="26" t="s">
        <v>4531</v>
      </c>
      <c r="E149" s="50">
        <v>0</v>
      </c>
      <c r="F149" s="51">
        <v>0</v>
      </c>
    </row>
    <row r="150" spans="1:6">
      <c r="A150">
        <v>4</v>
      </c>
      <c r="B150">
        <v>32</v>
      </c>
      <c r="C150" t="str">
        <f t="shared" si="6"/>
        <v>4_32</v>
      </c>
      <c r="D150" s="26" t="s">
        <v>4531</v>
      </c>
      <c r="E150" s="50">
        <v>0</v>
      </c>
      <c r="F150" s="51">
        <v>0</v>
      </c>
    </row>
    <row r="151" spans="1:6">
      <c r="A151">
        <v>4</v>
      </c>
      <c r="B151">
        <v>33</v>
      </c>
      <c r="C151" t="str">
        <f t="shared" si="6"/>
        <v>4_33</v>
      </c>
      <c r="D151" s="26" t="s">
        <v>4531</v>
      </c>
      <c r="E151" s="50">
        <v>0</v>
      </c>
      <c r="F151" s="51">
        <v>0</v>
      </c>
    </row>
    <row r="152" spans="1:6">
      <c r="A152">
        <v>4</v>
      </c>
      <c r="B152">
        <v>34</v>
      </c>
      <c r="C152" t="str">
        <f t="shared" si="6"/>
        <v>4_34</v>
      </c>
      <c r="D152" s="26" t="s">
        <v>4531</v>
      </c>
      <c r="E152" s="50">
        <v>0</v>
      </c>
      <c r="F152" s="51">
        <v>0</v>
      </c>
    </row>
    <row r="153" spans="1:6">
      <c r="A153">
        <v>4</v>
      </c>
      <c r="B153">
        <v>35</v>
      </c>
      <c r="C153" t="str">
        <f t="shared" si="6"/>
        <v>4_35</v>
      </c>
      <c r="D153" s="26" t="s">
        <v>4531</v>
      </c>
      <c r="E153" s="50">
        <v>0</v>
      </c>
      <c r="F153" s="51">
        <v>0</v>
      </c>
    </row>
    <row r="154" spans="1:6">
      <c r="A154">
        <v>4</v>
      </c>
      <c r="B154">
        <v>36</v>
      </c>
      <c r="C154" t="str">
        <f t="shared" si="6"/>
        <v>4_36</v>
      </c>
      <c r="D154" s="26" t="s">
        <v>4531</v>
      </c>
      <c r="E154" s="50">
        <v>0</v>
      </c>
      <c r="F154" s="51">
        <v>0</v>
      </c>
    </row>
  </sheetData>
  <sortState xmlns:xlrd2="http://schemas.microsoft.com/office/spreadsheetml/2017/richdata2" ref="H82:I116">
    <sortCondition descending="1" ref="I82:I116"/>
  </sortState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AB322"/>
  <sheetViews>
    <sheetView showGridLines="0" tabSelected="1" defaultGridColor="0" topLeftCell="D1" colorId="9" zoomScale="78" zoomScaleNormal="78" zoomScalePageLayoutView="130" workbookViewId="0">
      <selection activeCell="E118" sqref="E118"/>
    </sheetView>
  </sheetViews>
  <sheetFormatPr baseColWidth="10" defaultColWidth="10.75" defaultRowHeight="14.25"/>
  <cols>
    <col min="1" max="1" width="5.25" style="61" hidden="1" customWidth="1"/>
    <col min="2" max="2" width="9.25" style="61" hidden="1" customWidth="1"/>
    <col min="3" max="3" width="6.375" style="61" hidden="1" customWidth="1"/>
    <col min="4" max="4" width="7.375" style="61" customWidth="1"/>
    <col min="5" max="5" width="70.625" style="61" customWidth="1"/>
    <col min="6" max="6" width="1.625" style="61" hidden="1" customWidth="1"/>
    <col min="7" max="8" width="2.375" style="61" hidden="1" customWidth="1"/>
    <col min="9" max="9" width="2.75" style="61" hidden="1" customWidth="1"/>
    <col min="10" max="10" width="18" style="61" hidden="1" customWidth="1"/>
    <col min="11" max="11" width="2.75" style="61" hidden="1" customWidth="1"/>
    <col min="12" max="18" width="13.625" style="61" customWidth="1"/>
    <col min="19" max="19" width="16.375" style="61" customWidth="1"/>
    <col min="20" max="22" width="13.625" style="61" customWidth="1"/>
    <col min="23" max="16384" width="10.75" style="61"/>
  </cols>
  <sheetData>
    <row r="1" spans="4:23" ht="24.75" customHeight="1"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79"/>
    </row>
    <row r="2" spans="4:23" ht="24.75" customHeight="1"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80"/>
    </row>
    <row r="3" spans="4:23" ht="24.75" customHeight="1"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79"/>
    </row>
    <row r="4" spans="4:23" ht="20.25" customHeight="1"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79"/>
    </row>
    <row r="5" spans="4:23" ht="18.600000000000001" customHeight="1"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81"/>
      <c r="S5" s="81"/>
      <c r="T5" s="81"/>
      <c r="U5" s="81"/>
      <c r="V5" s="79"/>
      <c r="W5" s="79"/>
    </row>
    <row r="6" spans="4:23" ht="30.75" customHeight="1">
      <c r="D6" s="82"/>
      <c r="E6" s="168" t="s">
        <v>4532</v>
      </c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82"/>
      <c r="W6" s="79"/>
    </row>
    <row r="7" spans="4:23" ht="30.75" customHeight="1">
      <c r="D7" s="82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82"/>
      <c r="W7" s="79"/>
    </row>
    <row r="8" spans="4:23" ht="21.75" customHeight="1">
      <c r="D8" s="82"/>
      <c r="E8" s="168"/>
      <c r="F8" s="168"/>
      <c r="G8" s="168"/>
      <c r="H8" s="168"/>
      <c r="I8" s="168"/>
      <c r="J8" s="168"/>
      <c r="K8" s="168"/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82"/>
      <c r="W8" s="79"/>
    </row>
    <row r="9" spans="4:23" ht="28.5" customHeight="1">
      <c r="D9" s="82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82"/>
      <c r="W9" s="79"/>
    </row>
    <row r="10" spans="4:23" ht="43.5" customHeight="1">
      <c r="D10" s="82"/>
      <c r="E10" s="168"/>
      <c r="F10" s="168"/>
      <c r="G10" s="168"/>
      <c r="H10" s="168"/>
      <c r="I10" s="168"/>
      <c r="J10" s="168"/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82"/>
      <c r="W10" s="79"/>
    </row>
    <row r="11" spans="4:23" ht="18" customHeight="1">
      <c r="D11" s="83"/>
      <c r="E11" s="83"/>
      <c r="F11" s="84"/>
      <c r="G11" s="84"/>
      <c r="H11" s="84"/>
      <c r="I11" s="84"/>
      <c r="J11" s="84"/>
      <c r="K11" s="83"/>
      <c r="L11" s="83"/>
      <c r="M11" s="83"/>
      <c r="N11" s="83"/>
      <c r="O11" s="83"/>
      <c r="P11" s="83"/>
      <c r="Q11" s="83"/>
      <c r="R11" s="85"/>
      <c r="S11" s="85"/>
      <c r="T11" s="85"/>
      <c r="U11" s="85"/>
      <c r="V11" s="83"/>
      <c r="W11" s="79"/>
    </row>
    <row r="12" spans="4:23" ht="19.5" customHeight="1">
      <c r="D12" s="84"/>
      <c r="E12" s="162" t="s">
        <v>4533</v>
      </c>
      <c r="F12" s="86"/>
      <c r="G12" s="86" t="s">
        <v>4534</v>
      </c>
      <c r="H12" s="86"/>
      <c r="I12" s="86"/>
      <c r="J12" s="86"/>
      <c r="K12" s="87"/>
      <c r="L12" s="160" t="s">
        <v>1507</v>
      </c>
      <c r="M12" s="161"/>
      <c r="N12" s="88"/>
      <c r="O12" s="159"/>
      <c r="P12" s="159"/>
      <c r="Q12" s="89"/>
      <c r="R12" s="84"/>
      <c r="S12" s="163" t="s">
        <v>4535</v>
      </c>
      <c r="T12" s="164"/>
      <c r="U12" s="165" t="s">
        <v>4536</v>
      </c>
      <c r="V12" s="165"/>
    </row>
    <row r="13" spans="4:23" ht="21.75" customHeight="1">
      <c r="D13" s="84"/>
      <c r="E13" s="162"/>
      <c r="F13" s="86"/>
      <c r="G13" s="86">
        <f>IF(L12="Nacimientos",1,IF(L12="Defunciones No Fetales",2,IF(L12="Defunciones Fetales",3,0)))</f>
        <v>2</v>
      </c>
      <c r="H13" s="86"/>
      <c r="I13" s="86"/>
      <c r="J13" s="86"/>
      <c r="K13" s="87"/>
      <c r="L13" s="160"/>
      <c r="M13" s="161"/>
      <c r="N13" s="88"/>
      <c r="O13" s="159"/>
      <c r="P13" s="159"/>
      <c r="Q13" s="90"/>
      <c r="R13" s="84"/>
      <c r="S13" s="163"/>
      <c r="T13" s="164"/>
      <c r="U13" s="165"/>
      <c r="V13" s="165"/>
    </row>
    <row r="14" spans="4:23" ht="16.5" customHeight="1">
      <c r="D14" s="84"/>
      <c r="E14" s="84"/>
      <c r="F14" s="91"/>
      <c r="G14" s="84"/>
      <c r="H14" s="92"/>
      <c r="I14" s="92"/>
      <c r="J14" s="92"/>
      <c r="K14" s="92"/>
      <c r="L14" s="84"/>
      <c r="M14" s="84"/>
      <c r="N14" s="84"/>
      <c r="O14" s="84"/>
      <c r="P14" s="84"/>
      <c r="Q14" s="84"/>
      <c r="R14" s="84"/>
      <c r="S14" s="84"/>
      <c r="T14" s="84"/>
      <c r="U14" s="95"/>
      <c r="V14" s="84"/>
    </row>
    <row r="15" spans="4:23" ht="16.5" customHeight="1">
      <c r="D15" s="84"/>
      <c r="E15" s="84"/>
      <c r="F15" s="91"/>
      <c r="G15" s="84"/>
      <c r="H15" s="92"/>
      <c r="I15" s="92"/>
      <c r="J15" s="92"/>
      <c r="K15" s="92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</row>
    <row r="16" spans="4:23" ht="18.75" customHeight="1">
      <c r="D16" s="84"/>
      <c r="E16" s="84"/>
      <c r="F16" s="91"/>
      <c r="G16" s="84"/>
      <c r="H16" s="92"/>
      <c r="I16" s="92"/>
      <c r="J16" s="92"/>
      <c r="K16" s="92"/>
      <c r="L16" s="93" t="str">
        <f>"Tendencia de "&amp;L12&amp;" ocurridos en el periodo de 2014 - 2024"</f>
        <v>Tendencia de Defunciones No Fetales ocurridos en el periodo de 2014 - 2024</v>
      </c>
      <c r="M16" s="94"/>
      <c r="N16" s="94"/>
      <c r="O16" s="94"/>
      <c r="P16" s="94"/>
      <c r="Q16" s="94"/>
      <c r="R16" s="94"/>
      <c r="S16" s="94"/>
      <c r="T16" s="94"/>
      <c r="U16" s="94"/>
      <c r="V16" s="94"/>
    </row>
    <row r="17" spans="1:28" s="64" customFormat="1" ht="47.25" customHeight="1">
      <c r="D17" s="65"/>
      <c r="E17"/>
      <c r="F17" s="92"/>
      <c r="G17" s="92"/>
      <c r="H17" s="92"/>
      <c r="I17" s="92"/>
      <c r="J17" s="92"/>
      <c r="K17" s="92"/>
      <c r="L17" s="96">
        <v>2014</v>
      </c>
      <c r="M17" s="96">
        <v>2015</v>
      </c>
      <c r="N17" s="96">
        <v>2016</v>
      </c>
      <c r="O17" s="96">
        <v>2017</v>
      </c>
      <c r="P17" s="96">
        <v>2018</v>
      </c>
      <c r="Q17" s="96">
        <v>2019</v>
      </c>
      <c r="R17" s="96">
        <v>2020</v>
      </c>
      <c r="S17" s="96">
        <v>2021</v>
      </c>
      <c r="T17" s="96">
        <v>2022</v>
      </c>
      <c r="U17" s="96">
        <v>2023</v>
      </c>
      <c r="V17" s="96">
        <v>2024</v>
      </c>
    </row>
    <row r="18" spans="1:28" ht="3" customHeight="1">
      <c r="D18" s="62"/>
      <c r="E18" s="97"/>
      <c r="F18" s="92"/>
      <c r="G18" s="92"/>
      <c r="H18" s="92" t="s">
        <v>4537</v>
      </c>
      <c r="I18" s="92"/>
      <c r="J18" s="84"/>
      <c r="K18" s="84"/>
      <c r="L18" s="98">
        <v>11</v>
      </c>
      <c r="M18" s="98">
        <v>12</v>
      </c>
      <c r="N18" s="98">
        <v>13</v>
      </c>
      <c r="O18" s="98">
        <v>14</v>
      </c>
      <c r="P18" s="98">
        <v>15</v>
      </c>
      <c r="Q18" s="98">
        <v>16</v>
      </c>
      <c r="R18" s="98">
        <v>17</v>
      </c>
      <c r="S18" s="98">
        <v>18</v>
      </c>
      <c r="T18" s="98">
        <v>19</v>
      </c>
      <c r="U18" s="98">
        <v>20</v>
      </c>
      <c r="V18" s="98">
        <v>21</v>
      </c>
    </row>
    <row r="19" spans="1:28" ht="12.75" customHeight="1">
      <c r="D19" s="62"/>
      <c r="E19" s="99"/>
      <c r="F19" s="84"/>
      <c r="G19" s="91" t="s">
        <v>4534</v>
      </c>
      <c r="H19" s="92"/>
      <c r="I19" s="92"/>
      <c r="J19" s="84"/>
      <c r="K19" s="84"/>
      <c r="L19" s="100"/>
      <c r="M19" s="101"/>
      <c r="N19" s="101"/>
      <c r="O19" s="101"/>
      <c r="P19" s="101"/>
      <c r="Q19" s="101"/>
      <c r="R19" s="101"/>
      <c r="S19" s="101"/>
      <c r="T19" s="101"/>
      <c r="U19" s="101"/>
      <c r="V19" s="84"/>
    </row>
    <row r="20" spans="1:28" s="66" customFormat="1" ht="22.5" customHeight="1">
      <c r="D20" s="152" t="s">
        <v>4538</v>
      </c>
      <c r="E20" s="102" t="s">
        <v>4539</v>
      </c>
      <c r="F20" s="103" t="s">
        <v>9</v>
      </c>
      <c r="G20" s="104">
        <f>$G$13</f>
        <v>2</v>
      </c>
      <c r="H20" s="105">
        <v>0</v>
      </c>
      <c r="I20" s="105"/>
      <c r="J20" s="105" t="str">
        <f>IF(G13=4,"2_02000",G20&amp;"_"&amp;F20)</f>
        <v>2_03001</v>
      </c>
      <c r="K20" s="105"/>
      <c r="L20" s="106">
        <f ca="1">OFFSET(BASE_NAC!$A$1,MATCH(VISOR!$J$20,BASE_NAC!$C$2:$C$50272,0),11)</f>
        <v>210051</v>
      </c>
      <c r="M20" s="106">
        <f ca="1">OFFSET(BASE_NAC!$A$1,MATCH(VISOR!$J$20,BASE_NAC!$C$2:$C$50272,0),12)</f>
        <v>219472</v>
      </c>
      <c r="N20" s="106">
        <f ca="1">OFFSET(BASE_NAC!$A$1,MATCH(VISOR!$J$20,BASE_NAC!$C$2:$C$50272,0),13)</f>
        <v>223078</v>
      </c>
      <c r="O20" s="106">
        <f ca="1">OFFSET(BASE_NAC!$A$1,MATCH(VISOR!$J$20,BASE_NAC!$C$2:$C$50272,0),14)</f>
        <v>227624</v>
      </c>
      <c r="P20" s="106">
        <f ca="1">OFFSET(BASE_NAC!$A$1,MATCH(VISOR!$J$20,BASE_NAC!$C$2:$C$50272,0),15)</f>
        <v>236932</v>
      </c>
      <c r="Q20" s="106">
        <f ca="1">OFFSET(BASE_NAC!$A$1,MATCH(VISOR!$J$20,BASE_NAC!$C$2:$C$50272,0),16)</f>
        <v>244355</v>
      </c>
      <c r="R20" s="106">
        <f ca="1">OFFSET(BASE_NAC!$A$1,MATCH(VISOR!$J$20,BASE_NAC!$C$2:$C$50272,0),17)</f>
        <v>300853</v>
      </c>
      <c r="S20" s="106">
        <f ca="1">OFFSET(BASE_NAC!$A$1,MATCH(VISOR!$J$20,BASE_NAC!$C$2:$C$50272,0),18)</f>
        <v>363089</v>
      </c>
      <c r="T20" s="106">
        <f ca="1">OFFSET(BASE_NAC!$A$1,MATCH(VISOR!$J$20,BASE_NAC!$C$2:$C$50272,0),19)</f>
        <v>287251</v>
      </c>
      <c r="U20" s="106">
        <f ca="1">OFFSET(BASE_NAC!$A$1,MATCH(VISOR!$J$20,BASE_NAC!$C$2:$C$50272,0),20)</f>
        <v>268411</v>
      </c>
      <c r="V20" s="106">
        <f ca="1">OFFSET(BASE_NAC!$A$1,MATCH(VISOR!$J$20,BASE_NAC!$C$2:$C$50272,0),21)</f>
        <v>275778</v>
      </c>
      <c r="AB20" s="67" t="s">
        <v>4540</v>
      </c>
    </row>
    <row r="21" spans="1:28" ht="3" customHeight="1">
      <c r="A21" s="68"/>
      <c r="B21" s="68"/>
      <c r="C21" s="68"/>
      <c r="D21" s="63"/>
      <c r="E21" s="84"/>
      <c r="F21" s="107"/>
      <c r="G21" s="92"/>
      <c r="H21" s="84"/>
      <c r="I21" s="84"/>
      <c r="J21" s="84"/>
      <c r="K21" s="84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</row>
    <row r="22" spans="1:28" ht="17.25" customHeight="1">
      <c r="A22" s="68"/>
      <c r="B22" s="68"/>
      <c r="C22" s="68"/>
      <c r="D22" s="63"/>
      <c r="E22" s="84"/>
      <c r="F22" s="107"/>
      <c r="G22" s="92"/>
      <c r="H22" s="84"/>
      <c r="I22" s="84"/>
      <c r="J22" s="84"/>
      <c r="K22" s="84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</row>
    <row r="23" spans="1:28" ht="22.5" customHeight="1">
      <c r="A23" s="68"/>
      <c r="B23" s="68"/>
      <c r="C23" s="68"/>
      <c r="D23" s="63"/>
      <c r="E23" s="84"/>
      <c r="F23" s="107"/>
      <c r="G23" s="92"/>
      <c r="H23" s="84"/>
      <c r="I23" s="84"/>
      <c r="J23" s="84"/>
      <c r="K23" s="84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</row>
    <row r="24" spans="1:28" ht="17.25" customHeight="1">
      <c r="A24" s="68"/>
      <c r="B24" s="68"/>
      <c r="C24" s="68"/>
      <c r="D24" s="63"/>
      <c r="E24" s="174" t="str">
        <f>divipola!I23</f>
        <v/>
      </c>
      <c r="F24" s="107"/>
      <c r="G24" s="92"/>
      <c r="H24" s="84"/>
      <c r="I24" s="84"/>
      <c r="J24" s="84"/>
      <c r="K24" s="84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</row>
    <row r="25" spans="1:28" ht="52.5" customHeight="1">
      <c r="A25" s="68"/>
      <c r="B25" s="68"/>
      <c r="C25" s="68"/>
      <c r="D25" s="63"/>
      <c r="E25" s="174"/>
      <c r="F25" s="107"/>
      <c r="G25" s="92"/>
      <c r="H25" s="84"/>
      <c r="I25" s="84"/>
      <c r="J25" s="84"/>
      <c r="K25" s="84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</row>
    <row r="26" spans="1:28" ht="31.5" customHeight="1">
      <c r="A26" s="68"/>
      <c r="B26" s="68"/>
      <c r="C26" s="68"/>
      <c r="D26" s="63"/>
      <c r="E26" s="109"/>
      <c r="F26" s="107"/>
      <c r="G26" s="92"/>
      <c r="H26" s="84"/>
      <c r="I26" s="84"/>
      <c r="J26" s="84"/>
      <c r="K26" s="84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</row>
    <row r="27" spans="1:28" ht="27.95" customHeight="1">
      <c r="A27" s="68"/>
      <c r="B27" s="68"/>
      <c r="C27" s="68"/>
      <c r="D27" s="63"/>
      <c r="E27" s="84"/>
      <c r="F27" s="107"/>
      <c r="G27" s="92"/>
      <c r="H27" s="84"/>
      <c r="I27" s="84"/>
      <c r="J27" s="84"/>
      <c r="K27" s="84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</row>
    <row r="28" spans="1:28" ht="33.75" customHeight="1">
      <c r="A28" s="68"/>
      <c r="B28" s="68"/>
      <c r="C28" s="68"/>
      <c r="D28" s="63"/>
      <c r="E28" s="84"/>
      <c r="F28" s="107"/>
      <c r="G28" s="92"/>
      <c r="H28" s="84"/>
      <c r="I28" s="84"/>
      <c r="J28" s="84"/>
      <c r="K28" s="84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</row>
    <row r="29" spans="1:28" ht="12" customHeight="1">
      <c r="A29" s="68"/>
      <c r="B29" s="68"/>
      <c r="C29" s="68"/>
      <c r="D29" s="63"/>
      <c r="E29" s="84"/>
      <c r="F29" s="107"/>
      <c r="G29" s="92"/>
      <c r="H29" s="84"/>
      <c r="I29" s="84"/>
      <c r="J29" s="84"/>
      <c r="K29" s="84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</row>
    <row r="30" spans="1:28" ht="65.25" customHeight="1">
      <c r="A30" s="68"/>
      <c r="B30" s="68"/>
      <c r="C30" s="68"/>
      <c r="D30" s="63"/>
      <c r="E30" s="84"/>
      <c r="F30" s="107"/>
      <c r="G30" s="92"/>
      <c r="H30" s="84"/>
      <c r="I30" s="84"/>
      <c r="J30" s="84"/>
      <c r="K30" s="84"/>
      <c r="L30" s="108"/>
      <c r="M30" s="108"/>
      <c r="N30" s="108"/>
      <c r="O30" s="108"/>
      <c r="P30" s="170" t="str">
        <f>"Participación departamental en el acumulado de "&amp;L12&amp;"
en el periodo de 2014- 2024"</f>
        <v>Participación departamental en el acumulado de Defunciones No Fetales
en el periodo de 2014- 2024</v>
      </c>
      <c r="Q30" s="170"/>
      <c r="R30" s="170"/>
      <c r="S30" s="170"/>
      <c r="T30" s="108"/>
      <c r="U30" s="108"/>
      <c r="V30" s="108"/>
      <c r="W30" s="69"/>
    </row>
    <row r="31" spans="1:28" ht="47.25" customHeight="1">
      <c r="A31" s="68"/>
      <c r="B31" s="68"/>
      <c r="C31" s="68"/>
      <c r="D31" s="63"/>
      <c r="E31" s="84"/>
      <c r="F31" s="107"/>
      <c r="G31" s="92"/>
      <c r="H31" s="84"/>
      <c r="I31" s="84"/>
      <c r="J31" s="84"/>
      <c r="K31" s="84"/>
      <c r="L31" s="108"/>
      <c r="M31" s="108"/>
      <c r="N31" s="108"/>
      <c r="O31" s="108"/>
      <c r="P31" s="172" t="s">
        <v>4522</v>
      </c>
      <c r="Q31" s="173"/>
      <c r="R31" s="110" t="s">
        <v>4523</v>
      </c>
      <c r="S31" s="111" t="s">
        <v>4524</v>
      </c>
      <c r="T31" s="108"/>
      <c r="U31" s="108"/>
      <c r="V31" s="108"/>
      <c r="W31" s="69"/>
    </row>
    <row r="32" spans="1:28" s="73" customFormat="1" ht="18.95" customHeight="1">
      <c r="A32" s="70"/>
      <c r="B32" s="70"/>
      <c r="C32" s="70"/>
      <c r="D32" s="71"/>
      <c r="E32" s="112"/>
      <c r="F32" s="113"/>
      <c r="G32" s="114">
        <f>divipola!$J$28</f>
        <v>2</v>
      </c>
      <c r="H32" s="114">
        <v>1</v>
      </c>
      <c r="I32" s="114" t="str">
        <f>G32&amp;"_"&amp;H32</f>
        <v>2_1</v>
      </c>
      <c r="J32" s="112"/>
      <c r="K32" s="112"/>
      <c r="L32" s="115"/>
      <c r="M32" s="115"/>
      <c r="N32" s="115"/>
      <c r="O32" s="115"/>
      <c r="P32" s="116" t="str">
        <f ca="1">OFFSET(RANKING!$A$1,MATCH(VISOR!I32,RANKING!$C$2:$C$160,0),3)</f>
        <v>TOTAL</v>
      </c>
      <c r="Q32" s="117"/>
      <c r="R32" s="118">
        <f ca="1">OFFSET(RANKING!$A$1,MATCH(VISOR!I32,RANKING!$C$2:$C$160,0),4)</f>
        <v>2856898</v>
      </c>
      <c r="S32" s="119">
        <f ca="1">OFFSET(RANKING!$A$1,MATCH(VISOR!I32,RANKING!$C$2:$C$160,0),5)</f>
        <v>1</v>
      </c>
      <c r="T32" s="115"/>
      <c r="U32" s="115"/>
      <c r="V32" s="115"/>
      <c r="W32" s="72"/>
    </row>
    <row r="33" spans="1:23" s="73" customFormat="1" ht="18.95" customHeight="1">
      <c r="A33" s="70"/>
      <c r="B33" s="70"/>
      <c r="C33" s="70"/>
      <c r="D33" s="71"/>
      <c r="E33" s="112"/>
      <c r="F33" s="113"/>
      <c r="G33" s="114">
        <f>divipola!$J$28</f>
        <v>2</v>
      </c>
      <c r="H33" s="114">
        <v>2</v>
      </c>
      <c r="I33" s="114" t="str">
        <f t="shared" ref="I33:I67" si="0">G33&amp;"_"&amp;H33</f>
        <v>2_2</v>
      </c>
      <c r="J33" s="112"/>
      <c r="K33" s="112"/>
      <c r="L33" s="115"/>
      <c r="M33" s="115"/>
      <c r="N33" s="115"/>
      <c r="O33" s="115"/>
      <c r="P33" s="120" t="str">
        <f ca="1">OFFSET(RANKING!$A$1,MATCH(VISOR!I33,RANKING!$C$2:$C$160,0),3)</f>
        <v>11 Bogotá D.C.</v>
      </c>
      <c r="Q33" s="121"/>
      <c r="R33" s="122">
        <f ca="1">OFFSET(RANKING!$A$1,MATCH(VISOR!I33,RANKING!$C$2:$C$160,0),4)</f>
        <v>399801</v>
      </c>
      <c r="S33" s="123">
        <f ca="1">OFFSET(RANKING!$A$1,MATCH(VISOR!I33,RANKING!$C$2:$C$160,0),5)</f>
        <v>0.13994234305880013</v>
      </c>
      <c r="T33" s="115"/>
      <c r="U33" s="115"/>
      <c r="V33" s="115"/>
      <c r="W33" s="72"/>
    </row>
    <row r="34" spans="1:23" s="73" customFormat="1" ht="18.95" customHeight="1">
      <c r="A34" s="70"/>
      <c r="B34" s="70"/>
      <c r="C34" s="70"/>
      <c r="D34" s="71"/>
      <c r="E34" s="112"/>
      <c r="F34" s="112"/>
      <c r="G34" s="114">
        <f>divipola!$J$28</f>
        <v>2</v>
      </c>
      <c r="H34" s="114">
        <v>3</v>
      </c>
      <c r="I34" s="114" t="str">
        <f t="shared" si="0"/>
        <v>2_3</v>
      </c>
      <c r="J34" s="112"/>
      <c r="K34" s="112"/>
      <c r="L34" s="115"/>
      <c r="M34" s="115"/>
      <c r="N34" s="115"/>
      <c r="O34" s="115"/>
      <c r="P34" s="116" t="str">
        <f ca="1">OFFSET(RANKING!$A$1,MATCH(VISOR!I34,RANKING!$C$2:$C$160,0),3)</f>
        <v>05 Antioquia</v>
      </c>
      <c r="Q34" s="117"/>
      <c r="R34" s="118">
        <f ca="1">OFFSET(RANKING!$A$1,MATCH(VISOR!I34,RANKING!$C$2:$C$160,0),4)</f>
        <v>396005</v>
      </c>
      <c r="S34" s="119">
        <f ca="1">OFFSET(RANKING!$A$1,MATCH(VISOR!I34,RANKING!$C$2:$C$160,0),5)</f>
        <v>0.13861362918802142</v>
      </c>
      <c r="T34" s="115"/>
      <c r="U34" s="115"/>
      <c r="V34" s="115"/>
      <c r="W34" s="72"/>
    </row>
    <row r="35" spans="1:23" s="73" customFormat="1" ht="18.95" customHeight="1">
      <c r="A35" s="70"/>
      <c r="B35" s="70"/>
      <c r="C35" s="70"/>
      <c r="D35" s="71"/>
      <c r="E35" s="112"/>
      <c r="F35" s="112"/>
      <c r="G35" s="114">
        <f>divipola!$J$28</f>
        <v>2</v>
      </c>
      <c r="H35" s="114">
        <v>4</v>
      </c>
      <c r="I35" s="114" t="str">
        <f t="shared" si="0"/>
        <v>2_4</v>
      </c>
      <c r="J35" s="112"/>
      <c r="K35" s="112"/>
      <c r="L35" s="115"/>
      <c r="M35" s="115"/>
      <c r="N35" s="115"/>
      <c r="O35" s="115"/>
      <c r="P35" s="120" t="str">
        <f ca="1">OFFSET(RANKING!$A$1,MATCH(VISOR!I35,RANKING!$C$2:$C$160,0),3)</f>
        <v>76 Valle del Cauca</v>
      </c>
      <c r="Q35" s="121"/>
      <c r="R35" s="122">
        <f ca="1">OFFSET(RANKING!$A$1,MATCH(VISOR!I35,RANKING!$C$2:$C$160,0),4)</f>
        <v>322386</v>
      </c>
      <c r="S35" s="123">
        <f ca="1">OFFSET(RANKING!$A$1,MATCH(VISOR!I35,RANKING!$C$2:$C$160,0),5)</f>
        <v>0.11284477079685729</v>
      </c>
      <c r="T35" s="115"/>
      <c r="U35" s="115"/>
      <c r="V35" s="115"/>
      <c r="W35" s="72"/>
    </row>
    <row r="36" spans="1:23" s="73" customFormat="1" ht="18.95" customHeight="1">
      <c r="A36" s="70"/>
      <c r="B36" s="70"/>
      <c r="C36" s="70"/>
      <c r="D36" s="71"/>
      <c r="E36" s="112"/>
      <c r="F36" s="112"/>
      <c r="G36" s="114">
        <f>divipola!$J$28</f>
        <v>2</v>
      </c>
      <c r="H36" s="114">
        <v>5</v>
      </c>
      <c r="I36" s="114" t="str">
        <f t="shared" si="0"/>
        <v>2_5</v>
      </c>
      <c r="J36" s="112"/>
      <c r="K36" s="112"/>
      <c r="L36" s="115"/>
      <c r="M36" s="115"/>
      <c r="N36" s="115"/>
      <c r="O36" s="115"/>
      <c r="P36" s="116" t="str">
        <f ca="1">OFFSET(RANKING!$A$1,MATCH(VISOR!I36,RANKING!$C$2:$C$160,0),3)</f>
        <v>25 Cundinamarca</v>
      </c>
      <c r="Q36" s="117"/>
      <c r="R36" s="118">
        <f ca="1">OFFSET(RANKING!$A$1,MATCH(VISOR!I36,RANKING!$C$2:$C$160,0),4)</f>
        <v>163903</v>
      </c>
      <c r="S36" s="119">
        <f ca="1">OFFSET(RANKING!$A$1,MATCH(VISOR!I36,RANKING!$C$2:$C$160,0),5)</f>
        <v>5.7370966691845493E-2</v>
      </c>
      <c r="T36" s="115"/>
      <c r="U36" s="115"/>
      <c r="V36" s="115"/>
      <c r="W36" s="72"/>
    </row>
    <row r="37" spans="1:23" s="73" customFormat="1" ht="18.95" customHeight="1">
      <c r="A37" s="70"/>
      <c r="B37" s="70"/>
      <c r="C37" s="70"/>
      <c r="D37" s="71"/>
      <c r="E37" s="112"/>
      <c r="F37" s="112"/>
      <c r="G37" s="114">
        <f>divipola!$J$28</f>
        <v>2</v>
      </c>
      <c r="H37" s="114">
        <v>6</v>
      </c>
      <c r="I37" s="114" t="str">
        <f t="shared" si="0"/>
        <v>2_6</v>
      </c>
      <c r="J37" s="112"/>
      <c r="K37" s="112"/>
      <c r="L37" s="115"/>
      <c r="M37" s="115"/>
      <c r="N37" s="115"/>
      <c r="O37" s="115"/>
      <c r="P37" s="120" t="str">
        <f ca="1">OFFSET(RANKING!$A$1,MATCH(VISOR!I37,RANKING!$C$2:$C$160,0),3)</f>
        <v>08 Atlántico</v>
      </c>
      <c r="Q37" s="121"/>
      <c r="R37" s="122">
        <f ca="1">OFFSET(RANKING!$A$1,MATCH(VISOR!I37,RANKING!$C$2:$C$160,0),4)</f>
        <v>157997</v>
      </c>
      <c r="S37" s="123">
        <f ca="1">OFFSET(RANKING!$A$1,MATCH(VISOR!I37,RANKING!$C$2:$C$160,0),5)</f>
        <v>5.5303689526192391E-2</v>
      </c>
      <c r="T37" s="115"/>
      <c r="U37" s="115"/>
      <c r="V37" s="115"/>
      <c r="W37" s="72"/>
    </row>
    <row r="38" spans="1:23" s="73" customFormat="1" ht="18.95" customHeight="1">
      <c r="A38" s="70"/>
      <c r="B38" s="70"/>
      <c r="C38" s="70"/>
      <c r="D38" s="71"/>
      <c r="E38" s="112"/>
      <c r="F38" s="112"/>
      <c r="G38" s="114">
        <f>divipola!$J$28</f>
        <v>2</v>
      </c>
      <c r="H38" s="114">
        <v>7</v>
      </c>
      <c r="I38" s="114" t="str">
        <f t="shared" si="0"/>
        <v>2_7</v>
      </c>
      <c r="J38" s="112"/>
      <c r="K38" s="112"/>
      <c r="L38" s="115"/>
      <c r="M38" s="115"/>
      <c r="N38" s="115"/>
      <c r="O38" s="115"/>
      <c r="P38" s="116" t="str">
        <f ca="1">OFFSET(RANKING!$A$1,MATCH(VISOR!I38,RANKING!$C$2:$C$160,0),3)</f>
        <v>68 Santander</v>
      </c>
      <c r="Q38" s="117"/>
      <c r="R38" s="118">
        <f ca="1">OFFSET(RANKING!$A$1,MATCH(VISOR!I38,RANKING!$C$2:$C$160,0),4)</f>
        <v>135454</v>
      </c>
      <c r="S38" s="119">
        <f ca="1">OFFSET(RANKING!$A$1,MATCH(VISOR!I38,RANKING!$C$2:$C$160,0),5)</f>
        <v>4.7412963290954034E-2</v>
      </c>
      <c r="T38" s="115"/>
      <c r="U38" s="115"/>
      <c r="V38" s="115"/>
      <c r="W38" s="72"/>
    </row>
    <row r="39" spans="1:23" s="73" customFormat="1" ht="18.95" customHeight="1">
      <c r="A39" s="70"/>
      <c r="B39" s="70"/>
      <c r="C39" s="70"/>
      <c r="D39" s="71"/>
      <c r="E39" s="112"/>
      <c r="F39" s="112"/>
      <c r="G39" s="114">
        <f>divipola!$J$28</f>
        <v>2</v>
      </c>
      <c r="H39" s="114">
        <v>8</v>
      </c>
      <c r="I39" s="114" t="str">
        <f t="shared" si="0"/>
        <v>2_8</v>
      </c>
      <c r="J39" s="112"/>
      <c r="K39" s="112"/>
      <c r="L39" s="115"/>
      <c r="M39" s="115"/>
      <c r="N39" s="115"/>
      <c r="O39" s="115"/>
      <c r="P39" s="120" t="str">
        <f ca="1">OFFSET(RANKING!$A$1,MATCH(VISOR!I39,RANKING!$C$2:$C$160,0),3)</f>
        <v>13 Bolívar</v>
      </c>
      <c r="Q39" s="121"/>
      <c r="R39" s="122">
        <f ca="1">OFFSET(RANKING!$A$1,MATCH(VISOR!I39,RANKING!$C$2:$C$160,0),4)</f>
        <v>107669</v>
      </c>
      <c r="S39" s="123">
        <f ca="1">OFFSET(RANKING!$A$1,MATCH(VISOR!I39,RANKING!$C$2:$C$160,0),5)</f>
        <v>3.7687379808449585E-2</v>
      </c>
      <c r="T39" s="115"/>
      <c r="U39" s="115"/>
      <c r="V39" s="115"/>
      <c r="W39" s="72"/>
    </row>
    <row r="40" spans="1:23" s="73" customFormat="1" ht="18.95" customHeight="1">
      <c r="A40" s="70"/>
      <c r="B40" s="70"/>
      <c r="C40" s="70"/>
      <c r="D40" s="71"/>
      <c r="E40" s="112"/>
      <c r="F40" s="112"/>
      <c r="G40" s="114">
        <f>divipola!$J$28</f>
        <v>2</v>
      </c>
      <c r="H40" s="114">
        <v>9</v>
      </c>
      <c r="I40" s="114" t="str">
        <f t="shared" si="0"/>
        <v>2_9</v>
      </c>
      <c r="J40" s="112"/>
      <c r="K40" s="112"/>
      <c r="L40" s="115"/>
      <c r="M40" s="115"/>
      <c r="N40" s="115"/>
      <c r="O40" s="115"/>
      <c r="P40" s="116" t="str">
        <f ca="1">OFFSET(RANKING!$A$1,MATCH(VISOR!I40,RANKING!$C$2:$C$160,0),3)</f>
        <v>73 Tolima</v>
      </c>
      <c r="Q40" s="117"/>
      <c r="R40" s="118">
        <f ca="1">OFFSET(RANKING!$A$1,MATCH(VISOR!I40,RANKING!$C$2:$C$160,0),4)</f>
        <v>99735</v>
      </c>
      <c r="S40" s="119">
        <f ca="1">OFFSET(RANKING!$A$1,MATCH(VISOR!I40,RANKING!$C$2:$C$160,0),5)</f>
        <v>3.4910241807722925E-2</v>
      </c>
      <c r="T40" s="115"/>
      <c r="U40" s="115"/>
      <c r="V40" s="115"/>
      <c r="W40" s="72"/>
    </row>
    <row r="41" spans="1:23" s="73" customFormat="1" ht="18.95" customHeight="1">
      <c r="A41" s="70"/>
      <c r="B41" s="70"/>
      <c r="C41" s="70"/>
      <c r="D41" s="71"/>
      <c r="E41" s="112"/>
      <c r="F41" s="112"/>
      <c r="G41" s="114">
        <f>divipola!$J$28</f>
        <v>2</v>
      </c>
      <c r="H41" s="114">
        <v>10</v>
      </c>
      <c r="I41" s="114" t="str">
        <f t="shared" si="0"/>
        <v>2_10</v>
      </c>
      <c r="J41" s="112"/>
      <c r="K41" s="112"/>
      <c r="L41" s="115"/>
      <c r="M41" s="115"/>
      <c r="N41" s="115"/>
      <c r="O41" s="115"/>
      <c r="P41" s="120" t="str">
        <f ca="1">OFFSET(RANKING!$A$1,MATCH(VISOR!I41,RANKING!$C$2:$C$160,0),3)</f>
        <v>54 Norte de Santander</v>
      </c>
      <c r="Q41" s="121"/>
      <c r="R41" s="122">
        <f ca="1">OFFSET(RANKING!$A$1,MATCH(VISOR!I41,RANKING!$C$2:$C$160,0),4)</f>
        <v>92725</v>
      </c>
      <c r="S41" s="123">
        <f ca="1">OFFSET(RANKING!$A$1,MATCH(VISOR!I41,RANKING!$C$2:$C$160,0),5)</f>
        <v>3.2456531524751669E-2</v>
      </c>
      <c r="T41" s="115"/>
      <c r="U41" s="115"/>
      <c r="V41" s="115"/>
      <c r="W41" s="72"/>
    </row>
    <row r="42" spans="1:23" s="73" customFormat="1" ht="18.95" customHeight="1">
      <c r="A42" s="70"/>
      <c r="B42" s="70"/>
      <c r="C42" s="70"/>
      <c r="D42" s="71"/>
      <c r="E42" s="112"/>
      <c r="F42" s="112"/>
      <c r="G42" s="114">
        <f>divipola!$J$28</f>
        <v>2</v>
      </c>
      <c r="H42" s="114">
        <v>11</v>
      </c>
      <c r="I42" s="114" t="str">
        <f t="shared" si="0"/>
        <v>2_11</v>
      </c>
      <c r="J42" s="112"/>
      <c r="K42" s="112"/>
      <c r="L42" s="115"/>
      <c r="M42" s="115"/>
      <c r="N42" s="115"/>
      <c r="O42" s="115"/>
      <c r="P42" s="116" t="str">
        <f ca="1">OFFSET(RANKING!$A$1,MATCH(VISOR!I42,RANKING!$C$2:$C$160,0),3)</f>
        <v>23 Córdoba</v>
      </c>
      <c r="Q42" s="117"/>
      <c r="R42" s="118">
        <f ca="1">OFFSET(RANKING!$A$1,MATCH(VISOR!I42,RANKING!$C$2:$C$160,0),4)</f>
        <v>87643</v>
      </c>
      <c r="S42" s="119">
        <f ca="1">OFFSET(RANKING!$A$1,MATCH(VISOR!I42,RANKING!$C$2:$C$160,0),5)</f>
        <v>3.0677679077096908E-2</v>
      </c>
      <c r="T42" s="115"/>
      <c r="U42" s="115"/>
      <c r="V42" s="115"/>
      <c r="W42" s="72"/>
    </row>
    <row r="43" spans="1:23" s="73" customFormat="1" ht="18.95" customHeight="1">
      <c r="A43" s="70"/>
      <c r="B43" s="70"/>
      <c r="C43" s="70"/>
      <c r="D43" s="71"/>
      <c r="E43" s="112"/>
      <c r="F43" s="112"/>
      <c r="G43" s="114">
        <f>divipola!$J$28</f>
        <v>2</v>
      </c>
      <c r="H43" s="114">
        <v>12</v>
      </c>
      <c r="I43" s="114" t="str">
        <f t="shared" si="0"/>
        <v>2_12</v>
      </c>
      <c r="J43" s="112"/>
      <c r="K43" s="112"/>
      <c r="L43" s="115"/>
      <c r="M43" s="115"/>
      <c r="N43" s="115"/>
      <c r="O43" s="115"/>
      <c r="P43" s="120" t="str">
        <f ca="1">OFFSET(RANKING!$A$1,MATCH(VISOR!I43,RANKING!$C$2:$C$160,0),3)</f>
        <v>52 Nariño</v>
      </c>
      <c r="Q43" s="121"/>
      <c r="R43" s="122">
        <f ca="1">OFFSET(RANKING!$A$1,MATCH(VISOR!I43,RANKING!$C$2:$C$160,0),4)</f>
        <v>86120</v>
      </c>
      <c r="S43" s="123">
        <f ca="1">OFFSET(RANKING!$A$1,MATCH(VISOR!I43,RANKING!$C$2:$C$160,0),5)</f>
        <v>3.0144583390796592E-2</v>
      </c>
      <c r="T43" s="115"/>
      <c r="U43" s="115"/>
      <c r="V43" s="115"/>
      <c r="W43" s="72"/>
    </row>
    <row r="44" spans="1:23" s="73" customFormat="1" ht="18.95" customHeight="1">
      <c r="A44" s="70"/>
      <c r="B44" s="70"/>
      <c r="C44" s="70"/>
      <c r="D44" s="71"/>
      <c r="E44" s="112"/>
      <c r="F44" s="112"/>
      <c r="G44" s="114">
        <f>divipola!$J$28</f>
        <v>2</v>
      </c>
      <c r="H44" s="114">
        <v>13</v>
      </c>
      <c r="I44" s="114" t="str">
        <f t="shared" si="0"/>
        <v>2_13</v>
      </c>
      <c r="J44" s="112"/>
      <c r="K44" s="112"/>
      <c r="L44" s="115"/>
      <c r="M44" s="115"/>
      <c r="N44" s="115"/>
      <c r="O44" s="115"/>
      <c r="P44" s="116" t="str">
        <f ca="1">OFFSET(RANKING!$A$1,MATCH(VISOR!I44,RANKING!$C$2:$C$160,0),3)</f>
        <v>15 Boyacá</v>
      </c>
      <c r="Q44" s="117"/>
      <c r="R44" s="118">
        <f ca="1">OFFSET(RANKING!$A$1,MATCH(VISOR!I44,RANKING!$C$2:$C$160,0),4)</f>
        <v>78205</v>
      </c>
      <c r="S44" s="119">
        <f ca="1">OFFSET(RANKING!$A$1,MATCH(VISOR!I44,RANKING!$C$2:$C$160,0),5)</f>
        <v>2.7374095960023773E-2</v>
      </c>
      <c r="T44" s="115"/>
      <c r="U44" s="115"/>
      <c r="V44" s="115"/>
      <c r="W44" s="72"/>
    </row>
    <row r="45" spans="1:23" s="73" customFormat="1" ht="18.95" customHeight="1">
      <c r="A45" s="70"/>
      <c r="B45" s="70"/>
      <c r="C45" s="70"/>
      <c r="D45" s="71"/>
      <c r="E45" s="112"/>
      <c r="F45" s="112"/>
      <c r="G45" s="114">
        <f>divipola!$J$28</f>
        <v>2</v>
      </c>
      <c r="H45" s="114">
        <v>14</v>
      </c>
      <c r="I45" s="114" t="str">
        <f t="shared" si="0"/>
        <v>2_14</v>
      </c>
      <c r="J45" s="112"/>
      <c r="K45" s="112"/>
      <c r="L45" s="115"/>
      <c r="M45" s="115"/>
      <c r="N45" s="115"/>
      <c r="O45" s="115"/>
      <c r="P45" s="120" t="str">
        <f ca="1">OFFSET(RANKING!$A$1,MATCH(VISOR!I45,RANKING!$C$2:$C$160,0),3)</f>
        <v>19 Cauca</v>
      </c>
      <c r="Q45" s="121"/>
      <c r="R45" s="122">
        <f ca="1">OFFSET(RANKING!$A$1,MATCH(VISOR!I45,RANKING!$C$2:$C$160,0),4)</f>
        <v>72896</v>
      </c>
      <c r="S45" s="123">
        <f ca="1">OFFSET(RANKING!$A$1,MATCH(VISOR!I45,RANKING!$C$2:$C$160,0),5)</f>
        <v>2.5515786702920439E-2</v>
      </c>
      <c r="T45" s="115"/>
      <c r="U45" s="115"/>
      <c r="V45" s="115"/>
      <c r="W45" s="72"/>
    </row>
    <row r="46" spans="1:23" s="73" customFormat="1" ht="18.95" customHeight="1">
      <c r="A46" s="70"/>
      <c r="B46" s="70"/>
      <c r="C46" s="70"/>
      <c r="D46" s="71"/>
      <c r="E46" s="112"/>
      <c r="F46" s="112"/>
      <c r="G46" s="114">
        <f>divipola!$J$28</f>
        <v>2</v>
      </c>
      <c r="H46" s="114">
        <v>15</v>
      </c>
      <c r="I46" s="114" t="str">
        <f t="shared" si="0"/>
        <v>2_15</v>
      </c>
      <c r="J46" s="112"/>
      <c r="K46" s="112"/>
      <c r="L46" s="115"/>
      <c r="M46" s="115"/>
      <c r="N46" s="115"/>
      <c r="O46" s="115"/>
      <c r="P46" s="116" t="str">
        <f ca="1">OFFSET(RANKING!$A$1,MATCH(VISOR!I46,RANKING!$C$2:$C$160,0),3)</f>
        <v>66 Risaralda</v>
      </c>
      <c r="Q46" s="117"/>
      <c r="R46" s="118">
        <f ca="1">OFFSET(RANKING!$A$1,MATCH(VISOR!I46,RANKING!$C$2:$C$160,0),4)</f>
        <v>72380</v>
      </c>
      <c r="S46" s="119">
        <f ca="1">OFFSET(RANKING!$A$1,MATCH(VISOR!I46,RANKING!$C$2:$C$160,0),5)</f>
        <v>2.5335171224173912E-2</v>
      </c>
      <c r="T46" s="115"/>
      <c r="U46" s="115"/>
      <c r="V46" s="115"/>
      <c r="W46" s="72"/>
    </row>
    <row r="47" spans="1:23" s="73" customFormat="1" ht="18.95" customHeight="1">
      <c r="A47" s="70"/>
      <c r="B47" s="70"/>
      <c r="C47" s="70"/>
      <c r="D47" s="71"/>
      <c r="E47" s="112"/>
      <c r="F47" s="112"/>
      <c r="G47" s="114">
        <f>divipola!$J$28</f>
        <v>2</v>
      </c>
      <c r="H47" s="114">
        <v>16</v>
      </c>
      <c r="I47" s="114" t="str">
        <f t="shared" si="0"/>
        <v>2_16</v>
      </c>
      <c r="J47" s="112"/>
      <c r="K47" s="112"/>
      <c r="L47" s="115"/>
      <c r="M47" s="115"/>
      <c r="N47" s="115"/>
      <c r="O47" s="115"/>
      <c r="P47" s="120" t="str">
        <f ca="1">OFFSET(RANKING!$A$1,MATCH(VISOR!I47,RANKING!$C$2:$C$160,0),3)</f>
        <v>17 Caldas</v>
      </c>
      <c r="Q47" s="121"/>
      <c r="R47" s="122">
        <f ca="1">OFFSET(RANKING!$A$1,MATCH(VISOR!I47,RANKING!$C$2:$C$160,0),4)</f>
        <v>72010</v>
      </c>
      <c r="S47" s="123">
        <f ca="1">OFFSET(RANKING!$A$1,MATCH(VISOR!I47,RANKING!$C$2:$C$160,0),5)</f>
        <v>2.5205660125072717E-2</v>
      </c>
      <c r="T47" s="115"/>
      <c r="U47" s="115"/>
      <c r="V47" s="115"/>
      <c r="W47" s="72"/>
    </row>
    <row r="48" spans="1:23" s="73" customFormat="1" ht="18.95" customHeight="1">
      <c r="A48" s="70"/>
      <c r="B48" s="70"/>
      <c r="C48" s="70"/>
      <c r="D48" s="71"/>
      <c r="E48" s="112"/>
      <c r="F48" s="112"/>
      <c r="G48" s="114">
        <f>divipola!$J$28</f>
        <v>2</v>
      </c>
      <c r="H48" s="114">
        <v>17</v>
      </c>
      <c r="I48" s="114" t="str">
        <f t="shared" si="0"/>
        <v>2_17</v>
      </c>
      <c r="J48" s="112"/>
      <c r="K48" s="112"/>
      <c r="L48" s="115"/>
      <c r="M48" s="115"/>
      <c r="N48" s="115"/>
      <c r="O48" s="115"/>
      <c r="P48" s="116" t="str">
        <f ca="1">OFFSET(RANKING!$A$1,MATCH(VISOR!I48,RANKING!$C$2:$C$160,0),3)</f>
        <v>47 Magdalena</v>
      </c>
      <c r="Q48" s="117"/>
      <c r="R48" s="118">
        <f ca="1">OFFSET(RANKING!$A$1,MATCH(VISOR!I48,RANKING!$C$2:$C$160,0),4)</f>
        <v>69924</v>
      </c>
      <c r="S48" s="119">
        <f ca="1">OFFSET(RANKING!$A$1,MATCH(VISOR!I48,RANKING!$C$2:$C$160,0),5)</f>
        <v>2.4475497550140047E-2</v>
      </c>
      <c r="T48" s="115"/>
      <c r="U48" s="115"/>
      <c r="V48" s="115"/>
      <c r="W48" s="72"/>
    </row>
    <row r="49" spans="1:23" s="73" customFormat="1" ht="18.95" customHeight="1">
      <c r="A49" s="70"/>
      <c r="B49" s="70"/>
      <c r="C49" s="70"/>
      <c r="D49" s="71"/>
      <c r="E49" s="112"/>
      <c r="F49" s="112"/>
      <c r="G49" s="114">
        <f>divipola!$J$28</f>
        <v>2</v>
      </c>
      <c r="H49" s="114">
        <v>18</v>
      </c>
      <c r="I49" s="114" t="str">
        <f t="shared" si="0"/>
        <v>2_18</v>
      </c>
      <c r="J49" s="112"/>
      <c r="K49" s="112"/>
      <c r="L49" s="115"/>
      <c r="M49" s="115"/>
      <c r="N49" s="115"/>
      <c r="O49" s="115"/>
      <c r="P49" s="120" t="str">
        <f ca="1">OFFSET(RANKING!$A$1,MATCH(VISOR!I49,RANKING!$C$2:$C$160,0),3)</f>
        <v>41 Huila</v>
      </c>
      <c r="Q49" s="121"/>
      <c r="R49" s="122">
        <f ca="1">OFFSET(RANKING!$A$1,MATCH(VISOR!I49,RANKING!$C$2:$C$160,0),4)</f>
        <v>69806</v>
      </c>
      <c r="S49" s="123">
        <f ca="1">OFFSET(RANKING!$A$1,MATCH(VISOR!I49,RANKING!$C$2:$C$160,0),5)</f>
        <v>2.4434194010426694E-2</v>
      </c>
      <c r="T49" s="115"/>
      <c r="U49" s="115"/>
      <c r="V49" s="115"/>
      <c r="W49" s="72"/>
    </row>
    <row r="50" spans="1:23" s="73" customFormat="1" ht="18.95" customHeight="1">
      <c r="A50" s="70"/>
      <c r="B50" s="70"/>
      <c r="C50" s="70"/>
      <c r="D50" s="71"/>
      <c r="E50" s="112"/>
      <c r="F50" s="112"/>
      <c r="G50" s="114">
        <f>divipola!$J$28</f>
        <v>2</v>
      </c>
      <c r="H50" s="114">
        <v>19</v>
      </c>
      <c r="I50" s="114" t="str">
        <f t="shared" si="0"/>
        <v>2_19</v>
      </c>
      <c r="J50" s="112"/>
      <c r="K50" s="112"/>
      <c r="L50" s="115"/>
      <c r="M50" s="115"/>
      <c r="N50" s="115"/>
      <c r="O50" s="115"/>
      <c r="P50" s="116" t="str">
        <f ca="1">OFFSET(RANKING!$A$1,MATCH(VISOR!I50,RANKING!$C$2:$C$160,0),3)</f>
        <v>50 Meta</v>
      </c>
      <c r="Q50" s="117"/>
      <c r="R50" s="118">
        <f ca="1">OFFSET(RANKING!$A$1,MATCH(VISOR!I50,RANKING!$C$2:$C$160,0),4)</f>
        <v>58115</v>
      </c>
      <c r="S50" s="119">
        <f ca="1">OFFSET(RANKING!$A$1,MATCH(VISOR!I50,RANKING!$C$2:$C$160,0),5)</f>
        <v>2.0341993308826568E-2</v>
      </c>
      <c r="T50" s="115"/>
      <c r="U50" s="115"/>
      <c r="V50" s="115"/>
      <c r="W50" s="72"/>
    </row>
    <row r="51" spans="1:23" s="73" customFormat="1" ht="18.95" customHeight="1">
      <c r="A51" s="70"/>
      <c r="B51" s="70"/>
      <c r="C51" s="70"/>
      <c r="D51" s="71"/>
      <c r="E51" s="112"/>
      <c r="F51" s="112"/>
      <c r="G51" s="114">
        <f>divipola!$J$28</f>
        <v>2</v>
      </c>
      <c r="H51" s="114">
        <v>20</v>
      </c>
      <c r="I51" s="114" t="str">
        <f t="shared" si="0"/>
        <v>2_20</v>
      </c>
      <c r="J51" s="112"/>
      <c r="K51" s="112"/>
      <c r="L51" s="115"/>
      <c r="M51" s="115"/>
      <c r="N51" s="115"/>
      <c r="O51" s="115"/>
      <c r="P51" s="120" t="str">
        <f ca="1">OFFSET(RANKING!$A$1,MATCH(VISOR!I51,RANKING!$C$2:$C$160,0),3)</f>
        <v>20 Cesar</v>
      </c>
      <c r="Q51" s="121"/>
      <c r="R51" s="122">
        <f ca="1">OFFSET(RANKING!$A$1,MATCH(VISOR!I51,RANKING!$C$2:$C$160,0),4)</f>
        <v>57452</v>
      </c>
      <c r="S51" s="123">
        <f ca="1">OFFSET(RANKING!$A$1,MATCH(VISOR!I51,RANKING!$C$2:$C$160,0),5)</f>
        <v>2.0109923420437131E-2</v>
      </c>
      <c r="T51" s="115"/>
      <c r="U51" s="115"/>
      <c r="V51" s="115"/>
      <c r="W51" s="72"/>
    </row>
    <row r="52" spans="1:23" s="73" customFormat="1" ht="18.95" customHeight="1">
      <c r="A52" s="70"/>
      <c r="B52" s="70"/>
      <c r="C52" s="70"/>
      <c r="D52" s="71"/>
      <c r="E52" s="112"/>
      <c r="F52" s="112"/>
      <c r="G52" s="114">
        <f>divipola!$J$28</f>
        <v>2</v>
      </c>
      <c r="H52" s="114">
        <v>21</v>
      </c>
      <c r="I52" s="114" t="str">
        <f t="shared" si="0"/>
        <v>2_21</v>
      </c>
      <c r="J52" s="112"/>
      <c r="K52" s="112"/>
      <c r="L52" s="115"/>
      <c r="M52" s="115"/>
      <c r="N52" s="115"/>
      <c r="O52" s="115"/>
      <c r="P52" s="116" t="str">
        <f ca="1">OFFSET(RANKING!$A$1,MATCH(VISOR!I52,RANKING!$C$2:$C$160,0),3)</f>
        <v>70 Sucre</v>
      </c>
      <c r="Q52" s="117"/>
      <c r="R52" s="118">
        <f ca="1">OFFSET(RANKING!$A$1,MATCH(VISOR!I52,RANKING!$C$2:$C$160,0),4)</f>
        <v>47482</v>
      </c>
      <c r="S52" s="119">
        <f ca="1">OFFSET(RANKING!$A$1,MATCH(VISOR!I52,RANKING!$C$2:$C$160,0),5)</f>
        <v>1.6620124344656338E-2</v>
      </c>
      <c r="T52" s="115"/>
      <c r="U52" s="115"/>
      <c r="V52" s="115"/>
      <c r="W52" s="72"/>
    </row>
    <row r="53" spans="1:23" s="73" customFormat="1" ht="18.95" customHeight="1">
      <c r="A53" s="70"/>
      <c r="B53" s="70"/>
      <c r="C53" s="70"/>
      <c r="D53" s="71"/>
      <c r="E53" s="112"/>
      <c r="F53" s="112"/>
      <c r="G53" s="114">
        <f>divipola!$J$28</f>
        <v>2</v>
      </c>
      <c r="H53" s="114">
        <v>22</v>
      </c>
      <c r="I53" s="114" t="str">
        <f t="shared" si="0"/>
        <v>2_22</v>
      </c>
      <c r="J53" s="112"/>
      <c r="K53" s="112"/>
      <c r="L53" s="115"/>
      <c r="M53" s="115"/>
      <c r="N53" s="115"/>
      <c r="O53" s="115"/>
      <c r="P53" s="120" t="str">
        <f ca="1">OFFSET(RANKING!$A$1,MATCH(VISOR!I53,RANKING!$C$2:$C$160,0),3)</f>
        <v>63 Quindío</v>
      </c>
      <c r="Q53" s="121"/>
      <c r="R53" s="122">
        <f ca="1">OFFSET(RANKING!$A$1,MATCH(VISOR!I53,RANKING!$C$2:$C$160,0),4)</f>
        <v>46057</v>
      </c>
      <c r="S53" s="123">
        <f ca="1">OFFSET(RANKING!$A$1,MATCH(VISOR!I53,RANKING!$C$2:$C$160,0),5)</f>
        <v>1.6121331598117957E-2</v>
      </c>
      <c r="T53" s="115"/>
      <c r="U53" s="115"/>
      <c r="V53" s="115"/>
      <c r="W53" s="72"/>
    </row>
    <row r="54" spans="1:23" s="73" customFormat="1" ht="18.95" customHeight="1">
      <c r="A54" s="70"/>
      <c r="B54" s="70"/>
      <c r="C54" s="70"/>
      <c r="D54" s="71"/>
      <c r="E54" s="112"/>
      <c r="F54" s="112"/>
      <c r="G54" s="114">
        <f>divipola!$J$28</f>
        <v>2</v>
      </c>
      <c r="H54" s="114">
        <v>23</v>
      </c>
      <c r="I54" s="114" t="str">
        <f t="shared" si="0"/>
        <v>2_23</v>
      </c>
      <c r="J54" s="112"/>
      <c r="K54" s="112"/>
      <c r="L54" s="115"/>
      <c r="M54" s="115"/>
      <c r="N54" s="115"/>
      <c r="O54" s="115"/>
      <c r="P54" s="116" t="str">
        <f ca="1">OFFSET(RANKING!$A$1,MATCH(VISOR!I54,RANKING!$C$2:$C$160,0),3)</f>
        <v>44 La Guajira</v>
      </c>
      <c r="Q54" s="117"/>
      <c r="R54" s="118">
        <f ca="1">OFFSET(RANKING!$A$1,MATCH(VISOR!I54,RANKING!$C$2:$C$160,0),4)</f>
        <v>31495</v>
      </c>
      <c r="S54" s="119">
        <f ca="1">OFFSET(RANKING!$A$1,MATCH(VISOR!I54,RANKING!$C$2:$C$160,0),5)</f>
        <v>1.1024194773492089E-2</v>
      </c>
      <c r="T54" s="115"/>
      <c r="U54" s="115"/>
      <c r="V54" s="115"/>
      <c r="W54" s="72"/>
    </row>
    <row r="55" spans="1:23" s="73" customFormat="1" ht="18.95" customHeight="1">
      <c r="A55" s="70"/>
      <c r="B55" s="70"/>
      <c r="C55" s="70"/>
      <c r="D55" s="71"/>
      <c r="E55" s="112"/>
      <c r="F55" s="112"/>
      <c r="G55" s="114">
        <f>divipola!$J$28</f>
        <v>2</v>
      </c>
      <c r="H55" s="114">
        <v>24</v>
      </c>
      <c r="I55" s="114" t="str">
        <f t="shared" si="0"/>
        <v>2_24</v>
      </c>
      <c r="J55" s="112"/>
      <c r="K55" s="112"/>
      <c r="L55" s="115"/>
      <c r="M55" s="115"/>
      <c r="N55" s="115"/>
      <c r="O55" s="115"/>
      <c r="P55" s="120" t="str">
        <f ca="1">OFFSET(RANKING!$A$1,MATCH(VISOR!I55,RANKING!$C$2:$C$160,0),3)</f>
        <v>Sin información</v>
      </c>
      <c r="Q55" s="121"/>
      <c r="R55" s="122">
        <f ca="1">OFFSET(RANKING!$A$1,MATCH(VISOR!I55,RANKING!$C$2:$C$160,0),4)</f>
        <v>21407</v>
      </c>
      <c r="S55" s="123">
        <f ca="1">OFFSET(RANKING!$A$1,MATCH(VISOR!I55,RANKING!$C$2:$C$160,0),5)</f>
        <v>7.4930921579979401E-3</v>
      </c>
      <c r="T55" s="115"/>
      <c r="U55" s="115"/>
      <c r="V55" s="115"/>
      <c r="W55" s="72"/>
    </row>
    <row r="56" spans="1:23" s="73" customFormat="1" ht="18.95" customHeight="1">
      <c r="A56" s="70"/>
      <c r="B56" s="70"/>
      <c r="C56" s="70"/>
      <c r="D56" s="71"/>
      <c r="E56" s="112"/>
      <c r="F56" s="112"/>
      <c r="G56" s="114">
        <f>divipola!$J$28</f>
        <v>2</v>
      </c>
      <c r="H56" s="114">
        <v>25</v>
      </c>
      <c r="I56" s="114" t="str">
        <f t="shared" si="0"/>
        <v>2_25</v>
      </c>
      <c r="J56" s="112"/>
      <c r="K56" s="112"/>
      <c r="L56" s="115"/>
      <c r="M56" s="115"/>
      <c r="N56" s="115"/>
      <c r="O56" s="115"/>
      <c r="P56" s="116" t="str">
        <f ca="1">OFFSET(RANKING!$A$1,MATCH(VISOR!I56,RANKING!$C$2:$C$160,0),3)</f>
        <v>18 Caquetá</v>
      </c>
      <c r="Q56" s="117"/>
      <c r="R56" s="118">
        <f ca="1">OFFSET(RANKING!$A$1,MATCH(VISOR!I56,RANKING!$C$2:$C$160,0),4)</f>
        <v>21236</v>
      </c>
      <c r="S56" s="119">
        <f ca="1">OFFSET(RANKING!$A$1,MATCH(VISOR!I56,RANKING!$C$2:$C$160,0),5)</f>
        <v>7.4332370284133347E-3</v>
      </c>
      <c r="T56" s="115"/>
      <c r="U56" s="115"/>
      <c r="V56" s="115"/>
      <c r="W56" s="72"/>
    </row>
    <row r="57" spans="1:23" s="73" customFormat="1" ht="18.95" customHeight="1">
      <c r="A57" s="70"/>
      <c r="B57" s="70"/>
      <c r="C57" s="70"/>
      <c r="D57" s="71"/>
      <c r="E57" s="112"/>
      <c r="F57" s="112"/>
      <c r="G57" s="114">
        <f>divipola!$J$28</f>
        <v>2</v>
      </c>
      <c r="H57" s="114">
        <v>26</v>
      </c>
      <c r="I57" s="114" t="str">
        <f t="shared" si="0"/>
        <v>2_26</v>
      </c>
      <c r="J57" s="112"/>
      <c r="K57" s="112"/>
      <c r="L57" s="115"/>
      <c r="M57" s="115"/>
      <c r="N57" s="115"/>
      <c r="O57" s="115"/>
      <c r="P57" s="120" t="str">
        <f ca="1">OFFSET(RANKING!$A$1,MATCH(VISOR!I57,RANKING!$C$2:$C$160,0),3)</f>
        <v>27 Chocó</v>
      </c>
      <c r="Q57" s="121"/>
      <c r="R57" s="122">
        <f ca="1">OFFSET(RANKING!$A$1,MATCH(VISOR!I57,RANKING!$C$2:$C$160,0),4)</f>
        <v>18617</v>
      </c>
      <c r="S57" s="123">
        <f ca="1">OFFSET(RANKING!$A$1,MATCH(VISOR!I57,RANKING!$C$2:$C$160,0),5)</f>
        <v>6.5165084647754315E-3</v>
      </c>
      <c r="T57" s="115"/>
      <c r="U57" s="115"/>
      <c r="V57" s="115"/>
      <c r="W57" s="72"/>
    </row>
    <row r="58" spans="1:23" s="73" customFormat="1" ht="18.95" customHeight="1">
      <c r="A58" s="70"/>
      <c r="B58" s="70"/>
      <c r="C58" s="70"/>
      <c r="D58" s="71"/>
      <c r="E58" s="112"/>
      <c r="F58" s="112"/>
      <c r="G58" s="114">
        <f>divipola!$J$28</f>
        <v>2</v>
      </c>
      <c r="H58" s="114">
        <v>27</v>
      </c>
      <c r="I58" s="114" t="str">
        <f t="shared" si="0"/>
        <v>2_27</v>
      </c>
      <c r="J58" s="112"/>
      <c r="K58" s="112"/>
      <c r="L58" s="115"/>
      <c r="M58" s="115"/>
      <c r="N58" s="115"/>
      <c r="O58" s="115"/>
      <c r="P58" s="116" t="str">
        <f ca="1">OFFSET(RANKING!$A$1,MATCH(VISOR!I58,RANKING!$C$2:$C$160,0),3)</f>
        <v>85 Casanare</v>
      </c>
      <c r="Q58" s="117"/>
      <c r="R58" s="118">
        <f ca="1">OFFSET(RANKING!$A$1,MATCH(VISOR!I58,RANKING!$C$2:$C$160,0),4)</f>
        <v>18020</v>
      </c>
      <c r="S58" s="119">
        <f ca="1">OFFSET(RANKING!$A$1,MATCH(VISOR!I58,RANKING!$C$2:$C$160,0),5)</f>
        <v>6.3075405562256683E-3</v>
      </c>
      <c r="T58" s="115"/>
      <c r="U58" s="115"/>
      <c r="V58" s="115"/>
      <c r="W58" s="72"/>
    </row>
    <row r="59" spans="1:23" s="73" customFormat="1" ht="18.95" customHeight="1">
      <c r="A59" s="70"/>
      <c r="B59" s="70"/>
      <c r="C59" s="70"/>
      <c r="D59" s="71"/>
      <c r="E59" s="112"/>
      <c r="F59" s="112"/>
      <c r="G59" s="114">
        <f>divipola!$J$28</f>
        <v>2</v>
      </c>
      <c r="H59" s="114">
        <v>28</v>
      </c>
      <c r="I59" s="114" t="str">
        <f t="shared" si="0"/>
        <v>2_28</v>
      </c>
      <c r="J59" s="112"/>
      <c r="K59" s="112"/>
      <c r="L59" s="115"/>
      <c r="M59" s="115"/>
      <c r="N59" s="115"/>
      <c r="O59" s="115"/>
      <c r="P59" s="120" t="str">
        <f ca="1">OFFSET(RANKING!$A$1,MATCH(VISOR!I59,RANKING!$C$2:$C$160,0),3)</f>
        <v>86 Putumayo</v>
      </c>
      <c r="Q59" s="121"/>
      <c r="R59" s="122">
        <f ca="1">OFFSET(RANKING!$A$1,MATCH(VISOR!I59,RANKING!$C$2:$C$160,0),4)</f>
        <v>14986</v>
      </c>
      <c r="S59" s="123">
        <f ca="1">OFFSET(RANKING!$A$1,MATCH(VISOR!I59,RANKING!$C$2:$C$160,0),5)</f>
        <v>5.2455495435958866E-3</v>
      </c>
      <c r="T59" s="115"/>
      <c r="U59" s="115"/>
      <c r="V59" s="115"/>
      <c r="W59" s="72"/>
    </row>
    <row r="60" spans="1:23" s="73" customFormat="1" ht="18.95" customHeight="1">
      <c r="A60" s="70"/>
      <c r="B60" s="70"/>
      <c r="C60" s="70"/>
      <c r="D60" s="71"/>
      <c r="E60" s="112"/>
      <c r="F60" s="112"/>
      <c r="G60" s="114">
        <f>divipola!$J$28</f>
        <v>2</v>
      </c>
      <c r="H60" s="114">
        <v>29</v>
      </c>
      <c r="I60" s="114" t="str">
        <f t="shared" si="0"/>
        <v>2_29</v>
      </c>
      <c r="J60" s="112"/>
      <c r="K60" s="112"/>
      <c r="L60" s="115"/>
      <c r="M60" s="115"/>
      <c r="N60" s="115"/>
      <c r="O60" s="115"/>
      <c r="P60" s="116" t="str">
        <f ca="1">OFFSET(RANKING!$A$1,MATCH(VISOR!I60,RANKING!$C$2:$C$160,0),3)</f>
        <v>81 Arauca</v>
      </c>
      <c r="Q60" s="117"/>
      <c r="R60" s="118">
        <f ca="1">OFFSET(RANKING!$A$1,MATCH(VISOR!I60,RANKING!$C$2:$C$160,0),4)</f>
        <v>13553</v>
      </c>
      <c r="S60" s="119">
        <f ca="1">OFFSET(RANKING!$A$1,MATCH(VISOR!I60,RANKING!$C$2:$C$160,0),5)</f>
        <v>4.7439565570769416E-3</v>
      </c>
      <c r="T60" s="115"/>
      <c r="U60" s="115"/>
      <c r="V60" s="115"/>
      <c r="W60" s="72"/>
    </row>
    <row r="61" spans="1:23" s="73" customFormat="1" ht="18.95" customHeight="1">
      <c r="A61" s="70"/>
      <c r="B61" s="70"/>
      <c r="C61" s="70"/>
      <c r="D61" s="71"/>
      <c r="E61" s="112"/>
      <c r="F61" s="112"/>
      <c r="G61" s="114">
        <f>divipola!$J$28</f>
        <v>2</v>
      </c>
      <c r="H61" s="114">
        <v>30</v>
      </c>
      <c r="I61" s="114" t="str">
        <f t="shared" si="0"/>
        <v>2_30</v>
      </c>
      <c r="J61" s="112"/>
      <c r="K61" s="112"/>
      <c r="L61" s="115"/>
      <c r="M61" s="115"/>
      <c r="N61" s="115"/>
      <c r="O61" s="115"/>
      <c r="P61" s="120" t="str">
        <f ca="1">OFFSET(RANKING!$A$1,MATCH(VISOR!I61,RANKING!$C$2:$C$160,0),3)</f>
        <v>Extranjeros</v>
      </c>
      <c r="Q61" s="121"/>
      <c r="R61" s="122">
        <f ca="1">OFFSET(RANKING!$A$1,MATCH(VISOR!I61,RANKING!$C$2:$C$160,0),4)</f>
        <v>8686</v>
      </c>
      <c r="S61" s="123">
        <f ca="1">OFFSET(RANKING!$A$1,MATCH(VISOR!I61,RANKING!$C$2:$C$160,0),5)</f>
        <v>3.0403605588998979E-3</v>
      </c>
      <c r="T61" s="115"/>
      <c r="U61" s="115"/>
      <c r="V61" s="115"/>
      <c r="W61" s="72"/>
    </row>
    <row r="62" spans="1:23" s="73" customFormat="1" ht="18.95" customHeight="1">
      <c r="A62" s="70"/>
      <c r="B62" s="70"/>
      <c r="C62" s="70"/>
      <c r="D62" s="71"/>
      <c r="E62" s="112"/>
      <c r="F62" s="112"/>
      <c r="G62" s="114">
        <f>divipola!$J$28</f>
        <v>2</v>
      </c>
      <c r="H62" s="114">
        <v>31</v>
      </c>
      <c r="I62" s="114" t="str">
        <f t="shared" si="0"/>
        <v>2_31</v>
      </c>
      <c r="J62" s="112"/>
      <c r="K62" s="112"/>
      <c r="L62" s="115"/>
      <c r="M62" s="115"/>
      <c r="N62" s="115"/>
      <c r="O62" s="115"/>
      <c r="P62" s="116" t="str">
        <f ca="1">OFFSET(RANKING!$A$1,MATCH(VISOR!I62,RANKING!$C$2:$C$160,0),3)</f>
        <v>95 Guaviare</v>
      </c>
      <c r="Q62" s="117"/>
      <c r="R62" s="118">
        <f ca="1">OFFSET(RANKING!$A$1,MATCH(VISOR!I62,RANKING!$C$2:$C$160,0),4)</f>
        <v>3625</v>
      </c>
      <c r="S62" s="119">
        <f ca="1">OFFSET(RANKING!$A$1,MATCH(VISOR!I62,RANKING!$C$2:$C$160,0),5)</f>
        <v>1.2688587411941203E-3</v>
      </c>
      <c r="T62" s="115"/>
      <c r="U62" s="115"/>
      <c r="V62" s="115"/>
      <c r="W62" s="72"/>
    </row>
    <row r="63" spans="1:23" s="73" customFormat="1" ht="18.95" customHeight="1">
      <c r="A63" s="70"/>
      <c r="B63" s="70"/>
      <c r="C63" s="70"/>
      <c r="D63" s="71"/>
      <c r="E63" s="112"/>
      <c r="F63" s="112"/>
      <c r="G63" s="114">
        <f>divipola!$J$28</f>
        <v>2</v>
      </c>
      <c r="H63" s="114">
        <v>32</v>
      </c>
      <c r="I63" s="114" t="str">
        <f t="shared" si="0"/>
        <v>2_32</v>
      </c>
      <c r="J63" s="112"/>
      <c r="K63" s="112"/>
      <c r="L63" s="115"/>
      <c r="M63" s="115"/>
      <c r="N63" s="115"/>
      <c r="O63" s="115"/>
      <c r="P63" s="120" t="str">
        <f ca="1">OFFSET(RANKING!$A$1,MATCH(VISOR!I63,RANKING!$C$2:$C$160,0),3)</f>
        <v>Guainía</v>
      </c>
      <c r="Q63" s="121"/>
      <c r="R63" s="122">
        <f ca="1">OFFSET(RANKING!$A$1,MATCH(VISOR!I63,RANKING!$C$2:$C$160,0),4)</f>
        <v>3362</v>
      </c>
      <c r="S63" s="123">
        <f ca="1">OFFSET(RANKING!$A$1,MATCH(VISOR!I63,RANKING!$C$2:$C$160,0),5)</f>
        <v>1.1768008518330021E-3</v>
      </c>
      <c r="T63" s="115"/>
      <c r="U63" s="115"/>
      <c r="V63" s="115"/>
      <c r="W63" s="72"/>
    </row>
    <row r="64" spans="1:23" s="73" customFormat="1" ht="18.95" customHeight="1">
      <c r="A64" s="70"/>
      <c r="B64" s="70"/>
      <c r="C64" s="70"/>
      <c r="D64" s="71"/>
      <c r="E64" s="112"/>
      <c r="F64" s="112"/>
      <c r="G64" s="114">
        <f>divipola!$J$28</f>
        <v>2</v>
      </c>
      <c r="H64" s="114">
        <v>33</v>
      </c>
      <c r="I64" s="114" t="str">
        <f t="shared" si="0"/>
        <v>2_33</v>
      </c>
      <c r="J64" s="112"/>
      <c r="K64" s="112"/>
      <c r="L64" s="115"/>
      <c r="M64" s="115"/>
      <c r="N64" s="115"/>
      <c r="O64" s="115"/>
      <c r="P64" s="116" t="str">
        <f ca="1">OFFSET(RANKING!$A$1,MATCH(VISOR!I64,RANKING!$C$2:$C$160,0),3)</f>
        <v>91 Amazonas</v>
      </c>
      <c r="Q64" s="117"/>
      <c r="R64" s="118">
        <f ca="1">OFFSET(RANKING!$A$1,MATCH(VISOR!I64,RANKING!$C$2:$C$160,0),4)</f>
        <v>2821</v>
      </c>
      <c r="S64" s="119">
        <f ca="1">OFFSET(RANKING!$A$1,MATCH(VISOR!I64,RANKING!$C$2:$C$160,0),5)</f>
        <v>9.8743462314720368E-4</v>
      </c>
      <c r="T64" s="115"/>
      <c r="U64" s="115"/>
      <c r="V64" s="115"/>
      <c r="W64" s="72"/>
    </row>
    <row r="65" spans="1:23" s="73" customFormat="1" ht="18.95" customHeight="1">
      <c r="A65" s="70"/>
      <c r="B65" s="70"/>
      <c r="C65" s="70"/>
      <c r="D65" s="71"/>
      <c r="E65" s="112"/>
      <c r="F65" s="112"/>
      <c r="G65" s="114">
        <f>divipola!$J$28</f>
        <v>2</v>
      </c>
      <c r="H65" s="114">
        <v>34</v>
      </c>
      <c r="I65" s="114" t="str">
        <f t="shared" si="0"/>
        <v>2_34</v>
      </c>
      <c r="J65" s="112"/>
      <c r="K65" s="112"/>
      <c r="L65" s="115"/>
      <c r="M65" s="115"/>
      <c r="N65" s="115"/>
      <c r="O65" s="115"/>
      <c r="P65" s="120" t="str">
        <f ca="1">OFFSET(RANKING!$A$1,MATCH(VISOR!I65,RANKING!$C$2:$C$160,0),3)</f>
        <v>99 Vichada</v>
      </c>
      <c r="Q65" s="121"/>
      <c r="R65" s="122">
        <f ca="1">OFFSET(RANKING!$A$1,MATCH(VISOR!I65,RANKING!$C$2:$C$160,0),4)</f>
        <v>2530</v>
      </c>
      <c r="S65" s="123">
        <f ca="1">OFFSET(RANKING!$A$1,MATCH(VISOR!I65,RANKING!$C$2:$C$160,0),5)</f>
        <v>8.8557589385410325E-4</v>
      </c>
      <c r="T65" s="115"/>
      <c r="U65" s="115"/>
      <c r="V65" s="115"/>
      <c r="W65" s="72"/>
    </row>
    <row r="66" spans="1:23" s="73" customFormat="1" ht="18.95" customHeight="1">
      <c r="A66" s="70"/>
      <c r="B66" s="70"/>
      <c r="C66" s="70"/>
      <c r="D66" s="71"/>
      <c r="E66" s="112"/>
      <c r="F66" s="112"/>
      <c r="G66" s="114">
        <f>divipola!$J$28</f>
        <v>2</v>
      </c>
      <c r="H66" s="114">
        <v>35</v>
      </c>
      <c r="I66" s="114" t="str">
        <f t="shared" si="0"/>
        <v>2_35</v>
      </c>
      <c r="J66" s="112"/>
      <c r="K66" s="112"/>
      <c r="L66" s="115"/>
      <c r="M66" s="115"/>
      <c r="N66" s="115"/>
      <c r="O66" s="115"/>
      <c r="P66" s="116" t="str">
        <f ca="1">OFFSET(RANKING!$A$1,MATCH(VISOR!I66,RANKING!$C$2:$C$160,0),3)</f>
        <v>94 Guainía</v>
      </c>
      <c r="Q66" s="117"/>
      <c r="R66" s="118">
        <f ca="1">OFFSET(RANKING!$A$1,MATCH(VISOR!I66,RANKING!$C$2:$C$160,0),4)</f>
        <v>1529</v>
      </c>
      <c r="S66" s="119">
        <f ca="1">OFFSET(RANKING!$A$1,MATCH(VISOR!I66,RANKING!$C$2:$C$160,0),5)</f>
        <v>5.3519586628574065E-4</v>
      </c>
      <c r="T66" s="115"/>
      <c r="U66" s="115"/>
      <c r="V66" s="115"/>
      <c r="W66" s="72"/>
    </row>
    <row r="67" spans="1:23" s="73" customFormat="1" ht="18.95" customHeight="1">
      <c r="A67" s="70"/>
      <c r="B67" s="70"/>
      <c r="C67" s="70"/>
      <c r="D67" s="71"/>
      <c r="E67" s="112"/>
      <c r="F67" s="112"/>
      <c r="G67" s="114">
        <f>divipola!$J$28</f>
        <v>2</v>
      </c>
      <c r="H67" s="114">
        <v>36</v>
      </c>
      <c r="I67" s="114" t="str">
        <f t="shared" si="0"/>
        <v>2_36</v>
      </c>
      <c r="J67" s="112"/>
      <c r="K67" s="112"/>
      <c r="L67" s="115"/>
      <c r="M67" s="115"/>
      <c r="N67" s="115"/>
      <c r="O67" s="115"/>
      <c r="P67" s="124" t="str">
        <f ca="1">OFFSET(RANKING!$A$1,MATCH(VISOR!I67,RANKING!$C$2:$C$160,0),3)</f>
        <v>97 Vaupés</v>
      </c>
      <c r="Q67" s="125"/>
      <c r="R67" s="126">
        <f ca="1">OFFSET(RANKING!$A$1,MATCH(VISOR!I67,RANKING!$C$2:$C$160,0),4)</f>
        <v>1266</v>
      </c>
      <c r="S67" s="127">
        <f ca="1">OFFSET(RANKING!$A$1,MATCH(VISOR!I67,RANKING!$C$2:$C$160,0),5)</f>
        <v>4.4313797692462244E-4</v>
      </c>
      <c r="T67" s="115"/>
      <c r="U67" s="115"/>
      <c r="V67" s="115"/>
      <c r="W67" s="72"/>
    </row>
    <row r="68" spans="1:23" ht="15" customHeight="1">
      <c r="A68" s="68"/>
      <c r="B68" s="68"/>
      <c r="C68" s="68"/>
      <c r="D68" s="63"/>
      <c r="E68" s="84"/>
      <c r="F68" s="84"/>
      <c r="G68" s="92"/>
      <c r="H68" s="92"/>
      <c r="I68" s="92"/>
      <c r="J68" s="84"/>
      <c r="K68" s="84"/>
      <c r="L68" s="108"/>
      <c r="M68" s="108"/>
      <c r="N68" s="108"/>
      <c r="O68" s="171"/>
      <c r="P68" s="171"/>
      <c r="Q68" s="108"/>
      <c r="R68" s="108"/>
      <c r="S68" s="108"/>
      <c r="T68" s="108"/>
      <c r="U68" s="108"/>
      <c r="V68" s="108"/>
    </row>
    <row r="69" spans="1:23" ht="21.75" customHeight="1">
      <c r="A69" s="68"/>
      <c r="B69" s="68"/>
      <c r="C69" s="68"/>
      <c r="D69" s="63"/>
      <c r="E69" s="128"/>
      <c r="F69" s="84"/>
      <c r="G69" s="92"/>
      <c r="H69" s="84"/>
      <c r="I69" s="84"/>
      <c r="J69" s="84"/>
      <c r="K69" s="84"/>
      <c r="L69" s="93" t="str">
        <f>"Tendencia de "&amp;L12&amp;" ocurridos en el periodo de  2014 al 2024"</f>
        <v>Tendencia de Defunciones No Fetales ocurridos en el periodo de  2014 al 2024</v>
      </c>
      <c r="M69" s="129"/>
      <c r="N69" s="129"/>
      <c r="O69" s="129"/>
      <c r="P69" s="129"/>
      <c r="Q69" s="129"/>
      <c r="R69" s="129"/>
      <c r="S69" s="129"/>
      <c r="T69" s="129"/>
      <c r="U69" s="129"/>
      <c r="V69" s="108"/>
    </row>
    <row r="70" spans="1:23" ht="27.6" customHeight="1">
      <c r="D70" s="63"/>
      <c r="E70" s="128"/>
      <c r="F70" s="91"/>
      <c r="G70" s="92"/>
      <c r="H70" s="84"/>
      <c r="I70" s="84"/>
      <c r="J70" s="84"/>
      <c r="K70" s="84"/>
      <c r="L70" s="130">
        <v>2014</v>
      </c>
      <c r="M70" s="130">
        <v>2015</v>
      </c>
      <c r="N70" s="130">
        <v>2016</v>
      </c>
      <c r="O70" s="130">
        <v>2017</v>
      </c>
      <c r="P70" s="130">
        <v>2018</v>
      </c>
      <c r="Q70" s="130">
        <v>2019</v>
      </c>
      <c r="R70" s="130">
        <v>2020</v>
      </c>
      <c r="S70" s="130">
        <v>2021</v>
      </c>
      <c r="T70" s="130">
        <v>2022</v>
      </c>
      <c r="U70" s="130">
        <v>2023</v>
      </c>
      <c r="V70" s="130">
        <v>2024</v>
      </c>
    </row>
    <row r="71" spans="1:23" ht="18" customHeight="1">
      <c r="D71" s="62"/>
      <c r="E71" s="169" t="s">
        <v>4541</v>
      </c>
      <c r="F71" s="131" t="str">
        <f>VLOOKUP(E73,divipola!$Q$2:$R$37,2,0)</f>
        <v>27</v>
      </c>
      <c r="G71" s="91" t="s">
        <v>4534</v>
      </c>
      <c r="H71" s="84" t="str">
        <f>G73&amp;"_"&amp;F71</f>
        <v>2_27</v>
      </c>
      <c r="I71" s="92"/>
      <c r="J71" s="92"/>
      <c r="K71" s="9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84"/>
    </row>
    <row r="72" spans="1:23" ht="17.45" customHeight="1">
      <c r="D72" s="62"/>
      <c r="E72" s="169"/>
      <c r="F72" s="131"/>
      <c r="G72" s="91"/>
      <c r="H72" s="84"/>
      <c r="I72" s="92"/>
      <c r="J72" s="92"/>
      <c r="K72" s="9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84"/>
    </row>
    <row r="73" spans="1:23" s="64" customFormat="1" ht="50.45" customHeight="1">
      <c r="B73" s="64" t="str">
        <f>IF(MID(F71,1,2)&lt;&gt;MID(F73,1,2),1,"")</f>
        <v/>
      </c>
      <c r="D73" s="74"/>
      <c r="E73" s="149" t="s">
        <v>609</v>
      </c>
      <c r="F73" s="133" t="str">
        <f>F71&amp;"000"</f>
        <v>27000</v>
      </c>
      <c r="G73" s="92">
        <f>$G$13</f>
        <v>2</v>
      </c>
      <c r="H73" s="134"/>
      <c r="I73" s="134"/>
      <c r="J73" s="134" t="str">
        <f>IF(OR(F73="02000",G13=4),"2_02000",G73&amp;"_"&amp;F73)</f>
        <v>2_27000</v>
      </c>
      <c r="K73" s="134"/>
      <c r="L73" s="135">
        <f ca="1">OFFSET(BASE_NAC!$A$1,MATCH(VISOR!$J$73,BASE_NAC!$C$2:$C$50272,0),VISOR!$L$18)</f>
        <v>1317</v>
      </c>
      <c r="M73" s="135">
        <f ca="1">OFFSET(BASE_NAC!$A$1,MATCH(VISOR!$J$73,BASE_NAC!$C$2:$C$50272,0),VISOR!$M$18)</f>
        <v>1391</v>
      </c>
      <c r="N73" s="135">
        <f ca="1">OFFSET(BASE_NAC!$A$1,MATCH(VISOR!$J$73,BASE_NAC!$C$2:$C$50272,0),VISOR!$N$18)</f>
        <v>1370</v>
      </c>
      <c r="O73" s="135">
        <f ca="1">OFFSET(BASE_NAC!$A$1,MATCH(VISOR!$J$73,BASE_NAC!$C$2:$C$50272,0),VISOR!O$18)</f>
        <v>1338</v>
      </c>
      <c r="P73" s="135">
        <f ca="1">OFFSET(BASE_NAC!$A$1,MATCH(VISOR!$J$73,BASE_NAC!$C$2:$C$50272,0),VISOR!$P$18)</f>
        <v>1406</v>
      </c>
      <c r="Q73" s="135">
        <f ca="1">OFFSET(BASE_NAC!$A$1,MATCH(VISOR!$J$73,BASE_NAC!$C$2:$C$50272,0),VISOR!$Q$18)</f>
        <v>1528</v>
      </c>
      <c r="R73" s="135">
        <f ca="1">OFFSET(BASE_NAC!$A$1,MATCH(VISOR!$J$73,BASE_NAC!$C$2:$C$50272,0),VISOR!$R$18)</f>
        <v>1956</v>
      </c>
      <c r="S73" s="135">
        <f ca="1">OFFSET(BASE_NAC!$A$1,MATCH(VISOR!$J$73,BASE_NAC!$C$2:$C$50272,0),VISOR!$S$18)</f>
        <v>2359</v>
      </c>
      <c r="T73" s="135">
        <f ca="1">OFFSET(BASE_NAC!$A$1,MATCH(VISOR!$J$73,BASE_NAC!$C$2:$C$50272,0),VISOR!$T$18)</f>
        <v>2081</v>
      </c>
      <c r="U73" s="135">
        <f ca="1">OFFSET(BASE_NAC!$A$1,MATCH(VISOR!$J$73,BASE_NAC!$C$2:$C$50272,0),VISOR!$U$18)</f>
        <v>1919</v>
      </c>
      <c r="V73" s="135">
        <f ca="1">OFFSET(BASE_NAC!$A$1,MATCH(VISOR!$J$73,BASE_NAC!$C$2:$C$50272,0),VISOR!V$18)</f>
        <v>1952</v>
      </c>
    </row>
    <row r="74" spans="1:23" ht="10.5" customHeight="1">
      <c r="D74" s="62"/>
      <c r="E74" s="136"/>
      <c r="F74" s="84"/>
      <c r="G74" s="84"/>
      <c r="H74" s="84"/>
      <c r="I74" s="84"/>
      <c r="J74" s="84"/>
      <c r="K74" s="84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84"/>
    </row>
    <row r="75" spans="1:23" ht="18.600000000000001" customHeight="1">
      <c r="D75" s="62"/>
      <c r="E75" s="167" t="s">
        <v>4542</v>
      </c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1:23" ht="33" customHeight="1">
      <c r="D76" s="62"/>
      <c r="E76" s="167"/>
      <c r="F76" s="84"/>
      <c r="G76" s="91" t="s">
        <v>4534</v>
      </c>
      <c r="H76" s="84" t="str">
        <f>IF(F77="02000","2_02000",G77&amp;"_"&amp;F77)</f>
        <v>2_27493</v>
      </c>
      <c r="I76" s="84"/>
      <c r="J76" s="84"/>
      <c r="K76" s="84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84"/>
    </row>
    <row r="77" spans="1:23" s="64" customFormat="1" ht="36" customHeight="1">
      <c r="B77" s="64" t="str">
        <f>IF(MID(F73,1,2)&lt;&gt;MID(F77,1,2),1,"")</f>
        <v/>
      </c>
      <c r="D77" s="74"/>
      <c r="E77" s="60" t="s">
        <v>4548</v>
      </c>
      <c r="F77" s="92" t="str">
        <f>IF(ISERROR(VLOOKUP(E77,divipo_nom_cod_cuadr,3,0)),"02000",VLOOKUP(E77,divipo_nom_cod_cuadr,3,0))</f>
        <v>27493</v>
      </c>
      <c r="G77" s="92">
        <f>$G$13</f>
        <v>2</v>
      </c>
      <c r="H77" s="134"/>
      <c r="I77" s="134"/>
      <c r="J77" s="134" t="str">
        <f>IF(OR(F77="02000",G13=4),"2_02000",G77&amp;"_"&amp;F77)</f>
        <v>2_27493</v>
      </c>
      <c r="K77" s="134"/>
      <c r="L77" s="138">
        <f ca="1">IFERROR(OFFSET(BASE_NAC!$A$1,MATCH(VISOR!$J$77,BASE_NAC!$C$2:$C$50272,0),VISOR!L18),"")</f>
        <v>0</v>
      </c>
      <c r="M77" s="138">
        <f ca="1">IFERROR(OFFSET(BASE_NAC!$A$1,MATCH(VISOR!$J$77,BASE_NAC!$C$2:$C$50272,0),VISOR!M18),"")</f>
        <v>0</v>
      </c>
      <c r="N77" s="138">
        <f ca="1">IFERROR(OFFSET(BASE_NAC!$A$1,MATCH(VISOR!$J$77,BASE_NAC!$C$2:$C$50272,0),VISOR!N18),"")</f>
        <v>0</v>
      </c>
      <c r="O77" s="138">
        <f ca="1">IFERROR(OFFSET(BASE_NAC!$A$1,MATCH(VISOR!$J$77,BASE_NAC!$C$2:$C$50272,0),VISOR!O18),"")</f>
        <v>0</v>
      </c>
      <c r="P77" s="138">
        <f ca="1">IFERROR(OFFSET(BASE_NAC!$A$1,MATCH(VISOR!$J$77,BASE_NAC!$C$2:$C$50272,0),VISOR!P18),"")</f>
        <v>0</v>
      </c>
      <c r="Q77" s="138">
        <f ca="1">IFERROR(OFFSET(BASE_NAC!$A$1,MATCH(VISOR!$J$77,BASE_NAC!$C$2:$C$50272,0),VISOR!Q18),"")</f>
        <v>0</v>
      </c>
      <c r="R77" s="138">
        <f ca="1">IFERROR(OFFSET(BASE_NAC!$A$1,MATCH(VISOR!$J$77,BASE_NAC!$C$2:$C$50272,0),VISOR!R18),"")</f>
        <v>0</v>
      </c>
      <c r="S77" s="138">
        <f ca="1">IFERROR(OFFSET(BASE_NAC!$A$1,MATCH(VISOR!$J$77,BASE_NAC!$C$2:$C$50272,0),VISOR!S18),"")</f>
        <v>0</v>
      </c>
      <c r="T77" s="138">
        <f ca="1">IFERROR(OFFSET(BASE_NAC!$A$1,MATCH(VISOR!$J$77,BASE_NAC!$C$2:$C$50272,0),VISOR!T18),"")</f>
        <v>0</v>
      </c>
      <c r="U77" s="138">
        <f ca="1">IFERROR(OFFSET(BASE_NAC!$A$1,MATCH(VISOR!$J$77,BASE_NAC!$C$2:$C$50272,0),VISOR!U18),"")</f>
        <v>0</v>
      </c>
      <c r="V77" s="138">
        <f ca="1">IFERROR(OFFSET(BASE_NAC!$A$1,MATCH(VISOR!$J$77,BASE_NAC!$C$2:$C$50272,0),VISOR!V18),"")</f>
        <v>49</v>
      </c>
    </row>
    <row r="78" spans="1:23" ht="8.25" customHeight="1">
      <c r="D78" s="62"/>
      <c r="E78" s="84"/>
      <c r="F78" s="84"/>
      <c r="G78" s="84"/>
      <c r="H78" s="84"/>
      <c r="I78" s="84"/>
      <c r="J78" s="84"/>
      <c r="K78" s="8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</row>
    <row r="79" spans="1:23" ht="9" customHeight="1">
      <c r="D79" s="62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1:23" ht="57.75" customHeight="1">
      <c r="D80" s="62"/>
      <c r="E80" s="84"/>
      <c r="F80" s="84"/>
      <c r="G80" s="84"/>
      <c r="H80" s="84"/>
      <c r="I80" s="84"/>
      <c r="J80" s="84"/>
      <c r="K80" s="84"/>
      <c r="L80" s="166" t="s">
        <v>4543</v>
      </c>
      <c r="M80" s="166"/>
      <c r="N80" s="166"/>
      <c r="O80" s="166"/>
      <c r="P80" s="166"/>
      <c r="Q80" s="166"/>
      <c r="R80" s="166"/>
      <c r="S80" s="166"/>
      <c r="T80" s="166"/>
      <c r="U80" s="166"/>
      <c r="V80" s="166"/>
    </row>
    <row r="81" spans="4:22" ht="16.5">
      <c r="D81" s="62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4:22" ht="16.5">
      <c r="D82" s="62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4:22" ht="19.5" customHeight="1">
      <c r="D83" s="62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4:22" ht="19.5" customHeight="1">
      <c r="D84" s="62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4:22" ht="19.5" customHeight="1">
      <c r="D85" s="62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4:22" ht="19.5" customHeight="1">
      <c r="D86" s="62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4:22" ht="19.5" customHeight="1">
      <c r="D87" s="62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4:22" ht="19.5" customHeight="1">
      <c r="D88" s="62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4:22" ht="19.5" customHeight="1">
      <c r="D89" s="62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4:22" ht="19.5" customHeight="1">
      <c r="D90" s="62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4:22" ht="19.5" customHeight="1">
      <c r="D91" s="62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4:22" ht="19.5" customHeight="1">
      <c r="D92" s="62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4:22" ht="19.5" customHeight="1">
      <c r="D93" s="62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4:22" ht="41.25" customHeight="1">
      <c r="D94" s="62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4:22" s="75" customFormat="1" ht="24.6" customHeight="1">
      <c r="D95" s="76"/>
      <c r="E95" s="139" t="s">
        <v>4544</v>
      </c>
      <c r="F95" s="140"/>
      <c r="G95" s="140"/>
      <c r="H95" s="140"/>
      <c r="I95" s="140"/>
      <c r="J95" s="140"/>
      <c r="K95" s="140"/>
      <c r="L95" s="141">
        <v>2014</v>
      </c>
      <c r="M95" s="141">
        <v>2015</v>
      </c>
      <c r="N95" s="141">
        <v>2016</v>
      </c>
      <c r="O95" s="141">
        <v>2017</v>
      </c>
      <c r="P95" s="141">
        <v>2018</v>
      </c>
      <c r="Q95" s="141">
        <v>2019</v>
      </c>
      <c r="R95" s="141">
        <v>2020</v>
      </c>
      <c r="S95" s="141">
        <v>2021</v>
      </c>
      <c r="T95" s="141">
        <v>2022</v>
      </c>
      <c r="U95" s="141">
        <v>2023</v>
      </c>
      <c r="V95" s="141">
        <v>2024</v>
      </c>
    </row>
    <row r="96" spans="4:22" ht="3.75" customHeight="1">
      <c r="D96" s="62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1:22" ht="20.25">
      <c r="A97" s="61">
        <v>1</v>
      </c>
      <c r="B97" s="61" t="str">
        <f>IF(F71=75,"",CONCATENATE($G$20,"_",divipola!Y3))</f>
        <v>2_27001</v>
      </c>
      <c r="D97" s="62"/>
      <c r="E97" s="136" t="str">
        <f ca="1">OFFSET(BASE_NAC!$A$1,MATCH(VISOR!B97,BASE_NAC!$C$2:$C$50272,0),6)</f>
        <v>27001-Quibdó</v>
      </c>
      <c r="F97" s="136"/>
      <c r="G97" s="136"/>
      <c r="H97" s="136"/>
      <c r="I97" s="136"/>
      <c r="J97" s="136"/>
      <c r="K97" s="136"/>
      <c r="L97" s="142">
        <f ca="1">OFFSET(BASE_NAC!$A$1,MATCH(VISOR!B97,BASE_NAC!$C$2:$C$50272,0),VISOR!$L$18)</f>
        <v>606</v>
      </c>
      <c r="M97" s="142">
        <f ca="1">OFFSET(BASE_NAC!$A$1,MATCH(VISOR!B97,BASE_NAC!$C$2:$C$50272,0),VISOR!$M$18)</f>
        <v>673</v>
      </c>
      <c r="N97" s="142">
        <f ca="1">OFFSET(BASE_NAC!$A$1,MATCH(VISOR!B97,BASE_NAC!$C$2:$C$50272,0),VISOR!$N$18)</f>
        <v>617</v>
      </c>
      <c r="O97" s="142">
        <f ca="1">OFFSET(BASE_NAC!$A$1,MATCH(VISOR!B97,BASE_NAC!$C$2:$C$50272,0),VISOR!$O$18)</f>
        <v>567</v>
      </c>
      <c r="P97" s="142">
        <f ca="1">OFFSET(BASE_NAC!$A$1,MATCH(VISOR!B97,BASE_NAC!$C$2:$C$50272,0),VISOR!$P$18)</f>
        <v>572</v>
      </c>
      <c r="Q97" s="142">
        <f ca="1">OFFSET(BASE_NAC!$A$1,MATCH(VISOR!B97,BASE_NAC!$C$2:$C$50272,0),VISOR!$Q$18)</f>
        <v>625</v>
      </c>
      <c r="R97" s="142">
        <f ca="1">OFFSET(BASE_NAC!$A$1,MATCH(VISOR!B97,BASE_NAC!$C$2:$C$50272,0),VISOR!$R$18)</f>
        <v>860</v>
      </c>
      <c r="S97" s="142">
        <f ca="1">OFFSET(BASE_NAC!$A$1,MATCH(VISOR!B97,BASE_NAC!$C$2:$C$50272,0),VISOR!$S$18)</f>
        <v>1038</v>
      </c>
      <c r="T97" s="142">
        <f ca="1">OFFSET(BASE_NAC!$A$1,MATCH(VISOR!B97,BASE_NAC!$C$2:$C$50272,0),VISOR!$T$18)</f>
        <v>871</v>
      </c>
      <c r="U97" s="142">
        <f ca="1">OFFSET(BASE_NAC!$A$1,MATCH(VISOR!B97,BASE_NAC!$C$2:$C$50272,0),VISOR!$U$18)</f>
        <v>782</v>
      </c>
      <c r="V97" s="142">
        <f ca="1">OFFSET(BASE_NAC!$A$1,MATCH(VISOR!B97,BASE_NAC!$C$2:$C$50272,0),VISOR!V$18)</f>
        <v>797</v>
      </c>
    </row>
    <row r="98" spans="1:22" ht="20.25">
      <c r="A98" s="61">
        <v>2</v>
      </c>
      <c r="B98" s="61" t="str">
        <f>IF(F71=75,"",CONCATENATE($G$20,"_",divipola!Y4))</f>
        <v>2_27006</v>
      </c>
      <c r="D98" s="62"/>
      <c r="E98" s="136" t="str">
        <f ca="1">OFFSET(BASE_NAC!$A$1,MATCH(VISOR!B98,BASE_NAC!$C$2:$C$50272,0),6)</f>
        <v>27006-Acandí</v>
      </c>
      <c r="F98" s="136"/>
      <c r="G98" s="136"/>
      <c r="H98" s="136"/>
      <c r="I98" s="136"/>
      <c r="J98" s="136"/>
      <c r="K98" s="136"/>
      <c r="L98" s="142">
        <f ca="1">OFFSET(BASE_NAC!$A$1,MATCH(VISOR!B98,BASE_NAC!$C$2:$C$50272,0),VISOR!$L$18)</f>
        <v>35</v>
      </c>
      <c r="M98" s="142">
        <f ca="1">OFFSET(BASE_NAC!$A$1,MATCH(VISOR!B98,BASE_NAC!$C$2:$C$50272,0),VISOR!$M$18)</f>
        <v>45</v>
      </c>
      <c r="N98" s="142">
        <f ca="1">OFFSET(BASE_NAC!$A$1,MATCH(VISOR!B98,BASE_NAC!$C$2:$C$50272,0),VISOR!$N$18)</f>
        <v>30</v>
      </c>
      <c r="O98" s="142">
        <f ca="1">OFFSET(BASE_NAC!$A$1,MATCH(VISOR!B98,BASE_NAC!$C$2:$C$50272,0),VISOR!$O$18)</f>
        <v>32</v>
      </c>
      <c r="P98" s="142">
        <f ca="1">OFFSET(BASE_NAC!$A$1,MATCH(VISOR!B98,BASE_NAC!$C$2:$C$50272,0),VISOR!$P$18)</f>
        <v>44</v>
      </c>
      <c r="Q98" s="142">
        <f ca="1">OFFSET(BASE_NAC!$A$1,MATCH(VISOR!B98,BASE_NAC!$C$2:$C$50272,0),VISOR!$Q$18)</f>
        <v>35</v>
      </c>
      <c r="R98" s="142">
        <f ca="1">OFFSET(BASE_NAC!$A$1,MATCH(VISOR!B98,BASE_NAC!$C$2:$C$50272,0),VISOR!$R$18)</f>
        <v>58</v>
      </c>
      <c r="S98" s="142">
        <f ca="1">OFFSET(BASE_NAC!$A$1,MATCH(VISOR!B98,BASE_NAC!$C$2:$C$50272,0),VISOR!$S$18)</f>
        <v>85</v>
      </c>
      <c r="T98" s="142">
        <f ca="1">OFFSET(BASE_NAC!$A$1,MATCH(VISOR!B98,BASE_NAC!$C$2:$C$50272,0),VISOR!$T$18)</f>
        <v>38</v>
      </c>
      <c r="U98" s="142">
        <f ca="1">OFFSET(BASE_NAC!$A$1,MATCH(VISOR!B98,BASE_NAC!$C$2:$C$50272,0),VISOR!$U$18)</f>
        <v>40</v>
      </c>
      <c r="V98" s="142">
        <f ca="1">OFFSET(BASE_NAC!$A$1,MATCH(VISOR!B98,BASE_NAC!$C$2:$C$50272,0),VISOR!V$18)</f>
        <v>53</v>
      </c>
    </row>
    <row r="99" spans="1:22" ht="20.25">
      <c r="A99" s="61">
        <v>3</v>
      </c>
      <c r="B99" s="61" t="str">
        <f>IF(F71=75,"",CONCATENATE($G$20,"_",divipola!Y5))</f>
        <v>2_27025</v>
      </c>
      <c r="D99" s="62"/>
      <c r="E99" s="136" t="str">
        <f ca="1">OFFSET(BASE_NAC!$A$1,MATCH(VISOR!B99,BASE_NAC!$C$2:$C$50272,0),6)</f>
        <v>27025-Alto Baudó</v>
      </c>
      <c r="F99" s="137"/>
      <c r="G99" s="137"/>
      <c r="H99" s="137"/>
      <c r="I99" s="137"/>
      <c r="J99" s="137"/>
      <c r="K99" s="137"/>
      <c r="L99" s="142">
        <f ca="1">OFFSET(BASE_NAC!$A$1,MATCH(VISOR!B99,BASE_NAC!$C$2:$C$50272,0),VISOR!$L$18)</f>
        <v>28</v>
      </c>
      <c r="M99" s="142">
        <f ca="1">OFFSET(BASE_NAC!$A$1,MATCH(VISOR!B99,BASE_NAC!$C$2:$C$50272,0),VISOR!$M$18)</f>
        <v>27</v>
      </c>
      <c r="N99" s="142">
        <f ca="1">OFFSET(BASE_NAC!$A$1,MATCH(VISOR!B99,BASE_NAC!$C$2:$C$50272,0),VISOR!$N$18)</f>
        <v>27</v>
      </c>
      <c r="O99" s="142">
        <f ca="1">OFFSET(BASE_NAC!$A$1,MATCH(VISOR!B99,BASE_NAC!$C$2:$C$50272,0),VISOR!$O$18)</f>
        <v>35</v>
      </c>
      <c r="P99" s="142">
        <f ca="1">OFFSET(BASE_NAC!$A$1,MATCH(VISOR!B99,BASE_NAC!$C$2:$C$50272,0),VISOR!$P$18)</f>
        <v>33</v>
      </c>
      <c r="Q99" s="142">
        <f ca="1">OFFSET(BASE_NAC!$A$1,MATCH(VISOR!B99,BASE_NAC!$C$2:$C$50272,0),VISOR!$Q$18)</f>
        <v>17</v>
      </c>
      <c r="R99" s="142">
        <f ca="1">OFFSET(BASE_NAC!$A$1,MATCH(VISOR!B99,BASE_NAC!$C$2:$C$50272,0),VISOR!$R$18)</f>
        <v>43</v>
      </c>
      <c r="S99" s="142">
        <f ca="1">OFFSET(BASE_NAC!$A$1,MATCH(VISOR!B99,BASE_NAC!$C$2:$C$50272,0),VISOR!$S$18)</f>
        <v>45</v>
      </c>
      <c r="T99" s="142">
        <f ca="1">OFFSET(BASE_NAC!$A$1,MATCH(VISOR!B99,BASE_NAC!$C$2:$C$50272,0),VISOR!$T$18)</f>
        <v>43</v>
      </c>
      <c r="U99" s="142">
        <f ca="1">OFFSET(BASE_NAC!$A$1,MATCH(VISOR!B99,BASE_NAC!$C$2:$C$50272,0),VISOR!$U$18)</f>
        <v>33</v>
      </c>
      <c r="V99" s="142">
        <f ca="1">OFFSET(BASE_NAC!$A$1,MATCH(VISOR!B99,BASE_NAC!$C$2:$C$50272,0),VISOR!V$18)</f>
        <v>43</v>
      </c>
    </row>
    <row r="100" spans="1:22" ht="20.25">
      <c r="A100" s="61">
        <v>4</v>
      </c>
      <c r="B100" s="61" t="str">
        <f>IF(F71=75,"",CONCATENATE($G$20,"_",divipola!Y6))</f>
        <v>2_27050</v>
      </c>
      <c r="D100" s="62"/>
      <c r="E100" s="136" t="str">
        <f ca="1">OFFSET(BASE_NAC!$A$1,MATCH(VISOR!B100,BASE_NAC!$C$2:$C$50272,0),6)</f>
        <v>27050-Atrato</v>
      </c>
      <c r="F100" s="136"/>
      <c r="G100" s="136"/>
      <c r="H100" s="136"/>
      <c r="I100" s="136"/>
      <c r="J100" s="136"/>
      <c r="K100" s="136"/>
      <c r="L100" s="142">
        <f ca="1">OFFSET(BASE_NAC!$A$1,MATCH(VISOR!B100,BASE_NAC!$C$2:$C$50272,0),VISOR!$L$18)</f>
        <v>18</v>
      </c>
      <c r="M100" s="142">
        <f ca="1">OFFSET(BASE_NAC!$A$1,MATCH(VISOR!B100,BASE_NAC!$C$2:$C$50272,0),VISOR!$M$18)</f>
        <v>16</v>
      </c>
      <c r="N100" s="142">
        <f ca="1">OFFSET(BASE_NAC!$A$1,MATCH(VISOR!B100,BASE_NAC!$C$2:$C$50272,0),VISOR!$N$18)</f>
        <v>16</v>
      </c>
      <c r="O100" s="142">
        <f ca="1">OFFSET(BASE_NAC!$A$1,MATCH(VISOR!B100,BASE_NAC!$C$2:$C$50272,0),VISOR!$O$18)</f>
        <v>18</v>
      </c>
      <c r="P100" s="142">
        <f ca="1">OFFSET(BASE_NAC!$A$1,MATCH(VISOR!B100,BASE_NAC!$C$2:$C$50272,0),VISOR!$P$18)</f>
        <v>20</v>
      </c>
      <c r="Q100" s="142">
        <f ca="1">OFFSET(BASE_NAC!$A$1,MATCH(VISOR!B100,BASE_NAC!$C$2:$C$50272,0),VISOR!$Q$18)</f>
        <v>24</v>
      </c>
      <c r="R100" s="142">
        <f ca="1">OFFSET(BASE_NAC!$A$1,MATCH(VISOR!B100,BASE_NAC!$C$2:$C$50272,0),VISOR!$R$18)</f>
        <v>24</v>
      </c>
      <c r="S100" s="142">
        <f ca="1">OFFSET(BASE_NAC!$A$1,MATCH(VISOR!B100,BASE_NAC!$C$2:$C$50272,0),VISOR!$S$18)</f>
        <v>27</v>
      </c>
      <c r="T100" s="142">
        <f ca="1">OFFSET(BASE_NAC!$A$1,MATCH(VISOR!B100,BASE_NAC!$C$2:$C$50272,0),VISOR!$T$18)</f>
        <v>16</v>
      </c>
      <c r="U100" s="142">
        <f ca="1">OFFSET(BASE_NAC!$A$1,MATCH(VISOR!B100,BASE_NAC!$C$2:$C$50272,0),VISOR!$U$18)</f>
        <v>19</v>
      </c>
      <c r="V100" s="142">
        <f ca="1">OFFSET(BASE_NAC!$A$1,MATCH(VISOR!B100,BASE_NAC!$C$2:$C$50272,0),VISOR!V$18)</f>
        <v>27</v>
      </c>
    </row>
    <row r="101" spans="1:22" ht="20.25">
      <c r="A101" s="61">
        <v>5</v>
      </c>
      <c r="B101" s="61" t="str">
        <f>IF(F71=75,"",CONCATENATE($G$20,"_",divipola!Y7))</f>
        <v>2_27073</v>
      </c>
      <c r="D101" s="62"/>
      <c r="E101" s="136" t="str">
        <f ca="1">OFFSET(BASE_NAC!$A$1,MATCH(VISOR!B101,BASE_NAC!$C$2:$C$50272,0),6)</f>
        <v>27073-Bagadó</v>
      </c>
      <c r="F101" s="136"/>
      <c r="G101" s="136"/>
      <c r="H101" s="136"/>
      <c r="I101" s="136"/>
      <c r="J101" s="136"/>
      <c r="K101" s="136"/>
      <c r="L101" s="142">
        <f ca="1">OFFSET(BASE_NAC!$A$1,MATCH(VISOR!B101,BASE_NAC!$C$2:$C$50272,0),VISOR!$L$18)</f>
        <v>43</v>
      </c>
      <c r="M101" s="142">
        <f ca="1">OFFSET(BASE_NAC!$A$1,MATCH(VISOR!B101,BASE_NAC!$C$2:$C$50272,0),VISOR!$M$18)</f>
        <v>26</v>
      </c>
      <c r="N101" s="142">
        <f ca="1">OFFSET(BASE_NAC!$A$1,MATCH(VISOR!B101,BASE_NAC!$C$2:$C$50272,0),VISOR!$N$18)</f>
        <v>25</v>
      </c>
      <c r="O101" s="142">
        <f ca="1">OFFSET(BASE_NAC!$A$1,MATCH(VISOR!B101,BASE_NAC!$C$2:$C$50272,0),VISOR!$O$18)</f>
        <v>31</v>
      </c>
      <c r="P101" s="142">
        <f ca="1">OFFSET(BASE_NAC!$A$1,MATCH(VISOR!B101,BASE_NAC!$C$2:$C$50272,0),VISOR!$P$18)</f>
        <v>12</v>
      </c>
      <c r="Q101" s="142">
        <f ca="1">OFFSET(BASE_NAC!$A$1,MATCH(VISOR!B101,BASE_NAC!$C$2:$C$50272,0),VISOR!$Q$18)</f>
        <v>31</v>
      </c>
      <c r="R101" s="142">
        <f ca="1">OFFSET(BASE_NAC!$A$1,MATCH(VISOR!B101,BASE_NAC!$C$2:$C$50272,0),VISOR!$R$18)</f>
        <v>35</v>
      </c>
      <c r="S101" s="142">
        <f ca="1">OFFSET(BASE_NAC!$A$1,MATCH(VISOR!B101,BASE_NAC!$C$2:$C$50272,0),VISOR!$S$18)</f>
        <v>32</v>
      </c>
      <c r="T101" s="142">
        <f ca="1">OFFSET(BASE_NAC!$A$1,MATCH(VISOR!B101,BASE_NAC!$C$2:$C$50272,0),VISOR!$T$18)</f>
        <v>43</v>
      </c>
      <c r="U101" s="142">
        <f ca="1">OFFSET(BASE_NAC!$A$1,MATCH(VISOR!B101,BASE_NAC!$C$2:$C$50272,0),VISOR!$U$18)</f>
        <v>32</v>
      </c>
      <c r="V101" s="142">
        <f ca="1">OFFSET(BASE_NAC!$A$1,MATCH(VISOR!B101,BASE_NAC!$C$2:$C$50272,0),VISOR!V$18)</f>
        <v>34</v>
      </c>
    </row>
    <row r="102" spans="1:22" ht="20.25">
      <c r="A102" s="61">
        <v>6</v>
      </c>
      <c r="B102" s="61" t="str">
        <f>IF(F71=75,"",CONCATENATE($G$20,"_",divipola!Y8))</f>
        <v>2_27075</v>
      </c>
      <c r="D102" s="62"/>
      <c r="E102" s="136" t="str">
        <f ca="1">OFFSET(BASE_NAC!$A$1,MATCH(VISOR!B102,BASE_NAC!$C$2:$C$50272,0),6)</f>
        <v>27075-Bahía Solano</v>
      </c>
      <c r="F102" s="136"/>
      <c r="G102" s="136"/>
      <c r="H102" s="136"/>
      <c r="I102" s="136"/>
      <c r="J102" s="136"/>
      <c r="K102" s="136"/>
      <c r="L102" s="142">
        <f ca="1">OFFSET(BASE_NAC!$A$1,MATCH(VISOR!B102,BASE_NAC!$C$2:$C$50272,0),VISOR!$L$18)</f>
        <v>36</v>
      </c>
      <c r="M102" s="142">
        <f ca="1">OFFSET(BASE_NAC!$A$1,MATCH(VISOR!B102,BASE_NAC!$C$2:$C$50272,0),VISOR!$M$18)</f>
        <v>11</v>
      </c>
      <c r="N102" s="142">
        <f ca="1">OFFSET(BASE_NAC!$A$1,MATCH(VISOR!B102,BASE_NAC!$C$2:$C$50272,0),VISOR!$N$18)</f>
        <v>20</v>
      </c>
      <c r="O102" s="142">
        <f ca="1">OFFSET(BASE_NAC!$A$1,MATCH(VISOR!B102,BASE_NAC!$C$2:$C$50272,0),VISOR!$O$18)</f>
        <v>37</v>
      </c>
      <c r="P102" s="142">
        <f ca="1">OFFSET(BASE_NAC!$A$1,MATCH(VISOR!B102,BASE_NAC!$C$2:$C$50272,0),VISOR!$P$18)</f>
        <v>39</v>
      </c>
      <c r="Q102" s="142">
        <f ca="1">OFFSET(BASE_NAC!$A$1,MATCH(VISOR!B102,BASE_NAC!$C$2:$C$50272,0),VISOR!$Q$18)</f>
        <v>49</v>
      </c>
      <c r="R102" s="142">
        <f ca="1">OFFSET(BASE_NAC!$A$1,MATCH(VISOR!B102,BASE_NAC!$C$2:$C$50272,0),VISOR!$R$18)</f>
        <v>71</v>
      </c>
      <c r="S102" s="142">
        <f ca="1">OFFSET(BASE_NAC!$A$1,MATCH(VISOR!B102,BASE_NAC!$C$2:$C$50272,0),VISOR!$S$18)</f>
        <v>65</v>
      </c>
      <c r="T102" s="142">
        <f ca="1">OFFSET(BASE_NAC!$A$1,MATCH(VISOR!B102,BASE_NAC!$C$2:$C$50272,0),VISOR!$T$18)</f>
        <v>45</v>
      </c>
      <c r="U102" s="142">
        <f ca="1">OFFSET(BASE_NAC!$A$1,MATCH(VISOR!B102,BASE_NAC!$C$2:$C$50272,0),VISOR!$U$18)</f>
        <v>35</v>
      </c>
      <c r="V102" s="142">
        <f ca="1">OFFSET(BASE_NAC!$A$1,MATCH(VISOR!B102,BASE_NAC!$C$2:$C$50272,0),VISOR!V$18)</f>
        <v>35</v>
      </c>
    </row>
    <row r="103" spans="1:22" ht="20.25">
      <c r="A103" s="61">
        <v>7</v>
      </c>
      <c r="B103" s="61" t="str">
        <f>IF(F71=75,"",CONCATENATE($G$20,"_",divipola!Y9))</f>
        <v>2_27077</v>
      </c>
      <c r="D103" s="62"/>
      <c r="E103" s="136" t="str">
        <f ca="1">OFFSET(BASE_NAC!$A$1,MATCH(VISOR!B103,BASE_NAC!$C$2:$C$50272,0),6)</f>
        <v>27077-Bajo Baudó</v>
      </c>
      <c r="F103" s="136"/>
      <c r="G103" s="136"/>
      <c r="H103" s="136"/>
      <c r="I103" s="136"/>
      <c r="J103" s="136"/>
      <c r="K103" s="136"/>
      <c r="L103" s="142">
        <f ca="1">OFFSET(BASE_NAC!$A$1,MATCH(VISOR!B103,BASE_NAC!$C$2:$C$50272,0),VISOR!$L$18)</f>
        <v>19</v>
      </c>
      <c r="M103" s="142">
        <f ca="1">OFFSET(BASE_NAC!$A$1,MATCH(VISOR!B103,BASE_NAC!$C$2:$C$50272,0),VISOR!$M$18)</f>
        <v>31</v>
      </c>
      <c r="N103" s="142">
        <f ca="1">OFFSET(BASE_NAC!$A$1,MATCH(VISOR!B103,BASE_NAC!$C$2:$C$50272,0),VISOR!$N$18)</f>
        <v>31</v>
      </c>
      <c r="O103" s="142">
        <f ca="1">OFFSET(BASE_NAC!$A$1,MATCH(VISOR!B103,BASE_NAC!$C$2:$C$50272,0),VISOR!$O$18)</f>
        <v>21</v>
      </c>
      <c r="P103" s="142">
        <f ca="1">OFFSET(BASE_NAC!$A$1,MATCH(VISOR!B103,BASE_NAC!$C$2:$C$50272,0),VISOR!$P$18)</f>
        <v>38</v>
      </c>
      <c r="Q103" s="142">
        <f ca="1">OFFSET(BASE_NAC!$A$1,MATCH(VISOR!B103,BASE_NAC!$C$2:$C$50272,0),VISOR!$Q$18)</f>
        <v>36</v>
      </c>
      <c r="R103" s="142">
        <f ca="1">OFFSET(BASE_NAC!$A$1,MATCH(VISOR!B103,BASE_NAC!$C$2:$C$50272,0),VISOR!$R$18)</f>
        <v>40</v>
      </c>
      <c r="S103" s="142">
        <f ca="1">OFFSET(BASE_NAC!$A$1,MATCH(VISOR!B103,BASE_NAC!$C$2:$C$50272,0),VISOR!$S$18)</f>
        <v>50</v>
      </c>
      <c r="T103" s="142">
        <f ca="1">OFFSET(BASE_NAC!$A$1,MATCH(VISOR!B103,BASE_NAC!$C$2:$C$50272,0),VISOR!$T$18)</f>
        <v>25</v>
      </c>
      <c r="U103" s="142">
        <f ca="1">OFFSET(BASE_NAC!$A$1,MATCH(VISOR!B103,BASE_NAC!$C$2:$C$50272,0),VISOR!$U$18)</f>
        <v>58</v>
      </c>
      <c r="V103" s="142">
        <f ca="1">OFFSET(BASE_NAC!$A$1,MATCH(VISOR!B103,BASE_NAC!$C$2:$C$50272,0),VISOR!V$18)</f>
        <v>32</v>
      </c>
    </row>
    <row r="104" spans="1:22" ht="20.25">
      <c r="A104" s="61">
        <v>8</v>
      </c>
      <c r="B104" s="61" t="str">
        <f>IF(F71=75,"",CONCATENATE($G$20,"_",divipola!Y10))</f>
        <v>2_27099</v>
      </c>
      <c r="D104" s="62"/>
      <c r="E104" s="136" t="str">
        <f ca="1">OFFSET(BASE_NAC!$A$1,MATCH(VISOR!B104,BASE_NAC!$C$2:$C$50272,0),6)</f>
        <v>27099-Bojayá</v>
      </c>
      <c r="F104" s="136"/>
      <c r="G104" s="136"/>
      <c r="H104" s="136"/>
      <c r="I104" s="136"/>
      <c r="J104" s="136"/>
      <c r="K104" s="136"/>
      <c r="L104" s="142">
        <f ca="1">OFFSET(BASE_NAC!$A$1,MATCH(VISOR!B104,BASE_NAC!$C$2:$C$50272,0),VISOR!$L$18)</f>
        <v>9</v>
      </c>
      <c r="M104" s="142">
        <f ca="1">OFFSET(BASE_NAC!$A$1,MATCH(VISOR!B104,BASE_NAC!$C$2:$C$50272,0),VISOR!$M$18)</f>
        <v>30</v>
      </c>
      <c r="N104" s="142">
        <f ca="1">OFFSET(BASE_NAC!$A$1,MATCH(VISOR!B104,BASE_NAC!$C$2:$C$50272,0),VISOR!$N$18)</f>
        <v>46</v>
      </c>
      <c r="O104" s="142">
        <f ca="1">OFFSET(BASE_NAC!$A$1,MATCH(VISOR!B104,BASE_NAC!$C$2:$C$50272,0),VISOR!$O$18)</f>
        <v>27</v>
      </c>
      <c r="P104" s="142">
        <f ca="1">OFFSET(BASE_NAC!$A$1,MATCH(VISOR!B104,BASE_NAC!$C$2:$C$50272,0),VISOR!$P$18)</f>
        <v>28</v>
      </c>
      <c r="Q104" s="142">
        <f ca="1">OFFSET(BASE_NAC!$A$1,MATCH(VISOR!B104,BASE_NAC!$C$2:$C$50272,0),VISOR!$Q$18)</f>
        <v>29</v>
      </c>
      <c r="R104" s="142">
        <f ca="1">OFFSET(BASE_NAC!$A$1,MATCH(VISOR!B104,BASE_NAC!$C$2:$C$50272,0),VISOR!$R$18)</f>
        <v>35</v>
      </c>
      <c r="S104" s="142">
        <f ca="1">OFFSET(BASE_NAC!$A$1,MATCH(VISOR!B104,BASE_NAC!$C$2:$C$50272,0),VISOR!$S$18)</f>
        <v>34</v>
      </c>
      <c r="T104" s="142">
        <f ca="1">OFFSET(BASE_NAC!$A$1,MATCH(VISOR!B104,BASE_NAC!$C$2:$C$50272,0),VISOR!$T$18)</f>
        <v>22</v>
      </c>
      <c r="U104" s="142">
        <f ca="1">OFFSET(BASE_NAC!$A$1,MATCH(VISOR!B104,BASE_NAC!$C$2:$C$50272,0),VISOR!$U$18)</f>
        <v>30</v>
      </c>
      <c r="V104" s="142">
        <f ca="1">OFFSET(BASE_NAC!$A$1,MATCH(VISOR!B104,BASE_NAC!$C$2:$C$50272,0),VISOR!V$18)</f>
        <v>40</v>
      </c>
    </row>
    <row r="105" spans="1:22" ht="20.25">
      <c r="A105" s="61">
        <v>9</v>
      </c>
      <c r="B105" s="61" t="str">
        <f>IF(F71=75,"",CONCATENATE($G$20,"_",divipola!Y11))</f>
        <v>2_27135</v>
      </c>
      <c r="D105" s="62"/>
      <c r="E105" s="136" t="str">
        <f ca="1">OFFSET(BASE_NAC!$A$1,MATCH(VISOR!B105,BASE_NAC!$C$2:$C$50272,0),6)</f>
        <v>27135-El Cantón del San Pablo</v>
      </c>
      <c r="F105" s="136"/>
      <c r="G105" s="136"/>
      <c r="H105" s="136"/>
      <c r="I105" s="136"/>
      <c r="J105" s="136"/>
      <c r="K105" s="136"/>
      <c r="L105" s="142">
        <f ca="1">OFFSET(BASE_NAC!$A$1,MATCH(VISOR!B105,BASE_NAC!$C$2:$C$50272,0),VISOR!$L$18)</f>
        <v>11</v>
      </c>
      <c r="M105" s="142">
        <f ca="1">OFFSET(BASE_NAC!$A$1,MATCH(VISOR!B105,BASE_NAC!$C$2:$C$50272,0),VISOR!$M$18)</f>
        <v>14</v>
      </c>
      <c r="N105" s="142">
        <f ca="1">OFFSET(BASE_NAC!$A$1,MATCH(VISOR!B105,BASE_NAC!$C$2:$C$50272,0),VISOR!$N$18)</f>
        <v>8</v>
      </c>
      <c r="O105" s="142">
        <f ca="1">OFFSET(BASE_NAC!$A$1,MATCH(VISOR!B105,BASE_NAC!$C$2:$C$50272,0),VISOR!$O$18)</f>
        <v>11</v>
      </c>
      <c r="P105" s="142">
        <f ca="1">OFFSET(BASE_NAC!$A$1,MATCH(VISOR!B105,BASE_NAC!$C$2:$C$50272,0),VISOR!$P$18)</f>
        <v>14</v>
      </c>
      <c r="Q105" s="142">
        <f ca="1">OFFSET(BASE_NAC!$A$1,MATCH(VISOR!B105,BASE_NAC!$C$2:$C$50272,0),VISOR!$Q$18)</f>
        <v>15</v>
      </c>
      <c r="R105" s="142">
        <f ca="1">OFFSET(BASE_NAC!$A$1,MATCH(VISOR!B105,BASE_NAC!$C$2:$C$50272,0),VISOR!$R$18)</f>
        <v>21</v>
      </c>
      <c r="S105" s="142">
        <f ca="1">OFFSET(BASE_NAC!$A$1,MATCH(VISOR!B105,BASE_NAC!$C$2:$C$50272,0),VISOR!$S$18)</f>
        <v>25</v>
      </c>
      <c r="T105" s="142">
        <f ca="1">OFFSET(BASE_NAC!$A$1,MATCH(VISOR!B105,BASE_NAC!$C$2:$C$50272,0),VISOR!$T$18)</f>
        <v>18</v>
      </c>
      <c r="U105" s="142">
        <f ca="1">OFFSET(BASE_NAC!$A$1,MATCH(VISOR!B105,BASE_NAC!$C$2:$C$50272,0),VISOR!$U$18)</f>
        <v>22</v>
      </c>
      <c r="V105" s="142">
        <f ca="1">OFFSET(BASE_NAC!$A$1,MATCH(VISOR!B105,BASE_NAC!$C$2:$C$50272,0),VISOR!V$18)</f>
        <v>10</v>
      </c>
    </row>
    <row r="106" spans="1:22" ht="20.25">
      <c r="A106" s="61">
        <v>10</v>
      </c>
      <c r="B106" s="61" t="str">
        <f>IF(F71=75,"",CONCATENATE($G$20,"_",divipola!Y12))</f>
        <v>2_27150</v>
      </c>
      <c r="D106" s="62"/>
      <c r="E106" s="136" t="str">
        <f ca="1">OFFSET(BASE_NAC!$A$1,MATCH(VISOR!B106,BASE_NAC!$C$2:$C$50272,0),6)</f>
        <v>27150-Carmen del Darién</v>
      </c>
      <c r="F106" s="136"/>
      <c r="G106" s="136"/>
      <c r="H106" s="136"/>
      <c r="I106" s="136"/>
      <c r="J106" s="136"/>
      <c r="K106" s="136"/>
      <c r="L106" s="142">
        <f ca="1">OFFSET(BASE_NAC!$A$1,MATCH(VISOR!B106,BASE_NAC!$C$2:$C$50272,0),VISOR!$L$18)</f>
        <v>7</v>
      </c>
      <c r="M106" s="142">
        <f ca="1">OFFSET(BASE_NAC!$A$1,MATCH(VISOR!B106,BASE_NAC!$C$2:$C$50272,0),VISOR!$M$18)</f>
        <v>3</v>
      </c>
      <c r="N106" s="142">
        <f ca="1">OFFSET(BASE_NAC!$A$1,MATCH(VISOR!B106,BASE_NAC!$C$2:$C$50272,0),VISOR!$N$18)</f>
        <v>7</v>
      </c>
      <c r="O106" s="142">
        <f ca="1">OFFSET(BASE_NAC!$A$1,MATCH(VISOR!B106,BASE_NAC!$C$2:$C$50272,0),VISOR!$O$18)</f>
        <v>14</v>
      </c>
      <c r="P106" s="142">
        <f ca="1">OFFSET(BASE_NAC!$A$1,MATCH(VISOR!B106,BASE_NAC!$C$2:$C$50272,0),VISOR!$P$18)</f>
        <v>16</v>
      </c>
      <c r="Q106" s="142">
        <f ca="1">OFFSET(BASE_NAC!$A$1,MATCH(VISOR!B106,BASE_NAC!$C$2:$C$50272,0),VISOR!$Q$18)</f>
        <v>22</v>
      </c>
      <c r="R106" s="142">
        <f ca="1">OFFSET(BASE_NAC!$A$1,MATCH(VISOR!B106,BASE_NAC!$C$2:$C$50272,0),VISOR!$R$18)</f>
        <v>19</v>
      </c>
      <c r="S106" s="142">
        <f ca="1">OFFSET(BASE_NAC!$A$1,MATCH(VISOR!B106,BASE_NAC!$C$2:$C$50272,0),VISOR!$S$18)</f>
        <v>21</v>
      </c>
      <c r="T106" s="142">
        <f ca="1">OFFSET(BASE_NAC!$A$1,MATCH(VISOR!B106,BASE_NAC!$C$2:$C$50272,0),VISOR!$T$18)</f>
        <v>12</v>
      </c>
      <c r="U106" s="142">
        <f ca="1">OFFSET(BASE_NAC!$A$1,MATCH(VISOR!B106,BASE_NAC!$C$2:$C$50272,0),VISOR!$U$18)</f>
        <v>18</v>
      </c>
      <c r="V106" s="142">
        <f ca="1">OFFSET(BASE_NAC!$A$1,MATCH(VISOR!B106,BASE_NAC!$C$2:$C$50272,0),VISOR!V$18)</f>
        <v>19</v>
      </c>
    </row>
    <row r="107" spans="1:22" ht="20.25">
      <c r="A107" s="61">
        <v>11</v>
      </c>
      <c r="B107" s="61" t="str">
        <f>IF(F71=75,"",CONCATENATE($G$20,"_",divipola!Y13))</f>
        <v>2_27160</v>
      </c>
      <c r="D107" s="62"/>
      <c r="E107" s="136" t="str">
        <f ca="1">OFFSET(BASE_NAC!$A$1,MATCH(VISOR!B107,BASE_NAC!$C$2:$C$50272,0),6)</f>
        <v>27160-Cértegui</v>
      </c>
      <c r="F107" s="136"/>
      <c r="G107" s="136"/>
      <c r="H107" s="136"/>
      <c r="I107" s="136"/>
      <c r="J107" s="136"/>
      <c r="K107" s="136"/>
      <c r="L107" s="142">
        <f ca="1">OFFSET(BASE_NAC!$A$1,MATCH(VISOR!B107,BASE_NAC!$C$2:$C$50272,0),VISOR!$L$18)</f>
        <v>11</v>
      </c>
      <c r="M107" s="142">
        <f ca="1">OFFSET(BASE_NAC!$A$1,MATCH(VISOR!B107,BASE_NAC!$C$2:$C$50272,0),VISOR!$M$18)</f>
        <v>11</v>
      </c>
      <c r="N107" s="142">
        <f ca="1">OFFSET(BASE_NAC!$A$1,MATCH(VISOR!B107,BASE_NAC!$C$2:$C$50272,0),VISOR!$N$18)</f>
        <v>9</v>
      </c>
      <c r="O107" s="142">
        <f ca="1">OFFSET(BASE_NAC!$A$1,MATCH(VISOR!B107,BASE_NAC!$C$2:$C$50272,0),VISOR!$O$18)</f>
        <v>11</v>
      </c>
      <c r="P107" s="142">
        <f ca="1">OFFSET(BASE_NAC!$A$1,MATCH(VISOR!B107,BASE_NAC!$C$2:$C$50272,0),VISOR!$P$18)</f>
        <v>9</v>
      </c>
      <c r="Q107" s="142">
        <f ca="1">OFFSET(BASE_NAC!$A$1,MATCH(VISOR!B107,BASE_NAC!$C$2:$C$50272,0),VISOR!$Q$18)</f>
        <v>20</v>
      </c>
      <c r="R107" s="142">
        <f ca="1">OFFSET(BASE_NAC!$A$1,MATCH(VISOR!B107,BASE_NAC!$C$2:$C$50272,0),VISOR!$R$18)</f>
        <v>16</v>
      </c>
      <c r="S107" s="142">
        <f ca="1">OFFSET(BASE_NAC!$A$1,MATCH(VISOR!B107,BASE_NAC!$C$2:$C$50272,0),VISOR!$S$18)</f>
        <v>14</v>
      </c>
      <c r="T107" s="142">
        <f ca="1">OFFSET(BASE_NAC!$A$1,MATCH(VISOR!B107,BASE_NAC!$C$2:$C$50272,0),VISOR!$T$18)</f>
        <v>20</v>
      </c>
      <c r="U107" s="142">
        <f ca="1">OFFSET(BASE_NAC!$A$1,MATCH(VISOR!B107,BASE_NAC!$C$2:$C$50272,0),VISOR!$U$18)</f>
        <v>19</v>
      </c>
      <c r="V107" s="142">
        <f ca="1">OFFSET(BASE_NAC!$A$1,MATCH(VISOR!B107,BASE_NAC!$C$2:$C$50272,0),VISOR!V$18)</f>
        <v>19</v>
      </c>
    </row>
    <row r="108" spans="1:22" ht="20.25">
      <c r="A108" s="61">
        <v>12</v>
      </c>
      <c r="B108" s="61" t="str">
        <f>IF(F71=75,"",CONCATENATE($G$20,"_",divipola!Y14))</f>
        <v>2_27205</v>
      </c>
      <c r="D108" s="62"/>
      <c r="E108" s="136" t="str">
        <f ca="1">OFFSET(BASE_NAC!$A$1,MATCH(VISOR!B108,BASE_NAC!$C$2:$C$50272,0),6)</f>
        <v>27205-Condoto</v>
      </c>
      <c r="F108" s="136"/>
      <c r="G108" s="136"/>
      <c r="H108" s="136"/>
      <c r="I108" s="136"/>
      <c r="J108" s="136"/>
      <c r="K108" s="136"/>
      <c r="L108" s="142">
        <f ca="1">OFFSET(BASE_NAC!$A$1,MATCH(VISOR!B108,BASE_NAC!$C$2:$C$50272,0),VISOR!$L$18)</f>
        <v>51</v>
      </c>
      <c r="M108" s="142">
        <f ca="1">OFFSET(BASE_NAC!$A$1,MATCH(VISOR!B108,BASE_NAC!$C$2:$C$50272,0),VISOR!$M$18)</f>
        <v>62</v>
      </c>
      <c r="N108" s="142">
        <f ca="1">OFFSET(BASE_NAC!$A$1,MATCH(VISOR!B108,BASE_NAC!$C$2:$C$50272,0),VISOR!$N$18)</f>
        <v>63</v>
      </c>
      <c r="O108" s="142">
        <f ca="1">OFFSET(BASE_NAC!$A$1,MATCH(VISOR!B108,BASE_NAC!$C$2:$C$50272,0),VISOR!$O$18)</f>
        <v>61</v>
      </c>
      <c r="P108" s="142">
        <f ca="1">OFFSET(BASE_NAC!$A$1,MATCH(VISOR!B108,BASE_NAC!$C$2:$C$50272,0),VISOR!$P$18)</f>
        <v>50</v>
      </c>
      <c r="Q108" s="142">
        <f ca="1">OFFSET(BASE_NAC!$A$1,MATCH(VISOR!B108,BASE_NAC!$C$2:$C$50272,0),VISOR!$Q$18)</f>
        <v>63</v>
      </c>
      <c r="R108" s="142">
        <f ca="1">OFFSET(BASE_NAC!$A$1,MATCH(VISOR!B108,BASE_NAC!$C$2:$C$50272,0),VISOR!$R$18)</f>
        <v>79</v>
      </c>
      <c r="S108" s="142">
        <f ca="1">OFFSET(BASE_NAC!$A$1,MATCH(VISOR!B108,BASE_NAC!$C$2:$C$50272,0),VISOR!$S$18)</f>
        <v>89</v>
      </c>
      <c r="T108" s="142">
        <f ca="1">OFFSET(BASE_NAC!$A$1,MATCH(VISOR!B108,BASE_NAC!$C$2:$C$50272,0),VISOR!$T$18)</f>
        <v>72</v>
      </c>
      <c r="U108" s="142">
        <f ca="1">OFFSET(BASE_NAC!$A$1,MATCH(VISOR!B108,BASE_NAC!$C$2:$C$50272,0),VISOR!$U$18)</f>
        <v>63</v>
      </c>
      <c r="V108" s="142">
        <f ca="1">OFFSET(BASE_NAC!$A$1,MATCH(VISOR!B108,BASE_NAC!$C$2:$C$50272,0),VISOR!V$18)</f>
        <v>68</v>
      </c>
    </row>
    <row r="109" spans="1:22" ht="20.25">
      <c r="A109" s="61">
        <v>13</v>
      </c>
      <c r="B109" s="61" t="str">
        <f>IF(F71=75,"",CONCATENATE($G$20,"_",divipola!Y15))</f>
        <v>2_27245</v>
      </c>
      <c r="D109" s="62"/>
      <c r="E109" s="136" t="str">
        <f ca="1">OFFSET(BASE_NAC!$A$1,MATCH(VISOR!B109,BASE_NAC!$C$2:$C$50272,0),6)</f>
        <v>27245-El Carmen de Atrato</v>
      </c>
      <c r="F109" s="136"/>
      <c r="G109" s="136"/>
      <c r="H109" s="136"/>
      <c r="I109" s="136"/>
      <c r="J109" s="136"/>
      <c r="K109" s="136"/>
      <c r="L109" s="142">
        <f ca="1">OFFSET(BASE_NAC!$A$1,MATCH(VISOR!B109,BASE_NAC!$C$2:$C$50272,0),VISOR!$L$18)</f>
        <v>44</v>
      </c>
      <c r="M109" s="142">
        <f ca="1">OFFSET(BASE_NAC!$A$1,MATCH(VISOR!B109,BASE_NAC!$C$2:$C$50272,0),VISOR!$M$18)</f>
        <v>24</v>
      </c>
      <c r="N109" s="142">
        <f ca="1">OFFSET(BASE_NAC!$A$1,MATCH(VISOR!B109,BASE_NAC!$C$2:$C$50272,0),VISOR!$N$18)</f>
        <v>35</v>
      </c>
      <c r="O109" s="142">
        <f ca="1">OFFSET(BASE_NAC!$A$1,MATCH(VISOR!B109,BASE_NAC!$C$2:$C$50272,0),VISOR!$O$18)</f>
        <v>42</v>
      </c>
      <c r="P109" s="142">
        <f ca="1">OFFSET(BASE_NAC!$A$1,MATCH(VISOR!B109,BASE_NAC!$C$2:$C$50272,0),VISOR!$P$18)</f>
        <v>42</v>
      </c>
      <c r="Q109" s="142">
        <f ca="1">OFFSET(BASE_NAC!$A$1,MATCH(VISOR!B109,BASE_NAC!$C$2:$C$50272,0),VISOR!$Q$18)</f>
        <v>40</v>
      </c>
      <c r="R109" s="142">
        <f ca="1">OFFSET(BASE_NAC!$A$1,MATCH(VISOR!B109,BASE_NAC!$C$2:$C$50272,0),VISOR!$R$18)</f>
        <v>44</v>
      </c>
      <c r="S109" s="142">
        <f ca="1">OFFSET(BASE_NAC!$A$1,MATCH(VISOR!B109,BASE_NAC!$C$2:$C$50272,0),VISOR!$S$18)</f>
        <v>60</v>
      </c>
      <c r="T109" s="142">
        <f ca="1">OFFSET(BASE_NAC!$A$1,MATCH(VISOR!B109,BASE_NAC!$C$2:$C$50272,0),VISOR!$T$18)</f>
        <v>53</v>
      </c>
      <c r="U109" s="142">
        <f ca="1">OFFSET(BASE_NAC!$A$1,MATCH(VISOR!B109,BASE_NAC!$C$2:$C$50272,0),VISOR!$U$18)</f>
        <v>44</v>
      </c>
      <c r="V109" s="142">
        <f ca="1">OFFSET(BASE_NAC!$A$1,MATCH(VISOR!B109,BASE_NAC!$C$2:$C$50272,0),VISOR!V$18)</f>
        <v>42</v>
      </c>
    </row>
    <row r="110" spans="1:22" ht="20.25">
      <c r="A110" s="61">
        <v>14</v>
      </c>
      <c r="B110" s="61" t="str">
        <f>IF(F71=75,"",CONCATENATE($G$20,"_",divipola!Y16))</f>
        <v>2_27250</v>
      </c>
      <c r="D110" s="62"/>
      <c r="E110" s="136" t="str">
        <f ca="1">OFFSET(BASE_NAC!$A$1,MATCH(VISOR!B110,BASE_NAC!$C$2:$C$50272,0),6)</f>
        <v>27250-El Litoral del San Juan</v>
      </c>
      <c r="F110" s="136"/>
      <c r="G110" s="136"/>
      <c r="H110" s="136"/>
      <c r="I110" s="136"/>
      <c r="J110" s="136"/>
      <c r="K110" s="136"/>
      <c r="L110" s="142">
        <f ca="1">OFFSET(BASE_NAC!$A$1,MATCH(VISOR!B110,BASE_NAC!$C$2:$C$50272,0),VISOR!$L$18)</f>
        <v>7</v>
      </c>
      <c r="M110" s="142">
        <f ca="1">OFFSET(BASE_NAC!$A$1,MATCH(VISOR!B110,BASE_NAC!$C$2:$C$50272,0),VISOR!$M$18)</f>
        <v>8</v>
      </c>
      <c r="N110" s="142">
        <f ca="1">OFFSET(BASE_NAC!$A$1,MATCH(VISOR!B110,BASE_NAC!$C$2:$C$50272,0),VISOR!$N$18)</f>
        <v>17</v>
      </c>
      <c r="O110" s="142">
        <f ca="1">OFFSET(BASE_NAC!$A$1,MATCH(VISOR!B110,BASE_NAC!$C$2:$C$50272,0),VISOR!$O$18)</f>
        <v>17</v>
      </c>
      <c r="P110" s="142">
        <f ca="1">OFFSET(BASE_NAC!$A$1,MATCH(VISOR!B110,BASE_NAC!$C$2:$C$50272,0),VISOR!$P$18)</f>
        <v>23</v>
      </c>
      <c r="Q110" s="142">
        <f ca="1">OFFSET(BASE_NAC!$A$1,MATCH(VISOR!B110,BASE_NAC!$C$2:$C$50272,0),VISOR!$Q$18)</f>
        <v>13</v>
      </c>
      <c r="R110" s="142">
        <f ca="1">OFFSET(BASE_NAC!$A$1,MATCH(VISOR!B110,BASE_NAC!$C$2:$C$50272,0),VISOR!$R$18)</f>
        <v>31</v>
      </c>
      <c r="S110" s="142">
        <f ca="1">OFFSET(BASE_NAC!$A$1,MATCH(VISOR!B110,BASE_NAC!$C$2:$C$50272,0),VISOR!$S$18)</f>
        <v>21</v>
      </c>
      <c r="T110" s="142">
        <f ca="1">OFFSET(BASE_NAC!$A$1,MATCH(VISOR!B110,BASE_NAC!$C$2:$C$50272,0),VISOR!$T$18)</f>
        <v>28</v>
      </c>
      <c r="U110" s="142">
        <f ca="1">OFFSET(BASE_NAC!$A$1,MATCH(VISOR!B110,BASE_NAC!$C$2:$C$50272,0),VISOR!$U$18)</f>
        <v>17</v>
      </c>
      <c r="V110" s="142">
        <f ca="1">OFFSET(BASE_NAC!$A$1,MATCH(VISOR!B110,BASE_NAC!$C$2:$C$50272,0),VISOR!V$18)</f>
        <v>6</v>
      </c>
    </row>
    <row r="111" spans="1:22" ht="20.25">
      <c r="A111" s="61">
        <v>15</v>
      </c>
      <c r="B111" s="61" t="str">
        <f>IF(F71=75,"",CONCATENATE($G$20,"_",divipola!Y17))</f>
        <v>2_27361</v>
      </c>
      <c r="D111" s="62"/>
      <c r="E111" s="136" t="str">
        <f ca="1">OFFSET(BASE_NAC!$A$1,MATCH(VISOR!B111,BASE_NAC!$C$2:$C$50272,0),6)</f>
        <v>27361-Istmina</v>
      </c>
      <c r="F111" s="136"/>
      <c r="G111" s="136"/>
      <c r="H111" s="136"/>
      <c r="I111" s="136"/>
      <c r="J111" s="136"/>
      <c r="K111" s="136"/>
      <c r="L111" s="142">
        <f ca="1">OFFSET(BASE_NAC!$A$1,MATCH(VISOR!B111,BASE_NAC!$C$2:$C$50272,0),VISOR!$L$18)</f>
        <v>107</v>
      </c>
      <c r="M111" s="142">
        <f ca="1">OFFSET(BASE_NAC!$A$1,MATCH(VISOR!B111,BASE_NAC!$C$2:$C$50272,0),VISOR!$M$18)</f>
        <v>84</v>
      </c>
      <c r="N111" s="142">
        <f ca="1">OFFSET(BASE_NAC!$A$1,MATCH(VISOR!B111,BASE_NAC!$C$2:$C$50272,0),VISOR!$N$18)</f>
        <v>80</v>
      </c>
      <c r="O111" s="142">
        <f ca="1">OFFSET(BASE_NAC!$A$1,MATCH(VISOR!B111,BASE_NAC!$C$2:$C$50272,0),VISOR!$O$18)</f>
        <v>67</v>
      </c>
      <c r="P111" s="142">
        <f ca="1">OFFSET(BASE_NAC!$A$1,MATCH(VISOR!B111,BASE_NAC!$C$2:$C$50272,0),VISOR!$P$18)</f>
        <v>147</v>
      </c>
      <c r="Q111" s="142">
        <f ca="1">OFFSET(BASE_NAC!$A$1,MATCH(VISOR!B111,BASE_NAC!$C$2:$C$50272,0),VISOR!$Q$18)</f>
        <v>132</v>
      </c>
      <c r="R111" s="142">
        <f ca="1">OFFSET(BASE_NAC!$A$1,MATCH(VISOR!B111,BASE_NAC!$C$2:$C$50272,0),VISOR!$R$18)</f>
        <v>140</v>
      </c>
      <c r="S111" s="142">
        <f ca="1">OFFSET(BASE_NAC!$A$1,MATCH(VISOR!B111,BASE_NAC!$C$2:$C$50272,0),VISOR!$S$18)</f>
        <v>164</v>
      </c>
      <c r="T111" s="142">
        <f ca="1">OFFSET(BASE_NAC!$A$1,MATCH(VISOR!B111,BASE_NAC!$C$2:$C$50272,0),VISOR!$T$18)</f>
        <v>186</v>
      </c>
      <c r="U111" s="142">
        <f ca="1">OFFSET(BASE_NAC!$A$1,MATCH(VISOR!B111,BASE_NAC!$C$2:$C$50272,0),VISOR!$U$18)</f>
        <v>143</v>
      </c>
      <c r="V111" s="142">
        <f ca="1">OFFSET(BASE_NAC!$A$1,MATCH(VISOR!B111,BASE_NAC!$C$2:$C$50272,0),VISOR!V$18)</f>
        <v>181</v>
      </c>
    </row>
    <row r="112" spans="1:22" ht="20.25">
      <c r="A112" s="61">
        <v>16</v>
      </c>
      <c r="B112" s="61" t="str">
        <f>IF(F71=75,"",CONCATENATE($G$20,"_",divipola!Y18))</f>
        <v>2_27372</v>
      </c>
      <c r="D112" s="62"/>
      <c r="E112" s="136" t="str">
        <f ca="1">OFFSET(BASE_NAC!$A$1,MATCH(VISOR!B112,BASE_NAC!$C$2:$C$50272,0),6)</f>
        <v>27372-Juradó</v>
      </c>
      <c r="F112" s="136"/>
      <c r="G112" s="136"/>
      <c r="H112" s="136"/>
      <c r="I112" s="136"/>
      <c r="J112" s="136"/>
      <c r="K112" s="136"/>
      <c r="L112" s="142">
        <f ca="1">OFFSET(BASE_NAC!$A$1,MATCH(VISOR!B112,BASE_NAC!$C$2:$C$50272,0),VISOR!$L$18)</f>
        <v>10</v>
      </c>
      <c r="M112" s="142">
        <f ca="1">OFFSET(BASE_NAC!$A$1,MATCH(VISOR!B112,BASE_NAC!$C$2:$C$50272,0),VISOR!$M$18)</f>
        <v>7</v>
      </c>
      <c r="N112" s="142">
        <f ca="1">OFFSET(BASE_NAC!$A$1,MATCH(VISOR!B112,BASE_NAC!$C$2:$C$50272,0),VISOR!$N$18)</f>
        <v>8</v>
      </c>
      <c r="O112" s="142">
        <f ca="1">OFFSET(BASE_NAC!$A$1,MATCH(VISOR!B112,BASE_NAC!$C$2:$C$50272,0),VISOR!$O$18)</f>
        <v>8</v>
      </c>
      <c r="P112" s="142">
        <f ca="1">OFFSET(BASE_NAC!$A$1,MATCH(VISOR!B112,BASE_NAC!$C$2:$C$50272,0),VISOR!$P$18)</f>
        <v>3</v>
      </c>
      <c r="Q112" s="142">
        <f ca="1">OFFSET(BASE_NAC!$A$1,MATCH(VISOR!B112,BASE_NAC!$C$2:$C$50272,0),VISOR!$Q$18)</f>
        <v>3</v>
      </c>
      <c r="R112" s="142">
        <f ca="1">OFFSET(BASE_NAC!$A$1,MATCH(VISOR!B112,BASE_NAC!$C$2:$C$50272,0),VISOR!$R$18)</f>
        <v>6</v>
      </c>
      <c r="S112" s="142">
        <f ca="1">OFFSET(BASE_NAC!$A$1,MATCH(VISOR!B112,BASE_NAC!$C$2:$C$50272,0),VISOR!$S$18)</f>
        <v>6</v>
      </c>
      <c r="T112" s="142">
        <f ca="1">OFFSET(BASE_NAC!$A$1,MATCH(VISOR!B112,BASE_NAC!$C$2:$C$50272,0),VISOR!$T$18)</f>
        <v>13</v>
      </c>
      <c r="U112" s="142">
        <f ca="1">OFFSET(BASE_NAC!$A$1,MATCH(VISOR!B112,BASE_NAC!$C$2:$C$50272,0),VISOR!$U$18)</f>
        <v>6</v>
      </c>
      <c r="V112" s="142">
        <f ca="1">OFFSET(BASE_NAC!$A$1,MATCH(VISOR!B112,BASE_NAC!$C$2:$C$50272,0),VISOR!V$18)</f>
        <v>13</v>
      </c>
    </row>
    <row r="113" spans="1:22" ht="20.25">
      <c r="A113" s="61">
        <v>17</v>
      </c>
      <c r="B113" s="61" t="str">
        <f>IF(F71=75,"",CONCATENATE($G$20,"_",divipola!Y19))</f>
        <v>2_27413</v>
      </c>
      <c r="D113" s="62"/>
      <c r="E113" s="136" t="str">
        <f ca="1">OFFSET(BASE_NAC!$A$1,MATCH(VISOR!B113,BASE_NAC!$C$2:$C$50272,0),6)</f>
        <v>27413-Lloró</v>
      </c>
      <c r="F113" s="136"/>
      <c r="G113" s="136"/>
      <c r="H113" s="136"/>
      <c r="I113" s="136"/>
      <c r="J113" s="136"/>
      <c r="K113" s="136"/>
      <c r="L113" s="142">
        <f ca="1">OFFSET(BASE_NAC!$A$1,MATCH(VISOR!B113,BASE_NAC!$C$2:$C$50272,0),VISOR!$L$18)</f>
        <v>32</v>
      </c>
      <c r="M113" s="142">
        <f ca="1">OFFSET(BASE_NAC!$A$1,MATCH(VISOR!B113,BASE_NAC!$C$2:$C$50272,0),VISOR!$M$18)</f>
        <v>27</v>
      </c>
      <c r="N113" s="142">
        <f ca="1">OFFSET(BASE_NAC!$A$1,MATCH(VISOR!B113,BASE_NAC!$C$2:$C$50272,0),VISOR!$N$18)</f>
        <v>31</v>
      </c>
      <c r="O113" s="142">
        <f ca="1">OFFSET(BASE_NAC!$A$1,MATCH(VISOR!B113,BASE_NAC!$C$2:$C$50272,0),VISOR!$O$18)</f>
        <v>33</v>
      </c>
      <c r="P113" s="142">
        <f ca="1">OFFSET(BASE_NAC!$A$1,MATCH(VISOR!B113,BASE_NAC!$C$2:$C$50272,0),VISOR!$P$18)</f>
        <v>34</v>
      </c>
      <c r="Q113" s="142">
        <f ca="1">OFFSET(BASE_NAC!$A$1,MATCH(VISOR!B113,BASE_NAC!$C$2:$C$50272,0),VISOR!$Q$18)</f>
        <v>29</v>
      </c>
      <c r="R113" s="142">
        <f ca="1">OFFSET(BASE_NAC!$A$1,MATCH(VISOR!B113,BASE_NAC!$C$2:$C$50272,0),VISOR!$R$18)</f>
        <v>24</v>
      </c>
      <c r="S113" s="142">
        <f ca="1">OFFSET(BASE_NAC!$A$1,MATCH(VISOR!B113,BASE_NAC!$C$2:$C$50272,0),VISOR!$S$18)</f>
        <v>27</v>
      </c>
      <c r="T113" s="142">
        <f ca="1">OFFSET(BASE_NAC!$A$1,MATCH(VISOR!B113,BASE_NAC!$C$2:$C$50272,0),VISOR!$T$18)</f>
        <v>44</v>
      </c>
      <c r="U113" s="142">
        <f ca="1">OFFSET(BASE_NAC!$A$1,MATCH(VISOR!B113,BASE_NAC!$C$2:$C$50272,0),VISOR!$U$18)</f>
        <v>65</v>
      </c>
      <c r="V113" s="142">
        <f ca="1">OFFSET(BASE_NAC!$A$1,MATCH(VISOR!B113,BASE_NAC!$C$2:$C$50272,0),VISOR!V$18)</f>
        <v>37</v>
      </c>
    </row>
    <row r="114" spans="1:22" ht="20.25">
      <c r="A114" s="61">
        <v>18</v>
      </c>
      <c r="B114" s="61" t="str">
        <f>IF(F71=75,"",CONCATENATE($G$20,"_",divipola!Y20))</f>
        <v>2_27425</v>
      </c>
      <c r="D114" s="62"/>
      <c r="E114" s="136" t="str">
        <f ca="1">OFFSET(BASE_NAC!$A$1,MATCH(VISOR!B114,BASE_NAC!$C$2:$C$50272,0),6)</f>
        <v>27425-Medio Atrato</v>
      </c>
      <c r="F114" s="136"/>
      <c r="G114" s="136"/>
      <c r="H114" s="136"/>
      <c r="I114" s="136"/>
      <c r="J114" s="136"/>
      <c r="K114" s="136"/>
      <c r="L114" s="142">
        <f ca="1">OFFSET(BASE_NAC!$A$1,MATCH(VISOR!B114,BASE_NAC!$C$2:$C$50272,0),VISOR!$L$18)</f>
        <v>12</v>
      </c>
      <c r="M114" s="142">
        <f ca="1">OFFSET(BASE_NAC!$A$1,MATCH(VISOR!B114,BASE_NAC!$C$2:$C$50272,0),VISOR!$M$18)</f>
        <v>15</v>
      </c>
      <c r="N114" s="142">
        <f ca="1">OFFSET(BASE_NAC!$A$1,MATCH(VISOR!B114,BASE_NAC!$C$2:$C$50272,0),VISOR!$N$18)</f>
        <v>9</v>
      </c>
      <c r="O114" s="142">
        <f ca="1">OFFSET(BASE_NAC!$A$1,MATCH(VISOR!B114,BASE_NAC!$C$2:$C$50272,0),VISOR!$O$18)</f>
        <v>13</v>
      </c>
      <c r="P114" s="142">
        <f ca="1">OFFSET(BASE_NAC!$A$1,MATCH(VISOR!B114,BASE_NAC!$C$2:$C$50272,0),VISOR!$P$18)</f>
        <v>11</v>
      </c>
      <c r="Q114" s="142">
        <f ca="1">OFFSET(BASE_NAC!$A$1,MATCH(VISOR!B114,BASE_NAC!$C$2:$C$50272,0),VISOR!$Q$18)</f>
        <v>16</v>
      </c>
      <c r="R114" s="142">
        <f ca="1">OFFSET(BASE_NAC!$A$1,MATCH(VISOR!B114,BASE_NAC!$C$2:$C$50272,0),VISOR!$R$18)</f>
        <v>13</v>
      </c>
      <c r="S114" s="142">
        <f ca="1">OFFSET(BASE_NAC!$A$1,MATCH(VISOR!B114,BASE_NAC!$C$2:$C$50272,0),VISOR!$S$18)</f>
        <v>13</v>
      </c>
      <c r="T114" s="142">
        <f ca="1">OFFSET(BASE_NAC!$A$1,MATCH(VISOR!B114,BASE_NAC!$C$2:$C$50272,0),VISOR!$T$18)</f>
        <v>10</v>
      </c>
      <c r="U114" s="142">
        <f ca="1">OFFSET(BASE_NAC!$A$1,MATCH(VISOR!B114,BASE_NAC!$C$2:$C$50272,0),VISOR!$U$18)</f>
        <v>12</v>
      </c>
      <c r="V114" s="142">
        <f ca="1">OFFSET(BASE_NAC!$A$1,MATCH(VISOR!B114,BASE_NAC!$C$2:$C$50272,0),VISOR!V$18)</f>
        <v>20</v>
      </c>
    </row>
    <row r="115" spans="1:22" ht="20.25">
      <c r="A115" s="61">
        <v>19</v>
      </c>
      <c r="B115" s="61" t="str">
        <f>IF(F71=75,"",CONCATENATE($G$20,"_",divipola!Y21))</f>
        <v>2_27430</v>
      </c>
      <c r="D115" s="62"/>
      <c r="E115" s="136" t="str">
        <f ca="1">OFFSET(BASE_NAC!$A$1,MATCH(VISOR!B115,BASE_NAC!$C$2:$C$50272,0),6)</f>
        <v>27430-Medio Baudó</v>
      </c>
      <c r="F115" s="136"/>
      <c r="G115" s="136"/>
      <c r="H115" s="136"/>
      <c r="I115" s="136"/>
      <c r="J115" s="136"/>
      <c r="K115" s="136"/>
      <c r="L115" s="142">
        <f ca="1">OFFSET(BASE_NAC!$A$1,MATCH(VISOR!B115,BASE_NAC!$C$2:$C$50272,0),VISOR!$L$18)</f>
        <v>9</v>
      </c>
      <c r="M115" s="142">
        <f ca="1">OFFSET(BASE_NAC!$A$1,MATCH(VISOR!B115,BASE_NAC!$C$2:$C$50272,0),VISOR!$M$18)</f>
        <v>13</v>
      </c>
      <c r="N115" s="142">
        <f ca="1">OFFSET(BASE_NAC!$A$1,MATCH(VISOR!B115,BASE_NAC!$C$2:$C$50272,0),VISOR!$N$18)</f>
        <v>17</v>
      </c>
      <c r="O115" s="142">
        <f ca="1">OFFSET(BASE_NAC!$A$1,MATCH(VISOR!B115,BASE_NAC!$C$2:$C$50272,0),VISOR!$O$18)</f>
        <v>20</v>
      </c>
      <c r="P115" s="142">
        <f ca="1">OFFSET(BASE_NAC!$A$1,MATCH(VISOR!B115,BASE_NAC!$C$2:$C$50272,0),VISOR!$P$18)</f>
        <v>18</v>
      </c>
      <c r="Q115" s="142">
        <f ca="1">OFFSET(BASE_NAC!$A$1,MATCH(VISOR!B115,BASE_NAC!$C$2:$C$50272,0),VISOR!$Q$18)</f>
        <v>22</v>
      </c>
      <c r="R115" s="142">
        <f ca="1">OFFSET(BASE_NAC!$A$1,MATCH(VISOR!B115,BASE_NAC!$C$2:$C$50272,0),VISOR!$R$18)</f>
        <v>18</v>
      </c>
      <c r="S115" s="142">
        <f ca="1">OFFSET(BASE_NAC!$A$1,MATCH(VISOR!B115,BASE_NAC!$C$2:$C$50272,0),VISOR!$S$18)</f>
        <v>22</v>
      </c>
      <c r="T115" s="142">
        <f ca="1">OFFSET(BASE_NAC!$A$1,MATCH(VISOR!B115,BASE_NAC!$C$2:$C$50272,0),VISOR!$T$18)</f>
        <v>22</v>
      </c>
      <c r="U115" s="142">
        <f ca="1">OFFSET(BASE_NAC!$A$1,MATCH(VISOR!B115,BASE_NAC!$C$2:$C$50272,0),VISOR!$U$18)</f>
        <v>28</v>
      </c>
      <c r="V115" s="142">
        <f ca="1">OFFSET(BASE_NAC!$A$1,MATCH(VISOR!B115,BASE_NAC!$C$2:$C$50272,0),VISOR!V$18)</f>
        <v>35</v>
      </c>
    </row>
    <row r="116" spans="1:22" ht="20.25">
      <c r="A116" s="61">
        <v>20</v>
      </c>
      <c r="B116" s="61" t="str">
        <f>IF(F71=75,"",CONCATENATE($G$20,"_",divipola!Y22))</f>
        <v>2_27450</v>
      </c>
      <c r="D116" s="62"/>
      <c r="E116" s="136" t="str">
        <f ca="1">OFFSET(BASE_NAC!$A$1,MATCH(VISOR!B116,BASE_NAC!$C$2:$C$50272,0),6)</f>
        <v>27450-Medio San Juan</v>
      </c>
      <c r="F116" s="136"/>
      <c r="G116" s="136"/>
      <c r="H116" s="136"/>
      <c r="I116" s="136"/>
      <c r="J116" s="136"/>
      <c r="K116" s="136"/>
      <c r="L116" s="142">
        <f ca="1">OFFSET(BASE_NAC!$A$1,MATCH(VISOR!B116,BASE_NAC!$C$2:$C$50272,0),VISOR!$L$18)</f>
        <v>11</v>
      </c>
      <c r="M116" s="142">
        <f ca="1">OFFSET(BASE_NAC!$A$1,MATCH(VISOR!B116,BASE_NAC!$C$2:$C$50272,0),VISOR!$M$18)</f>
        <v>23</v>
      </c>
      <c r="N116" s="142">
        <f ca="1">OFFSET(BASE_NAC!$A$1,MATCH(VISOR!B116,BASE_NAC!$C$2:$C$50272,0),VISOR!$N$18)</f>
        <v>28</v>
      </c>
      <c r="O116" s="142">
        <f ca="1">OFFSET(BASE_NAC!$A$1,MATCH(VISOR!B116,BASE_NAC!$C$2:$C$50272,0),VISOR!$O$18)</f>
        <v>32</v>
      </c>
      <c r="P116" s="142">
        <f ca="1">OFFSET(BASE_NAC!$A$1,MATCH(VISOR!B116,BASE_NAC!$C$2:$C$50272,0),VISOR!$P$18)</f>
        <v>22</v>
      </c>
      <c r="Q116" s="142">
        <f ca="1">OFFSET(BASE_NAC!$A$1,MATCH(VISOR!B116,BASE_NAC!$C$2:$C$50272,0),VISOR!$Q$18)</f>
        <v>24</v>
      </c>
      <c r="R116" s="142">
        <f ca="1">OFFSET(BASE_NAC!$A$1,MATCH(VISOR!B116,BASE_NAC!$C$2:$C$50272,0),VISOR!$R$18)</f>
        <v>29</v>
      </c>
      <c r="S116" s="142">
        <f ca="1">OFFSET(BASE_NAC!$A$1,MATCH(VISOR!B116,BASE_NAC!$C$2:$C$50272,0),VISOR!$S$18)</f>
        <v>30</v>
      </c>
      <c r="T116" s="142">
        <f ca="1">OFFSET(BASE_NAC!$A$1,MATCH(VISOR!B116,BASE_NAC!$C$2:$C$50272,0),VISOR!$T$18)</f>
        <v>31</v>
      </c>
      <c r="U116" s="142">
        <f ca="1">OFFSET(BASE_NAC!$A$1,MATCH(VISOR!B116,BASE_NAC!$C$2:$C$50272,0),VISOR!$U$18)</f>
        <v>24</v>
      </c>
      <c r="V116" s="142">
        <f ca="1">OFFSET(BASE_NAC!$A$1,MATCH(VISOR!B116,BASE_NAC!$C$2:$C$50272,0),VISOR!V$18)</f>
        <v>36</v>
      </c>
    </row>
    <row r="117" spans="1:22" ht="20.25">
      <c r="A117" s="61">
        <v>21</v>
      </c>
      <c r="B117" s="61" t="str">
        <f>IF(F71=75,"",CONCATENATE($G$20,"_",divipola!Y23))</f>
        <v>2_27491</v>
      </c>
      <c r="D117" s="62"/>
      <c r="E117" s="136" t="str">
        <f ca="1">OFFSET(BASE_NAC!$A$1,MATCH(VISOR!B117,BASE_NAC!$C$2:$C$50272,0),6)</f>
        <v>27491-Nóvita</v>
      </c>
      <c r="F117" s="136"/>
      <c r="G117" s="136"/>
      <c r="H117" s="136"/>
      <c r="I117" s="136"/>
      <c r="J117" s="136"/>
      <c r="K117" s="136"/>
      <c r="L117" s="142">
        <f ca="1">OFFSET(BASE_NAC!$A$1,MATCH(VISOR!B117,BASE_NAC!$C$2:$C$50272,0),VISOR!$L$18)</f>
        <v>15</v>
      </c>
      <c r="M117" s="142">
        <f ca="1">OFFSET(BASE_NAC!$A$1,MATCH(VISOR!B117,BASE_NAC!$C$2:$C$50272,0),VISOR!$M$18)</f>
        <v>20</v>
      </c>
      <c r="N117" s="142">
        <f ca="1">OFFSET(BASE_NAC!$A$1,MATCH(VISOR!B117,BASE_NAC!$C$2:$C$50272,0),VISOR!$N$18)</f>
        <v>13</v>
      </c>
      <c r="O117" s="142">
        <f ca="1">OFFSET(BASE_NAC!$A$1,MATCH(VISOR!B117,BASE_NAC!$C$2:$C$50272,0),VISOR!$O$18)</f>
        <v>14</v>
      </c>
      <c r="P117" s="142">
        <f ca="1">OFFSET(BASE_NAC!$A$1,MATCH(VISOR!B117,BASE_NAC!$C$2:$C$50272,0),VISOR!$P$18)</f>
        <v>10</v>
      </c>
      <c r="Q117" s="142">
        <f ca="1">OFFSET(BASE_NAC!$A$1,MATCH(VISOR!B117,BASE_NAC!$C$2:$C$50272,0),VISOR!$Q$18)</f>
        <v>18</v>
      </c>
      <c r="R117" s="142">
        <f ca="1">OFFSET(BASE_NAC!$A$1,MATCH(VISOR!B117,BASE_NAC!$C$2:$C$50272,0),VISOR!$R$18)</f>
        <v>22</v>
      </c>
      <c r="S117" s="142">
        <f ca="1">OFFSET(BASE_NAC!$A$1,MATCH(VISOR!B117,BASE_NAC!$C$2:$C$50272,0),VISOR!$S$18)</f>
        <v>45</v>
      </c>
      <c r="T117" s="142">
        <f ca="1">OFFSET(BASE_NAC!$A$1,MATCH(VISOR!B117,BASE_NAC!$C$2:$C$50272,0),VISOR!$T$18)</f>
        <v>42</v>
      </c>
      <c r="U117" s="142">
        <f ca="1">OFFSET(BASE_NAC!$A$1,MATCH(VISOR!B117,BASE_NAC!$C$2:$C$50272,0),VISOR!$U$18)</f>
        <v>29</v>
      </c>
      <c r="V117" s="142">
        <f ca="1">OFFSET(BASE_NAC!$A$1,MATCH(VISOR!B117,BASE_NAC!$C$2:$C$50272,0),VISOR!V$18)</f>
        <v>27</v>
      </c>
    </row>
    <row r="118" spans="1:22" ht="20.25">
      <c r="A118" s="61">
        <v>22</v>
      </c>
      <c r="B118" s="61" t="str">
        <f>IF(F71=75,"",CONCATENATE($G$20,"_",divipola!Y24))</f>
        <v>2_27493</v>
      </c>
      <c r="D118" s="62"/>
      <c r="E118" s="136" t="str">
        <f ca="1">OFFSET(BASE_NAC!$A$1,MATCH(VISOR!B118,BASE_NAC!$C$2:$C$50272,0),6)</f>
        <v>27493-Nuevo Belén de Bajirá</v>
      </c>
      <c r="F118" s="136"/>
      <c r="G118" s="136"/>
      <c r="H118" s="136"/>
      <c r="I118" s="136"/>
      <c r="J118" s="136"/>
      <c r="K118" s="136"/>
      <c r="L118" s="142">
        <f ca="1">OFFSET(BASE_NAC!$A$1,MATCH(VISOR!B118,BASE_NAC!$C$2:$C$50272,0),VISOR!$L$18)</f>
        <v>0</v>
      </c>
      <c r="M118" s="142">
        <f ca="1">OFFSET(BASE_NAC!$A$1,MATCH(VISOR!B118,BASE_NAC!$C$2:$C$50272,0),VISOR!$M$18)</f>
        <v>0</v>
      </c>
      <c r="N118" s="142">
        <f ca="1">OFFSET(BASE_NAC!$A$1,MATCH(VISOR!B118,BASE_NAC!$C$2:$C$50272,0),VISOR!$N$18)</f>
        <v>0</v>
      </c>
      <c r="O118" s="142">
        <f ca="1">OFFSET(BASE_NAC!$A$1,MATCH(VISOR!B118,BASE_NAC!$C$2:$C$50272,0),VISOR!$O$18)</f>
        <v>0</v>
      </c>
      <c r="P118" s="142">
        <f ca="1">OFFSET(BASE_NAC!$A$1,MATCH(VISOR!B118,BASE_NAC!$C$2:$C$50272,0),VISOR!$P$18)</f>
        <v>0</v>
      </c>
      <c r="Q118" s="142">
        <f ca="1">OFFSET(BASE_NAC!$A$1,MATCH(VISOR!B118,BASE_NAC!$C$2:$C$50272,0),VISOR!$Q$18)</f>
        <v>0</v>
      </c>
      <c r="R118" s="142">
        <f ca="1">OFFSET(BASE_NAC!$A$1,MATCH(VISOR!B118,BASE_NAC!$C$2:$C$50272,0),VISOR!$R$18)</f>
        <v>0</v>
      </c>
      <c r="S118" s="142">
        <f ca="1">OFFSET(BASE_NAC!$A$1,MATCH(VISOR!B118,BASE_NAC!$C$2:$C$50272,0),VISOR!$S$18)</f>
        <v>0</v>
      </c>
      <c r="T118" s="142">
        <f ca="1">OFFSET(BASE_NAC!$A$1,MATCH(VISOR!B118,BASE_NAC!$C$2:$C$50272,0),VISOR!$T$18)</f>
        <v>0</v>
      </c>
      <c r="U118" s="142">
        <f ca="1">OFFSET(BASE_NAC!$A$1,MATCH(VISOR!B118,BASE_NAC!$C$2:$C$50272,0),VISOR!$U$18)</f>
        <v>0</v>
      </c>
      <c r="V118" s="142">
        <f ca="1">OFFSET(BASE_NAC!$A$1,MATCH(VISOR!B118,BASE_NAC!$C$2:$C$50272,0),VISOR!V$18)</f>
        <v>49</v>
      </c>
    </row>
    <row r="119" spans="1:22" ht="20.25">
      <c r="A119" s="61">
        <v>23</v>
      </c>
      <c r="B119" s="61" t="str">
        <f>IF(F71=75,"",CONCATENATE($G$20,"_",divipola!Y25))</f>
        <v>2_27495</v>
      </c>
      <c r="D119" s="62"/>
      <c r="E119" s="136" t="str">
        <f ca="1">OFFSET(BASE_NAC!$A$1,MATCH(VISOR!B119,BASE_NAC!$C$2:$C$50272,0),6)</f>
        <v>27495-Nuquí</v>
      </c>
      <c r="F119" s="136"/>
      <c r="G119" s="136"/>
      <c r="H119" s="136"/>
      <c r="I119" s="136"/>
      <c r="J119" s="136"/>
      <c r="K119" s="136"/>
      <c r="L119" s="142">
        <f ca="1">OFFSET(BASE_NAC!$A$1,MATCH(VISOR!B119,BASE_NAC!$C$2:$C$50272,0),VISOR!$L$18)</f>
        <v>3</v>
      </c>
      <c r="M119" s="142">
        <f ca="1">OFFSET(BASE_NAC!$A$1,MATCH(VISOR!B119,BASE_NAC!$C$2:$C$50272,0),VISOR!$M$18)</f>
        <v>4</v>
      </c>
      <c r="N119" s="142">
        <f ca="1">OFFSET(BASE_NAC!$A$1,MATCH(VISOR!B119,BASE_NAC!$C$2:$C$50272,0),VISOR!$N$18)</f>
        <v>8</v>
      </c>
      <c r="O119" s="142">
        <f ca="1">OFFSET(BASE_NAC!$A$1,MATCH(VISOR!B119,BASE_NAC!$C$2:$C$50272,0),VISOR!$O$18)</f>
        <v>11</v>
      </c>
      <c r="P119" s="142">
        <f ca="1">OFFSET(BASE_NAC!$A$1,MATCH(VISOR!B119,BASE_NAC!$C$2:$C$50272,0),VISOR!$P$18)</f>
        <v>4</v>
      </c>
      <c r="Q119" s="142">
        <f ca="1">OFFSET(BASE_NAC!$A$1,MATCH(VISOR!B119,BASE_NAC!$C$2:$C$50272,0),VISOR!$Q$18)</f>
        <v>5</v>
      </c>
      <c r="R119" s="142">
        <f ca="1">OFFSET(BASE_NAC!$A$1,MATCH(VISOR!B119,BASE_NAC!$C$2:$C$50272,0),VISOR!$R$18)</f>
        <v>14</v>
      </c>
      <c r="S119" s="142">
        <f ca="1">OFFSET(BASE_NAC!$A$1,MATCH(VISOR!B119,BASE_NAC!$C$2:$C$50272,0),VISOR!$S$18)</f>
        <v>28</v>
      </c>
      <c r="T119" s="142">
        <f ca="1">OFFSET(BASE_NAC!$A$1,MATCH(VISOR!B119,BASE_NAC!$C$2:$C$50272,0),VISOR!$T$18)</f>
        <v>21</v>
      </c>
      <c r="U119" s="142">
        <f ca="1">OFFSET(BASE_NAC!$A$1,MATCH(VISOR!B119,BASE_NAC!$C$2:$C$50272,0),VISOR!$U$18)</f>
        <v>25</v>
      </c>
      <c r="V119" s="142">
        <f ca="1">OFFSET(BASE_NAC!$A$1,MATCH(VISOR!B119,BASE_NAC!$C$2:$C$50272,0),VISOR!V$18)</f>
        <v>29</v>
      </c>
    </row>
    <row r="120" spans="1:22" ht="20.25">
      <c r="A120" s="61">
        <v>24</v>
      </c>
      <c r="B120" s="61" t="str">
        <f>IF(F71=75,"",CONCATENATE($G$20,"_",divipola!Y26))</f>
        <v>2_27580</v>
      </c>
      <c r="D120" s="62"/>
      <c r="E120" s="136" t="str">
        <f ca="1">OFFSET(BASE_NAC!$A$1,MATCH(VISOR!B120,BASE_NAC!$C$2:$C$50272,0),6)</f>
        <v>27580-Río Iró</v>
      </c>
      <c r="F120" s="136"/>
      <c r="G120" s="136"/>
      <c r="H120" s="136"/>
      <c r="I120" s="136"/>
      <c r="J120" s="136"/>
      <c r="K120" s="136"/>
      <c r="L120" s="142">
        <f ca="1">OFFSET(BASE_NAC!$A$1,MATCH(VISOR!B120,BASE_NAC!$C$2:$C$50272,0),VISOR!$L$18)</f>
        <v>10</v>
      </c>
      <c r="M120" s="142">
        <f ca="1">OFFSET(BASE_NAC!$A$1,MATCH(VISOR!B120,BASE_NAC!$C$2:$C$50272,0),VISOR!$M$18)</f>
        <v>4</v>
      </c>
      <c r="N120" s="142">
        <f ca="1">OFFSET(BASE_NAC!$A$1,MATCH(VISOR!B120,BASE_NAC!$C$2:$C$50272,0),VISOR!$N$18)</f>
        <v>6</v>
      </c>
      <c r="O120" s="142">
        <f ca="1">OFFSET(BASE_NAC!$A$1,MATCH(VISOR!B120,BASE_NAC!$C$2:$C$50272,0),VISOR!$O$18)</f>
        <v>7</v>
      </c>
      <c r="P120" s="142">
        <f ca="1">OFFSET(BASE_NAC!$A$1,MATCH(VISOR!B120,BASE_NAC!$C$2:$C$50272,0),VISOR!$P$18)</f>
        <v>7</v>
      </c>
      <c r="Q120" s="142">
        <f ca="1">OFFSET(BASE_NAC!$A$1,MATCH(VISOR!B120,BASE_NAC!$C$2:$C$50272,0),VISOR!$Q$18)</f>
        <v>16</v>
      </c>
      <c r="R120" s="142">
        <f ca="1">OFFSET(BASE_NAC!$A$1,MATCH(VISOR!B120,BASE_NAC!$C$2:$C$50272,0),VISOR!$R$18)</f>
        <v>11</v>
      </c>
      <c r="S120" s="142">
        <f ca="1">OFFSET(BASE_NAC!$A$1,MATCH(VISOR!B120,BASE_NAC!$C$2:$C$50272,0),VISOR!$S$18)</f>
        <v>18</v>
      </c>
      <c r="T120" s="142">
        <f ca="1">OFFSET(BASE_NAC!$A$1,MATCH(VISOR!B120,BASE_NAC!$C$2:$C$50272,0),VISOR!$T$18)</f>
        <v>13</v>
      </c>
      <c r="U120" s="142">
        <f ca="1">OFFSET(BASE_NAC!$A$1,MATCH(VISOR!B120,BASE_NAC!$C$2:$C$50272,0),VISOR!$U$18)</f>
        <v>19</v>
      </c>
      <c r="V120" s="142">
        <f ca="1">OFFSET(BASE_NAC!$A$1,MATCH(VISOR!B120,BASE_NAC!$C$2:$C$50272,0),VISOR!V$18)</f>
        <v>15</v>
      </c>
    </row>
    <row r="121" spans="1:22" ht="20.25">
      <c r="A121" s="61">
        <v>25</v>
      </c>
      <c r="B121" s="61" t="str">
        <f>IF(F71=75,"",CONCATENATE($G$20,"_",divipola!Y27))</f>
        <v>2_27600</v>
      </c>
      <c r="D121" s="62"/>
      <c r="E121" s="136" t="str">
        <f ca="1">OFFSET(BASE_NAC!$A$1,MATCH(VISOR!B121,BASE_NAC!$C$2:$C$50272,0),6)</f>
        <v>27600-Río Quito</v>
      </c>
      <c r="F121" s="136"/>
      <c r="G121" s="136"/>
      <c r="H121" s="136"/>
      <c r="I121" s="136"/>
      <c r="J121" s="136"/>
      <c r="K121" s="136"/>
      <c r="L121" s="142">
        <f ca="1">OFFSET(BASE_NAC!$A$1,MATCH(VISOR!B121,BASE_NAC!$C$2:$C$50272,0),VISOR!$L$18)</f>
        <v>17</v>
      </c>
      <c r="M121" s="142">
        <f ca="1">OFFSET(BASE_NAC!$A$1,MATCH(VISOR!B121,BASE_NAC!$C$2:$C$50272,0),VISOR!$M$18)</f>
        <v>23</v>
      </c>
      <c r="N121" s="142">
        <f ca="1">OFFSET(BASE_NAC!$A$1,MATCH(VISOR!B121,BASE_NAC!$C$2:$C$50272,0),VISOR!$N$18)</f>
        <v>16</v>
      </c>
      <c r="O121" s="142">
        <f ca="1">OFFSET(BASE_NAC!$A$1,MATCH(VISOR!B121,BASE_NAC!$C$2:$C$50272,0),VISOR!$O$18)</f>
        <v>7</v>
      </c>
      <c r="P121" s="142">
        <f ca="1">OFFSET(BASE_NAC!$A$1,MATCH(VISOR!B121,BASE_NAC!$C$2:$C$50272,0),VISOR!$P$18)</f>
        <v>7</v>
      </c>
      <c r="Q121" s="142">
        <f ca="1">OFFSET(BASE_NAC!$A$1,MATCH(VISOR!B121,BASE_NAC!$C$2:$C$50272,0),VISOR!$Q$18)</f>
        <v>11</v>
      </c>
      <c r="R121" s="142">
        <f ca="1">OFFSET(BASE_NAC!$A$1,MATCH(VISOR!B121,BASE_NAC!$C$2:$C$50272,0),VISOR!$R$18)</f>
        <v>20</v>
      </c>
      <c r="S121" s="142">
        <f ca="1">OFFSET(BASE_NAC!$A$1,MATCH(VISOR!B121,BASE_NAC!$C$2:$C$50272,0),VISOR!$S$18)</f>
        <v>28</v>
      </c>
      <c r="T121" s="142">
        <f ca="1">OFFSET(BASE_NAC!$A$1,MATCH(VISOR!B121,BASE_NAC!$C$2:$C$50272,0),VISOR!$T$18)</f>
        <v>26</v>
      </c>
      <c r="U121" s="142">
        <f ca="1">OFFSET(BASE_NAC!$A$1,MATCH(VISOR!B121,BASE_NAC!$C$2:$C$50272,0),VISOR!$U$18)</f>
        <v>24</v>
      </c>
      <c r="V121" s="142">
        <f ca="1">OFFSET(BASE_NAC!$A$1,MATCH(VISOR!B121,BASE_NAC!$C$2:$C$50272,0),VISOR!V$18)</f>
        <v>18</v>
      </c>
    </row>
    <row r="122" spans="1:22" ht="20.25">
      <c r="A122" s="61">
        <v>26</v>
      </c>
      <c r="B122" s="61" t="str">
        <f>IF(F71=75,"",CONCATENATE($G$20,"_",divipola!Y28))</f>
        <v>2_27615</v>
      </c>
      <c r="D122" s="62"/>
      <c r="E122" s="136" t="str">
        <f ca="1">OFFSET(BASE_NAC!$A$1,MATCH(VISOR!B122,BASE_NAC!$C$2:$C$50272,0),6)</f>
        <v>27615-Riosucio</v>
      </c>
      <c r="F122" s="136"/>
      <c r="G122" s="136"/>
      <c r="H122" s="136"/>
      <c r="I122" s="136"/>
      <c r="J122" s="136"/>
      <c r="K122" s="136"/>
      <c r="L122" s="142">
        <f ca="1">OFFSET(BASE_NAC!$A$1,MATCH(VISOR!B122,BASE_NAC!$C$2:$C$50272,0),VISOR!$L$18)</f>
        <v>33</v>
      </c>
      <c r="M122" s="142">
        <f ca="1">OFFSET(BASE_NAC!$A$1,MATCH(VISOR!B122,BASE_NAC!$C$2:$C$50272,0),VISOR!$M$18)</f>
        <v>54</v>
      </c>
      <c r="N122" s="142">
        <f ca="1">OFFSET(BASE_NAC!$A$1,MATCH(VISOR!B122,BASE_NAC!$C$2:$C$50272,0),VISOR!$N$18)</f>
        <v>60</v>
      </c>
      <c r="O122" s="142">
        <f ca="1">OFFSET(BASE_NAC!$A$1,MATCH(VISOR!B122,BASE_NAC!$C$2:$C$50272,0),VISOR!$O$18)</f>
        <v>47</v>
      </c>
      <c r="P122" s="142">
        <f ca="1">OFFSET(BASE_NAC!$A$1,MATCH(VISOR!B122,BASE_NAC!$C$2:$C$50272,0),VISOR!$P$18)</f>
        <v>81</v>
      </c>
      <c r="Q122" s="142">
        <f ca="1">OFFSET(BASE_NAC!$A$1,MATCH(VISOR!B122,BASE_NAC!$C$2:$C$50272,0),VISOR!$Q$18)</f>
        <v>77</v>
      </c>
      <c r="R122" s="142">
        <f ca="1">OFFSET(BASE_NAC!$A$1,MATCH(VISOR!B122,BASE_NAC!$C$2:$C$50272,0),VISOR!$R$18)</f>
        <v>108</v>
      </c>
      <c r="S122" s="142">
        <f ca="1">OFFSET(BASE_NAC!$A$1,MATCH(VISOR!B122,BASE_NAC!$C$2:$C$50272,0),VISOR!$S$18)</f>
        <v>149</v>
      </c>
      <c r="T122" s="142">
        <f ca="1">OFFSET(BASE_NAC!$A$1,MATCH(VISOR!B122,BASE_NAC!$C$2:$C$50272,0),VISOR!$T$18)</f>
        <v>156</v>
      </c>
      <c r="U122" s="142">
        <f ca="1">OFFSET(BASE_NAC!$A$1,MATCH(VISOR!B122,BASE_NAC!$C$2:$C$50272,0),VISOR!$U$18)</f>
        <v>119</v>
      </c>
      <c r="V122" s="142">
        <f ca="1">OFFSET(BASE_NAC!$A$1,MATCH(VISOR!B122,BASE_NAC!$C$2:$C$50272,0),VISOR!V$18)</f>
        <v>64</v>
      </c>
    </row>
    <row r="123" spans="1:22" ht="20.25">
      <c r="A123" s="61">
        <v>27</v>
      </c>
      <c r="B123" s="61" t="str">
        <f>IF(F71=75,"",CONCATENATE($G$20,"_",divipola!Y29))</f>
        <v>2_27660</v>
      </c>
      <c r="D123" s="62"/>
      <c r="E123" s="136" t="str">
        <f ca="1">OFFSET(BASE_NAC!$A$1,MATCH(VISOR!B123,BASE_NAC!$C$2:$C$50272,0),6)</f>
        <v>27660-San José del Palmar</v>
      </c>
      <c r="F123" s="136"/>
      <c r="G123" s="136"/>
      <c r="H123" s="136"/>
      <c r="I123" s="136"/>
      <c r="J123" s="136"/>
      <c r="K123" s="136"/>
      <c r="L123" s="142">
        <f ca="1">OFFSET(BASE_NAC!$A$1,MATCH(VISOR!B123,BASE_NAC!$C$2:$C$50272,0),VISOR!$L$18)</f>
        <v>24</v>
      </c>
      <c r="M123" s="142">
        <f ca="1">OFFSET(BASE_NAC!$A$1,MATCH(VISOR!B123,BASE_NAC!$C$2:$C$50272,0),VISOR!$M$18)</f>
        <v>22</v>
      </c>
      <c r="N123" s="142">
        <f ca="1">OFFSET(BASE_NAC!$A$1,MATCH(VISOR!B123,BASE_NAC!$C$2:$C$50272,0),VISOR!$N$18)</f>
        <v>12</v>
      </c>
      <c r="O123" s="142">
        <f ca="1">OFFSET(BASE_NAC!$A$1,MATCH(VISOR!B123,BASE_NAC!$C$2:$C$50272,0),VISOR!$O$18)</f>
        <v>21</v>
      </c>
      <c r="P123" s="142">
        <f ca="1">OFFSET(BASE_NAC!$A$1,MATCH(VISOR!B123,BASE_NAC!$C$2:$C$50272,0),VISOR!$P$18)</f>
        <v>19</v>
      </c>
      <c r="Q123" s="142">
        <f ca="1">OFFSET(BASE_NAC!$A$1,MATCH(VISOR!B123,BASE_NAC!$C$2:$C$50272,0),VISOR!$Q$18)</f>
        <v>27</v>
      </c>
      <c r="R123" s="142">
        <f ca="1">OFFSET(BASE_NAC!$A$1,MATCH(VISOR!B123,BASE_NAC!$C$2:$C$50272,0),VISOR!$R$18)</f>
        <v>25</v>
      </c>
      <c r="S123" s="142">
        <f ca="1">OFFSET(BASE_NAC!$A$1,MATCH(VISOR!B123,BASE_NAC!$C$2:$C$50272,0),VISOR!$S$18)</f>
        <v>23</v>
      </c>
      <c r="T123" s="142">
        <f ca="1">OFFSET(BASE_NAC!$A$1,MATCH(VISOR!B123,BASE_NAC!$C$2:$C$50272,0),VISOR!$T$18)</f>
        <v>32</v>
      </c>
      <c r="U123" s="142">
        <f ca="1">OFFSET(BASE_NAC!$A$1,MATCH(VISOR!B123,BASE_NAC!$C$2:$C$50272,0),VISOR!$U$18)</f>
        <v>25</v>
      </c>
      <c r="V123" s="142">
        <f ca="1">OFFSET(BASE_NAC!$A$1,MATCH(VISOR!B123,BASE_NAC!$C$2:$C$50272,0),VISOR!V$18)</f>
        <v>20</v>
      </c>
    </row>
    <row r="124" spans="1:22" ht="20.25">
      <c r="A124" s="61">
        <v>28</v>
      </c>
      <c r="B124" s="61" t="str">
        <f>IF(F71=75,"",CONCATENATE($G$20,"_",divipola!Y30))</f>
        <v>2_27745</v>
      </c>
      <c r="D124" s="62"/>
      <c r="E124" s="136" t="str">
        <f ca="1">OFFSET(BASE_NAC!$A$1,MATCH(VISOR!B124,BASE_NAC!$C$2:$C$50272,0),6)</f>
        <v>27745-Sipí</v>
      </c>
      <c r="F124" s="136"/>
      <c r="G124" s="136"/>
      <c r="H124" s="136"/>
      <c r="I124" s="136"/>
      <c r="J124" s="136"/>
      <c r="K124" s="136"/>
      <c r="L124" s="142">
        <f ca="1">OFFSET(BASE_NAC!$A$1,MATCH(VISOR!B124,BASE_NAC!$C$2:$C$50272,0),VISOR!$L$18)</f>
        <v>4</v>
      </c>
      <c r="M124" s="142">
        <f ca="1">OFFSET(BASE_NAC!$A$1,MATCH(VISOR!B124,BASE_NAC!$C$2:$C$50272,0),VISOR!$M$18)</f>
        <v>5</v>
      </c>
      <c r="N124" s="142">
        <f ca="1">OFFSET(BASE_NAC!$A$1,MATCH(VISOR!B124,BASE_NAC!$C$2:$C$50272,0),VISOR!$N$18)</f>
        <v>4</v>
      </c>
      <c r="O124" s="142">
        <f ca="1">OFFSET(BASE_NAC!$A$1,MATCH(VISOR!B124,BASE_NAC!$C$2:$C$50272,0),VISOR!$O$18)</f>
        <v>1</v>
      </c>
      <c r="P124" s="142">
        <f ca="1">OFFSET(BASE_NAC!$A$1,MATCH(VISOR!B124,BASE_NAC!$C$2:$C$50272,0),VISOR!$P$18)</f>
        <v>9</v>
      </c>
      <c r="Q124" s="142">
        <f ca="1">OFFSET(BASE_NAC!$A$1,MATCH(VISOR!B124,BASE_NAC!$C$2:$C$50272,0),VISOR!$Q$18)</f>
        <v>4</v>
      </c>
      <c r="R124" s="142">
        <f ca="1">OFFSET(BASE_NAC!$A$1,MATCH(VISOR!B124,BASE_NAC!$C$2:$C$50272,0),VISOR!$R$18)</f>
        <v>7</v>
      </c>
      <c r="S124" s="142">
        <f ca="1">OFFSET(BASE_NAC!$A$1,MATCH(VISOR!B124,BASE_NAC!$C$2:$C$50272,0),VISOR!$S$18)</f>
        <v>9</v>
      </c>
      <c r="T124" s="142">
        <f ca="1">OFFSET(BASE_NAC!$A$1,MATCH(VISOR!B124,BASE_NAC!$C$2:$C$50272,0),VISOR!$T$18)</f>
        <v>4</v>
      </c>
      <c r="U124" s="142">
        <f ca="1">OFFSET(BASE_NAC!$A$1,MATCH(VISOR!B124,BASE_NAC!$C$2:$C$50272,0),VISOR!$U$18)</f>
        <v>8</v>
      </c>
      <c r="V124" s="142">
        <f ca="1">OFFSET(BASE_NAC!$A$1,MATCH(VISOR!B124,BASE_NAC!$C$2:$C$50272,0),VISOR!V$18)</f>
        <v>6</v>
      </c>
    </row>
    <row r="125" spans="1:22" ht="20.25">
      <c r="A125" s="61">
        <v>29</v>
      </c>
      <c r="B125" s="61" t="str">
        <f>IF(F71=75,"",CONCATENATE($G$20,"_",divipola!Y31))</f>
        <v>2_27787</v>
      </c>
      <c r="D125" s="62"/>
      <c r="E125" s="136" t="str">
        <f ca="1">OFFSET(BASE_NAC!$A$1,MATCH(VISOR!B125,BASE_NAC!$C$2:$C$50272,0),6)</f>
        <v>27787-Tadó</v>
      </c>
      <c r="F125" s="136"/>
      <c r="G125" s="136"/>
      <c r="H125" s="136"/>
      <c r="I125" s="136"/>
      <c r="J125" s="136"/>
      <c r="K125" s="136"/>
      <c r="L125" s="142">
        <f ca="1">OFFSET(BASE_NAC!$A$1,MATCH(VISOR!B125,BASE_NAC!$C$2:$C$50272,0),VISOR!$L$18)</f>
        <v>67</v>
      </c>
      <c r="M125" s="142">
        <f ca="1">OFFSET(BASE_NAC!$A$1,MATCH(VISOR!B125,BASE_NAC!$C$2:$C$50272,0),VISOR!$M$18)</f>
        <v>65</v>
      </c>
      <c r="N125" s="142">
        <f ca="1">OFFSET(BASE_NAC!$A$1,MATCH(VISOR!B125,BASE_NAC!$C$2:$C$50272,0),VISOR!$N$18)</f>
        <v>95</v>
      </c>
      <c r="O125" s="142">
        <f ca="1">OFFSET(BASE_NAC!$A$1,MATCH(VISOR!B125,BASE_NAC!$C$2:$C$50272,0),VISOR!$O$18)</f>
        <v>90</v>
      </c>
      <c r="P125" s="142">
        <f ca="1">OFFSET(BASE_NAC!$A$1,MATCH(VISOR!B125,BASE_NAC!$C$2:$C$50272,0),VISOR!$P$18)</f>
        <v>73</v>
      </c>
      <c r="Q125" s="142">
        <f ca="1">OFFSET(BASE_NAC!$A$1,MATCH(VISOR!B125,BASE_NAC!$C$2:$C$50272,0),VISOR!$Q$18)</f>
        <v>83</v>
      </c>
      <c r="R125" s="142">
        <f ca="1">OFFSET(BASE_NAC!$A$1,MATCH(VISOR!B125,BASE_NAC!$C$2:$C$50272,0),VISOR!$R$18)</f>
        <v>92</v>
      </c>
      <c r="S125" s="142">
        <f ca="1">OFFSET(BASE_NAC!$A$1,MATCH(VISOR!B125,BASE_NAC!$C$2:$C$50272,0),VISOR!$S$18)</f>
        <v>111</v>
      </c>
      <c r="T125" s="142">
        <f ca="1">OFFSET(BASE_NAC!$A$1,MATCH(VISOR!B125,BASE_NAC!$C$2:$C$50272,0),VISOR!$T$18)</f>
        <v>99</v>
      </c>
      <c r="U125" s="142">
        <f ca="1">OFFSET(BASE_NAC!$A$1,MATCH(VISOR!B125,BASE_NAC!$C$2:$C$50272,0),VISOR!$U$18)</f>
        <v>116</v>
      </c>
      <c r="V125" s="142">
        <f ca="1">OFFSET(BASE_NAC!$A$1,MATCH(VISOR!B125,BASE_NAC!$C$2:$C$50272,0),VISOR!V$18)</f>
        <v>113</v>
      </c>
    </row>
    <row r="126" spans="1:22" ht="20.25">
      <c r="A126" s="61">
        <v>30</v>
      </c>
      <c r="B126" s="61" t="str">
        <f>IF(F71=75,"",CONCATENATE($G$20,"_",divipola!Y32))</f>
        <v>2_27800</v>
      </c>
      <c r="D126" s="62"/>
      <c r="E126" s="136" t="str">
        <f ca="1">OFFSET(BASE_NAC!$A$1,MATCH(VISOR!B126,BASE_NAC!$C$2:$C$50272,0),6)</f>
        <v>27800-Unguía</v>
      </c>
      <c r="F126" s="136"/>
      <c r="G126" s="136"/>
      <c r="H126" s="136"/>
      <c r="I126" s="136"/>
      <c r="J126" s="136"/>
      <c r="K126" s="136"/>
      <c r="L126" s="142">
        <f ca="1">OFFSET(BASE_NAC!$A$1,MATCH(VISOR!B126,BASE_NAC!$C$2:$C$50272,0),VISOR!$L$18)</f>
        <v>21</v>
      </c>
      <c r="M126" s="142">
        <f ca="1">OFFSET(BASE_NAC!$A$1,MATCH(VISOR!B126,BASE_NAC!$C$2:$C$50272,0),VISOR!$M$18)</f>
        <v>29</v>
      </c>
      <c r="N126" s="142">
        <f ca="1">OFFSET(BASE_NAC!$A$1,MATCH(VISOR!B126,BASE_NAC!$C$2:$C$50272,0),VISOR!$N$18)</f>
        <v>12</v>
      </c>
      <c r="O126" s="142">
        <f ca="1">OFFSET(BASE_NAC!$A$1,MATCH(VISOR!B126,BASE_NAC!$C$2:$C$50272,0),VISOR!$O$18)</f>
        <v>27</v>
      </c>
      <c r="P126" s="142">
        <f ca="1">OFFSET(BASE_NAC!$A$1,MATCH(VISOR!B126,BASE_NAC!$C$2:$C$50272,0),VISOR!$P$18)</f>
        <v>13</v>
      </c>
      <c r="Q126" s="142">
        <f ca="1">OFFSET(BASE_NAC!$A$1,MATCH(VISOR!B126,BASE_NAC!$C$2:$C$50272,0),VISOR!$Q$18)</f>
        <v>20</v>
      </c>
      <c r="R126" s="142">
        <f ca="1">OFFSET(BASE_NAC!$A$1,MATCH(VISOR!B126,BASE_NAC!$C$2:$C$50272,0),VISOR!$R$18)</f>
        <v>26</v>
      </c>
      <c r="S126" s="142">
        <f ca="1">OFFSET(BASE_NAC!$A$1,MATCH(VISOR!B126,BASE_NAC!$C$2:$C$50272,0),VISOR!$S$18)</f>
        <v>56</v>
      </c>
      <c r="T126" s="142">
        <f ca="1">OFFSET(BASE_NAC!$A$1,MATCH(VISOR!B126,BASE_NAC!$C$2:$C$50272,0),VISOR!$T$18)</f>
        <v>42</v>
      </c>
      <c r="U126" s="142">
        <f ca="1">OFFSET(BASE_NAC!$A$1,MATCH(VISOR!B126,BASE_NAC!$C$2:$C$50272,0),VISOR!$U$18)</f>
        <v>37</v>
      </c>
      <c r="V126" s="142">
        <f ca="1">OFFSET(BASE_NAC!$A$1,MATCH(VISOR!B126,BASE_NAC!$C$2:$C$50272,0),VISOR!V$18)</f>
        <v>28</v>
      </c>
    </row>
    <row r="127" spans="1:22" ht="20.25">
      <c r="A127" s="61">
        <v>31</v>
      </c>
      <c r="B127" s="61" t="str">
        <f>IF(F71=75,"",CONCATENATE($G$20,"_",divipola!Y33))</f>
        <v>2_27810</v>
      </c>
      <c r="D127" s="62"/>
      <c r="E127" s="136" t="str">
        <f ca="1">OFFSET(BASE_NAC!$A$1,MATCH(VISOR!B127,BASE_NAC!$C$2:$C$50272,0),6)</f>
        <v>27810-Unión Panamericana</v>
      </c>
      <c r="F127" s="136"/>
      <c r="G127" s="136"/>
      <c r="H127" s="136"/>
      <c r="I127" s="136"/>
      <c r="J127" s="136"/>
      <c r="K127" s="136"/>
      <c r="L127" s="142">
        <f ca="1">OFFSET(BASE_NAC!$A$1,MATCH(VISOR!B127,BASE_NAC!$C$2:$C$50272,0),VISOR!$L$18)</f>
        <v>16</v>
      </c>
      <c r="M127" s="142">
        <f ca="1">OFFSET(BASE_NAC!$A$1,MATCH(VISOR!B127,BASE_NAC!$C$2:$C$50272,0),VISOR!$M$18)</f>
        <v>14</v>
      </c>
      <c r="N127" s="142">
        <f ca="1">OFFSET(BASE_NAC!$A$1,MATCH(VISOR!B127,BASE_NAC!$C$2:$C$50272,0),VISOR!$N$18)</f>
        <v>18</v>
      </c>
      <c r="O127" s="142">
        <f ca="1">OFFSET(BASE_NAC!$A$1,MATCH(VISOR!B127,BASE_NAC!$C$2:$C$50272,0),VISOR!$O$18)</f>
        <v>16</v>
      </c>
      <c r="P127" s="142">
        <f ca="1">OFFSET(BASE_NAC!$A$1,MATCH(VISOR!B127,BASE_NAC!$C$2:$C$50272,0),VISOR!$P$18)</f>
        <v>8</v>
      </c>
      <c r="Q127" s="142">
        <f ca="1">OFFSET(BASE_NAC!$A$1,MATCH(VISOR!B127,BASE_NAC!$C$2:$C$50272,0),VISOR!$Q$18)</f>
        <v>22</v>
      </c>
      <c r="R127" s="142">
        <f ca="1">OFFSET(BASE_NAC!$A$1,MATCH(VISOR!B127,BASE_NAC!$C$2:$C$50272,0),VISOR!$R$18)</f>
        <v>25</v>
      </c>
      <c r="S127" s="142">
        <f ca="1">OFFSET(BASE_NAC!$A$1,MATCH(VISOR!B127,BASE_NAC!$C$2:$C$50272,0),VISOR!$S$18)</f>
        <v>24</v>
      </c>
      <c r="T127" s="142">
        <f ca="1">OFFSET(BASE_NAC!$A$1,MATCH(VISOR!B127,BASE_NAC!$C$2:$C$50272,0),VISOR!$T$18)</f>
        <v>34</v>
      </c>
      <c r="U127" s="142">
        <f ca="1">OFFSET(BASE_NAC!$A$1,MATCH(VISOR!B127,BASE_NAC!$C$2:$C$50272,0),VISOR!$U$18)</f>
        <v>27</v>
      </c>
      <c r="V127" s="142">
        <f ca="1">OFFSET(BASE_NAC!$A$1,MATCH(VISOR!B127,BASE_NAC!$C$2:$C$50272,0),VISOR!V$18)</f>
        <v>36</v>
      </c>
    </row>
    <row r="128" spans="1:22" ht="20.25">
      <c r="A128" s="61">
        <v>32</v>
      </c>
      <c r="B128" s="61" t="str">
        <f>IF(F71=75,"",CONCATENATE($G$20,"_",divipola!Y34))</f>
        <v>2_27999</v>
      </c>
      <c r="D128" s="62"/>
      <c r="E128" s="136" t="str">
        <f ca="1">OFFSET(BASE_NAC!$A$1,MATCH(VISOR!B128,BASE_NAC!$C$2:$C$50272,0),6)</f>
        <v>27999-Sin Información</v>
      </c>
      <c r="F128" s="136"/>
      <c r="G128" s="136"/>
      <c r="H128" s="136"/>
      <c r="I128" s="136"/>
      <c r="J128" s="136"/>
      <c r="K128" s="136"/>
      <c r="L128" s="142">
        <f ca="1">OFFSET(BASE_NAC!$A$1,MATCH(VISOR!B128,BASE_NAC!$C$2:$C$50272,0),VISOR!$L$18)</f>
        <v>1</v>
      </c>
      <c r="M128" s="142">
        <f ca="1">OFFSET(BASE_NAC!$A$1,MATCH(VISOR!B128,BASE_NAC!$C$2:$C$50272,0),VISOR!$M$18)</f>
        <v>1</v>
      </c>
      <c r="N128" s="142">
        <f ca="1">OFFSET(BASE_NAC!$A$1,MATCH(VISOR!B128,BASE_NAC!$C$2:$C$50272,0),VISOR!$N$18)</f>
        <v>2</v>
      </c>
      <c r="O128" s="142">
        <f ca="1">OFFSET(BASE_NAC!$A$1,MATCH(VISOR!B128,BASE_NAC!$C$2:$C$50272,0),VISOR!$O$18)</f>
        <v>0</v>
      </c>
      <c r="P128" s="142">
        <f ca="1">OFFSET(BASE_NAC!$A$1,MATCH(VISOR!B128,BASE_NAC!$C$2:$C$50272,0),VISOR!$P$18)</f>
        <v>0</v>
      </c>
      <c r="Q128" s="142">
        <f ca="1">OFFSET(BASE_NAC!$A$1,MATCH(VISOR!B128,BASE_NAC!$C$2:$C$50272,0),VISOR!$Q$18)</f>
        <v>0</v>
      </c>
      <c r="R128" s="142">
        <f ca="1">OFFSET(BASE_NAC!$A$1,MATCH(VISOR!B128,BASE_NAC!$C$2:$C$50272,0),VISOR!$R$18)</f>
        <v>0</v>
      </c>
      <c r="S128" s="142">
        <f ca="1">OFFSET(BASE_NAC!$A$1,MATCH(VISOR!B128,BASE_NAC!$C$2:$C$50272,0),VISOR!$S$18)</f>
        <v>0</v>
      </c>
      <c r="T128" s="142">
        <f ca="1">OFFSET(BASE_NAC!$A$1,MATCH(VISOR!B128,BASE_NAC!$C$2:$C$50272,0),VISOR!$T$18)</f>
        <v>0</v>
      </c>
      <c r="U128" s="142">
        <f ca="1">OFFSET(BASE_NAC!$A$1,MATCH(VISOR!B128,BASE_NAC!$C$2:$C$50272,0),VISOR!$U$18)</f>
        <v>0</v>
      </c>
      <c r="V128" s="142">
        <f ca="1">OFFSET(BASE_NAC!$A$1,MATCH(VISOR!B128,BASE_NAC!$C$2:$C$50272,0),VISOR!V$18)</f>
        <v>0</v>
      </c>
    </row>
    <row r="129" spans="1:22" ht="20.25">
      <c r="A129" s="61">
        <v>33</v>
      </c>
      <c r="B129" s="61" t="e">
        <f>IF(F71=75,"",CONCATENATE($G$20,"_",divipola!Y35))</f>
        <v>#N/A</v>
      </c>
      <c r="D129" s="62"/>
      <c r="E129" s="136" t="e">
        <f ca="1">OFFSET(BASE_NAC!$A$1,MATCH(VISOR!B129,BASE_NAC!$C$2:$C$50272,0),6)</f>
        <v>#N/A</v>
      </c>
      <c r="F129" s="136"/>
      <c r="G129" s="136"/>
      <c r="H129" s="136"/>
      <c r="I129" s="136"/>
      <c r="J129" s="136"/>
      <c r="K129" s="136"/>
      <c r="L129" s="142" t="e">
        <f ca="1">OFFSET(BASE_NAC!$A$1,MATCH(VISOR!B129,BASE_NAC!$C$2:$C$50272,0),VISOR!$L$18)</f>
        <v>#N/A</v>
      </c>
      <c r="M129" s="142" t="e">
        <f ca="1">OFFSET(BASE_NAC!$A$1,MATCH(VISOR!B129,BASE_NAC!$C$2:$C$50272,0),VISOR!$M$18)</f>
        <v>#N/A</v>
      </c>
      <c r="N129" s="142" t="e">
        <f ca="1">OFFSET(BASE_NAC!$A$1,MATCH(VISOR!B129,BASE_NAC!$C$2:$C$50272,0),VISOR!$N$18)</f>
        <v>#N/A</v>
      </c>
      <c r="O129" s="142" t="e">
        <f ca="1">OFFSET(BASE_NAC!$A$1,MATCH(VISOR!B129,BASE_NAC!$C$2:$C$50272,0),VISOR!$O$18)</f>
        <v>#N/A</v>
      </c>
      <c r="P129" s="142" t="e">
        <f ca="1">OFFSET(BASE_NAC!$A$1,MATCH(VISOR!B129,BASE_NAC!$C$2:$C$50272,0),VISOR!$P$18)</f>
        <v>#N/A</v>
      </c>
      <c r="Q129" s="142" t="e">
        <f ca="1">OFFSET(BASE_NAC!$A$1,MATCH(VISOR!B129,BASE_NAC!$C$2:$C$50272,0),VISOR!$Q$18)</f>
        <v>#N/A</v>
      </c>
      <c r="R129" s="142" t="e">
        <f ca="1">OFFSET(BASE_NAC!$A$1,MATCH(VISOR!B129,BASE_NAC!$C$2:$C$50272,0),VISOR!$R$18)</f>
        <v>#N/A</v>
      </c>
      <c r="S129" s="142" t="e">
        <f ca="1">OFFSET(BASE_NAC!$A$1,MATCH(VISOR!B129,BASE_NAC!$C$2:$C$50272,0),VISOR!$S$18)</f>
        <v>#N/A</v>
      </c>
      <c r="T129" s="142" t="e">
        <f ca="1">OFFSET(BASE_NAC!$A$1,MATCH(VISOR!B129,BASE_NAC!$C$2:$C$50272,0),VISOR!$T$18)</f>
        <v>#N/A</v>
      </c>
      <c r="U129" s="142" t="e">
        <f ca="1">OFFSET(BASE_NAC!$A$1,MATCH(VISOR!B129,BASE_NAC!$C$2:$C$50272,0),VISOR!$U$18)</f>
        <v>#N/A</v>
      </c>
      <c r="V129" s="142" t="e">
        <f ca="1">OFFSET(BASE_NAC!$A$1,MATCH(VISOR!B129,BASE_NAC!$C$2:$C$50272,0),VISOR!V$18)</f>
        <v>#N/A</v>
      </c>
    </row>
    <row r="130" spans="1:22" ht="20.25">
      <c r="A130" s="61">
        <v>34</v>
      </c>
      <c r="B130" s="61" t="e">
        <f>IF(F71=75,"",CONCATENATE($G$20,"_",divipola!Y36))</f>
        <v>#N/A</v>
      </c>
      <c r="D130" s="62"/>
      <c r="E130" s="136" t="e">
        <f ca="1">OFFSET(BASE_NAC!$A$1,MATCH(VISOR!B130,BASE_NAC!$C$2:$C$50272,0),6)</f>
        <v>#N/A</v>
      </c>
      <c r="F130" s="136"/>
      <c r="G130" s="136"/>
      <c r="H130" s="136"/>
      <c r="I130" s="136"/>
      <c r="J130" s="136"/>
      <c r="K130" s="136"/>
      <c r="L130" s="142" t="e">
        <f ca="1">OFFSET(BASE_NAC!$A$1,MATCH(VISOR!B130,BASE_NAC!$C$2:$C$50272,0),VISOR!$L$18)</f>
        <v>#N/A</v>
      </c>
      <c r="M130" s="142" t="e">
        <f ca="1">OFFSET(BASE_NAC!$A$1,MATCH(VISOR!B130,BASE_NAC!$C$2:$C$50272,0),VISOR!$M$18)</f>
        <v>#N/A</v>
      </c>
      <c r="N130" s="142" t="e">
        <f ca="1">OFFSET(BASE_NAC!$A$1,MATCH(VISOR!B130,BASE_NAC!$C$2:$C$50272,0),VISOR!$N$18)</f>
        <v>#N/A</v>
      </c>
      <c r="O130" s="142" t="e">
        <f ca="1">OFFSET(BASE_NAC!$A$1,MATCH(VISOR!B130,BASE_NAC!$C$2:$C$50272,0),VISOR!$O$18)</f>
        <v>#N/A</v>
      </c>
      <c r="P130" s="142" t="e">
        <f ca="1">OFFSET(BASE_NAC!$A$1,MATCH(VISOR!B130,BASE_NAC!$C$2:$C$50272,0),VISOR!$P$18)</f>
        <v>#N/A</v>
      </c>
      <c r="Q130" s="142" t="e">
        <f ca="1">OFFSET(BASE_NAC!$A$1,MATCH(VISOR!B130,BASE_NAC!$C$2:$C$50272,0),VISOR!$Q$18)</f>
        <v>#N/A</v>
      </c>
      <c r="R130" s="142" t="e">
        <f ca="1">OFFSET(BASE_NAC!$A$1,MATCH(VISOR!B130,BASE_NAC!$C$2:$C$50272,0),VISOR!$R$18)</f>
        <v>#N/A</v>
      </c>
      <c r="S130" s="142" t="e">
        <f ca="1">OFFSET(BASE_NAC!$A$1,MATCH(VISOR!B130,BASE_NAC!$C$2:$C$50272,0),VISOR!$S$18)</f>
        <v>#N/A</v>
      </c>
      <c r="T130" s="142" t="e">
        <f ca="1">OFFSET(BASE_NAC!$A$1,MATCH(VISOR!B130,BASE_NAC!$C$2:$C$50272,0),VISOR!$T$18)</f>
        <v>#N/A</v>
      </c>
      <c r="U130" s="142" t="e">
        <f ca="1">OFFSET(BASE_NAC!$A$1,MATCH(VISOR!B130,BASE_NAC!$C$2:$C$50272,0),VISOR!$U$18)</f>
        <v>#N/A</v>
      </c>
      <c r="V130" s="142" t="e">
        <f ca="1">OFFSET(BASE_NAC!$A$1,MATCH(VISOR!B130,BASE_NAC!$C$2:$C$50272,0),VISOR!V$18)</f>
        <v>#N/A</v>
      </c>
    </row>
    <row r="131" spans="1:22" ht="20.25">
      <c r="A131" s="61">
        <v>35</v>
      </c>
      <c r="B131" s="61" t="e">
        <f>IF(F71=75,"",CONCATENATE($G$20,"_",divipola!Y37))</f>
        <v>#N/A</v>
      </c>
      <c r="D131" s="62"/>
      <c r="E131" s="136" t="e">
        <f ca="1">OFFSET(BASE_NAC!$A$1,MATCH(VISOR!B131,BASE_NAC!$C$2:$C$50272,0),6)</f>
        <v>#N/A</v>
      </c>
      <c r="F131" s="136"/>
      <c r="G131" s="136"/>
      <c r="H131" s="136"/>
      <c r="I131" s="136"/>
      <c r="J131" s="136"/>
      <c r="K131" s="136"/>
      <c r="L131" s="142" t="e">
        <f ca="1">OFFSET(BASE_NAC!$A$1,MATCH(VISOR!B131,BASE_NAC!$C$2:$C$50272,0),VISOR!$L$18)</f>
        <v>#N/A</v>
      </c>
      <c r="M131" s="142" t="e">
        <f ca="1">OFFSET(BASE_NAC!$A$1,MATCH(VISOR!B131,BASE_NAC!$C$2:$C$50272,0),VISOR!$M$18)</f>
        <v>#N/A</v>
      </c>
      <c r="N131" s="142" t="e">
        <f ca="1">OFFSET(BASE_NAC!$A$1,MATCH(VISOR!B131,BASE_NAC!$C$2:$C$50272,0),VISOR!$N$18)</f>
        <v>#N/A</v>
      </c>
      <c r="O131" s="142" t="e">
        <f ca="1">OFFSET(BASE_NAC!$A$1,MATCH(VISOR!B131,BASE_NAC!$C$2:$C$50272,0),VISOR!$O$18)</f>
        <v>#N/A</v>
      </c>
      <c r="P131" s="142" t="e">
        <f ca="1">OFFSET(BASE_NAC!$A$1,MATCH(VISOR!B131,BASE_NAC!$C$2:$C$50272,0),VISOR!$P$18)</f>
        <v>#N/A</v>
      </c>
      <c r="Q131" s="142" t="e">
        <f ca="1">OFFSET(BASE_NAC!$A$1,MATCH(VISOR!B131,BASE_NAC!$C$2:$C$50272,0),VISOR!$Q$18)</f>
        <v>#N/A</v>
      </c>
      <c r="R131" s="142" t="e">
        <f ca="1">OFFSET(BASE_NAC!$A$1,MATCH(VISOR!B131,BASE_NAC!$C$2:$C$50272,0),VISOR!$R$18)</f>
        <v>#N/A</v>
      </c>
      <c r="S131" s="142" t="e">
        <f ca="1">OFFSET(BASE_NAC!$A$1,MATCH(VISOR!B131,BASE_NAC!$C$2:$C$50272,0),VISOR!$S$18)</f>
        <v>#N/A</v>
      </c>
      <c r="T131" s="142" t="e">
        <f ca="1">OFFSET(BASE_NAC!$A$1,MATCH(VISOR!B131,BASE_NAC!$C$2:$C$50272,0),VISOR!$T$18)</f>
        <v>#N/A</v>
      </c>
      <c r="U131" s="142" t="e">
        <f ca="1">OFFSET(BASE_NAC!$A$1,MATCH(VISOR!B131,BASE_NAC!$C$2:$C$50272,0),VISOR!$U$18)</f>
        <v>#N/A</v>
      </c>
      <c r="V131" s="142" t="e">
        <f ca="1">OFFSET(BASE_NAC!$A$1,MATCH(VISOR!B131,BASE_NAC!$C$2:$C$50272,0),VISOR!V$18)</f>
        <v>#N/A</v>
      </c>
    </row>
    <row r="132" spans="1:22" ht="20.25">
      <c r="A132" s="61">
        <v>36</v>
      </c>
      <c r="B132" s="61" t="e">
        <f>IF(F71=75,"",CONCATENATE($G$20,"_",divipola!Y38))</f>
        <v>#N/A</v>
      </c>
      <c r="D132" s="62"/>
      <c r="E132" s="136" t="e">
        <f ca="1">OFFSET(BASE_NAC!$A$1,MATCH(VISOR!B132,BASE_NAC!$C$2:$C$50272,0),6)</f>
        <v>#N/A</v>
      </c>
      <c r="F132" s="136"/>
      <c r="G132" s="136"/>
      <c r="H132" s="136"/>
      <c r="I132" s="136"/>
      <c r="J132" s="136"/>
      <c r="K132" s="136"/>
      <c r="L132" s="142" t="e">
        <f ca="1">OFFSET(BASE_NAC!$A$1,MATCH(VISOR!B132,BASE_NAC!$C$2:$C$50272,0),VISOR!$L$18)</f>
        <v>#N/A</v>
      </c>
      <c r="M132" s="142" t="e">
        <f ca="1">OFFSET(BASE_NAC!$A$1,MATCH(VISOR!B132,BASE_NAC!$C$2:$C$50272,0),VISOR!$M$18)</f>
        <v>#N/A</v>
      </c>
      <c r="N132" s="142" t="e">
        <f ca="1">OFFSET(BASE_NAC!$A$1,MATCH(VISOR!B132,BASE_NAC!$C$2:$C$50272,0),VISOR!$N$18)</f>
        <v>#N/A</v>
      </c>
      <c r="O132" s="142" t="e">
        <f ca="1">OFFSET(BASE_NAC!$A$1,MATCH(VISOR!B132,BASE_NAC!$C$2:$C$50272,0),VISOR!$O$18)</f>
        <v>#N/A</v>
      </c>
      <c r="P132" s="142" t="e">
        <f ca="1">OFFSET(BASE_NAC!$A$1,MATCH(VISOR!B132,BASE_NAC!$C$2:$C$50272,0),VISOR!$P$18)</f>
        <v>#N/A</v>
      </c>
      <c r="Q132" s="142" t="e">
        <f ca="1">OFFSET(BASE_NAC!$A$1,MATCH(VISOR!B132,BASE_NAC!$C$2:$C$50272,0),VISOR!$Q$18)</f>
        <v>#N/A</v>
      </c>
      <c r="R132" s="142" t="e">
        <f ca="1">OFFSET(BASE_NAC!$A$1,MATCH(VISOR!B132,BASE_NAC!$C$2:$C$50272,0),VISOR!$R$18)</f>
        <v>#N/A</v>
      </c>
      <c r="S132" s="142" t="e">
        <f ca="1">OFFSET(BASE_NAC!$A$1,MATCH(VISOR!B132,BASE_NAC!$C$2:$C$50272,0),VISOR!$S$18)</f>
        <v>#N/A</v>
      </c>
      <c r="T132" s="142" t="e">
        <f ca="1">OFFSET(BASE_NAC!$A$1,MATCH(VISOR!B132,BASE_NAC!$C$2:$C$50272,0),VISOR!$T$18)</f>
        <v>#N/A</v>
      </c>
      <c r="U132" s="142" t="e">
        <f ca="1">OFFSET(BASE_NAC!$A$1,MATCH(VISOR!B132,BASE_NAC!$C$2:$C$50272,0),VISOR!$U$18)</f>
        <v>#N/A</v>
      </c>
      <c r="V132" s="142" t="e">
        <f ca="1">OFFSET(BASE_NAC!$A$1,MATCH(VISOR!B132,BASE_NAC!$C$2:$C$50272,0),VISOR!V$18)</f>
        <v>#N/A</v>
      </c>
    </row>
    <row r="133" spans="1:22" ht="20.25">
      <c r="A133" s="61">
        <v>37</v>
      </c>
      <c r="B133" s="61" t="e">
        <f>IF(F71=75,"",CONCATENATE($G$20,"_",divipola!Y39))</f>
        <v>#N/A</v>
      </c>
      <c r="D133" s="62"/>
      <c r="E133" s="136" t="e">
        <f ca="1">OFFSET(BASE_NAC!$A$1,MATCH(VISOR!B133,BASE_NAC!$C$2:$C$50272,0),6)</f>
        <v>#N/A</v>
      </c>
      <c r="F133" s="136"/>
      <c r="G133" s="136"/>
      <c r="H133" s="136"/>
      <c r="I133" s="136"/>
      <c r="J133" s="136"/>
      <c r="K133" s="136"/>
      <c r="L133" s="142" t="e">
        <f ca="1">OFFSET(BASE_NAC!$A$1,MATCH(VISOR!B133,BASE_NAC!$C$2:$C$50272,0),VISOR!$L$18)</f>
        <v>#N/A</v>
      </c>
      <c r="M133" s="142" t="e">
        <f ca="1">OFFSET(BASE_NAC!$A$1,MATCH(VISOR!B133,BASE_NAC!$C$2:$C$50272,0),VISOR!$M$18)</f>
        <v>#N/A</v>
      </c>
      <c r="N133" s="142" t="e">
        <f ca="1">OFFSET(BASE_NAC!$A$1,MATCH(VISOR!B133,BASE_NAC!$C$2:$C$50272,0),VISOR!$N$18)</f>
        <v>#N/A</v>
      </c>
      <c r="O133" s="142" t="e">
        <f ca="1">OFFSET(BASE_NAC!$A$1,MATCH(VISOR!B133,BASE_NAC!$C$2:$C$50272,0),VISOR!$O$18)</f>
        <v>#N/A</v>
      </c>
      <c r="P133" s="142" t="e">
        <f ca="1">OFFSET(BASE_NAC!$A$1,MATCH(VISOR!B133,BASE_NAC!$C$2:$C$50272,0),VISOR!$P$18)</f>
        <v>#N/A</v>
      </c>
      <c r="Q133" s="142" t="e">
        <f ca="1">OFFSET(BASE_NAC!$A$1,MATCH(VISOR!B133,BASE_NAC!$C$2:$C$50272,0),VISOR!$Q$18)</f>
        <v>#N/A</v>
      </c>
      <c r="R133" s="142" t="e">
        <f ca="1">OFFSET(BASE_NAC!$A$1,MATCH(VISOR!B133,BASE_NAC!$C$2:$C$50272,0),VISOR!$R$18)</f>
        <v>#N/A</v>
      </c>
      <c r="S133" s="142" t="e">
        <f ca="1">OFFSET(BASE_NAC!$A$1,MATCH(VISOR!B133,BASE_NAC!$C$2:$C$50272,0),VISOR!$S$18)</f>
        <v>#N/A</v>
      </c>
      <c r="T133" s="142" t="e">
        <f ca="1">OFFSET(BASE_NAC!$A$1,MATCH(VISOR!B133,BASE_NAC!$C$2:$C$50272,0),VISOR!$T$18)</f>
        <v>#N/A</v>
      </c>
      <c r="U133" s="142" t="e">
        <f ca="1">OFFSET(BASE_NAC!$A$1,MATCH(VISOR!B133,BASE_NAC!$C$2:$C$50272,0),VISOR!$U$18)</f>
        <v>#N/A</v>
      </c>
      <c r="V133" s="142" t="e">
        <f ca="1">OFFSET(BASE_NAC!$A$1,MATCH(VISOR!B133,BASE_NAC!$C$2:$C$50272,0),VISOR!V$18)</f>
        <v>#N/A</v>
      </c>
    </row>
    <row r="134" spans="1:22" ht="20.25">
      <c r="A134" s="61">
        <v>38</v>
      </c>
      <c r="B134" s="61" t="e">
        <f>IF(F71=75,"",CONCATENATE($G$20,"_",divipola!Y40))</f>
        <v>#N/A</v>
      </c>
      <c r="D134" s="62"/>
      <c r="E134" s="136" t="e">
        <f ca="1">OFFSET(BASE_NAC!$A$1,MATCH(VISOR!B134,BASE_NAC!$C$2:$C$50272,0),6)</f>
        <v>#N/A</v>
      </c>
      <c r="F134" s="136"/>
      <c r="G134" s="136"/>
      <c r="H134" s="136"/>
      <c r="I134" s="136"/>
      <c r="J134" s="136"/>
      <c r="K134" s="136"/>
      <c r="L134" s="142" t="e">
        <f ca="1">OFFSET(BASE_NAC!$A$1,MATCH(VISOR!B134,BASE_NAC!$C$2:$C$50272,0),VISOR!$L$18)</f>
        <v>#N/A</v>
      </c>
      <c r="M134" s="142" t="e">
        <f ca="1">OFFSET(BASE_NAC!$A$1,MATCH(VISOR!B134,BASE_NAC!$C$2:$C$50272,0),VISOR!$M$18)</f>
        <v>#N/A</v>
      </c>
      <c r="N134" s="142" t="e">
        <f ca="1">OFFSET(BASE_NAC!$A$1,MATCH(VISOR!B134,BASE_NAC!$C$2:$C$50272,0),VISOR!$N$18)</f>
        <v>#N/A</v>
      </c>
      <c r="O134" s="142" t="e">
        <f ca="1">OFFSET(BASE_NAC!$A$1,MATCH(VISOR!B134,BASE_NAC!$C$2:$C$50272,0),VISOR!$O$18)</f>
        <v>#N/A</v>
      </c>
      <c r="P134" s="142" t="e">
        <f ca="1">OFFSET(BASE_NAC!$A$1,MATCH(VISOR!B134,BASE_NAC!$C$2:$C$50272,0),VISOR!$P$18)</f>
        <v>#N/A</v>
      </c>
      <c r="Q134" s="142" t="e">
        <f ca="1">OFFSET(BASE_NAC!$A$1,MATCH(VISOR!B134,BASE_NAC!$C$2:$C$50272,0),VISOR!$Q$18)</f>
        <v>#N/A</v>
      </c>
      <c r="R134" s="142" t="e">
        <f ca="1">OFFSET(BASE_NAC!$A$1,MATCH(VISOR!B134,BASE_NAC!$C$2:$C$50272,0),VISOR!$R$18)</f>
        <v>#N/A</v>
      </c>
      <c r="S134" s="142" t="e">
        <f ca="1">OFFSET(BASE_NAC!$A$1,MATCH(VISOR!B134,BASE_NAC!$C$2:$C$50272,0),VISOR!$S$18)</f>
        <v>#N/A</v>
      </c>
      <c r="T134" s="142" t="e">
        <f ca="1">OFFSET(BASE_NAC!$A$1,MATCH(VISOR!B134,BASE_NAC!$C$2:$C$50272,0),VISOR!$T$18)</f>
        <v>#N/A</v>
      </c>
      <c r="U134" s="142" t="e">
        <f ca="1">OFFSET(BASE_NAC!$A$1,MATCH(VISOR!B134,BASE_NAC!$C$2:$C$50272,0),VISOR!$U$18)</f>
        <v>#N/A</v>
      </c>
      <c r="V134" s="142" t="e">
        <f ca="1">OFFSET(BASE_NAC!$A$1,MATCH(VISOR!B134,BASE_NAC!$C$2:$C$50272,0),VISOR!V$18)</f>
        <v>#N/A</v>
      </c>
    </row>
    <row r="135" spans="1:22" ht="20.25">
      <c r="A135" s="61">
        <v>39</v>
      </c>
      <c r="B135" s="61" t="e">
        <f>IF(F71=75,"",CONCATENATE($G$20,"_",divipola!Y41))</f>
        <v>#N/A</v>
      </c>
      <c r="D135" s="62"/>
      <c r="E135" s="136" t="e">
        <f ca="1">OFFSET(BASE_NAC!$A$1,MATCH(VISOR!B135,BASE_NAC!$C$2:$C$50272,0),6)</f>
        <v>#N/A</v>
      </c>
      <c r="F135" s="136"/>
      <c r="G135" s="136"/>
      <c r="H135" s="136"/>
      <c r="I135" s="136"/>
      <c r="J135" s="136"/>
      <c r="K135" s="136"/>
      <c r="L135" s="142" t="e">
        <f ca="1">OFFSET(BASE_NAC!$A$1,MATCH(VISOR!B135,BASE_NAC!$C$2:$C$50272,0),VISOR!$L$18)</f>
        <v>#N/A</v>
      </c>
      <c r="M135" s="142" t="e">
        <f ca="1">OFFSET(BASE_NAC!$A$1,MATCH(VISOR!B135,BASE_NAC!$C$2:$C$50272,0),VISOR!$M$18)</f>
        <v>#N/A</v>
      </c>
      <c r="N135" s="142" t="e">
        <f ca="1">OFFSET(BASE_NAC!$A$1,MATCH(VISOR!B135,BASE_NAC!$C$2:$C$50272,0),VISOR!$N$18)</f>
        <v>#N/A</v>
      </c>
      <c r="O135" s="142" t="e">
        <f ca="1">OFFSET(BASE_NAC!$A$1,MATCH(VISOR!B135,BASE_NAC!$C$2:$C$50272,0),VISOR!$O$18)</f>
        <v>#N/A</v>
      </c>
      <c r="P135" s="142" t="e">
        <f ca="1">OFFSET(BASE_NAC!$A$1,MATCH(VISOR!B135,BASE_NAC!$C$2:$C$50272,0),VISOR!$P$18)</f>
        <v>#N/A</v>
      </c>
      <c r="Q135" s="142" t="e">
        <f ca="1">OFFSET(BASE_NAC!$A$1,MATCH(VISOR!B135,BASE_NAC!$C$2:$C$50272,0),VISOR!$Q$18)</f>
        <v>#N/A</v>
      </c>
      <c r="R135" s="142" t="e">
        <f ca="1">OFFSET(BASE_NAC!$A$1,MATCH(VISOR!B135,BASE_NAC!$C$2:$C$50272,0),VISOR!$R$18)</f>
        <v>#N/A</v>
      </c>
      <c r="S135" s="142" t="e">
        <f ca="1">OFFSET(BASE_NAC!$A$1,MATCH(VISOR!B135,BASE_NAC!$C$2:$C$50272,0),VISOR!$S$18)</f>
        <v>#N/A</v>
      </c>
      <c r="T135" s="142" t="e">
        <f ca="1">OFFSET(BASE_NAC!$A$1,MATCH(VISOR!B135,BASE_NAC!$C$2:$C$50272,0),VISOR!$T$18)</f>
        <v>#N/A</v>
      </c>
      <c r="U135" s="142" t="e">
        <f ca="1">OFFSET(BASE_NAC!$A$1,MATCH(VISOR!B135,BASE_NAC!$C$2:$C$50272,0),VISOR!$U$18)</f>
        <v>#N/A</v>
      </c>
      <c r="V135" s="142" t="e">
        <f ca="1">OFFSET(BASE_NAC!$A$1,MATCH(VISOR!B135,BASE_NAC!$C$2:$C$50272,0),VISOR!V$18)</f>
        <v>#N/A</v>
      </c>
    </row>
    <row r="136" spans="1:22" ht="20.25">
      <c r="A136" s="61">
        <v>40</v>
      </c>
      <c r="B136" s="61" t="e">
        <f>IF(F71=75,"",CONCATENATE($G$20,"_",divipola!Y42))</f>
        <v>#N/A</v>
      </c>
      <c r="D136" s="62"/>
      <c r="E136" s="136" t="e">
        <f ca="1">OFFSET(BASE_NAC!$A$1,MATCH(VISOR!B136,BASE_NAC!$C$2:$C$50272,0),6)</f>
        <v>#N/A</v>
      </c>
      <c r="F136" s="136"/>
      <c r="G136" s="136"/>
      <c r="H136" s="136"/>
      <c r="I136" s="136"/>
      <c r="J136" s="136"/>
      <c r="K136" s="136"/>
      <c r="L136" s="142" t="e">
        <f ca="1">OFFSET(BASE_NAC!$A$1,MATCH(VISOR!B136,BASE_NAC!$C$2:$C$50272,0),VISOR!$L$18)</f>
        <v>#N/A</v>
      </c>
      <c r="M136" s="142" t="e">
        <f ca="1">OFFSET(BASE_NAC!$A$1,MATCH(VISOR!B136,BASE_NAC!$C$2:$C$50272,0),VISOR!$M$18)</f>
        <v>#N/A</v>
      </c>
      <c r="N136" s="142" t="e">
        <f ca="1">OFFSET(BASE_NAC!$A$1,MATCH(VISOR!B136,BASE_NAC!$C$2:$C$50272,0),VISOR!$N$18)</f>
        <v>#N/A</v>
      </c>
      <c r="O136" s="142" t="e">
        <f ca="1">OFFSET(BASE_NAC!$A$1,MATCH(VISOR!B136,BASE_NAC!$C$2:$C$50272,0),VISOR!$O$18)</f>
        <v>#N/A</v>
      </c>
      <c r="P136" s="142" t="e">
        <f ca="1">OFFSET(BASE_NAC!$A$1,MATCH(VISOR!B136,BASE_NAC!$C$2:$C$50272,0),VISOR!$P$18)</f>
        <v>#N/A</v>
      </c>
      <c r="Q136" s="142" t="e">
        <f ca="1">OFFSET(BASE_NAC!$A$1,MATCH(VISOR!B136,BASE_NAC!$C$2:$C$50272,0),VISOR!$Q$18)</f>
        <v>#N/A</v>
      </c>
      <c r="R136" s="142" t="e">
        <f ca="1">OFFSET(BASE_NAC!$A$1,MATCH(VISOR!B136,BASE_NAC!$C$2:$C$50272,0),VISOR!$R$18)</f>
        <v>#N/A</v>
      </c>
      <c r="S136" s="142" t="e">
        <f ca="1">OFFSET(BASE_NAC!$A$1,MATCH(VISOR!B136,BASE_NAC!$C$2:$C$50272,0),VISOR!$S$18)</f>
        <v>#N/A</v>
      </c>
      <c r="T136" s="142" t="e">
        <f ca="1">OFFSET(BASE_NAC!$A$1,MATCH(VISOR!B136,BASE_NAC!$C$2:$C$50272,0),VISOR!$T$18)</f>
        <v>#N/A</v>
      </c>
      <c r="U136" s="142" t="e">
        <f ca="1">OFFSET(BASE_NAC!$A$1,MATCH(VISOR!B136,BASE_NAC!$C$2:$C$50272,0),VISOR!$U$18)</f>
        <v>#N/A</v>
      </c>
      <c r="V136" s="142" t="e">
        <f ca="1">OFFSET(BASE_NAC!$A$1,MATCH(VISOR!B136,BASE_NAC!$C$2:$C$50272,0),VISOR!V$18)</f>
        <v>#N/A</v>
      </c>
    </row>
    <row r="137" spans="1:22" ht="20.25">
      <c r="A137" s="61">
        <v>41</v>
      </c>
      <c r="B137" s="61" t="e">
        <f>IF(F71=75,"",CONCATENATE($G$20,"_",divipola!Y43))</f>
        <v>#N/A</v>
      </c>
      <c r="D137" s="62"/>
      <c r="E137" s="136" t="e">
        <f ca="1">OFFSET(BASE_NAC!$A$1,MATCH(VISOR!B137,BASE_NAC!$C$2:$C$50272,0),6)</f>
        <v>#N/A</v>
      </c>
      <c r="F137" s="136"/>
      <c r="G137" s="136"/>
      <c r="H137" s="136"/>
      <c r="I137" s="136"/>
      <c r="J137" s="136"/>
      <c r="K137" s="136"/>
      <c r="L137" s="142" t="e">
        <f ca="1">OFFSET(BASE_NAC!$A$1,MATCH(VISOR!B137,BASE_NAC!$C$2:$C$50272,0),VISOR!$L$18)</f>
        <v>#N/A</v>
      </c>
      <c r="M137" s="142" t="e">
        <f ca="1">OFFSET(BASE_NAC!$A$1,MATCH(VISOR!B137,BASE_NAC!$C$2:$C$50272,0),VISOR!$M$18)</f>
        <v>#N/A</v>
      </c>
      <c r="N137" s="142" t="e">
        <f ca="1">OFFSET(BASE_NAC!$A$1,MATCH(VISOR!B137,BASE_NAC!$C$2:$C$50272,0),VISOR!$N$18)</f>
        <v>#N/A</v>
      </c>
      <c r="O137" s="142" t="e">
        <f ca="1">OFFSET(BASE_NAC!$A$1,MATCH(VISOR!B137,BASE_NAC!$C$2:$C$50272,0),VISOR!$O$18)</f>
        <v>#N/A</v>
      </c>
      <c r="P137" s="142" t="e">
        <f ca="1">OFFSET(BASE_NAC!$A$1,MATCH(VISOR!B137,BASE_NAC!$C$2:$C$50272,0),VISOR!$P$18)</f>
        <v>#N/A</v>
      </c>
      <c r="Q137" s="142" t="e">
        <f ca="1">OFFSET(BASE_NAC!$A$1,MATCH(VISOR!B137,BASE_NAC!$C$2:$C$50272,0),VISOR!$Q$18)</f>
        <v>#N/A</v>
      </c>
      <c r="R137" s="142" t="e">
        <f ca="1">OFFSET(BASE_NAC!$A$1,MATCH(VISOR!B137,BASE_NAC!$C$2:$C$50272,0),VISOR!$R$18)</f>
        <v>#N/A</v>
      </c>
      <c r="S137" s="142" t="e">
        <f ca="1">OFFSET(BASE_NAC!$A$1,MATCH(VISOR!B137,BASE_NAC!$C$2:$C$50272,0),VISOR!$S$18)</f>
        <v>#N/A</v>
      </c>
      <c r="T137" s="142" t="e">
        <f ca="1">OFFSET(BASE_NAC!$A$1,MATCH(VISOR!B137,BASE_NAC!$C$2:$C$50272,0),VISOR!$T$18)</f>
        <v>#N/A</v>
      </c>
      <c r="U137" s="142" t="e">
        <f ca="1">OFFSET(BASE_NAC!$A$1,MATCH(VISOR!B137,BASE_NAC!$C$2:$C$50272,0),VISOR!$U$18)</f>
        <v>#N/A</v>
      </c>
      <c r="V137" s="142" t="e">
        <f ca="1">OFFSET(BASE_NAC!$A$1,MATCH(VISOR!B137,BASE_NAC!$C$2:$C$50272,0),VISOR!V$18)</f>
        <v>#N/A</v>
      </c>
    </row>
    <row r="138" spans="1:22" ht="20.25">
      <c r="A138" s="61">
        <v>42</v>
      </c>
      <c r="B138" s="61" t="e">
        <f>IF(F71=75,"",CONCATENATE($G$20,"_",divipola!Y44))</f>
        <v>#N/A</v>
      </c>
      <c r="D138" s="62"/>
      <c r="E138" s="136" t="e">
        <f ca="1">OFFSET(BASE_NAC!$A$1,MATCH(VISOR!B138,BASE_NAC!$C$2:$C$50272,0),6)</f>
        <v>#N/A</v>
      </c>
      <c r="F138" s="136"/>
      <c r="G138" s="136"/>
      <c r="H138" s="136"/>
      <c r="I138" s="136"/>
      <c r="J138" s="136"/>
      <c r="K138" s="136"/>
      <c r="L138" s="142" t="e">
        <f ca="1">OFFSET(BASE_NAC!$A$1,MATCH(VISOR!B138,BASE_NAC!$C$2:$C$50272,0),VISOR!$L$18)</f>
        <v>#N/A</v>
      </c>
      <c r="M138" s="142" t="e">
        <f ca="1">OFFSET(BASE_NAC!$A$1,MATCH(VISOR!B138,BASE_NAC!$C$2:$C$50272,0),VISOR!$M$18)</f>
        <v>#N/A</v>
      </c>
      <c r="N138" s="142" t="e">
        <f ca="1">OFFSET(BASE_NAC!$A$1,MATCH(VISOR!B138,BASE_NAC!$C$2:$C$50272,0),VISOR!$N$18)</f>
        <v>#N/A</v>
      </c>
      <c r="O138" s="142" t="e">
        <f ca="1">OFFSET(BASE_NAC!$A$1,MATCH(VISOR!B138,BASE_NAC!$C$2:$C$50272,0),VISOR!$O$18)</f>
        <v>#N/A</v>
      </c>
      <c r="P138" s="142" t="e">
        <f ca="1">OFFSET(BASE_NAC!$A$1,MATCH(VISOR!B138,BASE_NAC!$C$2:$C$50272,0),VISOR!$P$18)</f>
        <v>#N/A</v>
      </c>
      <c r="Q138" s="142" t="e">
        <f ca="1">OFFSET(BASE_NAC!$A$1,MATCH(VISOR!B138,BASE_NAC!$C$2:$C$50272,0),VISOR!$Q$18)</f>
        <v>#N/A</v>
      </c>
      <c r="R138" s="142" t="e">
        <f ca="1">OFFSET(BASE_NAC!$A$1,MATCH(VISOR!B138,BASE_NAC!$C$2:$C$50272,0),VISOR!$R$18)</f>
        <v>#N/A</v>
      </c>
      <c r="S138" s="142" t="e">
        <f ca="1">OFFSET(BASE_NAC!$A$1,MATCH(VISOR!B138,BASE_NAC!$C$2:$C$50272,0),VISOR!$S$18)</f>
        <v>#N/A</v>
      </c>
      <c r="T138" s="142" t="e">
        <f ca="1">OFFSET(BASE_NAC!$A$1,MATCH(VISOR!B138,BASE_NAC!$C$2:$C$50272,0),VISOR!$T$18)</f>
        <v>#N/A</v>
      </c>
      <c r="U138" s="142" t="e">
        <f ca="1">OFFSET(BASE_NAC!$A$1,MATCH(VISOR!B138,BASE_NAC!$C$2:$C$50272,0),VISOR!$U$18)</f>
        <v>#N/A</v>
      </c>
      <c r="V138" s="142" t="e">
        <f ca="1">OFFSET(BASE_NAC!$A$1,MATCH(VISOR!B138,BASE_NAC!$C$2:$C$50272,0),VISOR!V$18)</f>
        <v>#N/A</v>
      </c>
    </row>
    <row r="139" spans="1:22" ht="20.25">
      <c r="A139" s="61">
        <v>43</v>
      </c>
      <c r="B139" s="61" t="e">
        <f>IF(F71=75,"",CONCATENATE($G$20,"_",divipola!Y45))</f>
        <v>#N/A</v>
      </c>
      <c r="D139" s="62"/>
      <c r="E139" s="136" t="e">
        <f ca="1">OFFSET(BASE_NAC!$A$1,MATCH(VISOR!B139,BASE_NAC!$C$2:$C$50272,0),6)</f>
        <v>#N/A</v>
      </c>
      <c r="F139" s="136"/>
      <c r="G139" s="136"/>
      <c r="H139" s="136"/>
      <c r="I139" s="136"/>
      <c r="J139" s="136"/>
      <c r="K139" s="136"/>
      <c r="L139" s="142" t="e">
        <f ca="1">OFFSET(BASE_NAC!$A$1,MATCH(VISOR!B139,BASE_NAC!$C$2:$C$50272,0),VISOR!$L$18)</f>
        <v>#N/A</v>
      </c>
      <c r="M139" s="142" t="e">
        <f ca="1">OFFSET(BASE_NAC!$A$1,MATCH(VISOR!B139,BASE_NAC!$C$2:$C$50272,0),VISOR!$M$18)</f>
        <v>#N/A</v>
      </c>
      <c r="N139" s="142" t="e">
        <f ca="1">OFFSET(BASE_NAC!$A$1,MATCH(VISOR!B139,BASE_NAC!$C$2:$C$50272,0),VISOR!$N$18)</f>
        <v>#N/A</v>
      </c>
      <c r="O139" s="142" t="e">
        <f ca="1">OFFSET(BASE_NAC!$A$1,MATCH(VISOR!B139,BASE_NAC!$C$2:$C$50272,0),VISOR!$O$18)</f>
        <v>#N/A</v>
      </c>
      <c r="P139" s="142" t="e">
        <f ca="1">OFFSET(BASE_NAC!$A$1,MATCH(VISOR!B139,BASE_NAC!$C$2:$C$50272,0),VISOR!$P$18)</f>
        <v>#N/A</v>
      </c>
      <c r="Q139" s="142" t="e">
        <f ca="1">OFFSET(BASE_NAC!$A$1,MATCH(VISOR!B139,BASE_NAC!$C$2:$C$50272,0),VISOR!$Q$18)</f>
        <v>#N/A</v>
      </c>
      <c r="R139" s="142" t="e">
        <f ca="1">OFFSET(BASE_NAC!$A$1,MATCH(VISOR!B139,BASE_NAC!$C$2:$C$50272,0),VISOR!$R$18)</f>
        <v>#N/A</v>
      </c>
      <c r="S139" s="142" t="e">
        <f ca="1">OFFSET(BASE_NAC!$A$1,MATCH(VISOR!B139,BASE_NAC!$C$2:$C$50272,0),VISOR!$S$18)</f>
        <v>#N/A</v>
      </c>
      <c r="T139" s="142" t="e">
        <f ca="1">OFFSET(BASE_NAC!$A$1,MATCH(VISOR!B139,BASE_NAC!$C$2:$C$50272,0),VISOR!$T$18)</f>
        <v>#N/A</v>
      </c>
      <c r="U139" s="142" t="e">
        <f ca="1">OFFSET(BASE_NAC!$A$1,MATCH(VISOR!B139,BASE_NAC!$C$2:$C$50272,0),VISOR!$U$18)</f>
        <v>#N/A</v>
      </c>
      <c r="V139" s="142" t="e">
        <f ca="1">OFFSET(BASE_NAC!$A$1,MATCH(VISOR!B139,BASE_NAC!$C$2:$C$50272,0),VISOR!V$18)</f>
        <v>#N/A</v>
      </c>
    </row>
    <row r="140" spans="1:22" ht="20.25">
      <c r="A140" s="61">
        <v>44</v>
      </c>
      <c r="B140" s="61" t="e">
        <f>IF(F71=75,"",CONCATENATE($G$20,"_",divipola!Y46))</f>
        <v>#N/A</v>
      </c>
      <c r="D140" s="62"/>
      <c r="E140" s="136" t="e">
        <f ca="1">OFFSET(BASE_NAC!$A$1,MATCH(VISOR!B140,BASE_NAC!$C$2:$C$50272,0),6)</f>
        <v>#N/A</v>
      </c>
      <c r="F140" s="136"/>
      <c r="G140" s="136"/>
      <c r="H140" s="136"/>
      <c r="I140" s="136"/>
      <c r="J140" s="136"/>
      <c r="K140" s="136"/>
      <c r="L140" s="142" t="e">
        <f ca="1">OFFSET(BASE_NAC!$A$1,MATCH(VISOR!B140,BASE_NAC!$C$2:$C$50272,0),VISOR!$L$18)</f>
        <v>#N/A</v>
      </c>
      <c r="M140" s="142" t="e">
        <f ca="1">OFFSET(BASE_NAC!$A$1,MATCH(VISOR!B140,BASE_NAC!$C$2:$C$50272,0),VISOR!$M$18)</f>
        <v>#N/A</v>
      </c>
      <c r="N140" s="142" t="e">
        <f ca="1">OFFSET(BASE_NAC!$A$1,MATCH(VISOR!B140,BASE_NAC!$C$2:$C$50272,0),VISOR!$N$18)</f>
        <v>#N/A</v>
      </c>
      <c r="O140" s="142" t="e">
        <f ca="1">OFFSET(BASE_NAC!$A$1,MATCH(VISOR!B140,BASE_NAC!$C$2:$C$50272,0),VISOR!$O$18)</f>
        <v>#N/A</v>
      </c>
      <c r="P140" s="142" t="e">
        <f ca="1">OFFSET(BASE_NAC!$A$1,MATCH(VISOR!B140,BASE_NAC!$C$2:$C$50272,0),VISOR!$P$18)</f>
        <v>#N/A</v>
      </c>
      <c r="Q140" s="142" t="e">
        <f ca="1">OFFSET(BASE_NAC!$A$1,MATCH(VISOR!B140,BASE_NAC!$C$2:$C$50272,0),VISOR!$Q$18)</f>
        <v>#N/A</v>
      </c>
      <c r="R140" s="142" t="e">
        <f ca="1">OFFSET(BASE_NAC!$A$1,MATCH(VISOR!B140,BASE_NAC!$C$2:$C$50272,0),VISOR!$R$18)</f>
        <v>#N/A</v>
      </c>
      <c r="S140" s="142" t="e">
        <f ca="1">OFFSET(BASE_NAC!$A$1,MATCH(VISOR!B140,BASE_NAC!$C$2:$C$50272,0),VISOR!$S$18)</f>
        <v>#N/A</v>
      </c>
      <c r="T140" s="142" t="e">
        <f ca="1">OFFSET(BASE_NAC!$A$1,MATCH(VISOR!B140,BASE_NAC!$C$2:$C$50272,0),VISOR!$T$18)</f>
        <v>#N/A</v>
      </c>
      <c r="U140" s="142" t="e">
        <f ca="1">OFFSET(BASE_NAC!$A$1,MATCH(VISOR!B140,BASE_NAC!$C$2:$C$50272,0),VISOR!$U$18)</f>
        <v>#N/A</v>
      </c>
      <c r="V140" s="142" t="e">
        <f ca="1">OFFSET(BASE_NAC!$A$1,MATCH(VISOR!B140,BASE_NAC!$C$2:$C$50272,0),VISOR!V$18)</f>
        <v>#N/A</v>
      </c>
    </row>
    <row r="141" spans="1:22" ht="20.25">
      <c r="A141" s="61">
        <v>45</v>
      </c>
      <c r="B141" s="61" t="e">
        <f>IF(F71=75,"",CONCATENATE($G$20,"_",divipola!Y47))</f>
        <v>#N/A</v>
      </c>
      <c r="D141" s="62"/>
      <c r="E141" s="136" t="e">
        <f ca="1">OFFSET(BASE_NAC!$A$1,MATCH(VISOR!B141,BASE_NAC!$C$2:$C$50272,0),6)</f>
        <v>#N/A</v>
      </c>
      <c r="F141" s="136"/>
      <c r="G141" s="136"/>
      <c r="H141" s="136"/>
      <c r="I141" s="136"/>
      <c r="J141" s="136"/>
      <c r="K141" s="136"/>
      <c r="L141" s="142" t="e">
        <f ca="1">OFFSET(BASE_NAC!$A$1,MATCH(VISOR!B141,BASE_NAC!$C$2:$C$50272,0),VISOR!$L$18)</f>
        <v>#N/A</v>
      </c>
      <c r="M141" s="142" t="e">
        <f ca="1">OFFSET(BASE_NAC!$A$1,MATCH(VISOR!B141,BASE_NAC!$C$2:$C$50272,0),VISOR!$M$18)</f>
        <v>#N/A</v>
      </c>
      <c r="N141" s="142" t="e">
        <f ca="1">OFFSET(BASE_NAC!$A$1,MATCH(VISOR!B141,BASE_NAC!$C$2:$C$50272,0),VISOR!$N$18)</f>
        <v>#N/A</v>
      </c>
      <c r="O141" s="142" t="e">
        <f ca="1">OFFSET(BASE_NAC!$A$1,MATCH(VISOR!B141,BASE_NAC!$C$2:$C$50272,0),VISOR!$O$18)</f>
        <v>#N/A</v>
      </c>
      <c r="P141" s="142" t="e">
        <f ca="1">OFFSET(BASE_NAC!$A$1,MATCH(VISOR!B141,BASE_NAC!$C$2:$C$50272,0),VISOR!$P$18)</f>
        <v>#N/A</v>
      </c>
      <c r="Q141" s="142" t="e">
        <f ca="1">OFFSET(BASE_NAC!$A$1,MATCH(VISOR!B141,BASE_NAC!$C$2:$C$50272,0),VISOR!$Q$18)</f>
        <v>#N/A</v>
      </c>
      <c r="R141" s="142" t="e">
        <f ca="1">OFFSET(BASE_NAC!$A$1,MATCH(VISOR!B141,BASE_NAC!$C$2:$C$50272,0),VISOR!$R$18)</f>
        <v>#N/A</v>
      </c>
      <c r="S141" s="142" t="e">
        <f ca="1">OFFSET(BASE_NAC!$A$1,MATCH(VISOR!B141,BASE_NAC!$C$2:$C$50272,0),VISOR!$S$18)</f>
        <v>#N/A</v>
      </c>
      <c r="T141" s="142" t="e">
        <f ca="1">OFFSET(BASE_NAC!$A$1,MATCH(VISOR!B141,BASE_NAC!$C$2:$C$50272,0),VISOR!$T$18)</f>
        <v>#N/A</v>
      </c>
      <c r="U141" s="142" t="e">
        <f ca="1">OFFSET(BASE_NAC!$A$1,MATCH(VISOR!B141,BASE_NAC!$C$2:$C$50272,0),VISOR!$U$18)</f>
        <v>#N/A</v>
      </c>
      <c r="V141" s="142" t="e">
        <f ca="1">OFFSET(BASE_NAC!$A$1,MATCH(VISOR!B141,BASE_NAC!$C$2:$C$50272,0),VISOR!V$18)</f>
        <v>#N/A</v>
      </c>
    </row>
    <row r="142" spans="1:22" ht="20.25">
      <c r="A142" s="61">
        <v>46</v>
      </c>
      <c r="B142" s="61" t="e">
        <f>IF(F71=75,"",CONCATENATE($G$20,"_",divipola!Y48))</f>
        <v>#N/A</v>
      </c>
      <c r="D142" s="62"/>
      <c r="E142" s="136" t="e">
        <f ca="1">OFFSET(BASE_NAC!$A$1,MATCH(VISOR!B142,BASE_NAC!$C$2:$C$50272,0),6)</f>
        <v>#N/A</v>
      </c>
      <c r="F142" s="136"/>
      <c r="G142" s="136"/>
      <c r="H142" s="136"/>
      <c r="I142" s="136"/>
      <c r="J142" s="136"/>
      <c r="K142" s="136"/>
      <c r="L142" s="142" t="e">
        <f ca="1">OFFSET(BASE_NAC!$A$1,MATCH(VISOR!B142,BASE_NAC!$C$2:$C$50272,0),VISOR!$L$18)</f>
        <v>#N/A</v>
      </c>
      <c r="M142" s="142" t="e">
        <f ca="1">OFFSET(BASE_NAC!$A$1,MATCH(VISOR!B142,BASE_NAC!$C$2:$C$50272,0),VISOR!$M$18)</f>
        <v>#N/A</v>
      </c>
      <c r="N142" s="142" t="e">
        <f ca="1">OFFSET(BASE_NAC!$A$1,MATCH(VISOR!B142,BASE_NAC!$C$2:$C$50272,0),VISOR!$N$18)</f>
        <v>#N/A</v>
      </c>
      <c r="O142" s="142" t="e">
        <f ca="1">OFFSET(BASE_NAC!$A$1,MATCH(VISOR!B142,BASE_NAC!$C$2:$C$50272,0),VISOR!$O$18)</f>
        <v>#N/A</v>
      </c>
      <c r="P142" s="142" t="e">
        <f ca="1">OFFSET(BASE_NAC!$A$1,MATCH(VISOR!B142,BASE_NAC!$C$2:$C$50272,0),VISOR!$P$18)</f>
        <v>#N/A</v>
      </c>
      <c r="Q142" s="142" t="e">
        <f ca="1">OFFSET(BASE_NAC!$A$1,MATCH(VISOR!B142,BASE_NAC!$C$2:$C$50272,0),VISOR!$Q$18)</f>
        <v>#N/A</v>
      </c>
      <c r="R142" s="142" t="e">
        <f ca="1">OFFSET(BASE_NAC!$A$1,MATCH(VISOR!B142,BASE_NAC!$C$2:$C$50272,0),VISOR!$R$18)</f>
        <v>#N/A</v>
      </c>
      <c r="S142" s="142" t="e">
        <f ca="1">OFFSET(BASE_NAC!$A$1,MATCH(VISOR!B142,BASE_NAC!$C$2:$C$50272,0),VISOR!$S$18)</f>
        <v>#N/A</v>
      </c>
      <c r="T142" s="142" t="e">
        <f ca="1">OFFSET(BASE_NAC!$A$1,MATCH(VISOR!B142,BASE_NAC!$C$2:$C$50272,0),VISOR!$T$18)</f>
        <v>#N/A</v>
      </c>
      <c r="U142" s="142" t="e">
        <f ca="1">OFFSET(BASE_NAC!$A$1,MATCH(VISOR!B142,BASE_NAC!$C$2:$C$50272,0),VISOR!$U$18)</f>
        <v>#N/A</v>
      </c>
      <c r="V142" s="142" t="e">
        <f ca="1">OFFSET(BASE_NAC!$A$1,MATCH(VISOR!B142,BASE_NAC!$C$2:$C$50272,0),VISOR!V$18)</f>
        <v>#N/A</v>
      </c>
    </row>
    <row r="143" spans="1:22" ht="20.25">
      <c r="A143" s="61">
        <v>47</v>
      </c>
      <c r="B143" s="61" t="e">
        <f>IF(F71=75,"",CONCATENATE($G$20,"_",divipola!Y49))</f>
        <v>#N/A</v>
      </c>
      <c r="D143" s="62"/>
      <c r="E143" s="136" t="e">
        <f ca="1">OFFSET(BASE_NAC!$A$1,MATCH(VISOR!B143,BASE_NAC!$C$2:$C$50272,0),6)</f>
        <v>#N/A</v>
      </c>
      <c r="F143" s="136"/>
      <c r="G143" s="136"/>
      <c r="H143" s="136"/>
      <c r="I143" s="136"/>
      <c r="J143" s="136"/>
      <c r="K143" s="136"/>
      <c r="L143" s="142" t="e">
        <f ca="1">OFFSET(BASE_NAC!$A$1,MATCH(VISOR!B143,BASE_NAC!$C$2:$C$50272,0),VISOR!$L$18)</f>
        <v>#N/A</v>
      </c>
      <c r="M143" s="142" t="e">
        <f ca="1">OFFSET(BASE_NAC!$A$1,MATCH(VISOR!B143,BASE_NAC!$C$2:$C$50272,0),VISOR!$M$18)</f>
        <v>#N/A</v>
      </c>
      <c r="N143" s="142" t="e">
        <f ca="1">OFFSET(BASE_NAC!$A$1,MATCH(VISOR!B143,BASE_NAC!$C$2:$C$50272,0),VISOR!$N$18)</f>
        <v>#N/A</v>
      </c>
      <c r="O143" s="142" t="e">
        <f ca="1">OFFSET(BASE_NAC!$A$1,MATCH(VISOR!B143,BASE_NAC!$C$2:$C$50272,0),VISOR!$O$18)</f>
        <v>#N/A</v>
      </c>
      <c r="P143" s="142" t="e">
        <f ca="1">OFFSET(BASE_NAC!$A$1,MATCH(VISOR!B143,BASE_NAC!$C$2:$C$50272,0),VISOR!$P$18)</f>
        <v>#N/A</v>
      </c>
      <c r="Q143" s="142" t="e">
        <f ca="1">OFFSET(BASE_NAC!$A$1,MATCH(VISOR!B143,BASE_NAC!$C$2:$C$50272,0),VISOR!$Q$18)</f>
        <v>#N/A</v>
      </c>
      <c r="R143" s="142" t="e">
        <f ca="1">OFFSET(BASE_NAC!$A$1,MATCH(VISOR!B143,BASE_NAC!$C$2:$C$50272,0),VISOR!$R$18)</f>
        <v>#N/A</v>
      </c>
      <c r="S143" s="142" t="e">
        <f ca="1">OFFSET(BASE_NAC!$A$1,MATCH(VISOR!B143,BASE_NAC!$C$2:$C$50272,0),VISOR!$S$18)</f>
        <v>#N/A</v>
      </c>
      <c r="T143" s="142" t="e">
        <f ca="1">OFFSET(BASE_NAC!$A$1,MATCH(VISOR!B143,BASE_NAC!$C$2:$C$50272,0),VISOR!$T$18)</f>
        <v>#N/A</v>
      </c>
      <c r="U143" s="142" t="e">
        <f ca="1">OFFSET(BASE_NAC!$A$1,MATCH(VISOR!B143,BASE_NAC!$C$2:$C$50272,0),VISOR!$U$18)</f>
        <v>#N/A</v>
      </c>
      <c r="V143" s="142" t="e">
        <f ca="1">OFFSET(BASE_NAC!$A$1,MATCH(VISOR!B143,BASE_NAC!$C$2:$C$50272,0),VISOR!V$18)</f>
        <v>#N/A</v>
      </c>
    </row>
    <row r="144" spans="1:22" ht="20.25">
      <c r="A144" s="61">
        <v>48</v>
      </c>
      <c r="B144" s="61" t="e">
        <f>IF(F71=75,"",CONCATENATE($G$20,"_",divipola!Y50))</f>
        <v>#N/A</v>
      </c>
      <c r="D144" s="62"/>
      <c r="E144" s="136" t="e">
        <f ca="1">OFFSET(BASE_NAC!$A$1,MATCH(VISOR!B144,BASE_NAC!$C$2:$C$50272,0),6)</f>
        <v>#N/A</v>
      </c>
      <c r="F144" s="136"/>
      <c r="G144" s="136"/>
      <c r="H144" s="136"/>
      <c r="I144" s="136"/>
      <c r="J144" s="136"/>
      <c r="K144" s="136"/>
      <c r="L144" s="142" t="e">
        <f ca="1">OFFSET(BASE_NAC!$A$1,MATCH(VISOR!B144,BASE_NAC!$C$2:$C$50272,0),VISOR!$L$18)</f>
        <v>#N/A</v>
      </c>
      <c r="M144" s="142" t="e">
        <f ca="1">OFFSET(BASE_NAC!$A$1,MATCH(VISOR!B144,BASE_NAC!$C$2:$C$50272,0),VISOR!$M$18)</f>
        <v>#N/A</v>
      </c>
      <c r="N144" s="142" t="e">
        <f ca="1">OFFSET(BASE_NAC!$A$1,MATCH(VISOR!B144,BASE_NAC!$C$2:$C$50272,0),VISOR!$N$18)</f>
        <v>#N/A</v>
      </c>
      <c r="O144" s="142" t="e">
        <f ca="1">OFFSET(BASE_NAC!$A$1,MATCH(VISOR!B144,BASE_NAC!$C$2:$C$50272,0),VISOR!$O$18)</f>
        <v>#N/A</v>
      </c>
      <c r="P144" s="142" t="e">
        <f ca="1">OFFSET(BASE_NAC!$A$1,MATCH(VISOR!B144,BASE_NAC!$C$2:$C$50272,0),VISOR!$P$18)</f>
        <v>#N/A</v>
      </c>
      <c r="Q144" s="142" t="e">
        <f ca="1">OFFSET(BASE_NAC!$A$1,MATCH(VISOR!B144,BASE_NAC!$C$2:$C$50272,0),VISOR!$Q$18)</f>
        <v>#N/A</v>
      </c>
      <c r="R144" s="142" t="e">
        <f ca="1">OFFSET(BASE_NAC!$A$1,MATCH(VISOR!B144,BASE_NAC!$C$2:$C$50272,0),VISOR!$R$18)</f>
        <v>#N/A</v>
      </c>
      <c r="S144" s="142" t="e">
        <f ca="1">OFFSET(BASE_NAC!$A$1,MATCH(VISOR!B144,BASE_NAC!$C$2:$C$50272,0),VISOR!$S$18)</f>
        <v>#N/A</v>
      </c>
      <c r="T144" s="142" t="e">
        <f ca="1">OFFSET(BASE_NAC!$A$1,MATCH(VISOR!B144,BASE_NAC!$C$2:$C$50272,0),VISOR!$T$18)</f>
        <v>#N/A</v>
      </c>
      <c r="U144" s="142" t="e">
        <f ca="1">OFFSET(BASE_NAC!$A$1,MATCH(VISOR!B144,BASE_NAC!$C$2:$C$50272,0),VISOR!$U$18)</f>
        <v>#N/A</v>
      </c>
      <c r="V144" s="142" t="e">
        <f ca="1">OFFSET(BASE_NAC!$A$1,MATCH(VISOR!B144,BASE_NAC!$C$2:$C$50272,0),VISOR!V$18)</f>
        <v>#N/A</v>
      </c>
    </row>
    <row r="145" spans="1:22" ht="20.25">
      <c r="A145" s="61">
        <v>49</v>
      </c>
      <c r="B145" s="61" t="e">
        <f>IF(F71=75,"",CONCATENATE($G$20,"_",divipola!Y51))</f>
        <v>#N/A</v>
      </c>
      <c r="D145" s="62"/>
      <c r="E145" s="136" t="e">
        <f ca="1">OFFSET(BASE_NAC!$A$1,MATCH(VISOR!B145,BASE_NAC!$C$2:$C$50272,0),6)</f>
        <v>#N/A</v>
      </c>
      <c r="F145" s="136"/>
      <c r="G145" s="136"/>
      <c r="H145" s="136"/>
      <c r="I145" s="136"/>
      <c r="J145" s="136"/>
      <c r="K145" s="136"/>
      <c r="L145" s="142" t="e">
        <f ca="1">OFFSET(BASE_NAC!$A$1,MATCH(VISOR!B145,BASE_NAC!$C$2:$C$50272,0),VISOR!$L$18)</f>
        <v>#N/A</v>
      </c>
      <c r="M145" s="142" t="e">
        <f ca="1">OFFSET(BASE_NAC!$A$1,MATCH(VISOR!B145,BASE_NAC!$C$2:$C$50272,0),VISOR!$M$18)</f>
        <v>#N/A</v>
      </c>
      <c r="N145" s="142" t="e">
        <f ca="1">OFFSET(BASE_NAC!$A$1,MATCH(VISOR!B145,BASE_NAC!$C$2:$C$50272,0),VISOR!$N$18)</f>
        <v>#N/A</v>
      </c>
      <c r="O145" s="142" t="e">
        <f ca="1">OFFSET(BASE_NAC!$A$1,MATCH(VISOR!B145,BASE_NAC!$C$2:$C$50272,0),VISOR!$O$18)</f>
        <v>#N/A</v>
      </c>
      <c r="P145" s="142" t="e">
        <f ca="1">OFFSET(BASE_NAC!$A$1,MATCH(VISOR!B145,BASE_NAC!$C$2:$C$50272,0),VISOR!$P$18)</f>
        <v>#N/A</v>
      </c>
      <c r="Q145" s="142" t="e">
        <f ca="1">OFFSET(BASE_NAC!$A$1,MATCH(VISOR!B145,BASE_NAC!$C$2:$C$50272,0),VISOR!$Q$18)</f>
        <v>#N/A</v>
      </c>
      <c r="R145" s="142" t="e">
        <f ca="1">OFFSET(BASE_NAC!$A$1,MATCH(VISOR!B145,BASE_NAC!$C$2:$C$50272,0),VISOR!$R$18)</f>
        <v>#N/A</v>
      </c>
      <c r="S145" s="142" t="e">
        <f ca="1">OFFSET(BASE_NAC!$A$1,MATCH(VISOR!B145,BASE_NAC!$C$2:$C$50272,0),VISOR!$S$18)</f>
        <v>#N/A</v>
      </c>
      <c r="T145" s="142" t="e">
        <f ca="1">OFFSET(BASE_NAC!$A$1,MATCH(VISOR!B145,BASE_NAC!$C$2:$C$50272,0),VISOR!$T$18)</f>
        <v>#N/A</v>
      </c>
      <c r="U145" s="142" t="e">
        <f ca="1">OFFSET(BASE_NAC!$A$1,MATCH(VISOR!B145,BASE_NAC!$C$2:$C$50272,0),VISOR!$U$18)</f>
        <v>#N/A</v>
      </c>
      <c r="V145" s="142" t="e">
        <f ca="1">OFFSET(BASE_NAC!$A$1,MATCH(VISOR!B145,BASE_NAC!$C$2:$C$50272,0),VISOR!V$18)</f>
        <v>#N/A</v>
      </c>
    </row>
    <row r="146" spans="1:22" ht="20.25">
      <c r="A146" s="61">
        <v>50</v>
      </c>
      <c r="B146" s="61" t="e">
        <f>IF(F71=75,"",CONCATENATE($G$20,"_",divipola!Y52))</f>
        <v>#N/A</v>
      </c>
      <c r="D146" s="62"/>
      <c r="E146" s="136" t="e">
        <f ca="1">OFFSET(BASE_NAC!$A$1,MATCH(VISOR!B146,BASE_NAC!$C$2:$C$50272,0),6)</f>
        <v>#N/A</v>
      </c>
      <c r="F146" s="136"/>
      <c r="G146" s="136"/>
      <c r="H146" s="136"/>
      <c r="I146" s="136"/>
      <c r="J146" s="136"/>
      <c r="K146" s="136"/>
      <c r="L146" s="142" t="e">
        <f ca="1">OFFSET(BASE_NAC!$A$1,MATCH(VISOR!B146,BASE_NAC!$C$2:$C$50272,0),VISOR!$L$18)</f>
        <v>#N/A</v>
      </c>
      <c r="M146" s="142" t="e">
        <f ca="1">OFFSET(BASE_NAC!$A$1,MATCH(VISOR!B146,BASE_NAC!$C$2:$C$50272,0),VISOR!$M$18)</f>
        <v>#N/A</v>
      </c>
      <c r="N146" s="142" t="e">
        <f ca="1">OFFSET(BASE_NAC!$A$1,MATCH(VISOR!B146,BASE_NAC!$C$2:$C$50272,0),VISOR!$N$18)</f>
        <v>#N/A</v>
      </c>
      <c r="O146" s="142" t="e">
        <f ca="1">OFFSET(BASE_NAC!$A$1,MATCH(VISOR!B146,BASE_NAC!$C$2:$C$50272,0),VISOR!$O$18)</f>
        <v>#N/A</v>
      </c>
      <c r="P146" s="142" t="e">
        <f ca="1">OFFSET(BASE_NAC!$A$1,MATCH(VISOR!B146,BASE_NAC!$C$2:$C$50272,0),VISOR!$P$18)</f>
        <v>#N/A</v>
      </c>
      <c r="Q146" s="142" t="e">
        <f ca="1">OFFSET(BASE_NAC!$A$1,MATCH(VISOR!B146,BASE_NAC!$C$2:$C$50272,0),VISOR!$Q$18)</f>
        <v>#N/A</v>
      </c>
      <c r="R146" s="142" t="e">
        <f ca="1">OFFSET(BASE_NAC!$A$1,MATCH(VISOR!B146,BASE_NAC!$C$2:$C$50272,0),VISOR!$R$18)</f>
        <v>#N/A</v>
      </c>
      <c r="S146" s="142" t="e">
        <f ca="1">OFFSET(BASE_NAC!$A$1,MATCH(VISOR!B146,BASE_NAC!$C$2:$C$50272,0),VISOR!$S$18)</f>
        <v>#N/A</v>
      </c>
      <c r="T146" s="142" t="e">
        <f ca="1">OFFSET(BASE_NAC!$A$1,MATCH(VISOR!B146,BASE_NAC!$C$2:$C$50272,0),VISOR!$T$18)</f>
        <v>#N/A</v>
      </c>
      <c r="U146" s="142" t="e">
        <f ca="1">OFFSET(BASE_NAC!$A$1,MATCH(VISOR!B146,BASE_NAC!$C$2:$C$50272,0),VISOR!$U$18)</f>
        <v>#N/A</v>
      </c>
      <c r="V146" s="142" t="e">
        <f ca="1">OFFSET(BASE_NAC!$A$1,MATCH(VISOR!B146,BASE_NAC!$C$2:$C$50272,0),VISOR!V$18)</f>
        <v>#N/A</v>
      </c>
    </row>
    <row r="147" spans="1:22" ht="20.25">
      <c r="A147" s="61">
        <v>51</v>
      </c>
      <c r="B147" s="61" t="e">
        <f>IF(F71=75,"",CONCATENATE($G$20,"_",divipola!Y53))</f>
        <v>#N/A</v>
      </c>
      <c r="D147" s="62"/>
      <c r="E147" s="136" t="e">
        <f ca="1">OFFSET(BASE_NAC!$A$1,MATCH(VISOR!B147,BASE_NAC!$C$2:$C$50272,0),6)</f>
        <v>#N/A</v>
      </c>
      <c r="F147" s="136"/>
      <c r="G147" s="136"/>
      <c r="H147" s="136"/>
      <c r="I147" s="136"/>
      <c r="J147" s="136"/>
      <c r="K147" s="136"/>
      <c r="L147" s="142" t="e">
        <f ca="1">OFFSET(BASE_NAC!$A$1,MATCH(VISOR!B147,BASE_NAC!$C$2:$C$50272,0),VISOR!$L$18)</f>
        <v>#N/A</v>
      </c>
      <c r="M147" s="142" t="e">
        <f ca="1">OFFSET(BASE_NAC!$A$1,MATCH(VISOR!B147,BASE_NAC!$C$2:$C$50272,0),VISOR!$M$18)</f>
        <v>#N/A</v>
      </c>
      <c r="N147" s="142" t="e">
        <f ca="1">OFFSET(BASE_NAC!$A$1,MATCH(VISOR!B147,BASE_NAC!$C$2:$C$50272,0),VISOR!$N$18)</f>
        <v>#N/A</v>
      </c>
      <c r="O147" s="142" t="e">
        <f ca="1">OFFSET(BASE_NAC!$A$1,MATCH(VISOR!B147,BASE_NAC!$C$2:$C$50272,0),VISOR!$O$18)</f>
        <v>#N/A</v>
      </c>
      <c r="P147" s="142" t="e">
        <f ca="1">OFFSET(BASE_NAC!$A$1,MATCH(VISOR!B147,BASE_NAC!$C$2:$C$50272,0),VISOR!$P$18)</f>
        <v>#N/A</v>
      </c>
      <c r="Q147" s="142" t="e">
        <f ca="1">OFFSET(BASE_NAC!$A$1,MATCH(VISOR!B147,BASE_NAC!$C$2:$C$50272,0),VISOR!$Q$18)</f>
        <v>#N/A</v>
      </c>
      <c r="R147" s="142" t="e">
        <f ca="1">OFFSET(BASE_NAC!$A$1,MATCH(VISOR!B147,BASE_NAC!$C$2:$C$50272,0),VISOR!$R$18)</f>
        <v>#N/A</v>
      </c>
      <c r="S147" s="142" t="e">
        <f ca="1">OFFSET(BASE_NAC!$A$1,MATCH(VISOR!B147,BASE_NAC!$C$2:$C$50272,0),VISOR!$S$18)</f>
        <v>#N/A</v>
      </c>
      <c r="T147" s="142" t="e">
        <f ca="1">OFFSET(BASE_NAC!$A$1,MATCH(VISOR!B147,BASE_NAC!$C$2:$C$50272,0),VISOR!$T$18)</f>
        <v>#N/A</v>
      </c>
      <c r="U147" s="142" t="e">
        <f ca="1">OFFSET(BASE_NAC!$A$1,MATCH(VISOR!B147,BASE_NAC!$C$2:$C$50272,0),VISOR!$U$18)</f>
        <v>#N/A</v>
      </c>
      <c r="V147" s="142" t="e">
        <f ca="1">OFFSET(BASE_NAC!$A$1,MATCH(VISOR!B147,BASE_NAC!$C$2:$C$50272,0),VISOR!V$18)</f>
        <v>#N/A</v>
      </c>
    </row>
    <row r="148" spans="1:22" ht="20.25">
      <c r="A148" s="61">
        <v>52</v>
      </c>
      <c r="B148" s="61" t="e">
        <f>IF(F71=75,"",CONCATENATE($G$20,"_",divipola!Y54))</f>
        <v>#N/A</v>
      </c>
      <c r="D148" s="62"/>
      <c r="E148" s="136" t="e">
        <f ca="1">OFFSET(BASE_NAC!$A$1,MATCH(VISOR!B148,BASE_NAC!$C$2:$C$50272,0),6)</f>
        <v>#N/A</v>
      </c>
      <c r="F148" s="136"/>
      <c r="G148" s="136"/>
      <c r="H148" s="136"/>
      <c r="I148" s="136"/>
      <c r="J148" s="136"/>
      <c r="K148" s="136"/>
      <c r="L148" s="142" t="e">
        <f ca="1">OFFSET(BASE_NAC!$A$1,MATCH(VISOR!B148,BASE_NAC!$C$2:$C$50272,0),VISOR!$L$18)</f>
        <v>#N/A</v>
      </c>
      <c r="M148" s="142" t="e">
        <f ca="1">OFFSET(BASE_NAC!$A$1,MATCH(VISOR!B148,BASE_NAC!$C$2:$C$50272,0),VISOR!$M$18)</f>
        <v>#N/A</v>
      </c>
      <c r="N148" s="142" t="e">
        <f ca="1">OFFSET(BASE_NAC!$A$1,MATCH(VISOR!B148,BASE_NAC!$C$2:$C$50272,0),VISOR!$N$18)</f>
        <v>#N/A</v>
      </c>
      <c r="O148" s="142" t="e">
        <f ca="1">OFFSET(BASE_NAC!$A$1,MATCH(VISOR!B148,BASE_NAC!$C$2:$C$50272,0),VISOR!$O$18)</f>
        <v>#N/A</v>
      </c>
      <c r="P148" s="142" t="e">
        <f ca="1">OFFSET(BASE_NAC!$A$1,MATCH(VISOR!B148,BASE_NAC!$C$2:$C$50272,0),VISOR!$P$18)</f>
        <v>#N/A</v>
      </c>
      <c r="Q148" s="142" t="e">
        <f ca="1">OFFSET(BASE_NAC!$A$1,MATCH(VISOR!B148,BASE_NAC!$C$2:$C$50272,0),VISOR!$Q$18)</f>
        <v>#N/A</v>
      </c>
      <c r="R148" s="142" t="e">
        <f ca="1">OFFSET(BASE_NAC!$A$1,MATCH(VISOR!B148,BASE_NAC!$C$2:$C$50272,0),VISOR!$R$18)</f>
        <v>#N/A</v>
      </c>
      <c r="S148" s="142" t="e">
        <f ca="1">OFFSET(BASE_NAC!$A$1,MATCH(VISOR!B148,BASE_NAC!$C$2:$C$50272,0),VISOR!$S$18)</f>
        <v>#N/A</v>
      </c>
      <c r="T148" s="142" t="e">
        <f ca="1">OFFSET(BASE_NAC!$A$1,MATCH(VISOR!B148,BASE_NAC!$C$2:$C$50272,0),VISOR!$T$18)</f>
        <v>#N/A</v>
      </c>
      <c r="U148" s="142" t="e">
        <f ca="1">OFFSET(BASE_NAC!$A$1,MATCH(VISOR!B148,BASE_NAC!$C$2:$C$50272,0),VISOR!$U$18)</f>
        <v>#N/A</v>
      </c>
      <c r="V148" s="142" t="e">
        <f ca="1">OFFSET(BASE_NAC!$A$1,MATCH(VISOR!B148,BASE_NAC!$C$2:$C$50272,0),VISOR!V$18)</f>
        <v>#N/A</v>
      </c>
    </row>
    <row r="149" spans="1:22" ht="20.25">
      <c r="A149" s="61">
        <v>53</v>
      </c>
      <c r="B149" s="61" t="e">
        <f>IF(F71=75,"",CONCATENATE($G$20,"_",divipola!Y55))</f>
        <v>#N/A</v>
      </c>
      <c r="D149" s="62"/>
      <c r="E149" s="136" t="e">
        <f ca="1">OFFSET(BASE_NAC!$A$1,MATCH(VISOR!B149,BASE_NAC!$C$2:$C$50272,0),6)</f>
        <v>#N/A</v>
      </c>
      <c r="F149" s="136"/>
      <c r="G149" s="136"/>
      <c r="H149" s="136"/>
      <c r="I149" s="136"/>
      <c r="J149" s="136"/>
      <c r="K149" s="136"/>
      <c r="L149" s="142" t="e">
        <f ca="1">OFFSET(BASE_NAC!$A$1,MATCH(VISOR!B149,BASE_NAC!$C$2:$C$50272,0),VISOR!$L$18)</f>
        <v>#N/A</v>
      </c>
      <c r="M149" s="142" t="e">
        <f ca="1">OFFSET(BASE_NAC!$A$1,MATCH(VISOR!B149,BASE_NAC!$C$2:$C$50272,0),VISOR!$M$18)</f>
        <v>#N/A</v>
      </c>
      <c r="N149" s="142" t="e">
        <f ca="1">OFFSET(BASE_NAC!$A$1,MATCH(VISOR!B149,BASE_NAC!$C$2:$C$50272,0),VISOR!$N$18)</f>
        <v>#N/A</v>
      </c>
      <c r="O149" s="142" t="e">
        <f ca="1">OFFSET(BASE_NAC!$A$1,MATCH(VISOR!B149,BASE_NAC!$C$2:$C$50272,0),VISOR!$O$18)</f>
        <v>#N/A</v>
      </c>
      <c r="P149" s="142" t="e">
        <f ca="1">OFFSET(BASE_NAC!$A$1,MATCH(VISOR!B149,BASE_NAC!$C$2:$C$50272,0),VISOR!$P$18)</f>
        <v>#N/A</v>
      </c>
      <c r="Q149" s="142" t="e">
        <f ca="1">OFFSET(BASE_NAC!$A$1,MATCH(VISOR!B149,BASE_NAC!$C$2:$C$50272,0),VISOR!$Q$18)</f>
        <v>#N/A</v>
      </c>
      <c r="R149" s="142" t="e">
        <f ca="1">OFFSET(BASE_NAC!$A$1,MATCH(VISOR!B149,BASE_NAC!$C$2:$C$50272,0),VISOR!$R$18)</f>
        <v>#N/A</v>
      </c>
      <c r="S149" s="142" t="e">
        <f ca="1">OFFSET(BASE_NAC!$A$1,MATCH(VISOR!B149,BASE_NAC!$C$2:$C$50272,0),VISOR!$S$18)</f>
        <v>#N/A</v>
      </c>
      <c r="T149" s="142" t="e">
        <f ca="1">OFFSET(BASE_NAC!$A$1,MATCH(VISOR!B149,BASE_NAC!$C$2:$C$50272,0),VISOR!$T$18)</f>
        <v>#N/A</v>
      </c>
      <c r="U149" s="142" t="e">
        <f ca="1">OFFSET(BASE_NAC!$A$1,MATCH(VISOR!B149,BASE_NAC!$C$2:$C$50272,0),VISOR!$U$18)</f>
        <v>#N/A</v>
      </c>
      <c r="V149" s="142" t="e">
        <f ca="1">OFFSET(BASE_NAC!$A$1,MATCH(VISOR!B149,BASE_NAC!$C$2:$C$50272,0),VISOR!V$18)</f>
        <v>#N/A</v>
      </c>
    </row>
    <row r="150" spans="1:22" ht="20.25">
      <c r="A150" s="61">
        <v>54</v>
      </c>
      <c r="B150" s="61" t="e">
        <f>IF(F71=75,"",CONCATENATE($G$20,"_",divipola!Y56))</f>
        <v>#N/A</v>
      </c>
      <c r="D150" s="62"/>
      <c r="E150" s="136" t="e">
        <f ca="1">OFFSET(BASE_NAC!$A$1,MATCH(VISOR!B150,BASE_NAC!$C$2:$C$50272,0),6)</f>
        <v>#N/A</v>
      </c>
      <c r="F150" s="136"/>
      <c r="G150" s="136"/>
      <c r="H150" s="136"/>
      <c r="I150" s="136"/>
      <c r="J150" s="136"/>
      <c r="K150" s="136"/>
      <c r="L150" s="142" t="e">
        <f ca="1">OFFSET(BASE_NAC!$A$1,MATCH(VISOR!B150,BASE_NAC!$C$2:$C$50272,0),VISOR!$L$18)</f>
        <v>#N/A</v>
      </c>
      <c r="M150" s="142" t="e">
        <f ca="1">OFFSET(BASE_NAC!$A$1,MATCH(VISOR!B150,BASE_NAC!$C$2:$C$50272,0),VISOR!$M$18)</f>
        <v>#N/A</v>
      </c>
      <c r="N150" s="142" t="e">
        <f ca="1">OFFSET(BASE_NAC!$A$1,MATCH(VISOR!B150,BASE_NAC!$C$2:$C$50272,0),VISOR!$N$18)</f>
        <v>#N/A</v>
      </c>
      <c r="O150" s="142" t="e">
        <f ca="1">OFFSET(BASE_NAC!$A$1,MATCH(VISOR!B150,BASE_NAC!$C$2:$C$50272,0),VISOR!$O$18)</f>
        <v>#N/A</v>
      </c>
      <c r="P150" s="142" t="e">
        <f ca="1">OFFSET(BASE_NAC!$A$1,MATCH(VISOR!B150,BASE_NAC!$C$2:$C$50272,0),VISOR!$P$18)</f>
        <v>#N/A</v>
      </c>
      <c r="Q150" s="142" t="e">
        <f ca="1">OFFSET(BASE_NAC!$A$1,MATCH(VISOR!B150,BASE_NAC!$C$2:$C$50272,0),VISOR!$Q$18)</f>
        <v>#N/A</v>
      </c>
      <c r="R150" s="142" t="e">
        <f ca="1">OFFSET(BASE_NAC!$A$1,MATCH(VISOR!B150,BASE_NAC!$C$2:$C$50272,0),VISOR!$R$18)</f>
        <v>#N/A</v>
      </c>
      <c r="S150" s="142" t="e">
        <f ca="1">OFFSET(BASE_NAC!$A$1,MATCH(VISOR!B150,BASE_NAC!$C$2:$C$50272,0),VISOR!$S$18)</f>
        <v>#N/A</v>
      </c>
      <c r="T150" s="142" t="e">
        <f ca="1">OFFSET(BASE_NAC!$A$1,MATCH(VISOR!B150,BASE_NAC!$C$2:$C$50272,0),VISOR!$T$18)</f>
        <v>#N/A</v>
      </c>
      <c r="U150" s="142" t="e">
        <f ca="1">OFFSET(BASE_NAC!$A$1,MATCH(VISOR!B150,BASE_NAC!$C$2:$C$50272,0),VISOR!$U$18)</f>
        <v>#N/A</v>
      </c>
      <c r="V150" s="142" t="e">
        <f ca="1">OFFSET(BASE_NAC!$A$1,MATCH(VISOR!B150,BASE_NAC!$C$2:$C$50272,0),VISOR!V$18)</f>
        <v>#N/A</v>
      </c>
    </row>
    <row r="151" spans="1:22" ht="20.25">
      <c r="A151" s="61">
        <v>55</v>
      </c>
      <c r="B151" s="61" t="e">
        <f>IF(F71=75,"",CONCATENATE($G$20,"_",divipola!Y57))</f>
        <v>#N/A</v>
      </c>
      <c r="D151" s="62"/>
      <c r="E151" s="136" t="e">
        <f ca="1">OFFSET(BASE_NAC!$A$1,MATCH(VISOR!B151,BASE_NAC!$C$2:$C$50272,0),6)</f>
        <v>#N/A</v>
      </c>
      <c r="F151" s="136"/>
      <c r="G151" s="136"/>
      <c r="H151" s="136"/>
      <c r="I151" s="136"/>
      <c r="J151" s="136"/>
      <c r="K151" s="136"/>
      <c r="L151" s="142" t="e">
        <f ca="1">OFFSET(BASE_NAC!$A$1,MATCH(VISOR!B151,BASE_NAC!$C$2:$C$50272,0),VISOR!$L$18)</f>
        <v>#N/A</v>
      </c>
      <c r="M151" s="142" t="e">
        <f ca="1">OFFSET(BASE_NAC!$A$1,MATCH(VISOR!B151,BASE_NAC!$C$2:$C$50272,0),VISOR!$M$18)</f>
        <v>#N/A</v>
      </c>
      <c r="N151" s="142" t="e">
        <f ca="1">OFFSET(BASE_NAC!$A$1,MATCH(VISOR!B151,BASE_NAC!$C$2:$C$50272,0),VISOR!$N$18)</f>
        <v>#N/A</v>
      </c>
      <c r="O151" s="142" t="e">
        <f ca="1">OFFSET(BASE_NAC!$A$1,MATCH(VISOR!B151,BASE_NAC!$C$2:$C$50272,0),VISOR!$O$18)</f>
        <v>#N/A</v>
      </c>
      <c r="P151" s="142" t="e">
        <f ca="1">OFFSET(BASE_NAC!$A$1,MATCH(VISOR!B151,BASE_NAC!$C$2:$C$50272,0),VISOR!$P$18)</f>
        <v>#N/A</v>
      </c>
      <c r="Q151" s="142" t="e">
        <f ca="1">OFFSET(BASE_NAC!$A$1,MATCH(VISOR!B151,BASE_NAC!$C$2:$C$50272,0),VISOR!$Q$18)</f>
        <v>#N/A</v>
      </c>
      <c r="R151" s="142" t="e">
        <f ca="1">OFFSET(BASE_NAC!$A$1,MATCH(VISOR!B151,BASE_NAC!$C$2:$C$50272,0),VISOR!$R$18)</f>
        <v>#N/A</v>
      </c>
      <c r="S151" s="142" t="e">
        <f ca="1">OFFSET(BASE_NAC!$A$1,MATCH(VISOR!B151,BASE_NAC!$C$2:$C$50272,0),VISOR!$S$18)</f>
        <v>#N/A</v>
      </c>
      <c r="T151" s="142" t="e">
        <f ca="1">OFFSET(BASE_NAC!$A$1,MATCH(VISOR!B151,BASE_NAC!$C$2:$C$50272,0),VISOR!$T$18)</f>
        <v>#N/A</v>
      </c>
      <c r="U151" s="142" t="e">
        <f ca="1">OFFSET(BASE_NAC!$A$1,MATCH(VISOR!B151,BASE_NAC!$C$2:$C$50272,0),VISOR!$U$18)</f>
        <v>#N/A</v>
      </c>
      <c r="V151" s="142" t="e">
        <f ca="1">OFFSET(BASE_NAC!$A$1,MATCH(VISOR!B151,BASE_NAC!$C$2:$C$50272,0),VISOR!V$18)</f>
        <v>#N/A</v>
      </c>
    </row>
    <row r="152" spans="1:22" ht="20.25">
      <c r="A152" s="61">
        <v>56</v>
      </c>
      <c r="B152" s="61" t="e">
        <f>IF(F71=75,"",CONCATENATE($G$20,"_",divipola!Y58))</f>
        <v>#N/A</v>
      </c>
      <c r="D152" s="62"/>
      <c r="E152" s="136" t="e">
        <f ca="1">OFFSET(BASE_NAC!$A$1,MATCH(VISOR!B152,BASE_NAC!$C$2:$C$50272,0),6)</f>
        <v>#N/A</v>
      </c>
      <c r="F152" s="136"/>
      <c r="G152" s="136"/>
      <c r="H152" s="136"/>
      <c r="I152" s="136"/>
      <c r="J152" s="136"/>
      <c r="K152" s="136"/>
      <c r="L152" s="142" t="e">
        <f ca="1">OFFSET(BASE_NAC!$A$1,MATCH(VISOR!B152,BASE_NAC!$C$2:$C$50272,0),VISOR!$L$18)</f>
        <v>#N/A</v>
      </c>
      <c r="M152" s="142" t="e">
        <f ca="1">OFFSET(BASE_NAC!$A$1,MATCH(VISOR!B152,BASE_NAC!$C$2:$C$50272,0),VISOR!$M$18)</f>
        <v>#N/A</v>
      </c>
      <c r="N152" s="142" t="e">
        <f ca="1">OFFSET(BASE_NAC!$A$1,MATCH(VISOR!B152,BASE_NAC!$C$2:$C$50272,0),VISOR!$N$18)</f>
        <v>#N/A</v>
      </c>
      <c r="O152" s="142" t="e">
        <f ca="1">OFFSET(BASE_NAC!$A$1,MATCH(VISOR!B152,BASE_NAC!$C$2:$C$50272,0),VISOR!$O$18)</f>
        <v>#N/A</v>
      </c>
      <c r="P152" s="142" t="e">
        <f ca="1">OFFSET(BASE_NAC!$A$1,MATCH(VISOR!B152,BASE_NAC!$C$2:$C$50272,0),VISOR!$P$18)</f>
        <v>#N/A</v>
      </c>
      <c r="Q152" s="142" t="e">
        <f ca="1">OFFSET(BASE_NAC!$A$1,MATCH(VISOR!B152,BASE_NAC!$C$2:$C$50272,0),VISOR!$Q$18)</f>
        <v>#N/A</v>
      </c>
      <c r="R152" s="142" t="e">
        <f ca="1">OFFSET(BASE_NAC!$A$1,MATCH(VISOR!B152,BASE_NAC!$C$2:$C$50272,0),VISOR!$R$18)</f>
        <v>#N/A</v>
      </c>
      <c r="S152" s="142" t="e">
        <f ca="1">OFFSET(BASE_NAC!$A$1,MATCH(VISOR!B152,BASE_NAC!$C$2:$C$50272,0),VISOR!$S$18)</f>
        <v>#N/A</v>
      </c>
      <c r="T152" s="142" t="e">
        <f ca="1">OFFSET(BASE_NAC!$A$1,MATCH(VISOR!B152,BASE_NAC!$C$2:$C$50272,0),VISOR!$T$18)</f>
        <v>#N/A</v>
      </c>
      <c r="U152" s="142" t="e">
        <f ca="1">OFFSET(BASE_NAC!$A$1,MATCH(VISOR!B152,BASE_NAC!$C$2:$C$50272,0),VISOR!$U$18)</f>
        <v>#N/A</v>
      </c>
      <c r="V152" s="142" t="e">
        <f ca="1">OFFSET(BASE_NAC!$A$1,MATCH(VISOR!B152,BASE_NAC!$C$2:$C$50272,0),VISOR!V$18)</f>
        <v>#N/A</v>
      </c>
    </row>
    <row r="153" spans="1:22" ht="20.25">
      <c r="A153" s="61">
        <v>57</v>
      </c>
      <c r="B153" s="61" t="e">
        <f>IF(F71=75,"",CONCATENATE($G$20,"_",divipola!Y59))</f>
        <v>#N/A</v>
      </c>
      <c r="D153" s="62"/>
      <c r="E153" s="136" t="e">
        <f ca="1">OFFSET(BASE_NAC!$A$1,MATCH(VISOR!B153,BASE_NAC!$C$2:$C$50272,0),6)</f>
        <v>#N/A</v>
      </c>
      <c r="F153" s="136"/>
      <c r="G153" s="136"/>
      <c r="H153" s="136"/>
      <c r="I153" s="136"/>
      <c r="J153" s="136"/>
      <c r="K153" s="136"/>
      <c r="L153" s="142" t="e">
        <f ca="1">OFFSET(BASE_NAC!$A$1,MATCH(VISOR!B153,BASE_NAC!$C$2:$C$50272,0),VISOR!$L$18)</f>
        <v>#N/A</v>
      </c>
      <c r="M153" s="142" t="e">
        <f ca="1">OFFSET(BASE_NAC!$A$1,MATCH(VISOR!B153,BASE_NAC!$C$2:$C$50272,0),VISOR!$M$18)</f>
        <v>#N/A</v>
      </c>
      <c r="N153" s="142" t="e">
        <f ca="1">OFFSET(BASE_NAC!$A$1,MATCH(VISOR!B153,BASE_NAC!$C$2:$C$50272,0),VISOR!$N$18)</f>
        <v>#N/A</v>
      </c>
      <c r="O153" s="142" t="e">
        <f ca="1">OFFSET(BASE_NAC!$A$1,MATCH(VISOR!B153,BASE_NAC!$C$2:$C$50272,0),VISOR!$O$18)</f>
        <v>#N/A</v>
      </c>
      <c r="P153" s="142" t="e">
        <f ca="1">OFFSET(BASE_NAC!$A$1,MATCH(VISOR!B153,BASE_NAC!$C$2:$C$50272,0),VISOR!$P$18)</f>
        <v>#N/A</v>
      </c>
      <c r="Q153" s="142" t="e">
        <f ca="1">OFFSET(BASE_NAC!$A$1,MATCH(VISOR!B153,BASE_NAC!$C$2:$C$50272,0),VISOR!$Q$18)</f>
        <v>#N/A</v>
      </c>
      <c r="R153" s="142" t="e">
        <f ca="1">OFFSET(BASE_NAC!$A$1,MATCH(VISOR!B153,BASE_NAC!$C$2:$C$50272,0),VISOR!$R$18)</f>
        <v>#N/A</v>
      </c>
      <c r="S153" s="142" t="e">
        <f ca="1">OFFSET(BASE_NAC!$A$1,MATCH(VISOR!B153,BASE_NAC!$C$2:$C$50272,0),VISOR!$S$18)</f>
        <v>#N/A</v>
      </c>
      <c r="T153" s="142" t="e">
        <f ca="1">OFFSET(BASE_NAC!$A$1,MATCH(VISOR!B153,BASE_NAC!$C$2:$C$50272,0),VISOR!$T$18)</f>
        <v>#N/A</v>
      </c>
      <c r="U153" s="142" t="e">
        <f ca="1">OFFSET(BASE_NAC!$A$1,MATCH(VISOR!B153,BASE_NAC!$C$2:$C$50272,0),VISOR!$U$18)</f>
        <v>#N/A</v>
      </c>
      <c r="V153" s="142" t="e">
        <f ca="1">OFFSET(BASE_NAC!$A$1,MATCH(VISOR!B153,BASE_NAC!$C$2:$C$50272,0),VISOR!V$18)</f>
        <v>#N/A</v>
      </c>
    </row>
    <row r="154" spans="1:22" ht="20.25">
      <c r="A154" s="61">
        <v>58</v>
      </c>
      <c r="B154" s="61" t="e">
        <f>IF(F71=75,"",CONCATENATE($G$20,"_",divipola!Y60))</f>
        <v>#N/A</v>
      </c>
      <c r="D154" s="62"/>
      <c r="E154" s="136" t="e">
        <f ca="1">OFFSET(BASE_NAC!$A$1,MATCH(VISOR!B154,BASE_NAC!$C$2:$C$50272,0),6)</f>
        <v>#N/A</v>
      </c>
      <c r="F154" s="136"/>
      <c r="G154" s="136"/>
      <c r="H154" s="136"/>
      <c r="I154" s="136"/>
      <c r="J154" s="136"/>
      <c r="K154" s="136"/>
      <c r="L154" s="142" t="e">
        <f ca="1">OFFSET(BASE_NAC!$A$1,MATCH(VISOR!B154,BASE_NAC!$C$2:$C$50272,0),VISOR!$L$18)</f>
        <v>#N/A</v>
      </c>
      <c r="M154" s="142" t="e">
        <f ca="1">OFFSET(BASE_NAC!$A$1,MATCH(VISOR!B154,BASE_NAC!$C$2:$C$50272,0),VISOR!$M$18)</f>
        <v>#N/A</v>
      </c>
      <c r="N154" s="142" t="e">
        <f ca="1">OFFSET(BASE_NAC!$A$1,MATCH(VISOR!B154,BASE_NAC!$C$2:$C$50272,0),VISOR!$N$18)</f>
        <v>#N/A</v>
      </c>
      <c r="O154" s="142" t="e">
        <f ca="1">OFFSET(BASE_NAC!$A$1,MATCH(VISOR!B154,BASE_NAC!$C$2:$C$50272,0),VISOR!$O$18)</f>
        <v>#N/A</v>
      </c>
      <c r="P154" s="142" t="e">
        <f ca="1">OFFSET(BASE_NAC!$A$1,MATCH(VISOR!B154,BASE_NAC!$C$2:$C$50272,0),VISOR!$P$18)</f>
        <v>#N/A</v>
      </c>
      <c r="Q154" s="142" t="e">
        <f ca="1">OFFSET(BASE_NAC!$A$1,MATCH(VISOR!B154,BASE_NAC!$C$2:$C$50272,0),VISOR!$Q$18)</f>
        <v>#N/A</v>
      </c>
      <c r="R154" s="142" t="e">
        <f ca="1">OFFSET(BASE_NAC!$A$1,MATCH(VISOR!B154,BASE_NAC!$C$2:$C$50272,0),VISOR!$R$18)</f>
        <v>#N/A</v>
      </c>
      <c r="S154" s="142" t="e">
        <f ca="1">OFFSET(BASE_NAC!$A$1,MATCH(VISOR!B154,BASE_NAC!$C$2:$C$50272,0),VISOR!$S$18)</f>
        <v>#N/A</v>
      </c>
      <c r="T154" s="142" t="e">
        <f ca="1">OFFSET(BASE_NAC!$A$1,MATCH(VISOR!B154,BASE_NAC!$C$2:$C$50272,0),VISOR!$T$18)</f>
        <v>#N/A</v>
      </c>
      <c r="U154" s="142" t="e">
        <f ca="1">OFFSET(BASE_NAC!$A$1,MATCH(VISOR!B154,BASE_NAC!$C$2:$C$50272,0),VISOR!$U$18)</f>
        <v>#N/A</v>
      </c>
      <c r="V154" s="142" t="e">
        <f ca="1">OFFSET(BASE_NAC!$A$1,MATCH(VISOR!B154,BASE_NAC!$C$2:$C$50272,0),VISOR!V$18)</f>
        <v>#N/A</v>
      </c>
    </row>
    <row r="155" spans="1:22" ht="20.25">
      <c r="A155" s="61">
        <v>59</v>
      </c>
      <c r="B155" s="61" t="e">
        <f>IF(F71=75,"",CONCATENATE($G$20,"_",divipola!Y61))</f>
        <v>#N/A</v>
      </c>
      <c r="D155" s="62"/>
      <c r="E155" s="136" t="e">
        <f ca="1">OFFSET(BASE_NAC!$A$1,MATCH(VISOR!B155,BASE_NAC!$C$2:$C$50272,0),6)</f>
        <v>#N/A</v>
      </c>
      <c r="F155" s="136"/>
      <c r="G155" s="136"/>
      <c r="H155" s="136"/>
      <c r="I155" s="136"/>
      <c r="J155" s="136"/>
      <c r="K155" s="136"/>
      <c r="L155" s="142" t="e">
        <f ca="1">OFFSET(BASE_NAC!$A$1,MATCH(VISOR!B155,BASE_NAC!$C$2:$C$50272,0),VISOR!$L$18)</f>
        <v>#N/A</v>
      </c>
      <c r="M155" s="142" t="e">
        <f ca="1">OFFSET(BASE_NAC!$A$1,MATCH(VISOR!B155,BASE_NAC!$C$2:$C$50272,0),VISOR!$M$18)</f>
        <v>#N/A</v>
      </c>
      <c r="N155" s="142" t="e">
        <f ca="1">OFFSET(BASE_NAC!$A$1,MATCH(VISOR!B155,BASE_NAC!$C$2:$C$50272,0),VISOR!$N$18)</f>
        <v>#N/A</v>
      </c>
      <c r="O155" s="142" t="e">
        <f ca="1">OFFSET(BASE_NAC!$A$1,MATCH(VISOR!B155,BASE_NAC!$C$2:$C$50272,0),VISOR!$O$18)</f>
        <v>#N/A</v>
      </c>
      <c r="P155" s="142" t="e">
        <f ca="1">OFFSET(BASE_NAC!$A$1,MATCH(VISOR!B155,BASE_NAC!$C$2:$C$50272,0),VISOR!$P$18)</f>
        <v>#N/A</v>
      </c>
      <c r="Q155" s="142" t="e">
        <f ca="1">OFFSET(BASE_NAC!$A$1,MATCH(VISOR!B155,BASE_NAC!$C$2:$C$50272,0),VISOR!$Q$18)</f>
        <v>#N/A</v>
      </c>
      <c r="R155" s="142" t="e">
        <f ca="1">OFFSET(BASE_NAC!$A$1,MATCH(VISOR!B155,BASE_NAC!$C$2:$C$50272,0),VISOR!$R$18)</f>
        <v>#N/A</v>
      </c>
      <c r="S155" s="142" t="e">
        <f ca="1">OFFSET(BASE_NAC!$A$1,MATCH(VISOR!B155,BASE_NAC!$C$2:$C$50272,0),VISOR!$S$18)</f>
        <v>#N/A</v>
      </c>
      <c r="T155" s="142" t="e">
        <f ca="1">OFFSET(BASE_NAC!$A$1,MATCH(VISOR!B155,BASE_NAC!$C$2:$C$50272,0),VISOR!$T$18)</f>
        <v>#N/A</v>
      </c>
      <c r="U155" s="142" t="e">
        <f ca="1">OFFSET(BASE_NAC!$A$1,MATCH(VISOR!B155,BASE_NAC!$C$2:$C$50272,0),VISOR!$U$18)</f>
        <v>#N/A</v>
      </c>
      <c r="V155" s="142" t="e">
        <f ca="1">OFFSET(BASE_NAC!$A$1,MATCH(VISOR!B155,BASE_NAC!$C$2:$C$50272,0),VISOR!V$18)</f>
        <v>#N/A</v>
      </c>
    </row>
    <row r="156" spans="1:22" ht="20.25">
      <c r="A156" s="61">
        <v>60</v>
      </c>
      <c r="B156" s="61" t="e">
        <f>IF(F71=75,"",CONCATENATE($G$20,"_",divipola!Y62))</f>
        <v>#N/A</v>
      </c>
      <c r="D156" s="62"/>
      <c r="E156" s="136" t="e">
        <f ca="1">OFFSET(BASE_NAC!$A$1,MATCH(VISOR!B156,BASE_NAC!$C$2:$C$50272,0),6)</f>
        <v>#N/A</v>
      </c>
      <c r="F156" s="136"/>
      <c r="G156" s="136"/>
      <c r="H156" s="136"/>
      <c r="I156" s="136"/>
      <c r="J156" s="136"/>
      <c r="K156" s="136"/>
      <c r="L156" s="142" t="e">
        <f ca="1">OFFSET(BASE_NAC!$A$1,MATCH(VISOR!B156,BASE_NAC!$C$2:$C$50272,0),VISOR!$L$18)</f>
        <v>#N/A</v>
      </c>
      <c r="M156" s="142" t="e">
        <f ca="1">OFFSET(BASE_NAC!$A$1,MATCH(VISOR!B156,BASE_NAC!$C$2:$C$50272,0),VISOR!$M$18)</f>
        <v>#N/A</v>
      </c>
      <c r="N156" s="142" t="e">
        <f ca="1">OFFSET(BASE_NAC!$A$1,MATCH(VISOR!B156,BASE_NAC!$C$2:$C$50272,0),VISOR!$N$18)</f>
        <v>#N/A</v>
      </c>
      <c r="O156" s="142" t="e">
        <f ca="1">OFFSET(BASE_NAC!$A$1,MATCH(VISOR!B156,BASE_NAC!$C$2:$C$50272,0),VISOR!$O$18)</f>
        <v>#N/A</v>
      </c>
      <c r="P156" s="142" t="e">
        <f ca="1">OFFSET(BASE_NAC!$A$1,MATCH(VISOR!B156,BASE_NAC!$C$2:$C$50272,0),VISOR!$P$18)</f>
        <v>#N/A</v>
      </c>
      <c r="Q156" s="142" t="e">
        <f ca="1">OFFSET(BASE_NAC!$A$1,MATCH(VISOR!B156,BASE_NAC!$C$2:$C$50272,0),VISOR!$Q$18)</f>
        <v>#N/A</v>
      </c>
      <c r="R156" s="142" t="e">
        <f ca="1">OFFSET(BASE_NAC!$A$1,MATCH(VISOR!B156,BASE_NAC!$C$2:$C$50272,0),VISOR!$R$18)</f>
        <v>#N/A</v>
      </c>
      <c r="S156" s="142" t="e">
        <f ca="1">OFFSET(BASE_NAC!$A$1,MATCH(VISOR!B156,BASE_NAC!$C$2:$C$50272,0),VISOR!$S$18)</f>
        <v>#N/A</v>
      </c>
      <c r="T156" s="142" t="e">
        <f ca="1">OFFSET(BASE_NAC!$A$1,MATCH(VISOR!B156,BASE_NAC!$C$2:$C$50272,0),VISOR!$T$18)</f>
        <v>#N/A</v>
      </c>
      <c r="U156" s="142" t="e">
        <f ca="1">OFFSET(BASE_NAC!$A$1,MATCH(VISOR!B156,BASE_NAC!$C$2:$C$50272,0),VISOR!$U$18)</f>
        <v>#N/A</v>
      </c>
      <c r="V156" s="142" t="e">
        <f ca="1">OFFSET(BASE_NAC!$A$1,MATCH(VISOR!B156,BASE_NAC!$C$2:$C$50272,0),VISOR!V$18)</f>
        <v>#N/A</v>
      </c>
    </row>
    <row r="157" spans="1:22" ht="20.25">
      <c r="A157" s="61">
        <v>61</v>
      </c>
      <c r="B157" s="61" t="e">
        <f>IF(F71=75,"",CONCATENATE($G$20,"_",divipola!Y63))</f>
        <v>#N/A</v>
      </c>
      <c r="D157" s="62"/>
      <c r="E157" s="136" t="e">
        <f ca="1">OFFSET(BASE_NAC!$A$1,MATCH(VISOR!B157,BASE_NAC!$C$2:$C$50272,0),6)</f>
        <v>#N/A</v>
      </c>
      <c r="F157" s="136"/>
      <c r="G157" s="136"/>
      <c r="H157" s="136"/>
      <c r="I157" s="136"/>
      <c r="J157" s="136"/>
      <c r="K157" s="136"/>
      <c r="L157" s="142" t="e">
        <f ca="1">OFFSET(BASE_NAC!$A$1,MATCH(VISOR!B157,BASE_NAC!$C$2:$C$50272,0),VISOR!$L$18)</f>
        <v>#N/A</v>
      </c>
      <c r="M157" s="142" t="e">
        <f ca="1">OFFSET(BASE_NAC!$A$1,MATCH(VISOR!B157,BASE_NAC!$C$2:$C$50272,0),VISOR!$M$18)</f>
        <v>#N/A</v>
      </c>
      <c r="N157" s="142" t="e">
        <f ca="1">OFFSET(BASE_NAC!$A$1,MATCH(VISOR!B157,BASE_NAC!$C$2:$C$50272,0),VISOR!$N$18)</f>
        <v>#N/A</v>
      </c>
      <c r="O157" s="142" t="e">
        <f ca="1">OFFSET(BASE_NAC!$A$1,MATCH(VISOR!B157,BASE_NAC!$C$2:$C$50272,0),VISOR!$O$18)</f>
        <v>#N/A</v>
      </c>
      <c r="P157" s="142" t="e">
        <f ca="1">OFFSET(BASE_NAC!$A$1,MATCH(VISOR!B157,BASE_NAC!$C$2:$C$50272,0),VISOR!$P$18)</f>
        <v>#N/A</v>
      </c>
      <c r="Q157" s="142" t="e">
        <f ca="1">OFFSET(BASE_NAC!$A$1,MATCH(VISOR!B157,BASE_NAC!$C$2:$C$50272,0),VISOR!$Q$18)</f>
        <v>#N/A</v>
      </c>
      <c r="R157" s="142" t="e">
        <f ca="1">OFFSET(BASE_NAC!$A$1,MATCH(VISOR!B157,BASE_NAC!$C$2:$C$50272,0),VISOR!$R$18)</f>
        <v>#N/A</v>
      </c>
      <c r="S157" s="142" t="e">
        <f ca="1">OFFSET(BASE_NAC!$A$1,MATCH(VISOR!B157,BASE_NAC!$C$2:$C$50272,0),VISOR!$S$18)</f>
        <v>#N/A</v>
      </c>
      <c r="T157" s="142" t="e">
        <f ca="1">OFFSET(BASE_NAC!$A$1,MATCH(VISOR!B157,BASE_NAC!$C$2:$C$50272,0),VISOR!$T$18)</f>
        <v>#N/A</v>
      </c>
      <c r="U157" s="142" t="e">
        <f ca="1">OFFSET(BASE_NAC!$A$1,MATCH(VISOR!B157,BASE_NAC!$C$2:$C$50272,0),VISOR!$U$18)</f>
        <v>#N/A</v>
      </c>
      <c r="V157" s="142" t="e">
        <f ca="1">OFFSET(BASE_NAC!$A$1,MATCH(VISOR!B157,BASE_NAC!$C$2:$C$50272,0),VISOR!V$18)</f>
        <v>#N/A</v>
      </c>
    </row>
    <row r="158" spans="1:22" ht="20.25">
      <c r="A158" s="61">
        <v>62</v>
      </c>
      <c r="B158" s="61" t="e">
        <f>IF(F71=75,"",CONCATENATE($G$20,"_",divipola!Y64))</f>
        <v>#N/A</v>
      </c>
      <c r="D158" s="62"/>
      <c r="E158" s="136" t="e">
        <f ca="1">OFFSET(BASE_NAC!$A$1,MATCH(VISOR!B158,BASE_NAC!$C$2:$C$50272,0),6)</f>
        <v>#N/A</v>
      </c>
      <c r="F158" s="136"/>
      <c r="G158" s="136"/>
      <c r="H158" s="136"/>
      <c r="I158" s="136"/>
      <c r="J158" s="136"/>
      <c r="K158" s="136"/>
      <c r="L158" s="142" t="e">
        <f ca="1">OFFSET(BASE_NAC!$A$1,MATCH(VISOR!B158,BASE_NAC!$C$2:$C$50272,0),VISOR!$L$18)</f>
        <v>#N/A</v>
      </c>
      <c r="M158" s="142" t="e">
        <f ca="1">OFFSET(BASE_NAC!$A$1,MATCH(VISOR!B158,BASE_NAC!$C$2:$C$50272,0),VISOR!$M$18)</f>
        <v>#N/A</v>
      </c>
      <c r="N158" s="142" t="e">
        <f ca="1">OFFSET(BASE_NAC!$A$1,MATCH(VISOR!B158,BASE_NAC!$C$2:$C$50272,0),VISOR!$N$18)</f>
        <v>#N/A</v>
      </c>
      <c r="O158" s="142" t="e">
        <f ca="1">OFFSET(BASE_NAC!$A$1,MATCH(VISOR!B158,BASE_NAC!$C$2:$C$50272,0),VISOR!$O$18)</f>
        <v>#N/A</v>
      </c>
      <c r="P158" s="142" t="e">
        <f ca="1">OFFSET(BASE_NAC!$A$1,MATCH(VISOR!B158,BASE_NAC!$C$2:$C$50272,0),VISOR!$P$18)</f>
        <v>#N/A</v>
      </c>
      <c r="Q158" s="142" t="e">
        <f ca="1">OFFSET(BASE_NAC!$A$1,MATCH(VISOR!B158,BASE_NAC!$C$2:$C$50272,0),VISOR!$Q$18)</f>
        <v>#N/A</v>
      </c>
      <c r="R158" s="142" t="e">
        <f ca="1">OFFSET(BASE_NAC!$A$1,MATCH(VISOR!B158,BASE_NAC!$C$2:$C$50272,0),VISOR!$R$18)</f>
        <v>#N/A</v>
      </c>
      <c r="S158" s="142" t="e">
        <f ca="1">OFFSET(BASE_NAC!$A$1,MATCH(VISOR!B158,BASE_NAC!$C$2:$C$50272,0),VISOR!$S$18)</f>
        <v>#N/A</v>
      </c>
      <c r="T158" s="142" t="e">
        <f ca="1">OFFSET(BASE_NAC!$A$1,MATCH(VISOR!B158,BASE_NAC!$C$2:$C$50272,0),VISOR!$T$18)</f>
        <v>#N/A</v>
      </c>
      <c r="U158" s="142" t="e">
        <f ca="1">OFFSET(BASE_NAC!$A$1,MATCH(VISOR!B158,BASE_NAC!$C$2:$C$50272,0),VISOR!$U$18)</f>
        <v>#N/A</v>
      </c>
      <c r="V158" s="142" t="e">
        <f ca="1">OFFSET(BASE_NAC!$A$1,MATCH(VISOR!B158,BASE_NAC!$C$2:$C$50272,0),VISOR!V$18)</f>
        <v>#N/A</v>
      </c>
    </row>
    <row r="159" spans="1:22" ht="20.25">
      <c r="A159" s="61">
        <v>63</v>
      </c>
      <c r="B159" s="61" t="e">
        <f>IF(F71=75,"",CONCATENATE($G$20,"_",divipola!Y65))</f>
        <v>#N/A</v>
      </c>
      <c r="D159" s="62"/>
      <c r="E159" s="136" t="e">
        <f ca="1">OFFSET(BASE_NAC!$A$1,MATCH(VISOR!B159,BASE_NAC!$C$2:$C$50272,0),6)</f>
        <v>#N/A</v>
      </c>
      <c r="F159" s="136"/>
      <c r="G159" s="136"/>
      <c r="H159" s="136"/>
      <c r="I159" s="136"/>
      <c r="J159" s="136"/>
      <c r="K159" s="136"/>
      <c r="L159" s="142" t="e">
        <f ca="1">OFFSET(BASE_NAC!$A$1,MATCH(VISOR!B159,BASE_NAC!$C$2:$C$50272,0),VISOR!$L$18)</f>
        <v>#N/A</v>
      </c>
      <c r="M159" s="142" t="e">
        <f ca="1">OFFSET(BASE_NAC!$A$1,MATCH(VISOR!B159,BASE_NAC!$C$2:$C$50272,0),VISOR!$M$18)</f>
        <v>#N/A</v>
      </c>
      <c r="N159" s="142" t="e">
        <f ca="1">OFFSET(BASE_NAC!$A$1,MATCH(VISOR!B159,BASE_NAC!$C$2:$C$50272,0),VISOR!$N$18)</f>
        <v>#N/A</v>
      </c>
      <c r="O159" s="142" t="e">
        <f ca="1">OFFSET(BASE_NAC!$A$1,MATCH(VISOR!B159,BASE_NAC!$C$2:$C$50272,0),VISOR!$O$18)</f>
        <v>#N/A</v>
      </c>
      <c r="P159" s="142" t="e">
        <f ca="1">OFFSET(BASE_NAC!$A$1,MATCH(VISOR!B159,BASE_NAC!$C$2:$C$50272,0),VISOR!$P$18)</f>
        <v>#N/A</v>
      </c>
      <c r="Q159" s="142" t="e">
        <f ca="1">OFFSET(BASE_NAC!$A$1,MATCH(VISOR!B159,BASE_NAC!$C$2:$C$50272,0),VISOR!$Q$18)</f>
        <v>#N/A</v>
      </c>
      <c r="R159" s="142" t="e">
        <f ca="1">OFFSET(BASE_NAC!$A$1,MATCH(VISOR!B159,BASE_NAC!$C$2:$C$50272,0),VISOR!$R$18)</f>
        <v>#N/A</v>
      </c>
      <c r="S159" s="142" t="e">
        <f ca="1">OFFSET(BASE_NAC!$A$1,MATCH(VISOR!B159,BASE_NAC!$C$2:$C$50272,0),VISOR!$S$18)</f>
        <v>#N/A</v>
      </c>
      <c r="T159" s="142" t="e">
        <f ca="1">OFFSET(BASE_NAC!$A$1,MATCH(VISOR!B159,BASE_NAC!$C$2:$C$50272,0),VISOR!$T$18)</f>
        <v>#N/A</v>
      </c>
      <c r="U159" s="142" t="e">
        <f ca="1">OFFSET(BASE_NAC!$A$1,MATCH(VISOR!B159,BASE_NAC!$C$2:$C$50272,0),VISOR!$U$18)</f>
        <v>#N/A</v>
      </c>
      <c r="V159" s="142" t="e">
        <f ca="1">OFFSET(BASE_NAC!$A$1,MATCH(VISOR!B159,BASE_NAC!$C$2:$C$50272,0),VISOR!V$18)</f>
        <v>#N/A</v>
      </c>
    </row>
    <row r="160" spans="1:22" ht="20.25">
      <c r="A160" s="61">
        <v>64</v>
      </c>
      <c r="B160" s="61" t="e">
        <f>IF(F71=75,"",CONCATENATE($G$20,"_",divipola!Y66))</f>
        <v>#N/A</v>
      </c>
      <c r="D160" s="62"/>
      <c r="E160" s="136" t="e">
        <f ca="1">OFFSET(BASE_NAC!$A$1,MATCH(VISOR!B160,BASE_NAC!$C$2:$C$50272,0),6)</f>
        <v>#N/A</v>
      </c>
      <c r="F160" s="136"/>
      <c r="G160" s="136"/>
      <c r="H160" s="136"/>
      <c r="I160" s="136"/>
      <c r="J160" s="136"/>
      <c r="K160" s="136"/>
      <c r="L160" s="142" t="e">
        <f ca="1">OFFSET(BASE_NAC!$A$1,MATCH(VISOR!B160,BASE_NAC!$C$2:$C$50272,0),VISOR!$L$18)</f>
        <v>#N/A</v>
      </c>
      <c r="M160" s="142" t="e">
        <f ca="1">OFFSET(BASE_NAC!$A$1,MATCH(VISOR!B160,BASE_NAC!$C$2:$C$50272,0),VISOR!$M$18)</f>
        <v>#N/A</v>
      </c>
      <c r="N160" s="142" t="e">
        <f ca="1">OFFSET(BASE_NAC!$A$1,MATCH(VISOR!B160,BASE_NAC!$C$2:$C$50272,0),VISOR!$N$18)</f>
        <v>#N/A</v>
      </c>
      <c r="O160" s="142" t="e">
        <f ca="1">OFFSET(BASE_NAC!$A$1,MATCH(VISOR!B160,BASE_NAC!$C$2:$C$50272,0),VISOR!$O$18)</f>
        <v>#N/A</v>
      </c>
      <c r="P160" s="142" t="e">
        <f ca="1">OFFSET(BASE_NAC!$A$1,MATCH(VISOR!B160,BASE_NAC!$C$2:$C$50272,0),VISOR!$P$18)</f>
        <v>#N/A</v>
      </c>
      <c r="Q160" s="142" t="e">
        <f ca="1">OFFSET(BASE_NAC!$A$1,MATCH(VISOR!B160,BASE_NAC!$C$2:$C$50272,0),VISOR!$Q$18)</f>
        <v>#N/A</v>
      </c>
      <c r="R160" s="142" t="e">
        <f ca="1">OFFSET(BASE_NAC!$A$1,MATCH(VISOR!B160,BASE_NAC!$C$2:$C$50272,0),VISOR!$R$18)</f>
        <v>#N/A</v>
      </c>
      <c r="S160" s="142" t="e">
        <f ca="1">OFFSET(BASE_NAC!$A$1,MATCH(VISOR!B160,BASE_NAC!$C$2:$C$50272,0),VISOR!$S$18)</f>
        <v>#N/A</v>
      </c>
      <c r="T160" s="142" t="e">
        <f ca="1">OFFSET(BASE_NAC!$A$1,MATCH(VISOR!B160,BASE_NAC!$C$2:$C$50272,0),VISOR!$T$18)</f>
        <v>#N/A</v>
      </c>
      <c r="U160" s="142" t="e">
        <f ca="1">OFFSET(BASE_NAC!$A$1,MATCH(VISOR!B160,BASE_NAC!$C$2:$C$50272,0),VISOR!$U$18)</f>
        <v>#N/A</v>
      </c>
      <c r="V160" s="142" t="e">
        <f ca="1">OFFSET(BASE_NAC!$A$1,MATCH(VISOR!B160,BASE_NAC!$C$2:$C$50272,0),VISOR!V$18)</f>
        <v>#N/A</v>
      </c>
    </row>
    <row r="161" spans="1:22" ht="20.25">
      <c r="A161" s="61">
        <v>65</v>
      </c>
      <c r="B161" s="61" t="e">
        <f>IF(F71=75,"",CONCATENATE($G$20,"_",divipola!Y67))</f>
        <v>#N/A</v>
      </c>
      <c r="D161" s="62"/>
      <c r="E161" s="136" t="e">
        <f ca="1">OFFSET(BASE_NAC!$A$1,MATCH(VISOR!B161,BASE_NAC!$C$2:$C$50272,0),6)</f>
        <v>#N/A</v>
      </c>
      <c r="F161" s="136"/>
      <c r="G161" s="136"/>
      <c r="H161" s="136"/>
      <c r="I161" s="136"/>
      <c r="J161" s="136"/>
      <c r="K161" s="136"/>
      <c r="L161" s="142" t="e">
        <f ca="1">OFFSET(BASE_NAC!$A$1,MATCH(VISOR!B161,BASE_NAC!$C$2:$C$50272,0),VISOR!$L$18)</f>
        <v>#N/A</v>
      </c>
      <c r="M161" s="142" t="e">
        <f ca="1">OFFSET(BASE_NAC!$A$1,MATCH(VISOR!B161,BASE_NAC!$C$2:$C$50272,0),VISOR!$M$18)</f>
        <v>#N/A</v>
      </c>
      <c r="N161" s="142" t="e">
        <f ca="1">OFFSET(BASE_NAC!$A$1,MATCH(VISOR!B161,BASE_NAC!$C$2:$C$50272,0),VISOR!$N$18)</f>
        <v>#N/A</v>
      </c>
      <c r="O161" s="142" t="e">
        <f ca="1">OFFSET(BASE_NAC!$A$1,MATCH(VISOR!B161,BASE_NAC!$C$2:$C$50272,0),VISOR!$O$18)</f>
        <v>#N/A</v>
      </c>
      <c r="P161" s="142" t="e">
        <f ca="1">OFFSET(BASE_NAC!$A$1,MATCH(VISOR!B161,BASE_NAC!$C$2:$C$50272,0),VISOR!$P$18)</f>
        <v>#N/A</v>
      </c>
      <c r="Q161" s="142" t="e">
        <f ca="1">OFFSET(BASE_NAC!$A$1,MATCH(VISOR!B161,BASE_NAC!$C$2:$C$50272,0),VISOR!$Q$18)</f>
        <v>#N/A</v>
      </c>
      <c r="R161" s="142" t="e">
        <f ca="1">OFFSET(BASE_NAC!$A$1,MATCH(VISOR!B161,BASE_NAC!$C$2:$C$50272,0),VISOR!$R$18)</f>
        <v>#N/A</v>
      </c>
      <c r="S161" s="142" t="e">
        <f ca="1">OFFSET(BASE_NAC!$A$1,MATCH(VISOR!B161,BASE_NAC!$C$2:$C$50272,0),VISOR!$S$18)</f>
        <v>#N/A</v>
      </c>
      <c r="T161" s="142" t="e">
        <f ca="1">OFFSET(BASE_NAC!$A$1,MATCH(VISOR!B161,BASE_NAC!$C$2:$C$50272,0),VISOR!$T$18)</f>
        <v>#N/A</v>
      </c>
      <c r="U161" s="142" t="e">
        <f ca="1">OFFSET(BASE_NAC!$A$1,MATCH(VISOR!B161,BASE_NAC!$C$2:$C$50272,0),VISOR!$U$18)</f>
        <v>#N/A</v>
      </c>
      <c r="V161" s="142" t="e">
        <f ca="1">OFFSET(BASE_NAC!$A$1,MATCH(VISOR!B161,BASE_NAC!$C$2:$C$50272,0),VISOR!V$18)</f>
        <v>#N/A</v>
      </c>
    </row>
    <row r="162" spans="1:22" ht="20.25">
      <c r="A162" s="61">
        <v>66</v>
      </c>
      <c r="B162" s="61" t="e">
        <f>IF(F71=75,"",CONCATENATE($G$20,"_",divipola!Y68))</f>
        <v>#N/A</v>
      </c>
      <c r="D162" s="62"/>
      <c r="E162" s="136" t="e">
        <f ca="1">OFFSET(BASE_NAC!$A$1,MATCH(VISOR!B162,BASE_NAC!$C$2:$C$50272,0),6)</f>
        <v>#N/A</v>
      </c>
      <c r="F162" s="136"/>
      <c r="G162" s="136"/>
      <c r="H162" s="136"/>
      <c r="I162" s="136"/>
      <c r="J162" s="136"/>
      <c r="K162" s="136"/>
      <c r="L162" s="142" t="e">
        <f ca="1">OFFSET(BASE_NAC!$A$1,MATCH(VISOR!B162,BASE_NAC!$C$2:$C$50272,0),VISOR!$L$18)</f>
        <v>#N/A</v>
      </c>
      <c r="M162" s="142" t="e">
        <f ca="1">OFFSET(BASE_NAC!$A$1,MATCH(VISOR!B162,BASE_NAC!$C$2:$C$50272,0),VISOR!$M$18)</f>
        <v>#N/A</v>
      </c>
      <c r="N162" s="142" t="e">
        <f ca="1">OFFSET(BASE_NAC!$A$1,MATCH(VISOR!B162,BASE_NAC!$C$2:$C$50272,0),VISOR!$N$18)</f>
        <v>#N/A</v>
      </c>
      <c r="O162" s="142" t="e">
        <f ca="1">OFFSET(BASE_NAC!$A$1,MATCH(VISOR!B162,BASE_NAC!$C$2:$C$50272,0),VISOR!$O$18)</f>
        <v>#N/A</v>
      </c>
      <c r="P162" s="142" t="e">
        <f ca="1">OFFSET(BASE_NAC!$A$1,MATCH(VISOR!B162,BASE_NAC!$C$2:$C$50272,0),VISOR!$P$18)</f>
        <v>#N/A</v>
      </c>
      <c r="Q162" s="142" t="e">
        <f ca="1">OFFSET(BASE_NAC!$A$1,MATCH(VISOR!B162,BASE_NAC!$C$2:$C$50272,0),VISOR!$Q$18)</f>
        <v>#N/A</v>
      </c>
      <c r="R162" s="142" t="e">
        <f ca="1">OFFSET(BASE_NAC!$A$1,MATCH(VISOR!B162,BASE_NAC!$C$2:$C$50272,0),VISOR!$R$18)</f>
        <v>#N/A</v>
      </c>
      <c r="S162" s="142" t="e">
        <f ca="1">OFFSET(BASE_NAC!$A$1,MATCH(VISOR!B162,BASE_NAC!$C$2:$C$50272,0),VISOR!$S$18)</f>
        <v>#N/A</v>
      </c>
      <c r="T162" s="142" t="e">
        <f ca="1">OFFSET(BASE_NAC!$A$1,MATCH(VISOR!B162,BASE_NAC!$C$2:$C$50272,0),VISOR!$T$18)</f>
        <v>#N/A</v>
      </c>
      <c r="U162" s="142" t="e">
        <f ca="1">OFFSET(BASE_NAC!$A$1,MATCH(VISOR!B162,BASE_NAC!$C$2:$C$50272,0),VISOR!$U$18)</f>
        <v>#N/A</v>
      </c>
      <c r="V162" s="142" t="e">
        <f ca="1">OFFSET(BASE_NAC!$A$1,MATCH(VISOR!B162,BASE_NAC!$C$2:$C$50272,0),VISOR!V$18)</f>
        <v>#N/A</v>
      </c>
    </row>
    <row r="163" spans="1:22" ht="20.25">
      <c r="A163" s="61">
        <v>67</v>
      </c>
      <c r="B163" s="61" t="e">
        <f>IF(F71=75,"",CONCATENATE($G$20,"_",divipola!Y69))</f>
        <v>#N/A</v>
      </c>
      <c r="D163" s="62"/>
      <c r="E163" s="136" t="e">
        <f ca="1">OFFSET(BASE_NAC!$A$1,MATCH(VISOR!B163,BASE_NAC!$C$2:$C$50272,0),6)</f>
        <v>#N/A</v>
      </c>
      <c r="F163" s="136"/>
      <c r="G163" s="136"/>
      <c r="H163" s="136"/>
      <c r="I163" s="136"/>
      <c r="J163" s="136"/>
      <c r="K163" s="136"/>
      <c r="L163" s="142" t="e">
        <f ca="1">OFFSET(BASE_NAC!$A$1,MATCH(VISOR!B163,BASE_NAC!$C$2:$C$50272,0),VISOR!$L$18)</f>
        <v>#N/A</v>
      </c>
      <c r="M163" s="142" t="e">
        <f ca="1">OFFSET(BASE_NAC!$A$1,MATCH(VISOR!B163,BASE_NAC!$C$2:$C$50272,0),VISOR!$M$18)</f>
        <v>#N/A</v>
      </c>
      <c r="N163" s="142" t="e">
        <f ca="1">OFFSET(BASE_NAC!$A$1,MATCH(VISOR!B163,BASE_NAC!$C$2:$C$50272,0),VISOR!$N$18)</f>
        <v>#N/A</v>
      </c>
      <c r="O163" s="142" t="e">
        <f ca="1">OFFSET(BASE_NAC!$A$1,MATCH(VISOR!B163,BASE_NAC!$C$2:$C$50272,0),VISOR!$O$18)</f>
        <v>#N/A</v>
      </c>
      <c r="P163" s="142" t="e">
        <f ca="1">OFFSET(BASE_NAC!$A$1,MATCH(VISOR!B163,BASE_NAC!$C$2:$C$50272,0),VISOR!$P$18)</f>
        <v>#N/A</v>
      </c>
      <c r="Q163" s="142" t="e">
        <f ca="1">OFFSET(BASE_NAC!$A$1,MATCH(VISOR!B163,BASE_NAC!$C$2:$C$50272,0),VISOR!$Q$18)</f>
        <v>#N/A</v>
      </c>
      <c r="R163" s="142" t="e">
        <f ca="1">OFFSET(BASE_NAC!$A$1,MATCH(VISOR!B163,BASE_NAC!$C$2:$C$50272,0),VISOR!$R$18)</f>
        <v>#N/A</v>
      </c>
      <c r="S163" s="142" t="e">
        <f ca="1">OFFSET(BASE_NAC!$A$1,MATCH(VISOR!B163,BASE_NAC!$C$2:$C$50272,0),VISOR!$S$18)</f>
        <v>#N/A</v>
      </c>
      <c r="T163" s="142" t="e">
        <f ca="1">OFFSET(BASE_NAC!$A$1,MATCH(VISOR!B163,BASE_NAC!$C$2:$C$50272,0),VISOR!$T$18)</f>
        <v>#N/A</v>
      </c>
      <c r="U163" s="142" t="e">
        <f ca="1">OFFSET(BASE_NAC!$A$1,MATCH(VISOR!B163,BASE_NAC!$C$2:$C$50272,0),VISOR!$U$18)</f>
        <v>#N/A</v>
      </c>
      <c r="V163" s="142" t="e">
        <f ca="1">OFFSET(BASE_NAC!$A$1,MATCH(VISOR!B163,BASE_NAC!$C$2:$C$50272,0),VISOR!V$18)</f>
        <v>#N/A</v>
      </c>
    </row>
    <row r="164" spans="1:22" ht="20.25">
      <c r="A164" s="61">
        <v>68</v>
      </c>
      <c r="B164" s="61" t="e">
        <f>IF(F71=75,"",CONCATENATE($G$20,"_",divipola!Y70))</f>
        <v>#N/A</v>
      </c>
      <c r="D164" s="62"/>
      <c r="E164" s="136" t="e">
        <f ca="1">OFFSET(BASE_NAC!$A$1,MATCH(VISOR!B164,BASE_NAC!$C$2:$C$50272,0),6)</f>
        <v>#N/A</v>
      </c>
      <c r="F164" s="136"/>
      <c r="G164" s="136"/>
      <c r="H164" s="136"/>
      <c r="I164" s="136"/>
      <c r="J164" s="136"/>
      <c r="K164" s="136"/>
      <c r="L164" s="142" t="e">
        <f ca="1">OFFSET(BASE_NAC!$A$1,MATCH(VISOR!B164,BASE_NAC!$C$2:$C$50272,0),VISOR!$L$18)</f>
        <v>#N/A</v>
      </c>
      <c r="M164" s="142" t="e">
        <f ca="1">OFFSET(BASE_NAC!$A$1,MATCH(VISOR!B164,BASE_NAC!$C$2:$C$50272,0),VISOR!$M$18)</f>
        <v>#N/A</v>
      </c>
      <c r="N164" s="142" t="e">
        <f ca="1">OFFSET(BASE_NAC!$A$1,MATCH(VISOR!B164,BASE_NAC!$C$2:$C$50272,0),VISOR!$N$18)</f>
        <v>#N/A</v>
      </c>
      <c r="O164" s="142" t="e">
        <f ca="1">OFFSET(BASE_NAC!$A$1,MATCH(VISOR!B164,BASE_NAC!$C$2:$C$50272,0),VISOR!$O$18)</f>
        <v>#N/A</v>
      </c>
      <c r="P164" s="142" t="e">
        <f ca="1">OFFSET(BASE_NAC!$A$1,MATCH(VISOR!B164,BASE_NAC!$C$2:$C$50272,0),VISOR!$P$18)</f>
        <v>#N/A</v>
      </c>
      <c r="Q164" s="142" t="e">
        <f ca="1">OFFSET(BASE_NAC!$A$1,MATCH(VISOR!B164,BASE_NAC!$C$2:$C$50272,0),VISOR!$Q$18)</f>
        <v>#N/A</v>
      </c>
      <c r="R164" s="142" t="e">
        <f ca="1">OFFSET(BASE_NAC!$A$1,MATCH(VISOR!B164,BASE_NAC!$C$2:$C$50272,0),VISOR!$R$18)</f>
        <v>#N/A</v>
      </c>
      <c r="S164" s="142" t="e">
        <f ca="1">OFFSET(BASE_NAC!$A$1,MATCH(VISOR!B164,BASE_NAC!$C$2:$C$50272,0),VISOR!$S$18)</f>
        <v>#N/A</v>
      </c>
      <c r="T164" s="142" t="e">
        <f ca="1">OFFSET(BASE_NAC!$A$1,MATCH(VISOR!B164,BASE_NAC!$C$2:$C$50272,0),VISOR!$T$18)</f>
        <v>#N/A</v>
      </c>
      <c r="U164" s="142" t="e">
        <f ca="1">OFFSET(BASE_NAC!$A$1,MATCH(VISOR!B164,BASE_NAC!$C$2:$C$50272,0),VISOR!$U$18)</f>
        <v>#N/A</v>
      </c>
      <c r="V164" s="142" t="e">
        <f ca="1">OFFSET(BASE_NAC!$A$1,MATCH(VISOR!B164,BASE_NAC!$C$2:$C$50272,0),VISOR!V$18)</f>
        <v>#N/A</v>
      </c>
    </row>
    <row r="165" spans="1:22" ht="20.25">
      <c r="A165" s="61">
        <v>69</v>
      </c>
      <c r="B165" s="61" t="e">
        <f>IF(F71=75,"",CONCATENATE($G$20,"_",divipola!Y71))</f>
        <v>#N/A</v>
      </c>
      <c r="D165" s="62"/>
      <c r="E165" s="136" t="e">
        <f ca="1">OFFSET(BASE_NAC!$A$1,MATCH(VISOR!B165,BASE_NAC!$C$2:$C$50272,0),6)</f>
        <v>#N/A</v>
      </c>
      <c r="F165" s="136"/>
      <c r="G165" s="136"/>
      <c r="H165" s="136"/>
      <c r="I165" s="136"/>
      <c r="J165" s="136"/>
      <c r="K165" s="136"/>
      <c r="L165" s="142" t="e">
        <f ca="1">OFFSET(BASE_NAC!$A$1,MATCH(VISOR!B165,BASE_NAC!$C$2:$C$50272,0),VISOR!$L$18)</f>
        <v>#N/A</v>
      </c>
      <c r="M165" s="142" t="e">
        <f ca="1">OFFSET(BASE_NAC!$A$1,MATCH(VISOR!B165,BASE_NAC!$C$2:$C$50272,0),VISOR!$M$18)</f>
        <v>#N/A</v>
      </c>
      <c r="N165" s="142" t="e">
        <f ca="1">OFFSET(BASE_NAC!$A$1,MATCH(VISOR!B165,BASE_NAC!$C$2:$C$50272,0),VISOR!$N$18)</f>
        <v>#N/A</v>
      </c>
      <c r="O165" s="142" t="e">
        <f ca="1">OFFSET(BASE_NAC!$A$1,MATCH(VISOR!B165,BASE_NAC!$C$2:$C$50272,0),VISOR!$O$18)</f>
        <v>#N/A</v>
      </c>
      <c r="P165" s="142" t="e">
        <f ca="1">OFFSET(BASE_NAC!$A$1,MATCH(VISOR!B165,BASE_NAC!$C$2:$C$50272,0),VISOR!$P$18)</f>
        <v>#N/A</v>
      </c>
      <c r="Q165" s="142" t="e">
        <f ca="1">OFFSET(BASE_NAC!$A$1,MATCH(VISOR!B165,BASE_NAC!$C$2:$C$50272,0),VISOR!$Q$18)</f>
        <v>#N/A</v>
      </c>
      <c r="R165" s="142" t="e">
        <f ca="1">OFFSET(BASE_NAC!$A$1,MATCH(VISOR!B165,BASE_NAC!$C$2:$C$50272,0),VISOR!$R$18)</f>
        <v>#N/A</v>
      </c>
      <c r="S165" s="142" t="e">
        <f ca="1">OFFSET(BASE_NAC!$A$1,MATCH(VISOR!B165,BASE_NAC!$C$2:$C$50272,0),VISOR!$S$18)</f>
        <v>#N/A</v>
      </c>
      <c r="T165" s="142" t="e">
        <f ca="1">OFFSET(BASE_NAC!$A$1,MATCH(VISOR!B165,BASE_NAC!$C$2:$C$50272,0),VISOR!$T$18)</f>
        <v>#N/A</v>
      </c>
      <c r="U165" s="142" t="e">
        <f ca="1">OFFSET(BASE_NAC!$A$1,MATCH(VISOR!B165,BASE_NAC!$C$2:$C$50272,0),VISOR!$U$18)</f>
        <v>#N/A</v>
      </c>
      <c r="V165" s="142" t="e">
        <f ca="1">OFFSET(BASE_NAC!$A$1,MATCH(VISOR!B165,BASE_NAC!$C$2:$C$50272,0),VISOR!V$18)</f>
        <v>#N/A</v>
      </c>
    </row>
    <row r="166" spans="1:22" ht="20.25">
      <c r="A166" s="61">
        <v>70</v>
      </c>
      <c r="B166" s="61" t="e">
        <f>IF(F71=75,"",CONCATENATE($G$20,"_",divipola!Y72))</f>
        <v>#N/A</v>
      </c>
      <c r="D166" s="62"/>
      <c r="E166" s="136" t="e">
        <f ca="1">OFFSET(BASE_NAC!$A$1,MATCH(VISOR!B166,BASE_NAC!$C$2:$C$50272,0),6)</f>
        <v>#N/A</v>
      </c>
      <c r="F166" s="136"/>
      <c r="G166" s="136"/>
      <c r="H166" s="136"/>
      <c r="I166" s="136"/>
      <c r="J166" s="136"/>
      <c r="K166" s="136"/>
      <c r="L166" s="142" t="e">
        <f ca="1">OFFSET(BASE_NAC!$A$1,MATCH(VISOR!B166,BASE_NAC!$C$2:$C$50272,0),VISOR!$L$18)</f>
        <v>#N/A</v>
      </c>
      <c r="M166" s="142" t="e">
        <f ca="1">OFFSET(BASE_NAC!$A$1,MATCH(VISOR!B166,BASE_NAC!$C$2:$C$50272,0),VISOR!$M$18)</f>
        <v>#N/A</v>
      </c>
      <c r="N166" s="142" t="e">
        <f ca="1">OFFSET(BASE_NAC!$A$1,MATCH(VISOR!B166,BASE_NAC!$C$2:$C$50272,0),VISOR!$N$18)</f>
        <v>#N/A</v>
      </c>
      <c r="O166" s="142" t="e">
        <f ca="1">OFFSET(BASE_NAC!$A$1,MATCH(VISOR!B166,BASE_NAC!$C$2:$C$50272,0),VISOR!$O$18)</f>
        <v>#N/A</v>
      </c>
      <c r="P166" s="142" t="e">
        <f ca="1">OFFSET(BASE_NAC!$A$1,MATCH(VISOR!B166,BASE_NAC!$C$2:$C$50272,0),VISOR!$P$18)</f>
        <v>#N/A</v>
      </c>
      <c r="Q166" s="142" t="e">
        <f ca="1">OFFSET(BASE_NAC!$A$1,MATCH(VISOR!B166,BASE_NAC!$C$2:$C$50272,0),VISOR!$Q$18)</f>
        <v>#N/A</v>
      </c>
      <c r="R166" s="142" t="e">
        <f ca="1">OFFSET(BASE_NAC!$A$1,MATCH(VISOR!B166,BASE_NAC!$C$2:$C$50272,0),VISOR!$R$18)</f>
        <v>#N/A</v>
      </c>
      <c r="S166" s="142" t="e">
        <f ca="1">OFFSET(BASE_NAC!$A$1,MATCH(VISOR!B166,BASE_NAC!$C$2:$C$50272,0),VISOR!$S$18)</f>
        <v>#N/A</v>
      </c>
      <c r="T166" s="142" t="e">
        <f ca="1">OFFSET(BASE_NAC!$A$1,MATCH(VISOR!B166,BASE_NAC!$C$2:$C$50272,0),VISOR!$T$18)</f>
        <v>#N/A</v>
      </c>
      <c r="U166" s="142" t="e">
        <f ca="1">OFFSET(BASE_NAC!$A$1,MATCH(VISOR!B166,BASE_NAC!$C$2:$C$50272,0),VISOR!$U$18)</f>
        <v>#N/A</v>
      </c>
      <c r="V166" s="142" t="e">
        <f ca="1">OFFSET(BASE_NAC!$A$1,MATCH(VISOR!B166,BASE_NAC!$C$2:$C$50272,0),VISOR!V$18)</f>
        <v>#N/A</v>
      </c>
    </row>
    <row r="167" spans="1:22" ht="20.25">
      <c r="A167" s="61">
        <v>71</v>
      </c>
      <c r="B167" s="61" t="e">
        <f>IF(F71=75,"",CONCATENATE($G$20,"_",divipola!Y73))</f>
        <v>#N/A</v>
      </c>
      <c r="D167" s="62"/>
      <c r="E167" s="136" t="e">
        <f ca="1">OFFSET(BASE_NAC!$A$1,MATCH(VISOR!B167,BASE_NAC!$C$2:$C$50272,0),6)</f>
        <v>#N/A</v>
      </c>
      <c r="F167" s="136"/>
      <c r="G167" s="136"/>
      <c r="H167" s="136"/>
      <c r="I167" s="136"/>
      <c r="J167" s="136"/>
      <c r="K167" s="136"/>
      <c r="L167" s="142" t="e">
        <f ca="1">OFFSET(BASE_NAC!$A$1,MATCH(VISOR!B167,BASE_NAC!$C$2:$C$50272,0),VISOR!$L$18)</f>
        <v>#N/A</v>
      </c>
      <c r="M167" s="142" t="e">
        <f ca="1">OFFSET(BASE_NAC!$A$1,MATCH(VISOR!B167,BASE_NAC!$C$2:$C$50272,0),VISOR!$M$18)</f>
        <v>#N/A</v>
      </c>
      <c r="N167" s="142" t="e">
        <f ca="1">OFFSET(BASE_NAC!$A$1,MATCH(VISOR!B167,BASE_NAC!$C$2:$C$50272,0),VISOR!$N$18)</f>
        <v>#N/A</v>
      </c>
      <c r="O167" s="142" t="e">
        <f ca="1">OFFSET(BASE_NAC!$A$1,MATCH(VISOR!B167,BASE_NAC!$C$2:$C$50272,0),VISOR!$O$18)</f>
        <v>#N/A</v>
      </c>
      <c r="P167" s="142" t="e">
        <f ca="1">OFFSET(BASE_NAC!$A$1,MATCH(VISOR!B167,BASE_NAC!$C$2:$C$50272,0),VISOR!$P$18)</f>
        <v>#N/A</v>
      </c>
      <c r="Q167" s="142" t="e">
        <f ca="1">OFFSET(BASE_NAC!$A$1,MATCH(VISOR!B167,BASE_NAC!$C$2:$C$50272,0),VISOR!$Q$18)</f>
        <v>#N/A</v>
      </c>
      <c r="R167" s="142" t="e">
        <f ca="1">OFFSET(BASE_NAC!$A$1,MATCH(VISOR!B167,BASE_NAC!$C$2:$C$50272,0),VISOR!$R$18)</f>
        <v>#N/A</v>
      </c>
      <c r="S167" s="142" t="e">
        <f ca="1">OFFSET(BASE_NAC!$A$1,MATCH(VISOR!B167,BASE_NAC!$C$2:$C$50272,0),VISOR!$S$18)</f>
        <v>#N/A</v>
      </c>
      <c r="T167" s="142" t="e">
        <f ca="1">OFFSET(BASE_NAC!$A$1,MATCH(VISOR!B167,BASE_NAC!$C$2:$C$50272,0),VISOR!$T$18)</f>
        <v>#N/A</v>
      </c>
      <c r="U167" s="142" t="e">
        <f ca="1">OFFSET(BASE_NAC!$A$1,MATCH(VISOR!B167,BASE_NAC!$C$2:$C$50272,0),VISOR!$U$18)</f>
        <v>#N/A</v>
      </c>
      <c r="V167" s="142" t="e">
        <f ca="1">OFFSET(BASE_NAC!$A$1,MATCH(VISOR!B167,BASE_NAC!$C$2:$C$50272,0),VISOR!V$18)</f>
        <v>#N/A</v>
      </c>
    </row>
    <row r="168" spans="1:22" ht="20.25">
      <c r="A168" s="61">
        <v>72</v>
      </c>
      <c r="B168" s="61" t="e">
        <f>IF(F71=75,"",CONCATENATE($G$20,"_",divipola!Y74))</f>
        <v>#N/A</v>
      </c>
      <c r="D168" s="62"/>
      <c r="E168" s="136" t="e">
        <f ca="1">OFFSET(BASE_NAC!$A$1,MATCH(VISOR!B168,BASE_NAC!$C$2:$C$50272,0),6)</f>
        <v>#N/A</v>
      </c>
      <c r="F168" s="136"/>
      <c r="G168" s="136"/>
      <c r="H168" s="136"/>
      <c r="I168" s="136"/>
      <c r="J168" s="136"/>
      <c r="K168" s="136"/>
      <c r="L168" s="142" t="e">
        <f ca="1">OFFSET(BASE_NAC!$A$1,MATCH(VISOR!B168,BASE_NAC!$C$2:$C$50272,0),VISOR!$L$18)</f>
        <v>#N/A</v>
      </c>
      <c r="M168" s="142" t="e">
        <f ca="1">OFFSET(BASE_NAC!$A$1,MATCH(VISOR!B168,BASE_NAC!$C$2:$C$50272,0),VISOR!$M$18)</f>
        <v>#N/A</v>
      </c>
      <c r="N168" s="142" t="e">
        <f ca="1">OFFSET(BASE_NAC!$A$1,MATCH(VISOR!B168,BASE_NAC!$C$2:$C$50272,0),VISOR!$N$18)</f>
        <v>#N/A</v>
      </c>
      <c r="O168" s="142" t="e">
        <f ca="1">OFFSET(BASE_NAC!$A$1,MATCH(VISOR!B168,BASE_NAC!$C$2:$C$50272,0),VISOR!$O$18)</f>
        <v>#N/A</v>
      </c>
      <c r="P168" s="142" t="e">
        <f ca="1">OFFSET(BASE_NAC!$A$1,MATCH(VISOR!B168,BASE_NAC!$C$2:$C$50272,0),VISOR!$P$18)</f>
        <v>#N/A</v>
      </c>
      <c r="Q168" s="142" t="e">
        <f ca="1">OFFSET(BASE_NAC!$A$1,MATCH(VISOR!B168,BASE_NAC!$C$2:$C$50272,0),VISOR!$Q$18)</f>
        <v>#N/A</v>
      </c>
      <c r="R168" s="142" t="e">
        <f ca="1">OFFSET(BASE_NAC!$A$1,MATCH(VISOR!B168,BASE_NAC!$C$2:$C$50272,0),VISOR!$R$18)</f>
        <v>#N/A</v>
      </c>
      <c r="S168" s="142" t="e">
        <f ca="1">OFFSET(BASE_NAC!$A$1,MATCH(VISOR!B168,BASE_NAC!$C$2:$C$50272,0),VISOR!$S$18)</f>
        <v>#N/A</v>
      </c>
      <c r="T168" s="142" t="e">
        <f ca="1">OFFSET(BASE_NAC!$A$1,MATCH(VISOR!B168,BASE_NAC!$C$2:$C$50272,0),VISOR!$T$18)</f>
        <v>#N/A</v>
      </c>
      <c r="U168" s="142" t="e">
        <f ca="1">OFFSET(BASE_NAC!$A$1,MATCH(VISOR!B168,BASE_NAC!$C$2:$C$50272,0),VISOR!$U$18)</f>
        <v>#N/A</v>
      </c>
      <c r="V168" s="142" t="e">
        <f ca="1">OFFSET(BASE_NAC!$A$1,MATCH(VISOR!B168,BASE_NAC!$C$2:$C$50272,0),VISOR!V$18)</f>
        <v>#N/A</v>
      </c>
    </row>
    <row r="169" spans="1:22" ht="20.25">
      <c r="A169" s="61">
        <v>73</v>
      </c>
      <c r="B169" s="61" t="e">
        <f>IF(F71=75,"",CONCATENATE($G$20,"_",divipola!Y75))</f>
        <v>#N/A</v>
      </c>
      <c r="D169" s="62"/>
      <c r="E169" s="136" t="e">
        <f ca="1">OFFSET(BASE_NAC!$A$1,MATCH(VISOR!B169,BASE_NAC!$C$2:$C$50272,0),6)</f>
        <v>#N/A</v>
      </c>
      <c r="F169" s="136"/>
      <c r="G169" s="136"/>
      <c r="H169" s="136"/>
      <c r="I169" s="136"/>
      <c r="J169" s="136"/>
      <c r="K169" s="136"/>
      <c r="L169" s="142" t="e">
        <f ca="1">OFFSET(BASE_NAC!$A$1,MATCH(VISOR!B169,BASE_NAC!$C$2:$C$50272,0),VISOR!$L$18)</f>
        <v>#N/A</v>
      </c>
      <c r="M169" s="142" t="e">
        <f ca="1">OFFSET(BASE_NAC!$A$1,MATCH(VISOR!B169,BASE_NAC!$C$2:$C$50272,0),VISOR!$M$18)</f>
        <v>#N/A</v>
      </c>
      <c r="N169" s="142" t="e">
        <f ca="1">OFFSET(BASE_NAC!$A$1,MATCH(VISOR!B169,BASE_NAC!$C$2:$C$50272,0),VISOR!$N$18)</f>
        <v>#N/A</v>
      </c>
      <c r="O169" s="142" t="e">
        <f ca="1">OFFSET(BASE_NAC!$A$1,MATCH(VISOR!B169,BASE_NAC!$C$2:$C$50272,0),VISOR!$O$18)</f>
        <v>#N/A</v>
      </c>
      <c r="P169" s="142" t="e">
        <f ca="1">OFFSET(BASE_NAC!$A$1,MATCH(VISOR!B169,BASE_NAC!$C$2:$C$50272,0),VISOR!$P$18)</f>
        <v>#N/A</v>
      </c>
      <c r="Q169" s="142" t="e">
        <f ca="1">OFFSET(BASE_NAC!$A$1,MATCH(VISOR!B169,BASE_NAC!$C$2:$C$50272,0),VISOR!$Q$18)</f>
        <v>#N/A</v>
      </c>
      <c r="R169" s="142" t="e">
        <f ca="1">OFFSET(BASE_NAC!$A$1,MATCH(VISOR!B169,BASE_NAC!$C$2:$C$50272,0),VISOR!$R$18)</f>
        <v>#N/A</v>
      </c>
      <c r="S169" s="142" t="e">
        <f ca="1">OFFSET(BASE_NAC!$A$1,MATCH(VISOR!B169,BASE_NAC!$C$2:$C$50272,0),VISOR!$S$18)</f>
        <v>#N/A</v>
      </c>
      <c r="T169" s="142" t="e">
        <f ca="1">OFFSET(BASE_NAC!$A$1,MATCH(VISOR!B169,BASE_NAC!$C$2:$C$50272,0),VISOR!$T$18)</f>
        <v>#N/A</v>
      </c>
      <c r="U169" s="142" t="e">
        <f ca="1">OFFSET(BASE_NAC!$A$1,MATCH(VISOR!B169,BASE_NAC!$C$2:$C$50272,0),VISOR!$U$18)</f>
        <v>#N/A</v>
      </c>
      <c r="V169" s="142" t="e">
        <f ca="1">OFFSET(BASE_NAC!$A$1,MATCH(VISOR!B169,BASE_NAC!$C$2:$C$50272,0),VISOR!V$18)</f>
        <v>#N/A</v>
      </c>
    </row>
    <row r="170" spans="1:22" ht="20.25">
      <c r="A170" s="61">
        <v>74</v>
      </c>
      <c r="B170" s="61" t="e">
        <f>IF(F71=75,"",CONCATENATE($G$20,"_",divipola!Y76))</f>
        <v>#N/A</v>
      </c>
      <c r="D170" s="62"/>
      <c r="E170" s="136" t="e">
        <f ca="1">OFFSET(BASE_NAC!$A$1,MATCH(VISOR!B170,BASE_NAC!$C$2:$C$50272,0),6)</f>
        <v>#N/A</v>
      </c>
      <c r="F170" s="136"/>
      <c r="G170" s="136"/>
      <c r="H170" s="136"/>
      <c r="I170" s="136"/>
      <c r="J170" s="136"/>
      <c r="K170" s="136"/>
      <c r="L170" s="142" t="e">
        <f ca="1">OFFSET(BASE_NAC!$A$1,MATCH(VISOR!B170,BASE_NAC!$C$2:$C$50272,0),VISOR!$L$18)</f>
        <v>#N/A</v>
      </c>
      <c r="M170" s="142" t="e">
        <f ca="1">OFFSET(BASE_NAC!$A$1,MATCH(VISOR!B170,BASE_NAC!$C$2:$C$50272,0),VISOR!$M$18)</f>
        <v>#N/A</v>
      </c>
      <c r="N170" s="142" t="e">
        <f ca="1">OFFSET(BASE_NAC!$A$1,MATCH(VISOR!B170,BASE_NAC!$C$2:$C$50272,0),VISOR!$N$18)</f>
        <v>#N/A</v>
      </c>
      <c r="O170" s="142" t="e">
        <f ca="1">OFFSET(BASE_NAC!$A$1,MATCH(VISOR!B170,BASE_NAC!$C$2:$C$50272,0),VISOR!$O$18)</f>
        <v>#N/A</v>
      </c>
      <c r="P170" s="142" t="e">
        <f ca="1">OFFSET(BASE_NAC!$A$1,MATCH(VISOR!B170,BASE_NAC!$C$2:$C$50272,0),VISOR!$P$18)</f>
        <v>#N/A</v>
      </c>
      <c r="Q170" s="142" t="e">
        <f ca="1">OFFSET(BASE_NAC!$A$1,MATCH(VISOR!B170,BASE_NAC!$C$2:$C$50272,0),VISOR!$Q$18)</f>
        <v>#N/A</v>
      </c>
      <c r="R170" s="142" t="e">
        <f ca="1">OFFSET(BASE_NAC!$A$1,MATCH(VISOR!B170,BASE_NAC!$C$2:$C$50272,0),VISOR!$R$18)</f>
        <v>#N/A</v>
      </c>
      <c r="S170" s="142" t="e">
        <f ca="1">OFFSET(BASE_NAC!$A$1,MATCH(VISOR!B170,BASE_NAC!$C$2:$C$50272,0),VISOR!$S$18)</f>
        <v>#N/A</v>
      </c>
      <c r="T170" s="142" t="e">
        <f ca="1">OFFSET(BASE_NAC!$A$1,MATCH(VISOR!B170,BASE_NAC!$C$2:$C$50272,0),VISOR!$T$18)</f>
        <v>#N/A</v>
      </c>
      <c r="U170" s="142" t="e">
        <f ca="1">OFFSET(BASE_NAC!$A$1,MATCH(VISOR!B170,BASE_NAC!$C$2:$C$50272,0),VISOR!$U$18)</f>
        <v>#N/A</v>
      </c>
      <c r="V170" s="142" t="e">
        <f ca="1">OFFSET(BASE_NAC!$A$1,MATCH(VISOR!B170,BASE_NAC!$C$2:$C$50272,0),VISOR!V$18)</f>
        <v>#N/A</v>
      </c>
    </row>
    <row r="171" spans="1:22" ht="20.25">
      <c r="A171" s="61">
        <v>75</v>
      </c>
      <c r="B171" s="61" t="e">
        <f>IF(F71=75,"",CONCATENATE($G$20,"_",divipola!Y77))</f>
        <v>#N/A</v>
      </c>
      <c r="D171" s="62"/>
      <c r="E171" s="136" t="e">
        <f ca="1">OFFSET(BASE_NAC!$A$1,MATCH(VISOR!B171,BASE_NAC!$C$2:$C$50272,0),6)</f>
        <v>#N/A</v>
      </c>
      <c r="F171" s="136"/>
      <c r="G171" s="136"/>
      <c r="H171" s="136"/>
      <c r="I171" s="136"/>
      <c r="J171" s="136"/>
      <c r="K171" s="136"/>
      <c r="L171" s="142" t="e">
        <f ca="1">OFFSET(BASE_NAC!$A$1,MATCH(VISOR!B171,BASE_NAC!$C$2:$C$50272,0),VISOR!$L$18)</f>
        <v>#N/A</v>
      </c>
      <c r="M171" s="142" t="e">
        <f ca="1">OFFSET(BASE_NAC!$A$1,MATCH(VISOR!B171,BASE_NAC!$C$2:$C$50272,0),VISOR!$M$18)</f>
        <v>#N/A</v>
      </c>
      <c r="N171" s="142" t="e">
        <f ca="1">OFFSET(BASE_NAC!$A$1,MATCH(VISOR!B171,BASE_NAC!$C$2:$C$50272,0),VISOR!$N$18)</f>
        <v>#N/A</v>
      </c>
      <c r="O171" s="142" t="e">
        <f ca="1">OFFSET(BASE_NAC!$A$1,MATCH(VISOR!B171,BASE_NAC!$C$2:$C$50272,0),VISOR!$O$18)</f>
        <v>#N/A</v>
      </c>
      <c r="P171" s="142" t="e">
        <f ca="1">OFFSET(BASE_NAC!$A$1,MATCH(VISOR!B171,BASE_NAC!$C$2:$C$50272,0),VISOR!$P$18)</f>
        <v>#N/A</v>
      </c>
      <c r="Q171" s="142" t="e">
        <f ca="1">OFFSET(BASE_NAC!$A$1,MATCH(VISOR!B171,BASE_NAC!$C$2:$C$50272,0),VISOR!$Q$18)</f>
        <v>#N/A</v>
      </c>
      <c r="R171" s="142" t="e">
        <f ca="1">OFFSET(BASE_NAC!$A$1,MATCH(VISOR!B171,BASE_NAC!$C$2:$C$50272,0),VISOR!$R$18)</f>
        <v>#N/A</v>
      </c>
      <c r="S171" s="142" t="e">
        <f ca="1">OFFSET(BASE_NAC!$A$1,MATCH(VISOR!B171,BASE_NAC!$C$2:$C$50272,0),VISOR!$S$18)</f>
        <v>#N/A</v>
      </c>
      <c r="T171" s="142" t="e">
        <f ca="1">OFFSET(BASE_NAC!$A$1,MATCH(VISOR!B171,BASE_NAC!$C$2:$C$50272,0),VISOR!$T$18)</f>
        <v>#N/A</v>
      </c>
      <c r="U171" s="142" t="e">
        <f ca="1">OFFSET(BASE_NAC!$A$1,MATCH(VISOR!B171,BASE_NAC!$C$2:$C$50272,0),VISOR!$U$18)</f>
        <v>#N/A</v>
      </c>
      <c r="V171" s="142" t="e">
        <f ca="1">OFFSET(BASE_NAC!$A$1,MATCH(VISOR!B171,BASE_NAC!$C$2:$C$50272,0),VISOR!V$18)</f>
        <v>#N/A</v>
      </c>
    </row>
    <row r="172" spans="1:22" ht="20.25">
      <c r="A172" s="61">
        <v>76</v>
      </c>
      <c r="B172" s="61" t="e">
        <f>IF(F71=75,"",CONCATENATE($G$20,"_",divipola!Y78))</f>
        <v>#N/A</v>
      </c>
      <c r="D172" s="62"/>
      <c r="E172" s="136" t="e">
        <f ca="1">OFFSET(BASE_NAC!$A$1,MATCH(VISOR!B172,BASE_NAC!$C$2:$C$50272,0),6)</f>
        <v>#N/A</v>
      </c>
      <c r="F172" s="136"/>
      <c r="G172" s="136"/>
      <c r="H172" s="136"/>
      <c r="I172" s="136"/>
      <c r="J172" s="136"/>
      <c r="K172" s="136"/>
      <c r="L172" s="142" t="e">
        <f ca="1">OFFSET(BASE_NAC!$A$1,MATCH(VISOR!B172,BASE_NAC!$C$2:$C$50272,0),VISOR!$L$18)</f>
        <v>#N/A</v>
      </c>
      <c r="M172" s="142" t="e">
        <f ca="1">OFFSET(BASE_NAC!$A$1,MATCH(VISOR!B172,BASE_NAC!$C$2:$C$50272,0),VISOR!$M$18)</f>
        <v>#N/A</v>
      </c>
      <c r="N172" s="142" t="e">
        <f ca="1">OFFSET(BASE_NAC!$A$1,MATCH(VISOR!B172,BASE_NAC!$C$2:$C$50272,0),VISOR!$N$18)</f>
        <v>#N/A</v>
      </c>
      <c r="O172" s="142" t="e">
        <f ca="1">OFFSET(BASE_NAC!$A$1,MATCH(VISOR!B172,BASE_NAC!$C$2:$C$50272,0),VISOR!$O$18)</f>
        <v>#N/A</v>
      </c>
      <c r="P172" s="142" t="e">
        <f ca="1">OFFSET(BASE_NAC!$A$1,MATCH(VISOR!B172,BASE_NAC!$C$2:$C$50272,0),VISOR!$P$18)</f>
        <v>#N/A</v>
      </c>
      <c r="Q172" s="142" t="e">
        <f ca="1">OFFSET(BASE_NAC!$A$1,MATCH(VISOR!B172,BASE_NAC!$C$2:$C$50272,0),VISOR!$Q$18)</f>
        <v>#N/A</v>
      </c>
      <c r="R172" s="142" t="e">
        <f ca="1">OFFSET(BASE_NAC!$A$1,MATCH(VISOR!B172,BASE_NAC!$C$2:$C$50272,0),VISOR!$R$18)</f>
        <v>#N/A</v>
      </c>
      <c r="S172" s="142" t="e">
        <f ca="1">OFFSET(BASE_NAC!$A$1,MATCH(VISOR!B172,BASE_NAC!$C$2:$C$50272,0),VISOR!$S$18)</f>
        <v>#N/A</v>
      </c>
      <c r="T172" s="142" t="e">
        <f ca="1">OFFSET(BASE_NAC!$A$1,MATCH(VISOR!B172,BASE_NAC!$C$2:$C$50272,0),VISOR!$T$18)</f>
        <v>#N/A</v>
      </c>
      <c r="U172" s="142" t="e">
        <f ca="1">OFFSET(BASE_NAC!$A$1,MATCH(VISOR!B172,BASE_NAC!$C$2:$C$50272,0),VISOR!$U$18)</f>
        <v>#N/A</v>
      </c>
      <c r="V172" s="142" t="e">
        <f ca="1">OFFSET(BASE_NAC!$A$1,MATCH(VISOR!B172,BASE_NAC!$C$2:$C$50272,0),VISOR!V$18)</f>
        <v>#N/A</v>
      </c>
    </row>
    <row r="173" spans="1:22" ht="20.25">
      <c r="A173" s="61">
        <v>77</v>
      </c>
      <c r="B173" s="61" t="e">
        <f>IF(F71=75,"",CONCATENATE($G$20,"_",divipola!Y79))</f>
        <v>#N/A</v>
      </c>
      <c r="D173" s="62"/>
      <c r="E173" s="136" t="e">
        <f ca="1">OFFSET(BASE_NAC!$A$1,MATCH(VISOR!B173,BASE_NAC!$C$2:$C$50272,0),6)</f>
        <v>#N/A</v>
      </c>
      <c r="F173" s="136"/>
      <c r="G173" s="136"/>
      <c r="H173" s="136"/>
      <c r="I173" s="136"/>
      <c r="J173" s="136"/>
      <c r="K173" s="136"/>
      <c r="L173" s="142" t="e">
        <f ca="1">OFFSET(BASE_NAC!$A$1,MATCH(VISOR!B173,BASE_NAC!$C$2:$C$50272,0),VISOR!$L$18)</f>
        <v>#N/A</v>
      </c>
      <c r="M173" s="142" t="e">
        <f ca="1">OFFSET(BASE_NAC!$A$1,MATCH(VISOR!B173,BASE_NAC!$C$2:$C$50272,0),VISOR!$M$18)</f>
        <v>#N/A</v>
      </c>
      <c r="N173" s="142" t="e">
        <f ca="1">OFFSET(BASE_NAC!$A$1,MATCH(VISOR!B173,BASE_NAC!$C$2:$C$50272,0),VISOR!$N$18)</f>
        <v>#N/A</v>
      </c>
      <c r="O173" s="142" t="e">
        <f ca="1">OFFSET(BASE_NAC!$A$1,MATCH(VISOR!B173,BASE_NAC!$C$2:$C$50272,0),VISOR!$O$18)</f>
        <v>#N/A</v>
      </c>
      <c r="P173" s="142" t="e">
        <f ca="1">OFFSET(BASE_NAC!$A$1,MATCH(VISOR!B173,BASE_NAC!$C$2:$C$50272,0),VISOR!$P$18)</f>
        <v>#N/A</v>
      </c>
      <c r="Q173" s="142" t="e">
        <f ca="1">OFFSET(BASE_NAC!$A$1,MATCH(VISOR!B173,BASE_NAC!$C$2:$C$50272,0),VISOR!$Q$18)</f>
        <v>#N/A</v>
      </c>
      <c r="R173" s="142" t="e">
        <f ca="1">OFFSET(BASE_NAC!$A$1,MATCH(VISOR!B173,BASE_NAC!$C$2:$C$50272,0),VISOR!$R$18)</f>
        <v>#N/A</v>
      </c>
      <c r="S173" s="142" t="e">
        <f ca="1">OFFSET(BASE_NAC!$A$1,MATCH(VISOR!B173,BASE_NAC!$C$2:$C$50272,0),VISOR!$S$18)</f>
        <v>#N/A</v>
      </c>
      <c r="T173" s="142" t="e">
        <f ca="1">OFFSET(BASE_NAC!$A$1,MATCH(VISOR!B173,BASE_NAC!$C$2:$C$50272,0),VISOR!$T$18)</f>
        <v>#N/A</v>
      </c>
      <c r="U173" s="142" t="e">
        <f ca="1">OFFSET(BASE_NAC!$A$1,MATCH(VISOR!B173,BASE_NAC!$C$2:$C$50272,0),VISOR!$U$18)</f>
        <v>#N/A</v>
      </c>
      <c r="V173" s="142" t="e">
        <f ca="1">OFFSET(BASE_NAC!$A$1,MATCH(VISOR!B173,BASE_NAC!$C$2:$C$50272,0),VISOR!V$18)</f>
        <v>#N/A</v>
      </c>
    </row>
    <row r="174" spans="1:22" ht="20.25">
      <c r="A174" s="61">
        <v>78</v>
      </c>
      <c r="B174" s="61" t="e">
        <f>IF(F71=75,"",CONCATENATE($G$20,"_",divipola!Y80))</f>
        <v>#N/A</v>
      </c>
      <c r="D174" s="62"/>
      <c r="E174" s="136" t="e">
        <f ca="1">OFFSET(BASE_NAC!$A$1,MATCH(VISOR!B174,BASE_NAC!$C$2:$C$50272,0),6)</f>
        <v>#N/A</v>
      </c>
      <c r="F174" s="136"/>
      <c r="G174" s="136"/>
      <c r="H174" s="136"/>
      <c r="I174" s="136"/>
      <c r="J174" s="136"/>
      <c r="K174" s="136"/>
      <c r="L174" s="142" t="e">
        <f ca="1">OFFSET(BASE_NAC!$A$1,MATCH(VISOR!B174,BASE_NAC!$C$2:$C$50272,0),VISOR!$L$18)</f>
        <v>#N/A</v>
      </c>
      <c r="M174" s="142" t="e">
        <f ca="1">OFFSET(BASE_NAC!$A$1,MATCH(VISOR!B174,BASE_NAC!$C$2:$C$50272,0),VISOR!$M$18)</f>
        <v>#N/A</v>
      </c>
      <c r="N174" s="142" t="e">
        <f ca="1">OFFSET(BASE_NAC!$A$1,MATCH(VISOR!B174,BASE_NAC!$C$2:$C$50272,0),VISOR!$N$18)</f>
        <v>#N/A</v>
      </c>
      <c r="O174" s="142" t="e">
        <f ca="1">OFFSET(BASE_NAC!$A$1,MATCH(VISOR!B174,BASE_NAC!$C$2:$C$50272,0),VISOR!$O$18)</f>
        <v>#N/A</v>
      </c>
      <c r="P174" s="142" t="e">
        <f ca="1">OFFSET(BASE_NAC!$A$1,MATCH(VISOR!B174,BASE_NAC!$C$2:$C$50272,0),VISOR!$P$18)</f>
        <v>#N/A</v>
      </c>
      <c r="Q174" s="142" t="e">
        <f ca="1">OFFSET(BASE_NAC!$A$1,MATCH(VISOR!B174,BASE_NAC!$C$2:$C$50272,0),VISOR!$Q$18)</f>
        <v>#N/A</v>
      </c>
      <c r="R174" s="142" t="e">
        <f ca="1">OFFSET(BASE_NAC!$A$1,MATCH(VISOR!B174,BASE_NAC!$C$2:$C$50272,0),VISOR!$R$18)</f>
        <v>#N/A</v>
      </c>
      <c r="S174" s="142" t="e">
        <f ca="1">OFFSET(BASE_NAC!$A$1,MATCH(VISOR!B174,BASE_NAC!$C$2:$C$50272,0),VISOR!$S$18)</f>
        <v>#N/A</v>
      </c>
      <c r="T174" s="142" t="e">
        <f ca="1">OFFSET(BASE_NAC!$A$1,MATCH(VISOR!B174,BASE_NAC!$C$2:$C$50272,0),VISOR!$T$18)</f>
        <v>#N/A</v>
      </c>
      <c r="U174" s="142" t="e">
        <f ca="1">OFFSET(BASE_NAC!$A$1,MATCH(VISOR!B174,BASE_NAC!$C$2:$C$50272,0),VISOR!$U$18)</f>
        <v>#N/A</v>
      </c>
      <c r="V174" s="142" t="e">
        <f ca="1">OFFSET(BASE_NAC!$A$1,MATCH(VISOR!B174,BASE_NAC!$C$2:$C$50272,0),VISOR!V$18)</f>
        <v>#N/A</v>
      </c>
    </row>
    <row r="175" spans="1:22" ht="20.25">
      <c r="A175" s="61">
        <v>79</v>
      </c>
      <c r="B175" s="61" t="e">
        <f>IF(F71=75,"",CONCATENATE($G$20,"_",divipola!Y81))</f>
        <v>#N/A</v>
      </c>
      <c r="D175" s="62"/>
      <c r="E175" s="136" t="e">
        <f ca="1">OFFSET(BASE_NAC!$A$1,MATCH(VISOR!B175,BASE_NAC!$C$2:$C$50272,0),6)</f>
        <v>#N/A</v>
      </c>
      <c r="F175" s="136"/>
      <c r="G175" s="136"/>
      <c r="H175" s="136"/>
      <c r="I175" s="136"/>
      <c r="J175" s="136"/>
      <c r="K175" s="136"/>
      <c r="L175" s="142" t="e">
        <f ca="1">OFFSET(BASE_NAC!$A$1,MATCH(VISOR!B175,BASE_NAC!$C$2:$C$50272,0),VISOR!$L$18)</f>
        <v>#N/A</v>
      </c>
      <c r="M175" s="142" t="e">
        <f ca="1">OFFSET(BASE_NAC!$A$1,MATCH(VISOR!B175,BASE_NAC!$C$2:$C$50272,0),VISOR!$M$18)</f>
        <v>#N/A</v>
      </c>
      <c r="N175" s="142" t="e">
        <f ca="1">OFFSET(BASE_NAC!$A$1,MATCH(VISOR!B175,BASE_NAC!$C$2:$C$50272,0),VISOR!$N$18)</f>
        <v>#N/A</v>
      </c>
      <c r="O175" s="142" t="e">
        <f ca="1">OFFSET(BASE_NAC!$A$1,MATCH(VISOR!B175,BASE_NAC!$C$2:$C$50272,0),VISOR!$O$18)</f>
        <v>#N/A</v>
      </c>
      <c r="P175" s="142" t="e">
        <f ca="1">OFFSET(BASE_NAC!$A$1,MATCH(VISOR!B175,BASE_NAC!$C$2:$C$50272,0),VISOR!$P$18)</f>
        <v>#N/A</v>
      </c>
      <c r="Q175" s="142" t="e">
        <f ca="1">OFFSET(BASE_NAC!$A$1,MATCH(VISOR!B175,BASE_NAC!$C$2:$C$50272,0),VISOR!$Q$18)</f>
        <v>#N/A</v>
      </c>
      <c r="R175" s="142" t="e">
        <f ca="1">OFFSET(BASE_NAC!$A$1,MATCH(VISOR!B175,BASE_NAC!$C$2:$C$50272,0),VISOR!$R$18)</f>
        <v>#N/A</v>
      </c>
      <c r="S175" s="142" t="e">
        <f ca="1">OFFSET(BASE_NAC!$A$1,MATCH(VISOR!B175,BASE_NAC!$C$2:$C$50272,0),VISOR!$S$18)</f>
        <v>#N/A</v>
      </c>
      <c r="T175" s="142" t="e">
        <f ca="1">OFFSET(BASE_NAC!$A$1,MATCH(VISOR!B175,BASE_NAC!$C$2:$C$50272,0),VISOR!$T$18)</f>
        <v>#N/A</v>
      </c>
      <c r="U175" s="142" t="e">
        <f ca="1">OFFSET(BASE_NAC!$A$1,MATCH(VISOR!B175,BASE_NAC!$C$2:$C$50272,0),VISOR!$U$18)</f>
        <v>#N/A</v>
      </c>
      <c r="V175" s="142" t="e">
        <f ca="1">OFFSET(BASE_NAC!$A$1,MATCH(VISOR!B175,BASE_NAC!$C$2:$C$50272,0),VISOR!V$18)</f>
        <v>#N/A</v>
      </c>
    </row>
    <row r="176" spans="1:22" ht="20.25">
      <c r="A176" s="61">
        <v>80</v>
      </c>
      <c r="B176" s="61" t="e">
        <f>IF(F71=75,"",CONCATENATE($G$20,"_",divipola!Y82))</f>
        <v>#N/A</v>
      </c>
      <c r="D176" s="62"/>
      <c r="E176" s="136" t="e">
        <f ca="1">OFFSET(BASE_NAC!$A$1,MATCH(VISOR!B176,BASE_NAC!$C$2:$C$50272,0),6)</f>
        <v>#N/A</v>
      </c>
      <c r="F176" s="136"/>
      <c r="G176" s="136"/>
      <c r="H176" s="136"/>
      <c r="I176" s="136"/>
      <c r="J176" s="136"/>
      <c r="K176" s="136"/>
      <c r="L176" s="142" t="e">
        <f ca="1">OFFSET(BASE_NAC!$A$1,MATCH(VISOR!B176,BASE_NAC!$C$2:$C$50272,0),VISOR!$L$18)</f>
        <v>#N/A</v>
      </c>
      <c r="M176" s="142" t="e">
        <f ca="1">OFFSET(BASE_NAC!$A$1,MATCH(VISOR!B176,BASE_NAC!$C$2:$C$50272,0),VISOR!$M$18)</f>
        <v>#N/A</v>
      </c>
      <c r="N176" s="142" t="e">
        <f ca="1">OFFSET(BASE_NAC!$A$1,MATCH(VISOR!B176,BASE_NAC!$C$2:$C$50272,0),VISOR!$N$18)</f>
        <v>#N/A</v>
      </c>
      <c r="O176" s="142" t="e">
        <f ca="1">OFFSET(BASE_NAC!$A$1,MATCH(VISOR!B176,BASE_NAC!$C$2:$C$50272,0),VISOR!$O$18)</f>
        <v>#N/A</v>
      </c>
      <c r="P176" s="142" t="e">
        <f ca="1">OFFSET(BASE_NAC!$A$1,MATCH(VISOR!B176,BASE_NAC!$C$2:$C$50272,0),VISOR!$P$18)</f>
        <v>#N/A</v>
      </c>
      <c r="Q176" s="142" t="e">
        <f ca="1">OFFSET(BASE_NAC!$A$1,MATCH(VISOR!B176,BASE_NAC!$C$2:$C$50272,0),VISOR!$Q$18)</f>
        <v>#N/A</v>
      </c>
      <c r="R176" s="142" t="e">
        <f ca="1">OFFSET(BASE_NAC!$A$1,MATCH(VISOR!B176,BASE_NAC!$C$2:$C$50272,0),VISOR!$R$18)</f>
        <v>#N/A</v>
      </c>
      <c r="S176" s="142" t="e">
        <f ca="1">OFFSET(BASE_NAC!$A$1,MATCH(VISOR!B176,BASE_NAC!$C$2:$C$50272,0),VISOR!$S$18)</f>
        <v>#N/A</v>
      </c>
      <c r="T176" s="142" t="e">
        <f ca="1">OFFSET(BASE_NAC!$A$1,MATCH(VISOR!B176,BASE_NAC!$C$2:$C$50272,0),VISOR!$T$18)</f>
        <v>#N/A</v>
      </c>
      <c r="U176" s="142" t="e">
        <f ca="1">OFFSET(BASE_NAC!$A$1,MATCH(VISOR!B176,BASE_NAC!$C$2:$C$50272,0),VISOR!$U$18)</f>
        <v>#N/A</v>
      </c>
      <c r="V176" s="142" t="e">
        <f ca="1">OFFSET(BASE_NAC!$A$1,MATCH(VISOR!B176,BASE_NAC!$C$2:$C$50272,0),VISOR!V$18)</f>
        <v>#N/A</v>
      </c>
    </row>
    <row r="177" spans="1:22" ht="20.25">
      <c r="A177" s="61">
        <v>81</v>
      </c>
      <c r="B177" s="61" t="e">
        <f>IF(F71=75,"",CONCATENATE($G$20,"_",divipola!Y83))</f>
        <v>#N/A</v>
      </c>
      <c r="D177" s="62"/>
      <c r="E177" s="136" t="e">
        <f ca="1">OFFSET(BASE_NAC!$A$1,MATCH(VISOR!B177,BASE_NAC!$C$2:$C$50272,0),6)</f>
        <v>#N/A</v>
      </c>
      <c r="F177" s="136"/>
      <c r="G177" s="136"/>
      <c r="H177" s="136"/>
      <c r="I177" s="136"/>
      <c r="J177" s="136"/>
      <c r="K177" s="136"/>
      <c r="L177" s="142" t="e">
        <f ca="1">OFFSET(BASE_NAC!$A$1,MATCH(VISOR!B177,BASE_NAC!$C$2:$C$50272,0),VISOR!$L$18)</f>
        <v>#N/A</v>
      </c>
      <c r="M177" s="142" t="e">
        <f ca="1">OFFSET(BASE_NAC!$A$1,MATCH(VISOR!B177,BASE_NAC!$C$2:$C$50272,0),VISOR!$M$18)</f>
        <v>#N/A</v>
      </c>
      <c r="N177" s="142" t="e">
        <f ca="1">OFFSET(BASE_NAC!$A$1,MATCH(VISOR!B177,BASE_NAC!$C$2:$C$50272,0),VISOR!$N$18)</f>
        <v>#N/A</v>
      </c>
      <c r="O177" s="142" t="e">
        <f ca="1">OFFSET(BASE_NAC!$A$1,MATCH(VISOR!B177,BASE_NAC!$C$2:$C$50272,0),VISOR!$O$18)</f>
        <v>#N/A</v>
      </c>
      <c r="P177" s="142" t="e">
        <f ca="1">OFFSET(BASE_NAC!$A$1,MATCH(VISOR!B177,BASE_NAC!$C$2:$C$50272,0),VISOR!$P$18)</f>
        <v>#N/A</v>
      </c>
      <c r="Q177" s="142" t="e">
        <f ca="1">OFFSET(BASE_NAC!$A$1,MATCH(VISOR!B177,BASE_NAC!$C$2:$C$50272,0),VISOR!$Q$18)</f>
        <v>#N/A</v>
      </c>
      <c r="R177" s="142" t="e">
        <f ca="1">OFFSET(BASE_NAC!$A$1,MATCH(VISOR!B177,BASE_NAC!$C$2:$C$50272,0),VISOR!$R$18)</f>
        <v>#N/A</v>
      </c>
      <c r="S177" s="142" t="e">
        <f ca="1">OFFSET(BASE_NAC!$A$1,MATCH(VISOR!B177,BASE_NAC!$C$2:$C$50272,0),VISOR!$S$18)</f>
        <v>#N/A</v>
      </c>
      <c r="T177" s="142" t="e">
        <f ca="1">OFFSET(BASE_NAC!$A$1,MATCH(VISOR!B177,BASE_NAC!$C$2:$C$50272,0),VISOR!$T$18)</f>
        <v>#N/A</v>
      </c>
      <c r="U177" s="142" t="e">
        <f ca="1">OFFSET(BASE_NAC!$A$1,MATCH(VISOR!B177,BASE_NAC!$C$2:$C$50272,0),VISOR!$U$18)</f>
        <v>#N/A</v>
      </c>
      <c r="V177" s="142" t="e">
        <f ca="1">OFFSET(BASE_NAC!$A$1,MATCH(VISOR!B177,BASE_NAC!$C$2:$C$50272,0),VISOR!V$18)</f>
        <v>#N/A</v>
      </c>
    </row>
    <row r="178" spans="1:22" ht="20.25">
      <c r="A178" s="61">
        <v>82</v>
      </c>
      <c r="B178" s="61" t="e">
        <f>IF(F71=75,"",CONCATENATE($G$20,"_",divipola!Y84))</f>
        <v>#N/A</v>
      </c>
      <c r="D178" s="62"/>
      <c r="E178" s="136" t="e">
        <f ca="1">OFFSET(BASE_NAC!$A$1,MATCH(VISOR!B178,BASE_NAC!$C$2:$C$50272,0),6)</f>
        <v>#N/A</v>
      </c>
      <c r="F178" s="136"/>
      <c r="G178" s="136"/>
      <c r="H178" s="136"/>
      <c r="I178" s="136"/>
      <c r="J178" s="136"/>
      <c r="K178" s="136"/>
      <c r="L178" s="142" t="e">
        <f ca="1">OFFSET(BASE_NAC!$A$1,MATCH(VISOR!B178,BASE_NAC!$C$2:$C$50272,0),VISOR!$L$18)</f>
        <v>#N/A</v>
      </c>
      <c r="M178" s="142" t="e">
        <f ca="1">OFFSET(BASE_NAC!$A$1,MATCH(VISOR!B178,BASE_NAC!$C$2:$C$50272,0),VISOR!$M$18)</f>
        <v>#N/A</v>
      </c>
      <c r="N178" s="142" t="e">
        <f ca="1">OFFSET(BASE_NAC!$A$1,MATCH(VISOR!B178,BASE_NAC!$C$2:$C$50272,0),VISOR!$N$18)</f>
        <v>#N/A</v>
      </c>
      <c r="O178" s="142" t="e">
        <f ca="1">OFFSET(BASE_NAC!$A$1,MATCH(VISOR!B178,BASE_NAC!$C$2:$C$50272,0),VISOR!$O$18)</f>
        <v>#N/A</v>
      </c>
      <c r="P178" s="142" t="e">
        <f ca="1">OFFSET(BASE_NAC!$A$1,MATCH(VISOR!B178,BASE_NAC!$C$2:$C$50272,0),VISOR!$P$18)</f>
        <v>#N/A</v>
      </c>
      <c r="Q178" s="142" t="e">
        <f ca="1">OFFSET(BASE_NAC!$A$1,MATCH(VISOR!B178,BASE_NAC!$C$2:$C$50272,0),VISOR!$Q$18)</f>
        <v>#N/A</v>
      </c>
      <c r="R178" s="142" t="e">
        <f ca="1">OFFSET(BASE_NAC!$A$1,MATCH(VISOR!B178,BASE_NAC!$C$2:$C$50272,0),VISOR!$R$18)</f>
        <v>#N/A</v>
      </c>
      <c r="S178" s="142" t="e">
        <f ca="1">OFFSET(BASE_NAC!$A$1,MATCH(VISOR!B178,BASE_NAC!$C$2:$C$50272,0),VISOR!$S$18)</f>
        <v>#N/A</v>
      </c>
      <c r="T178" s="142" t="e">
        <f ca="1">OFFSET(BASE_NAC!$A$1,MATCH(VISOR!B178,BASE_NAC!$C$2:$C$50272,0),VISOR!$T$18)</f>
        <v>#N/A</v>
      </c>
      <c r="U178" s="142" t="e">
        <f ca="1">OFFSET(BASE_NAC!$A$1,MATCH(VISOR!B178,BASE_NAC!$C$2:$C$50272,0),VISOR!$U$18)</f>
        <v>#N/A</v>
      </c>
      <c r="V178" s="142" t="e">
        <f ca="1">OFFSET(BASE_NAC!$A$1,MATCH(VISOR!B178,BASE_NAC!$C$2:$C$50272,0),VISOR!V$18)</f>
        <v>#N/A</v>
      </c>
    </row>
    <row r="179" spans="1:22" ht="20.25">
      <c r="A179" s="61">
        <v>83</v>
      </c>
      <c r="B179" s="61" t="e">
        <f>IF(F71=75,"",CONCATENATE($G$20,"_",divipola!Y85))</f>
        <v>#N/A</v>
      </c>
      <c r="D179" s="62"/>
      <c r="E179" s="136" t="e">
        <f ca="1">OFFSET(BASE_NAC!$A$1,MATCH(VISOR!B179,BASE_NAC!$C$2:$C$50272,0),6)</f>
        <v>#N/A</v>
      </c>
      <c r="F179" s="136"/>
      <c r="G179" s="136"/>
      <c r="H179" s="136"/>
      <c r="I179" s="136"/>
      <c r="J179" s="136"/>
      <c r="K179" s="136"/>
      <c r="L179" s="142" t="e">
        <f ca="1">OFFSET(BASE_NAC!$A$1,MATCH(VISOR!B179,BASE_NAC!$C$2:$C$50272,0),VISOR!$L$18)</f>
        <v>#N/A</v>
      </c>
      <c r="M179" s="142" t="e">
        <f ca="1">OFFSET(BASE_NAC!$A$1,MATCH(VISOR!B179,BASE_NAC!$C$2:$C$50272,0),VISOR!$M$18)</f>
        <v>#N/A</v>
      </c>
      <c r="N179" s="142" t="e">
        <f ca="1">OFFSET(BASE_NAC!$A$1,MATCH(VISOR!B179,BASE_NAC!$C$2:$C$50272,0),VISOR!$N$18)</f>
        <v>#N/A</v>
      </c>
      <c r="O179" s="142" t="e">
        <f ca="1">OFFSET(BASE_NAC!$A$1,MATCH(VISOR!B179,BASE_NAC!$C$2:$C$50272,0),VISOR!$O$18)</f>
        <v>#N/A</v>
      </c>
      <c r="P179" s="142" t="e">
        <f ca="1">OFFSET(BASE_NAC!$A$1,MATCH(VISOR!B179,BASE_NAC!$C$2:$C$50272,0),VISOR!$P$18)</f>
        <v>#N/A</v>
      </c>
      <c r="Q179" s="142" t="e">
        <f ca="1">OFFSET(BASE_NAC!$A$1,MATCH(VISOR!B179,BASE_NAC!$C$2:$C$50272,0),VISOR!$Q$18)</f>
        <v>#N/A</v>
      </c>
      <c r="R179" s="142" t="e">
        <f ca="1">OFFSET(BASE_NAC!$A$1,MATCH(VISOR!B179,BASE_NAC!$C$2:$C$50272,0),VISOR!$R$18)</f>
        <v>#N/A</v>
      </c>
      <c r="S179" s="142" t="e">
        <f ca="1">OFFSET(BASE_NAC!$A$1,MATCH(VISOR!B179,BASE_NAC!$C$2:$C$50272,0),VISOR!$S$18)</f>
        <v>#N/A</v>
      </c>
      <c r="T179" s="142" t="e">
        <f ca="1">OFFSET(BASE_NAC!$A$1,MATCH(VISOR!B179,BASE_NAC!$C$2:$C$50272,0),VISOR!$T$18)</f>
        <v>#N/A</v>
      </c>
      <c r="U179" s="142" t="e">
        <f ca="1">OFFSET(BASE_NAC!$A$1,MATCH(VISOR!B179,BASE_NAC!$C$2:$C$50272,0),VISOR!$U$18)</f>
        <v>#N/A</v>
      </c>
      <c r="V179" s="142" t="e">
        <f ca="1">OFFSET(BASE_NAC!$A$1,MATCH(VISOR!B179,BASE_NAC!$C$2:$C$50272,0),VISOR!V$18)</f>
        <v>#N/A</v>
      </c>
    </row>
    <row r="180" spans="1:22" ht="20.25">
      <c r="A180" s="61">
        <v>84</v>
      </c>
      <c r="B180" s="61" t="e">
        <f>IF(F71=75,"",CONCATENATE($G$20,"_",divipola!Y86))</f>
        <v>#N/A</v>
      </c>
      <c r="D180" s="62"/>
      <c r="E180" s="136" t="e">
        <f ca="1">OFFSET(BASE_NAC!$A$1,MATCH(VISOR!B180,BASE_NAC!$C$2:$C$50272,0),6)</f>
        <v>#N/A</v>
      </c>
      <c r="F180" s="136"/>
      <c r="G180" s="136"/>
      <c r="H180" s="136"/>
      <c r="I180" s="136"/>
      <c r="J180" s="136"/>
      <c r="K180" s="136"/>
      <c r="L180" s="142" t="e">
        <f ca="1">OFFSET(BASE_NAC!$A$1,MATCH(VISOR!B180,BASE_NAC!$C$2:$C$50272,0),VISOR!$L$18)</f>
        <v>#N/A</v>
      </c>
      <c r="M180" s="142" t="e">
        <f ca="1">OFFSET(BASE_NAC!$A$1,MATCH(VISOR!B180,BASE_NAC!$C$2:$C$50272,0),VISOR!$M$18)</f>
        <v>#N/A</v>
      </c>
      <c r="N180" s="142" t="e">
        <f ca="1">OFFSET(BASE_NAC!$A$1,MATCH(VISOR!B180,BASE_NAC!$C$2:$C$50272,0),VISOR!$N$18)</f>
        <v>#N/A</v>
      </c>
      <c r="O180" s="142" t="e">
        <f ca="1">OFFSET(BASE_NAC!$A$1,MATCH(VISOR!B180,BASE_NAC!$C$2:$C$50272,0),VISOR!$O$18)</f>
        <v>#N/A</v>
      </c>
      <c r="P180" s="142" t="e">
        <f ca="1">OFFSET(BASE_NAC!$A$1,MATCH(VISOR!B180,BASE_NAC!$C$2:$C$50272,0),VISOR!$P$18)</f>
        <v>#N/A</v>
      </c>
      <c r="Q180" s="142" t="e">
        <f ca="1">OFFSET(BASE_NAC!$A$1,MATCH(VISOR!B180,BASE_NAC!$C$2:$C$50272,0),VISOR!$Q$18)</f>
        <v>#N/A</v>
      </c>
      <c r="R180" s="142" t="e">
        <f ca="1">OFFSET(BASE_NAC!$A$1,MATCH(VISOR!B180,BASE_NAC!$C$2:$C$50272,0),VISOR!$R$18)</f>
        <v>#N/A</v>
      </c>
      <c r="S180" s="142" t="e">
        <f ca="1">OFFSET(BASE_NAC!$A$1,MATCH(VISOR!B180,BASE_NAC!$C$2:$C$50272,0),VISOR!$S$18)</f>
        <v>#N/A</v>
      </c>
      <c r="T180" s="142" t="e">
        <f ca="1">OFFSET(BASE_NAC!$A$1,MATCH(VISOR!B180,BASE_NAC!$C$2:$C$50272,0),VISOR!$T$18)</f>
        <v>#N/A</v>
      </c>
      <c r="U180" s="142" t="e">
        <f ca="1">OFFSET(BASE_NAC!$A$1,MATCH(VISOR!B180,BASE_NAC!$C$2:$C$50272,0),VISOR!$U$18)</f>
        <v>#N/A</v>
      </c>
      <c r="V180" s="142" t="e">
        <f ca="1">OFFSET(BASE_NAC!$A$1,MATCH(VISOR!B180,BASE_NAC!$C$2:$C$50272,0),VISOR!V$18)</f>
        <v>#N/A</v>
      </c>
    </row>
    <row r="181" spans="1:22" ht="20.25">
      <c r="A181" s="61">
        <v>85</v>
      </c>
      <c r="B181" s="61" t="e">
        <f>IF(F71=75,"",CONCATENATE($G$20,"_",divipola!Y87))</f>
        <v>#N/A</v>
      </c>
      <c r="D181" s="62"/>
      <c r="E181" s="136" t="e">
        <f ca="1">OFFSET(BASE_NAC!$A$1,MATCH(VISOR!B181,BASE_NAC!$C$2:$C$50272,0),6)</f>
        <v>#N/A</v>
      </c>
      <c r="F181" s="136"/>
      <c r="G181" s="136"/>
      <c r="H181" s="136"/>
      <c r="I181" s="136"/>
      <c r="J181" s="136"/>
      <c r="K181" s="136"/>
      <c r="L181" s="142" t="e">
        <f ca="1">OFFSET(BASE_NAC!$A$1,MATCH(VISOR!B181,BASE_NAC!$C$2:$C$50272,0),VISOR!$L$18)</f>
        <v>#N/A</v>
      </c>
      <c r="M181" s="142" t="e">
        <f ca="1">OFFSET(BASE_NAC!$A$1,MATCH(VISOR!B181,BASE_NAC!$C$2:$C$50272,0),VISOR!$M$18)</f>
        <v>#N/A</v>
      </c>
      <c r="N181" s="142" t="e">
        <f ca="1">OFFSET(BASE_NAC!$A$1,MATCH(VISOR!B181,BASE_NAC!$C$2:$C$50272,0),VISOR!$N$18)</f>
        <v>#N/A</v>
      </c>
      <c r="O181" s="142" t="e">
        <f ca="1">OFFSET(BASE_NAC!$A$1,MATCH(VISOR!B181,BASE_NAC!$C$2:$C$50272,0),VISOR!$O$18)</f>
        <v>#N/A</v>
      </c>
      <c r="P181" s="142" t="e">
        <f ca="1">OFFSET(BASE_NAC!$A$1,MATCH(VISOR!B181,BASE_NAC!$C$2:$C$50272,0),VISOR!$P$18)</f>
        <v>#N/A</v>
      </c>
      <c r="Q181" s="142" t="e">
        <f ca="1">OFFSET(BASE_NAC!$A$1,MATCH(VISOR!B181,BASE_NAC!$C$2:$C$50272,0),VISOR!$Q$18)</f>
        <v>#N/A</v>
      </c>
      <c r="R181" s="142" t="e">
        <f ca="1">OFFSET(BASE_NAC!$A$1,MATCH(VISOR!B181,BASE_NAC!$C$2:$C$50272,0),VISOR!$R$18)</f>
        <v>#N/A</v>
      </c>
      <c r="S181" s="142" t="e">
        <f ca="1">OFFSET(BASE_NAC!$A$1,MATCH(VISOR!B181,BASE_NAC!$C$2:$C$50272,0),VISOR!$S$18)</f>
        <v>#N/A</v>
      </c>
      <c r="T181" s="142" t="e">
        <f ca="1">OFFSET(BASE_NAC!$A$1,MATCH(VISOR!B181,BASE_NAC!$C$2:$C$50272,0),VISOR!$T$18)</f>
        <v>#N/A</v>
      </c>
      <c r="U181" s="142" t="e">
        <f ca="1">OFFSET(BASE_NAC!$A$1,MATCH(VISOR!B181,BASE_NAC!$C$2:$C$50272,0),VISOR!$U$18)</f>
        <v>#N/A</v>
      </c>
      <c r="V181" s="142" t="e">
        <f ca="1">OFFSET(BASE_NAC!$A$1,MATCH(VISOR!B181,BASE_NAC!$C$2:$C$50272,0),VISOR!V$18)</f>
        <v>#N/A</v>
      </c>
    </row>
    <row r="182" spans="1:22" ht="20.25">
      <c r="A182" s="61">
        <v>86</v>
      </c>
      <c r="B182" s="61" t="e">
        <f>IF(F71=75,"",CONCATENATE($G$20,"_",divipola!Y88))</f>
        <v>#N/A</v>
      </c>
      <c r="D182" s="62"/>
      <c r="E182" s="136" t="e">
        <f ca="1">OFFSET(BASE_NAC!$A$1,MATCH(VISOR!B182,BASE_NAC!$C$2:$C$50272,0),6)</f>
        <v>#N/A</v>
      </c>
      <c r="F182" s="136"/>
      <c r="G182" s="136"/>
      <c r="H182" s="136"/>
      <c r="I182" s="136"/>
      <c r="J182" s="136"/>
      <c r="K182" s="136"/>
      <c r="L182" s="142" t="e">
        <f ca="1">OFFSET(BASE_NAC!$A$1,MATCH(VISOR!B182,BASE_NAC!$C$2:$C$50272,0),VISOR!$L$18)</f>
        <v>#N/A</v>
      </c>
      <c r="M182" s="142" t="e">
        <f ca="1">OFFSET(BASE_NAC!$A$1,MATCH(VISOR!B182,BASE_NAC!$C$2:$C$50272,0),VISOR!$M$18)</f>
        <v>#N/A</v>
      </c>
      <c r="N182" s="142" t="e">
        <f ca="1">OFFSET(BASE_NAC!$A$1,MATCH(VISOR!B182,BASE_NAC!$C$2:$C$50272,0),VISOR!$N$18)</f>
        <v>#N/A</v>
      </c>
      <c r="O182" s="142" t="e">
        <f ca="1">OFFSET(BASE_NAC!$A$1,MATCH(VISOR!B182,BASE_NAC!$C$2:$C$50272,0),VISOR!$O$18)</f>
        <v>#N/A</v>
      </c>
      <c r="P182" s="142" t="e">
        <f ca="1">OFFSET(BASE_NAC!$A$1,MATCH(VISOR!B182,BASE_NAC!$C$2:$C$50272,0),VISOR!$P$18)</f>
        <v>#N/A</v>
      </c>
      <c r="Q182" s="142" t="e">
        <f ca="1">OFFSET(BASE_NAC!$A$1,MATCH(VISOR!B182,BASE_NAC!$C$2:$C$50272,0),VISOR!$Q$18)</f>
        <v>#N/A</v>
      </c>
      <c r="R182" s="142" t="e">
        <f ca="1">OFFSET(BASE_NAC!$A$1,MATCH(VISOR!B182,BASE_NAC!$C$2:$C$50272,0),VISOR!$R$18)</f>
        <v>#N/A</v>
      </c>
      <c r="S182" s="142" t="e">
        <f ca="1">OFFSET(BASE_NAC!$A$1,MATCH(VISOR!B182,BASE_NAC!$C$2:$C$50272,0),VISOR!$S$18)</f>
        <v>#N/A</v>
      </c>
      <c r="T182" s="142" t="e">
        <f ca="1">OFFSET(BASE_NAC!$A$1,MATCH(VISOR!B182,BASE_NAC!$C$2:$C$50272,0),VISOR!$T$18)</f>
        <v>#N/A</v>
      </c>
      <c r="U182" s="142" t="e">
        <f ca="1">OFFSET(BASE_NAC!$A$1,MATCH(VISOR!B182,BASE_NAC!$C$2:$C$50272,0),VISOR!$U$18)</f>
        <v>#N/A</v>
      </c>
      <c r="V182" s="142" t="e">
        <f ca="1">OFFSET(BASE_NAC!$A$1,MATCH(VISOR!B182,BASE_NAC!$C$2:$C$50272,0),VISOR!V$18)</f>
        <v>#N/A</v>
      </c>
    </row>
    <row r="183" spans="1:22" ht="20.25">
      <c r="A183" s="61">
        <v>87</v>
      </c>
      <c r="B183" s="61" t="e">
        <f>IF(F71=75,"",CONCATENATE($G$20,"_",divipola!Y89))</f>
        <v>#N/A</v>
      </c>
      <c r="D183" s="62"/>
      <c r="E183" s="136" t="e">
        <f ca="1">OFFSET(BASE_NAC!$A$1,MATCH(VISOR!B183,BASE_NAC!$C$2:$C$50272,0),6)</f>
        <v>#N/A</v>
      </c>
      <c r="F183" s="136"/>
      <c r="G183" s="136"/>
      <c r="H183" s="136"/>
      <c r="I183" s="136"/>
      <c r="J183" s="136"/>
      <c r="K183" s="136"/>
      <c r="L183" s="142" t="e">
        <f ca="1">OFFSET(BASE_NAC!$A$1,MATCH(VISOR!B183,BASE_NAC!$C$2:$C$50272,0),VISOR!$L$18)</f>
        <v>#N/A</v>
      </c>
      <c r="M183" s="142" t="e">
        <f ca="1">OFFSET(BASE_NAC!$A$1,MATCH(VISOR!B183,BASE_NAC!$C$2:$C$50272,0),VISOR!$M$18)</f>
        <v>#N/A</v>
      </c>
      <c r="N183" s="142" t="e">
        <f ca="1">OFFSET(BASE_NAC!$A$1,MATCH(VISOR!B183,BASE_NAC!$C$2:$C$50272,0),VISOR!$N$18)</f>
        <v>#N/A</v>
      </c>
      <c r="O183" s="142" t="e">
        <f ca="1">OFFSET(BASE_NAC!$A$1,MATCH(VISOR!B183,BASE_NAC!$C$2:$C$50272,0),VISOR!$O$18)</f>
        <v>#N/A</v>
      </c>
      <c r="P183" s="142" t="e">
        <f ca="1">OFFSET(BASE_NAC!$A$1,MATCH(VISOR!B183,BASE_NAC!$C$2:$C$50272,0),VISOR!$P$18)</f>
        <v>#N/A</v>
      </c>
      <c r="Q183" s="142" t="e">
        <f ca="1">OFFSET(BASE_NAC!$A$1,MATCH(VISOR!B183,BASE_NAC!$C$2:$C$50272,0),VISOR!$Q$18)</f>
        <v>#N/A</v>
      </c>
      <c r="R183" s="142" t="e">
        <f ca="1">OFFSET(BASE_NAC!$A$1,MATCH(VISOR!B183,BASE_NAC!$C$2:$C$50272,0),VISOR!$R$18)</f>
        <v>#N/A</v>
      </c>
      <c r="S183" s="142" t="e">
        <f ca="1">OFFSET(BASE_NAC!$A$1,MATCH(VISOR!B183,BASE_NAC!$C$2:$C$50272,0),VISOR!$S$18)</f>
        <v>#N/A</v>
      </c>
      <c r="T183" s="142" t="e">
        <f ca="1">OFFSET(BASE_NAC!$A$1,MATCH(VISOR!B183,BASE_NAC!$C$2:$C$50272,0),VISOR!$T$18)</f>
        <v>#N/A</v>
      </c>
      <c r="U183" s="142" t="e">
        <f ca="1">OFFSET(BASE_NAC!$A$1,MATCH(VISOR!B183,BASE_NAC!$C$2:$C$50272,0),VISOR!$U$18)</f>
        <v>#N/A</v>
      </c>
      <c r="V183" s="142" t="e">
        <f ca="1">OFFSET(BASE_NAC!$A$1,MATCH(VISOR!B183,BASE_NAC!$C$2:$C$50272,0),VISOR!V$18)</f>
        <v>#N/A</v>
      </c>
    </row>
    <row r="184" spans="1:22" ht="20.25">
      <c r="A184" s="61">
        <v>88</v>
      </c>
      <c r="B184" s="61" t="e">
        <f>IF(F71=75,"",CONCATENATE($G$20,"_",divipola!Y90))</f>
        <v>#N/A</v>
      </c>
      <c r="D184" s="62"/>
      <c r="E184" s="136" t="e">
        <f ca="1">OFFSET(BASE_NAC!$A$1,MATCH(VISOR!B184,BASE_NAC!$C$2:$C$50272,0),6)</f>
        <v>#N/A</v>
      </c>
      <c r="F184" s="136"/>
      <c r="G184" s="136"/>
      <c r="H184" s="136"/>
      <c r="I184" s="136"/>
      <c r="J184" s="136"/>
      <c r="K184" s="136"/>
      <c r="L184" s="142" t="e">
        <f ca="1">OFFSET(BASE_NAC!$A$1,MATCH(VISOR!B184,BASE_NAC!$C$2:$C$50272,0),VISOR!$L$18)</f>
        <v>#N/A</v>
      </c>
      <c r="M184" s="142" t="e">
        <f ca="1">OFFSET(BASE_NAC!$A$1,MATCH(VISOR!B184,BASE_NAC!$C$2:$C$50272,0),VISOR!$M$18)</f>
        <v>#N/A</v>
      </c>
      <c r="N184" s="142" t="e">
        <f ca="1">OFFSET(BASE_NAC!$A$1,MATCH(VISOR!B184,BASE_NAC!$C$2:$C$50272,0),VISOR!$N$18)</f>
        <v>#N/A</v>
      </c>
      <c r="O184" s="142" t="e">
        <f ca="1">OFFSET(BASE_NAC!$A$1,MATCH(VISOR!B184,BASE_NAC!$C$2:$C$50272,0),VISOR!$O$18)</f>
        <v>#N/A</v>
      </c>
      <c r="P184" s="142" t="e">
        <f ca="1">OFFSET(BASE_NAC!$A$1,MATCH(VISOR!B184,BASE_NAC!$C$2:$C$50272,0),VISOR!$P$18)</f>
        <v>#N/A</v>
      </c>
      <c r="Q184" s="142" t="e">
        <f ca="1">OFFSET(BASE_NAC!$A$1,MATCH(VISOR!B184,BASE_NAC!$C$2:$C$50272,0),VISOR!$Q$18)</f>
        <v>#N/A</v>
      </c>
      <c r="R184" s="142" t="e">
        <f ca="1">OFFSET(BASE_NAC!$A$1,MATCH(VISOR!B184,BASE_NAC!$C$2:$C$50272,0),VISOR!$R$18)</f>
        <v>#N/A</v>
      </c>
      <c r="S184" s="142" t="e">
        <f ca="1">OFFSET(BASE_NAC!$A$1,MATCH(VISOR!B184,BASE_NAC!$C$2:$C$50272,0),VISOR!$S$18)</f>
        <v>#N/A</v>
      </c>
      <c r="T184" s="142" t="e">
        <f ca="1">OFFSET(BASE_NAC!$A$1,MATCH(VISOR!B184,BASE_NAC!$C$2:$C$50272,0),VISOR!$T$18)</f>
        <v>#N/A</v>
      </c>
      <c r="U184" s="142" t="e">
        <f ca="1">OFFSET(BASE_NAC!$A$1,MATCH(VISOR!B184,BASE_NAC!$C$2:$C$50272,0),VISOR!$U$18)</f>
        <v>#N/A</v>
      </c>
      <c r="V184" s="142" t="e">
        <f ca="1">OFFSET(BASE_NAC!$A$1,MATCH(VISOR!B184,BASE_NAC!$C$2:$C$50272,0),VISOR!V$18)</f>
        <v>#N/A</v>
      </c>
    </row>
    <row r="185" spans="1:22" ht="20.25">
      <c r="A185" s="61">
        <v>89</v>
      </c>
      <c r="B185" s="61" t="e">
        <f>IF(F71=75,"",CONCATENATE($G$20,"_",divipola!Y91))</f>
        <v>#N/A</v>
      </c>
      <c r="D185" s="62"/>
      <c r="E185" s="136" t="e">
        <f ca="1">OFFSET(BASE_NAC!$A$1,MATCH(VISOR!B185,BASE_NAC!$C$2:$C$50272,0),6)</f>
        <v>#N/A</v>
      </c>
      <c r="F185" s="136"/>
      <c r="G185" s="136"/>
      <c r="H185" s="136"/>
      <c r="I185" s="136"/>
      <c r="J185" s="136"/>
      <c r="K185" s="136"/>
      <c r="L185" s="142" t="e">
        <f ca="1">OFFSET(BASE_NAC!$A$1,MATCH(VISOR!B185,BASE_NAC!$C$2:$C$50272,0),VISOR!$L$18)</f>
        <v>#N/A</v>
      </c>
      <c r="M185" s="142" t="e">
        <f ca="1">OFFSET(BASE_NAC!$A$1,MATCH(VISOR!B185,BASE_NAC!$C$2:$C$50272,0),VISOR!$M$18)</f>
        <v>#N/A</v>
      </c>
      <c r="N185" s="142" t="e">
        <f ca="1">OFFSET(BASE_NAC!$A$1,MATCH(VISOR!B185,BASE_NAC!$C$2:$C$50272,0),VISOR!$N$18)</f>
        <v>#N/A</v>
      </c>
      <c r="O185" s="142" t="e">
        <f ca="1">OFFSET(BASE_NAC!$A$1,MATCH(VISOR!B185,BASE_NAC!$C$2:$C$50272,0),VISOR!$O$18)</f>
        <v>#N/A</v>
      </c>
      <c r="P185" s="142" t="e">
        <f ca="1">OFFSET(BASE_NAC!$A$1,MATCH(VISOR!B185,BASE_NAC!$C$2:$C$50272,0),VISOR!$P$18)</f>
        <v>#N/A</v>
      </c>
      <c r="Q185" s="142" t="e">
        <f ca="1">OFFSET(BASE_NAC!$A$1,MATCH(VISOR!B185,BASE_NAC!$C$2:$C$50272,0),VISOR!$Q$18)</f>
        <v>#N/A</v>
      </c>
      <c r="R185" s="142" t="e">
        <f ca="1">OFFSET(BASE_NAC!$A$1,MATCH(VISOR!B185,BASE_NAC!$C$2:$C$50272,0),VISOR!$R$18)</f>
        <v>#N/A</v>
      </c>
      <c r="S185" s="142" t="e">
        <f ca="1">OFFSET(BASE_NAC!$A$1,MATCH(VISOR!B185,BASE_NAC!$C$2:$C$50272,0),VISOR!$S$18)</f>
        <v>#N/A</v>
      </c>
      <c r="T185" s="142" t="e">
        <f ca="1">OFFSET(BASE_NAC!$A$1,MATCH(VISOR!B185,BASE_NAC!$C$2:$C$50272,0),VISOR!$T$18)</f>
        <v>#N/A</v>
      </c>
      <c r="U185" s="142" t="e">
        <f ca="1">OFFSET(BASE_NAC!$A$1,MATCH(VISOR!B185,BASE_NAC!$C$2:$C$50272,0),VISOR!$U$18)</f>
        <v>#N/A</v>
      </c>
      <c r="V185" s="142" t="e">
        <f ca="1">OFFSET(BASE_NAC!$A$1,MATCH(VISOR!B185,BASE_NAC!$C$2:$C$50272,0),VISOR!V$18)</f>
        <v>#N/A</v>
      </c>
    </row>
    <row r="186" spans="1:22" ht="20.25">
      <c r="A186" s="61">
        <v>90</v>
      </c>
      <c r="B186" s="61" t="e">
        <f>IF(F71=75,"",CONCATENATE($G$20,"_",divipola!Y92))</f>
        <v>#N/A</v>
      </c>
      <c r="D186" s="62"/>
      <c r="E186" s="136" t="e">
        <f ca="1">OFFSET(BASE_NAC!$A$1,MATCH(VISOR!B186,BASE_NAC!$C$2:$C$50272,0),6)</f>
        <v>#N/A</v>
      </c>
      <c r="F186" s="136"/>
      <c r="G186" s="136"/>
      <c r="H186" s="136"/>
      <c r="I186" s="136"/>
      <c r="J186" s="136"/>
      <c r="K186" s="136"/>
      <c r="L186" s="142" t="e">
        <f ca="1">OFFSET(BASE_NAC!$A$1,MATCH(VISOR!B186,BASE_NAC!$C$2:$C$50272,0),VISOR!$L$18)</f>
        <v>#N/A</v>
      </c>
      <c r="M186" s="142" t="e">
        <f ca="1">OFFSET(BASE_NAC!$A$1,MATCH(VISOR!B186,BASE_NAC!$C$2:$C$50272,0),VISOR!$M$18)</f>
        <v>#N/A</v>
      </c>
      <c r="N186" s="142" t="e">
        <f ca="1">OFFSET(BASE_NAC!$A$1,MATCH(VISOR!B186,BASE_NAC!$C$2:$C$50272,0),VISOR!$N$18)</f>
        <v>#N/A</v>
      </c>
      <c r="O186" s="142" t="e">
        <f ca="1">OFFSET(BASE_NAC!$A$1,MATCH(VISOR!B186,BASE_NAC!$C$2:$C$50272,0),VISOR!$O$18)</f>
        <v>#N/A</v>
      </c>
      <c r="P186" s="142" t="e">
        <f ca="1">OFFSET(BASE_NAC!$A$1,MATCH(VISOR!B186,BASE_NAC!$C$2:$C$50272,0),VISOR!$P$18)</f>
        <v>#N/A</v>
      </c>
      <c r="Q186" s="142" t="e">
        <f ca="1">OFFSET(BASE_NAC!$A$1,MATCH(VISOR!B186,BASE_NAC!$C$2:$C$50272,0),VISOR!$Q$18)</f>
        <v>#N/A</v>
      </c>
      <c r="R186" s="142" t="e">
        <f ca="1">OFFSET(BASE_NAC!$A$1,MATCH(VISOR!B186,BASE_NAC!$C$2:$C$50272,0),VISOR!$R$18)</f>
        <v>#N/A</v>
      </c>
      <c r="S186" s="142" t="e">
        <f ca="1">OFFSET(BASE_NAC!$A$1,MATCH(VISOR!B186,BASE_NAC!$C$2:$C$50272,0),VISOR!$S$18)</f>
        <v>#N/A</v>
      </c>
      <c r="T186" s="142" t="e">
        <f ca="1">OFFSET(BASE_NAC!$A$1,MATCH(VISOR!B186,BASE_NAC!$C$2:$C$50272,0),VISOR!$T$18)</f>
        <v>#N/A</v>
      </c>
      <c r="U186" s="142" t="e">
        <f ca="1">OFFSET(BASE_NAC!$A$1,MATCH(VISOR!B186,BASE_NAC!$C$2:$C$50272,0),VISOR!$U$18)</f>
        <v>#N/A</v>
      </c>
      <c r="V186" s="142" t="e">
        <f ca="1">OFFSET(BASE_NAC!$A$1,MATCH(VISOR!B186,BASE_NAC!$C$2:$C$50272,0),VISOR!V$18)</f>
        <v>#N/A</v>
      </c>
    </row>
    <row r="187" spans="1:22" ht="20.25">
      <c r="A187" s="61">
        <v>91</v>
      </c>
      <c r="B187" s="61" t="e">
        <f>IF(F71=75,"",CONCATENATE($G$20,"_",divipola!Y93))</f>
        <v>#N/A</v>
      </c>
      <c r="D187" s="62"/>
      <c r="E187" s="136" t="e">
        <f ca="1">OFFSET(BASE_NAC!$A$1,MATCH(VISOR!B187,BASE_NAC!$C$2:$C$50272,0),6)</f>
        <v>#N/A</v>
      </c>
      <c r="F187" s="136"/>
      <c r="G187" s="136"/>
      <c r="H187" s="136"/>
      <c r="I187" s="136"/>
      <c r="J187" s="136"/>
      <c r="K187" s="136"/>
      <c r="L187" s="142" t="e">
        <f ca="1">OFFSET(BASE_NAC!$A$1,MATCH(VISOR!B187,BASE_NAC!$C$2:$C$50272,0),VISOR!$L$18)</f>
        <v>#N/A</v>
      </c>
      <c r="M187" s="142" t="e">
        <f ca="1">OFFSET(BASE_NAC!$A$1,MATCH(VISOR!B187,BASE_NAC!$C$2:$C$50272,0),VISOR!$M$18)</f>
        <v>#N/A</v>
      </c>
      <c r="N187" s="142" t="e">
        <f ca="1">OFFSET(BASE_NAC!$A$1,MATCH(VISOR!B187,BASE_NAC!$C$2:$C$50272,0),VISOR!$N$18)</f>
        <v>#N/A</v>
      </c>
      <c r="O187" s="142" t="e">
        <f ca="1">OFFSET(BASE_NAC!$A$1,MATCH(VISOR!B187,BASE_NAC!$C$2:$C$50272,0),VISOR!$O$18)</f>
        <v>#N/A</v>
      </c>
      <c r="P187" s="142" t="e">
        <f ca="1">OFFSET(BASE_NAC!$A$1,MATCH(VISOR!B187,BASE_NAC!$C$2:$C$50272,0),VISOR!$P$18)</f>
        <v>#N/A</v>
      </c>
      <c r="Q187" s="142" t="e">
        <f ca="1">OFFSET(BASE_NAC!$A$1,MATCH(VISOR!B187,BASE_NAC!$C$2:$C$50272,0),VISOR!$Q$18)</f>
        <v>#N/A</v>
      </c>
      <c r="R187" s="142" t="e">
        <f ca="1">OFFSET(BASE_NAC!$A$1,MATCH(VISOR!B187,BASE_NAC!$C$2:$C$50272,0),VISOR!$R$18)</f>
        <v>#N/A</v>
      </c>
      <c r="S187" s="142" t="e">
        <f ca="1">OFFSET(BASE_NAC!$A$1,MATCH(VISOR!B187,BASE_NAC!$C$2:$C$50272,0),VISOR!$S$18)</f>
        <v>#N/A</v>
      </c>
      <c r="T187" s="142" t="e">
        <f ca="1">OFFSET(BASE_NAC!$A$1,MATCH(VISOR!B187,BASE_NAC!$C$2:$C$50272,0),VISOR!$T$18)</f>
        <v>#N/A</v>
      </c>
      <c r="U187" s="142" t="e">
        <f ca="1">OFFSET(BASE_NAC!$A$1,MATCH(VISOR!B187,BASE_NAC!$C$2:$C$50272,0),VISOR!$U$18)</f>
        <v>#N/A</v>
      </c>
      <c r="V187" s="142" t="e">
        <f ca="1">OFFSET(BASE_NAC!$A$1,MATCH(VISOR!B187,BASE_NAC!$C$2:$C$50272,0),VISOR!V$18)</f>
        <v>#N/A</v>
      </c>
    </row>
    <row r="188" spans="1:22" ht="20.25">
      <c r="A188" s="61">
        <v>92</v>
      </c>
      <c r="B188" s="61" t="e">
        <f>IF(F71=75,"",CONCATENATE($G$20,"_",divipola!Y94))</f>
        <v>#N/A</v>
      </c>
      <c r="D188" s="62"/>
      <c r="E188" s="136" t="e">
        <f ca="1">OFFSET(BASE_NAC!$A$1,MATCH(VISOR!B188,BASE_NAC!$C$2:$C$50272,0),6)</f>
        <v>#N/A</v>
      </c>
      <c r="F188" s="136"/>
      <c r="G188" s="136"/>
      <c r="H188" s="136"/>
      <c r="I188" s="136"/>
      <c r="J188" s="136"/>
      <c r="K188" s="136"/>
      <c r="L188" s="142" t="e">
        <f ca="1">OFFSET(BASE_NAC!$A$1,MATCH(VISOR!B188,BASE_NAC!$C$2:$C$50272,0),VISOR!$L$18)</f>
        <v>#N/A</v>
      </c>
      <c r="M188" s="142" t="e">
        <f ca="1">OFFSET(BASE_NAC!$A$1,MATCH(VISOR!B188,BASE_NAC!$C$2:$C$50272,0),VISOR!$M$18)</f>
        <v>#N/A</v>
      </c>
      <c r="N188" s="142" t="e">
        <f ca="1">OFFSET(BASE_NAC!$A$1,MATCH(VISOR!B188,BASE_NAC!$C$2:$C$50272,0),VISOR!$N$18)</f>
        <v>#N/A</v>
      </c>
      <c r="O188" s="142" t="e">
        <f ca="1">OFFSET(BASE_NAC!$A$1,MATCH(VISOR!B188,BASE_NAC!$C$2:$C$50272,0),VISOR!$O$18)</f>
        <v>#N/A</v>
      </c>
      <c r="P188" s="142" t="e">
        <f ca="1">OFFSET(BASE_NAC!$A$1,MATCH(VISOR!B188,BASE_NAC!$C$2:$C$50272,0),VISOR!$P$18)</f>
        <v>#N/A</v>
      </c>
      <c r="Q188" s="142" t="e">
        <f ca="1">OFFSET(BASE_NAC!$A$1,MATCH(VISOR!B188,BASE_NAC!$C$2:$C$50272,0),VISOR!$Q$18)</f>
        <v>#N/A</v>
      </c>
      <c r="R188" s="142" t="e">
        <f ca="1">OFFSET(BASE_NAC!$A$1,MATCH(VISOR!B188,BASE_NAC!$C$2:$C$50272,0),VISOR!$R$18)</f>
        <v>#N/A</v>
      </c>
      <c r="S188" s="142" t="e">
        <f ca="1">OFFSET(BASE_NAC!$A$1,MATCH(VISOR!B188,BASE_NAC!$C$2:$C$50272,0),VISOR!$S$18)</f>
        <v>#N/A</v>
      </c>
      <c r="T188" s="142" t="e">
        <f ca="1">OFFSET(BASE_NAC!$A$1,MATCH(VISOR!B188,BASE_NAC!$C$2:$C$50272,0),VISOR!$T$18)</f>
        <v>#N/A</v>
      </c>
      <c r="U188" s="142" t="e">
        <f ca="1">OFFSET(BASE_NAC!$A$1,MATCH(VISOR!B188,BASE_NAC!$C$2:$C$50272,0),VISOR!$U$18)</f>
        <v>#N/A</v>
      </c>
      <c r="V188" s="142" t="e">
        <f ca="1">OFFSET(BASE_NAC!$A$1,MATCH(VISOR!B188,BASE_NAC!$C$2:$C$50272,0),VISOR!V$18)</f>
        <v>#N/A</v>
      </c>
    </row>
    <row r="189" spans="1:22" ht="20.25">
      <c r="A189" s="61">
        <v>93</v>
      </c>
      <c r="B189" s="61" t="e">
        <f>IF(F71=75,"",CONCATENATE($G$20,"_",divipola!Y95))</f>
        <v>#N/A</v>
      </c>
      <c r="D189" s="62"/>
      <c r="E189" s="136" t="e">
        <f ca="1">OFFSET(BASE_NAC!$A$1,MATCH(VISOR!B189,BASE_NAC!$C$2:$C$50272,0),6)</f>
        <v>#N/A</v>
      </c>
      <c r="F189" s="136"/>
      <c r="G189" s="136"/>
      <c r="H189" s="136"/>
      <c r="I189" s="136"/>
      <c r="J189" s="136"/>
      <c r="K189" s="136"/>
      <c r="L189" s="142" t="e">
        <f ca="1">OFFSET(BASE_NAC!$A$1,MATCH(VISOR!B189,BASE_NAC!$C$2:$C$50272,0),VISOR!$L$18)</f>
        <v>#N/A</v>
      </c>
      <c r="M189" s="142" t="e">
        <f ca="1">OFFSET(BASE_NAC!$A$1,MATCH(VISOR!B189,BASE_NAC!$C$2:$C$50272,0),VISOR!$M$18)</f>
        <v>#N/A</v>
      </c>
      <c r="N189" s="142" t="e">
        <f ca="1">OFFSET(BASE_NAC!$A$1,MATCH(VISOR!B189,BASE_NAC!$C$2:$C$50272,0),VISOR!$N$18)</f>
        <v>#N/A</v>
      </c>
      <c r="O189" s="142" t="e">
        <f ca="1">OFFSET(BASE_NAC!$A$1,MATCH(VISOR!B189,BASE_NAC!$C$2:$C$50272,0),VISOR!$O$18)</f>
        <v>#N/A</v>
      </c>
      <c r="P189" s="142" t="e">
        <f ca="1">OFFSET(BASE_NAC!$A$1,MATCH(VISOR!B189,BASE_NAC!$C$2:$C$50272,0),VISOR!$P$18)</f>
        <v>#N/A</v>
      </c>
      <c r="Q189" s="142" t="e">
        <f ca="1">OFFSET(BASE_NAC!$A$1,MATCH(VISOR!B189,BASE_NAC!$C$2:$C$50272,0),VISOR!$Q$18)</f>
        <v>#N/A</v>
      </c>
      <c r="R189" s="142" t="e">
        <f ca="1">OFFSET(BASE_NAC!$A$1,MATCH(VISOR!B189,BASE_NAC!$C$2:$C$50272,0),VISOR!$R$18)</f>
        <v>#N/A</v>
      </c>
      <c r="S189" s="142" t="e">
        <f ca="1">OFFSET(BASE_NAC!$A$1,MATCH(VISOR!B189,BASE_NAC!$C$2:$C$50272,0),VISOR!$S$18)</f>
        <v>#N/A</v>
      </c>
      <c r="T189" s="142" t="e">
        <f ca="1">OFFSET(BASE_NAC!$A$1,MATCH(VISOR!B189,BASE_NAC!$C$2:$C$50272,0),VISOR!$T$18)</f>
        <v>#N/A</v>
      </c>
      <c r="U189" s="142" t="e">
        <f ca="1">OFFSET(BASE_NAC!$A$1,MATCH(VISOR!B189,BASE_NAC!$C$2:$C$50272,0),VISOR!$U$18)</f>
        <v>#N/A</v>
      </c>
      <c r="V189" s="142" t="e">
        <f ca="1">OFFSET(BASE_NAC!$A$1,MATCH(VISOR!B189,BASE_NAC!$C$2:$C$50272,0),VISOR!V$18)</f>
        <v>#N/A</v>
      </c>
    </row>
    <row r="190" spans="1:22" ht="20.25">
      <c r="A190" s="61">
        <v>94</v>
      </c>
      <c r="B190" s="61" t="e">
        <f>IF(F71=75,"",CONCATENATE($G$20,"_",divipola!Y96))</f>
        <v>#N/A</v>
      </c>
      <c r="D190" s="62"/>
      <c r="E190" s="136" t="e">
        <f ca="1">OFFSET(BASE_NAC!$A$1,MATCH(VISOR!B190,BASE_NAC!$C$2:$C$50272,0),6)</f>
        <v>#N/A</v>
      </c>
      <c r="F190" s="136"/>
      <c r="G190" s="136"/>
      <c r="H190" s="136"/>
      <c r="I190" s="136"/>
      <c r="J190" s="136"/>
      <c r="K190" s="136"/>
      <c r="L190" s="142" t="e">
        <f ca="1">OFFSET(BASE_NAC!$A$1,MATCH(VISOR!B190,BASE_NAC!$C$2:$C$50272,0),VISOR!$L$18)</f>
        <v>#N/A</v>
      </c>
      <c r="M190" s="142" t="e">
        <f ca="1">OFFSET(BASE_NAC!$A$1,MATCH(VISOR!B190,BASE_NAC!$C$2:$C$50272,0),VISOR!$M$18)</f>
        <v>#N/A</v>
      </c>
      <c r="N190" s="142" t="e">
        <f ca="1">OFFSET(BASE_NAC!$A$1,MATCH(VISOR!B190,BASE_NAC!$C$2:$C$50272,0),VISOR!$N$18)</f>
        <v>#N/A</v>
      </c>
      <c r="O190" s="142" t="e">
        <f ca="1">OFFSET(BASE_NAC!$A$1,MATCH(VISOR!B190,BASE_NAC!$C$2:$C$50272,0),VISOR!$O$18)</f>
        <v>#N/A</v>
      </c>
      <c r="P190" s="142" t="e">
        <f ca="1">OFFSET(BASE_NAC!$A$1,MATCH(VISOR!B190,BASE_NAC!$C$2:$C$50272,0),VISOR!$P$18)</f>
        <v>#N/A</v>
      </c>
      <c r="Q190" s="142" t="e">
        <f ca="1">OFFSET(BASE_NAC!$A$1,MATCH(VISOR!B190,BASE_NAC!$C$2:$C$50272,0),VISOR!$Q$18)</f>
        <v>#N/A</v>
      </c>
      <c r="R190" s="142" t="e">
        <f ca="1">OFFSET(BASE_NAC!$A$1,MATCH(VISOR!B190,BASE_NAC!$C$2:$C$50272,0),VISOR!$R$18)</f>
        <v>#N/A</v>
      </c>
      <c r="S190" s="142" t="e">
        <f ca="1">OFFSET(BASE_NAC!$A$1,MATCH(VISOR!B190,BASE_NAC!$C$2:$C$50272,0),VISOR!$S$18)</f>
        <v>#N/A</v>
      </c>
      <c r="T190" s="142" t="e">
        <f ca="1">OFFSET(BASE_NAC!$A$1,MATCH(VISOR!B190,BASE_NAC!$C$2:$C$50272,0),VISOR!$T$18)</f>
        <v>#N/A</v>
      </c>
      <c r="U190" s="142" t="e">
        <f ca="1">OFFSET(BASE_NAC!$A$1,MATCH(VISOR!B190,BASE_NAC!$C$2:$C$50272,0),VISOR!$U$18)</f>
        <v>#N/A</v>
      </c>
      <c r="V190" s="142" t="e">
        <f ca="1">OFFSET(BASE_NAC!$A$1,MATCH(VISOR!B190,BASE_NAC!$C$2:$C$50272,0),VISOR!V$18)</f>
        <v>#N/A</v>
      </c>
    </row>
    <row r="191" spans="1:22" ht="20.25">
      <c r="A191" s="61">
        <v>95</v>
      </c>
      <c r="B191" s="61" t="e">
        <f>IF(F71=75,"",CONCATENATE($G$20,"_",divipola!Y97))</f>
        <v>#N/A</v>
      </c>
      <c r="D191" s="62"/>
      <c r="E191" s="136" t="e">
        <f ca="1">OFFSET(BASE_NAC!$A$1,MATCH(VISOR!B191,BASE_NAC!$C$2:$C$50272,0),6)</f>
        <v>#N/A</v>
      </c>
      <c r="F191" s="136"/>
      <c r="G191" s="136"/>
      <c r="H191" s="136"/>
      <c r="I191" s="136"/>
      <c r="J191" s="136"/>
      <c r="K191" s="136"/>
      <c r="L191" s="142" t="e">
        <f ca="1">OFFSET(BASE_NAC!$A$1,MATCH(VISOR!B191,BASE_NAC!$C$2:$C$50272,0),VISOR!$L$18)</f>
        <v>#N/A</v>
      </c>
      <c r="M191" s="142" t="e">
        <f ca="1">OFFSET(BASE_NAC!$A$1,MATCH(VISOR!B191,BASE_NAC!$C$2:$C$50272,0),VISOR!$M$18)</f>
        <v>#N/A</v>
      </c>
      <c r="N191" s="142" t="e">
        <f ca="1">OFFSET(BASE_NAC!$A$1,MATCH(VISOR!B191,BASE_NAC!$C$2:$C$50272,0),VISOR!$N$18)</f>
        <v>#N/A</v>
      </c>
      <c r="O191" s="142" t="e">
        <f ca="1">OFFSET(BASE_NAC!$A$1,MATCH(VISOR!B191,BASE_NAC!$C$2:$C$50272,0),VISOR!$O$18)</f>
        <v>#N/A</v>
      </c>
      <c r="P191" s="142" t="e">
        <f ca="1">OFFSET(BASE_NAC!$A$1,MATCH(VISOR!B191,BASE_NAC!$C$2:$C$50272,0),VISOR!$P$18)</f>
        <v>#N/A</v>
      </c>
      <c r="Q191" s="142" t="e">
        <f ca="1">OFFSET(BASE_NAC!$A$1,MATCH(VISOR!B191,BASE_NAC!$C$2:$C$50272,0),VISOR!$Q$18)</f>
        <v>#N/A</v>
      </c>
      <c r="R191" s="142" t="e">
        <f ca="1">OFFSET(BASE_NAC!$A$1,MATCH(VISOR!B191,BASE_NAC!$C$2:$C$50272,0),VISOR!$R$18)</f>
        <v>#N/A</v>
      </c>
      <c r="S191" s="142" t="e">
        <f ca="1">OFFSET(BASE_NAC!$A$1,MATCH(VISOR!B191,BASE_NAC!$C$2:$C$50272,0),VISOR!$S$18)</f>
        <v>#N/A</v>
      </c>
      <c r="T191" s="142" t="e">
        <f ca="1">OFFSET(BASE_NAC!$A$1,MATCH(VISOR!B191,BASE_NAC!$C$2:$C$50272,0),VISOR!$T$18)</f>
        <v>#N/A</v>
      </c>
      <c r="U191" s="142" t="e">
        <f ca="1">OFFSET(BASE_NAC!$A$1,MATCH(VISOR!B191,BASE_NAC!$C$2:$C$50272,0),VISOR!$U$18)</f>
        <v>#N/A</v>
      </c>
      <c r="V191" s="142" t="e">
        <f ca="1">OFFSET(BASE_NAC!$A$1,MATCH(VISOR!B191,BASE_NAC!$C$2:$C$50272,0),VISOR!V$18)</f>
        <v>#N/A</v>
      </c>
    </row>
    <row r="192" spans="1:22" ht="20.25">
      <c r="A192" s="61">
        <v>96</v>
      </c>
      <c r="B192" s="61" t="e">
        <f>IF(F71=75,"",CONCATENATE($G$20,"_",divipola!Y98))</f>
        <v>#N/A</v>
      </c>
      <c r="D192" s="62"/>
      <c r="E192" s="136" t="e">
        <f ca="1">OFFSET(BASE_NAC!$A$1,MATCH(VISOR!B192,BASE_NAC!$C$2:$C$50272,0),6)</f>
        <v>#N/A</v>
      </c>
      <c r="F192" s="136"/>
      <c r="G192" s="136"/>
      <c r="H192" s="136"/>
      <c r="I192" s="136"/>
      <c r="J192" s="136"/>
      <c r="K192" s="136"/>
      <c r="L192" s="142" t="e">
        <f ca="1">OFFSET(BASE_NAC!$A$1,MATCH(VISOR!B192,BASE_NAC!$C$2:$C$50272,0),VISOR!$L$18)</f>
        <v>#N/A</v>
      </c>
      <c r="M192" s="142" t="e">
        <f ca="1">OFFSET(BASE_NAC!$A$1,MATCH(VISOR!B192,BASE_NAC!$C$2:$C$50272,0),VISOR!$M$18)</f>
        <v>#N/A</v>
      </c>
      <c r="N192" s="142" t="e">
        <f ca="1">OFFSET(BASE_NAC!$A$1,MATCH(VISOR!B192,BASE_NAC!$C$2:$C$50272,0),VISOR!$N$18)</f>
        <v>#N/A</v>
      </c>
      <c r="O192" s="142" t="e">
        <f ca="1">OFFSET(BASE_NAC!$A$1,MATCH(VISOR!B192,BASE_NAC!$C$2:$C$50272,0),VISOR!$O$18)</f>
        <v>#N/A</v>
      </c>
      <c r="P192" s="142" t="e">
        <f ca="1">OFFSET(BASE_NAC!$A$1,MATCH(VISOR!B192,BASE_NAC!$C$2:$C$50272,0),VISOR!$P$18)</f>
        <v>#N/A</v>
      </c>
      <c r="Q192" s="142" t="e">
        <f ca="1">OFFSET(BASE_NAC!$A$1,MATCH(VISOR!B192,BASE_NAC!$C$2:$C$50272,0),VISOR!$Q$18)</f>
        <v>#N/A</v>
      </c>
      <c r="R192" s="142" t="e">
        <f ca="1">OFFSET(BASE_NAC!$A$1,MATCH(VISOR!B192,BASE_NAC!$C$2:$C$50272,0),VISOR!$R$18)</f>
        <v>#N/A</v>
      </c>
      <c r="S192" s="142" t="e">
        <f ca="1">OFFSET(BASE_NAC!$A$1,MATCH(VISOR!B192,BASE_NAC!$C$2:$C$50272,0),VISOR!$S$18)</f>
        <v>#N/A</v>
      </c>
      <c r="T192" s="142" t="e">
        <f ca="1">OFFSET(BASE_NAC!$A$1,MATCH(VISOR!B192,BASE_NAC!$C$2:$C$50272,0),VISOR!$T$18)</f>
        <v>#N/A</v>
      </c>
      <c r="U192" s="142" t="e">
        <f ca="1">OFFSET(BASE_NAC!$A$1,MATCH(VISOR!B192,BASE_NAC!$C$2:$C$50272,0),VISOR!$U$18)</f>
        <v>#N/A</v>
      </c>
      <c r="V192" s="142" t="e">
        <f ca="1">OFFSET(BASE_NAC!$A$1,MATCH(VISOR!B192,BASE_NAC!$C$2:$C$50272,0),VISOR!V$18)</f>
        <v>#N/A</v>
      </c>
    </row>
    <row r="193" spans="1:22" ht="20.25">
      <c r="A193" s="61">
        <v>97</v>
      </c>
      <c r="B193" s="61" t="e">
        <f>IF(F71=75,"",CONCATENATE($G$20,"_",divipola!Y99))</f>
        <v>#N/A</v>
      </c>
      <c r="D193" s="62"/>
      <c r="E193" s="136" t="e">
        <f ca="1">OFFSET(BASE_NAC!$A$1,MATCH(VISOR!B193,BASE_NAC!$C$2:$C$50272,0),6)</f>
        <v>#N/A</v>
      </c>
      <c r="F193" s="136"/>
      <c r="G193" s="136"/>
      <c r="H193" s="136"/>
      <c r="I193" s="136"/>
      <c r="J193" s="136"/>
      <c r="K193" s="136"/>
      <c r="L193" s="142" t="e">
        <f ca="1">OFFSET(BASE_NAC!$A$1,MATCH(VISOR!B193,BASE_NAC!$C$2:$C$50272,0),VISOR!$L$18)</f>
        <v>#N/A</v>
      </c>
      <c r="M193" s="142" t="e">
        <f ca="1">OFFSET(BASE_NAC!$A$1,MATCH(VISOR!B193,BASE_NAC!$C$2:$C$50272,0),VISOR!$M$18)</f>
        <v>#N/A</v>
      </c>
      <c r="N193" s="142" t="e">
        <f ca="1">OFFSET(BASE_NAC!$A$1,MATCH(VISOR!B193,BASE_NAC!$C$2:$C$50272,0),VISOR!$N$18)</f>
        <v>#N/A</v>
      </c>
      <c r="O193" s="142" t="e">
        <f ca="1">OFFSET(BASE_NAC!$A$1,MATCH(VISOR!B193,BASE_NAC!$C$2:$C$50272,0),VISOR!$O$18)</f>
        <v>#N/A</v>
      </c>
      <c r="P193" s="142" t="e">
        <f ca="1">OFFSET(BASE_NAC!$A$1,MATCH(VISOR!B193,BASE_NAC!$C$2:$C$50272,0),VISOR!$P$18)</f>
        <v>#N/A</v>
      </c>
      <c r="Q193" s="142" t="e">
        <f ca="1">OFFSET(BASE_NAC!$A$1,MATCH(VISOR!B193,BASE_NAC!$C$2:$C$50272,0),VISOR!$Q$18)</f>
        <v>#N/A</v>
      </c>
      <c r="R193" s="142" t="e">
        <f ca="1">OFFSET(BASE_NAC!$A$1,MATCH(VISOR!B193,BASE_NAC!$C$2:$C$50272,0),VISOR!$R$18)</f>
        <v>#N/A</v>
      </c>
      <c r="S193" s="142" t="e">
        <f ca="1">OFFSET(BASE_NAC!$A$1,MATCH(VISOR!B193,BASE_NAC!$C$2:$C$50272,0),VISOR!$S$18)</f>
        <v>#N/A</v>
      </c>
      <c r="T193" s="142" t="e">
        <f ca="1">OFFSET(BASE_NAC!$A$1,MATCH(VISOR!B193,BASE_NAC!$C$2:$C$50272,0),VISOR!$T$18)</f>
        <v>#N/A</v>
      </c>
      <c r="U193" s="142" t="e">
        <f ca="1">OFFSET(BASE_NAC!$A$1,MATCH(VISOR!B193,BASE_NAC!$C$2:$C$50272,0),VISOR!$U$18)</f>
        <v>#N/A</v>
      </c>
      <c r="V193" s="142" t="e">
        <f ca="1">OFFSET(BASE_NAC!$A$1,MATCH(VISOR!B193,BASE_NAC!$C$2:$C$50272,0),VISOR!V$18)</f>
        <v>#N/A</v>
      </c>
    </row>
    <row r="194" spans="1:22" ht="20.25">
      <c r="A194" s="61">
        <v>98</v>
      </c>
      <c r="B194" s="61" t="e">
        <f>IF(F71=75,"",CONCATENATE($G$20,"_",divipola!Y100))</f>
        <v>#N/A</v>
      </c>
      <c r="D194" s="62"/>
      <c r="E194" s="136" t="e">
        <f ca="1">OFFSET(BASE_NAC!$A$1,MATCH(VISOR!B194,BASE_NAC!$C$2:$C$50272,0),6)</f>
        <v>#N/A</v>
      </c>
      <c r="F194" s="136"/>
      <c r="G194" s="136"/>
      <c r="H194" s="136"/>
      <c r="I194" s="136"/>
      <c r="J194" s="136"/>
      <c r="K194" s="136"/>
      <c r="L194" s="142" t="e">
        <f ca="1">OFFSET(BASE_NAC!$A$1,MATCH(VISOR!B194,BASE_NAC!$C$2:$C$50272,0),VISOR!$L$18)</f>
        <v>#N/A</v>
      </c>
      <c r="M194" s="142" t="e">
        <f ca="1">OFFSET(BASE_NAC!$A$1,MATCH(VISOR!B194,BASE_NAC!$C$2:$C$50272,0),VISOR!$M$18)</f>
        <v>#N/A</v>
      </c>
      <c r="N194" s="142" t="e">
        <f ca="1">OFFSET(BASE_NAC!$A$1,MATCH(VISOR!B194,BASE_NAC!$C$2:$C$50272,0),VISOR!$N$18)</f>
        <v>#N/A</v>
      </c>
      <c r="O194" s="142" t="e">
        <f ca="1">OFFSET(BASE_NAC!$A$1,MATCH(VISOR!B194,BASE_NAC!$C$2:$C$50272,0),VISOR!$O$18)</f>
        <v>#N/A</v>
      </c>
      <c r="P194" s="142" t="e">
        <f ca="1">OFFSET(BASE_NAC!$A$1,MATCH(VISOR!B194,BASE_NAC!$C$2:$C$50272,0),VISOR!$P$18)</f>
        <v>#N/A</v>
      </c>
      <c r="Q194" s="142" t="e">
        <f ca="1">OFFSET(BASE_NAC!$A$1,MATCH(VISOR!B194,BASE_NAC!$C$2:$C$50272,0),VISOR!$Q$18)</f>
        <v>#N/A</v>
      </c>
      <c r="R194" s="142" t="e">
        <f ca="1">OFFSET(BASE_NAC!$A$1,MATCH(VISOR!B194,BASE_NAC!$C$2:$C$50272,0),VISOR!$R$18)</f>
        <v>#N/A</v>
      </c>
      <c r="S194" s="142" t="e">
        <f ca="1">OFFSET(BASE_NAC!$A$1,MATCH(VISOR!B194,BASE_NAC!$C$2:$C$50272,0),VISOR!$S$18)</f>
        <v>#N/A</v>
      </c>
      <c r="T194" s="142" t="e">
        <f ca="1">OFFSET(BASE_NAC!$A$1,MATCH(VISOR!B194,BASE_NAC!$C$2:$C$50272,0),VISOR!$T$18)</f>
        <v>#N/A</v>
      </c>
      <c r="U194" s="142" t="e">
        <f ca="1">OFFSET(BASE_NAC!$A$1,MATCH(VISOR!B194,BASE_NAC!$C$2:$C$50272,0),VISOR!$U$18)</f>
        <v>#N/A</v>
      </c>
      <c r="V194" s="142" t="e">
        <f ca="1">OFFSET(BASE_NAC!$A$1,MATCH(VISOR!B194,BASE_NAC!$C$2:$C$50272,0),VISOR!V$18)</f>
        <v>#N/A</v>
      </c>
    </row>
    <row r="195" spans="1:22" ht="20.25">
      <c r="A195" s="61">
        <v>99</v>
      </c>
      <c r="B195" s="61" t="e">
        <f>IF(F71=75,"",CONCATENATE($G$20,"_",divipola!Y101))</f>
        <v>#N/A</v>
      </c>
      <c r="D195" s="62"/>
      <c r="E195" s="136" t="e">
        <f ca="1">OFFSET(BASE_NAC!$A$1,MATCH(VISOR!B195,BASE_NAC!$C$2:$C$50272,0),6)</f>
        <v>#N/A</v>
      </c>
      <c r="F195" s="136"/>
      <c r="G195" s="136"/>
      <c r="H195" s="136"/>
      <c r="I195" s="136"/>
      <c r="J195" s="136"/>
      <c r="K195" s="136"/>
      <c r="L195" s="142" t="e">
        <f ca="1">OFFSET(BASE_NAC!$A$1,MATCH(VISOR!B195,BASE_NAC!$C$2:$C$50272,0),VISOR!$L$18)</f>
        <v>#N/A</v>
      </c>
      <c r="M195" s="142" t="e">
        <f ca="1">OFFSET(BASE_NAC!$A$1,MATCH(VISOR!B195,BASE_NAC!$C$2:$C$50272,0),VISOR!$M$18)</f>
        <v>#N/A</v>
      </c>
      <c r="N195" s="142" t="e">
        <f ca="1">OFFSET(BASE_NAC!$A$1,MATCH(VISOR!B195,BASE_NAC!$C$2:$C$50272,0),VISOR!$N$18)</f>
        <v>#N/A</v>
      </c>
      <c r="O195" s="142" t="e">
        <f ca="1">OFFSET(BASE_NAC!$A$1,MATCH(VISOR!B195,BASE_NAC!$C$2:$C$50272,0),VISOR!$O$18)</f>
        <v>#N/A</v>
      </c>
      <c r="P195" s="142" t="e">
        <f ca="1">OFFSET(BASE_NAC!$A$1,MATCH(VISOR!B195,BASE_NAC!$C$2:$C$50272,0),VISOR!$P$18)</f>
        <v>#N/A</v>
      </c>
      <c r="Q195" s="142" t="e">
        <f ca="1">OFFSET(BASE_NAC!$A$1,MATCH(VISOR!B195,BASE_NAC!$C$2:$C$50272,0),VISOR!$Q$18)</f>
        <v>#N/A</v>
      </c>
      <c r="R195" s="142" t="e">
        <f ca="1">OFFSET(BASE_NAC!$A$1,MATCH(VISOR!B195,BASE_NAC!$C$2:$C$50272,0),VISOR!$R$18)</f>
        <v>#N/A</v>
      </c>
      <c r="S195" s="142" t="e">
        <f ca="1">OFFSET(BASE_NAC!$A$1,MATCH(VISOR!B195,BASE_NAC!$C$2:$C$50272,0),VISOR!$S$18)</f>
        <v>#N/A</v>
      </c>
      <c r="T195" s="142" t="e">
        <f ca="1">OFFSET(BASE_NAC!$A$1,MATCH(VISOR!B195,BASE_NAC!$C$2:$C$50272,0),VISOR!$T$18)</f>
        <v>#N/A</v>
      </c>
      <c r="U195" s="142" t="e">
        <f ca="1">OFFSET(BASE_NAC!$A$1,MATCH(VISOR!B195,BASE_NAC!$C$2:$C$50272,0),VISOR!$U$18)</f>
        <v>#N/A</v>
      </c>
      <c r="V195" s="142" t="e">
        <f ca="1">OFFSET(BASE_NAC!$A$1,MATCH(VISOR!B195,BASE_NAC!$C$2:$C$50272,0),VISOR!V$18)</f>
        <v>#N/A</v>
      </c>
    </row>
    <row r="196" spans="1:22" ht="20.25">
      <c r="A196" s="61">
        <v>100</v>
      </c>
      <c r="B196" s="61" t="e">
        <f>IF(F71=75,"",CONCATENATE($G$20,"_",divipola!Y102))</f>
        <v>#N/A</v>
      </c>
      <c r="D196" s="62"/>
      <c r="E196" s="136" t="e">
        <f ca="1">OFFSET(BASE_NAC!$A$1,MATCH(VISOR!B196,BASE_NAC!$C$2:$C$50272,0),6)</f>
        <v>#N/A</v>
      </c>
      <c r="F196" s="136"/>
      <c r="G196" s="136"/>
      <c r="H196" s="136"/>
      <c r="I196" s="136"/>
      <c r="J196" s="136"/>
      <c r="K196" s="136"/>
      <c r="L196" s="142" t="e">
        <f ca="1">OFFSET(BASE_NAC!$A$1,MATCH(VISOR!B196,BASE_NAC!$C$2:$C$50272,0),VISOR!$L$18)</f>
        <v>#N/A</v>
      </c>
      <c r="M196" s="142" t="e">
        <f ca="1">OFFSET(BASE_NAC!$A$1,MATCH(VISOR!B196,BASE_NAC!$C$2:$C$50272,0),VISOR!$M$18)</f>
        <v>#N/A</v>
      </c>
      <c r="N196" s="142" t="e">
        <f ca="1">OFFSET(BASE_NAC!$A$1,MATCH(VISOR!B196,BASE_NAC!$C$2:$C$50272,0),VISOR!$N$18)</f>
        <v>#N/A</v>
      </c>
      <c r="O196" s="142" t="e">
        <f ca="1">OFFSET(BASE_NAC!$A$1,MATCH(VISOR!B196,BASE_NAC!$C$2:$C$50272,0),VISOR!$O$18)</f>
        <v>#N/A</v>
      </c>
      <c r="P196" s="142" t="e">
        <f ca="1">OFFSET(BASE_NAC!$A$1,MATCH(VISOR!B196,BASE_NAC!$C$2:$C$50272,0),VISOR!$P$18)</f>
        <v>#N/A</v>
      </c>
      <c r="Q196" s="142" t="e">
        <f ca="1">OFFSET(BASE_NAC!$A$1,MATCH(VISOR!B196,BASE_NAC!$C$2:$C$50272,0),VISOR!$Q$18)</f>
        <v>#N/A</v>
      </c>
      <c r="R196" s="142" t="e">
        <f ca="1">OFFSET(BASE_NAC!$A$1,MATCH(VISOR!B196,BASE_NAC!$C$2:$C$50272,0),VISOR!$R$18)</f>
        <v>#N/A</v>
      </c>
      <c r="S196" s="142" t="e">
        <f ca="1">OFFSET(BASE_NAC!$A$1,MATCH(VISOR!B196,BASE_NAC!$C$2:$C$50272,0),VISOR!$S$18)</f>
        <v>#N/A</v>
      </c>
      <c r="T196" s="142" t="e">
        <f ca="1">OFFSET(BASE_NAC!$A$1,MATCH(VISOR!B196,BASE_NAC!$C$2:$C$50272,0),VISOR!$T$18)</f>
        <v>#N/A</v>
      </c>
      <c r="U196" s="142" t="e">
        <f ca="1">OFFSET(BASE_NAC!$A$1,MATCH(VISOR!B196,BASE_NAC!$C$2:$C$50272,0),VISOR!$U$18)</f>
        <v>#N/A</v>
      </c>
      <c r="V196" s="142" t="e">
        <f ca="1">OFFSET(BASE_NAC!$A$1,MATCH(VISOR!B196,BASE_NAC!$C$2:$C$50272,0),VISOR!V$18)</f>
        <v>#N/A</v>
      </c>
    </row>
    <row r="197" spans="1:22" ht="20.25">
      <c r="A197" s="61">
        <v>101</v>
      </c>
      <c r="B197" s="61" t="e">
        <f>IF(F71=75,"",CONCATENATE($G$20,"_",divipola!Y103))</f>
        <v>#N/A</v>
      </c>
      <c r="D197" s="62"/>
      <c r="E197" s="136" t="e">
        <f ca="1">OFFSET(BASE_NAC!$A$1,MATCH(VISOR!B197,BASE_NAC!$C$2:$C$50272,0),6)</f>
        <v>#N/A</v>
      </c>
      <c r="F197" s="136"/>
      <c r="G197" s="136"/>
      <c r="H197" s="136"/>
      <c r="I197" s="136"/>
      <c r="J197" s="136"/>
      <c r="K197" s="136"/>
      <c r="L197" s="142" t="e">
        <f ca="1">OFFSET(BASE_NAC!$A$1,MATCH(VISOR!B197,BASE_NAC!$C$2:$C$50272,0),VISOR!$L$18)</f>
        <v>#N/A</v>
      </c>
      <c r="M197" s="142" t="e">
        <f ca="1">OFFSET(BASE_NAC!$A$1,MATCH(VISOR!B197,BASE_NAC!$C$2:$C$50272,0),VISOR!$M$18)</f>
        <v>#N/A</v>
      </c>
      <c r="N197" s="142" t="e">
        <f ca="1">OFFSET(BASE_NAC!$A$1,MATCH(VISOR!B197,BASE_NAC!$C$2:$C$50272,0),VISOR!$N$18)</f>
        <v>#N/A</v>
      </c>
      <c r="O197" s="142" t="e">
        <f ca="1">OFFSET(BASE_NAC!$A$1,MATCH(VISOR!B197,BASE_NAC!$C$2:$C$50272,0),VISOR!$O$18)</f>
        <v>#N/A</v>
      </c>
      <c r="P197" s="142" t="e">
        <f ca="1">OFFSET(BASE_NAC!$A$1,MATCH(VISOR!B197,BASE_NAC!$C$2:$C$50272,0),VISOR!$P$18)</f>
        <v>#N/A</v>
      </c>
      <c r="Q197" s="142" t="e">
        <f ca="1">OFFSET(BASE_NAC!$A$1,MATCH(VISOR!B197,BASE_NAC!$C$2:$C$50272,0),VISOR!$Q$18)</f>
        <v>#N/A</v>
      </c>
      <c r="R197" s="142" t="e">
        <f ca="1">OFFSET(BASE_NAC!$A$1,MATCH(VISOR!B197,BASE_NAC!$C$2:$C$50272,0),VISOR!$R$18)</f>
        <v>#N/A</v>
      </c>
      <c r="S197" s="142" t="e">
        <f ca="1">OFFSET(BASE_NAC!$A$1,MATCH(VISOR!B197,BASE_NAC!$C$2:$C$50272,0),VISOR!$S$18)</f>
        <v>#N/A</v>
      </c>
      <c r="T197" s="142" t="e">
        <f ca="1">OFFSET(BASE_NAC!$A$1,MATCH(VISOR!B197,BASE_NAC!$C$2:$C$50272,0),VISOR!$T$18)</f>
        <v>#N/A</v>
      </c>
      <c r="U197" s="142" t="e">
        <f ca="1">OFFSET(BASE_NAC!$A$1,MATCH(VISOR!B197,BASE_NAC!$C$2:$C$50272,0),VISOR!$U$18)</f>
        <v>#N/A</v>
      </c>
      <c r="V197" s="142" t="e">
        <f ca="1">OFFSET(BASE_NAC!$A$1,MATCH(VISOR!B197,BASE_NAC!$C$2:$C$50272,0),VISOR!V$18)</f>
        <v>#N/A</v>
      </c>
    </row>
    <row r="198" spans="1:22" ht="20.25">
      <c r="A198" s="61">
        <v>102</v>
      </c>
      <c r="B198" s="61" t="e">
        <f>IF(F71=75,"",CONCATENATE($G$20,"_",divipola!Y104))</f>
        <v>#N/A</v>
      </c>
      <c r="D198" s="62"/>
      <c r="E198" s="136" t="e">
        <f ca="1">OFFSET(BASE_NAC!$A$1,MATCH(VISOR!B198,BASE_NAC!$C$2:$C$50272,0),6)</f>
        <v>#N/A</v>
      </c>
      <c r="F198" s="136"/>
      <c r="G198" s="136"/>
      <c r="H198" s="136"/>
      <c r="I198" s="136"/>
      <c r="J198" s="136"/>
      <c r="K198" s="136"/>
      <c r="L198" s="142" t="e">
        <f ca="1">OFFSET(BASE_NAC!$A$1,MATCH(VISOR!B198,BASE_NAC!$C$2:$C$50272,0),VISOR!$L$18)</f>
        <v>#N/A</v>
      </c>
      <c r="M198" s="142" t="e">
        <f ca="1">OFFSET(BASE_NAC!$A$1,MATCH(VISOR!B198,BASE_NAC!$C$2:$C$50272,0),VISOR!$M$18)</f>
        <v>#N/A</v>
      </c>
      <c r="N198" s="142" t="e">
        <f ca="1">OFFSET(BASE_NAC!$A$1,MATCH(VISOR!B198,BASE_NAC!$C$2:$C$50272,0),VISOR!$N$18)</f>
        <v>#N/A</v>
      </c>
      <c r="O198" s="142" t="e">
        <f ca="1">OFFSET(BASE_NAC!$A$1,MATCH(VISOR!B198,BASE_NAC!$C$2:$C$50272,0),VISOR!$O$18)</f>
        <v>#N/A</v>
      </c>
      <c r="P198" s="142" t="e">
        <f ca="1">OFFSET(BASE_NAC!$A$1,MATCH(VISOR!B198,BASE_NAC!$C$2:$C$50272,0),VISOR!$P$18)</f>
        <v>#N/A</v>
      </c>
      <c r="Q198" s="142" t="e">
        <f ca="1">OFFSET(BASE_NAC!$A$1,MATCH(VISOR!B198,BASE_NAC!$C$2:$C$50272,0),VISOR!$Q$18)</f>
        <v>#N/A</v>
      </c>
      <c r="R198" s="142" t="e">
        <f ca="1">OFFSET(BASE_NAC!$A$1,MATCH(VISOR!B198,BASE_NAC!$C$2:$C$50272,0),VISOR!$R$18)</f>
        <v>#N/A</v>
      </c>
      <c r="S198" s="142" t="e">
        <f ca="1">OFFSET(BASE_NAC!$A$1,MATCH(VISOR!B198,BASE_NAC!$C$2:$C$50272,0),VISOR!$S$18)</f>
        <v>#N/A</v>
      </c>
      <c r="T198" s="142" t="e">
        <f ca="1">OFFSET(BASE_NAC!$A$1,MATCH(VISOR!B198,BASE_NAC!$C$2:$C$50272,0),VISOR!$T$18)</f>
        <v>#N/A</v>
      </c>
      <c r="U198" s="142" t="e">
        <f ca="1">OFFSET(BASE_NAC!$A$1,MATCH(VISOR!B198,BASE_NAC!$C$2:$C$50272,0),VISOR!$U$18)</f>
        <v>#N/A</v>
      </c>
      <c r="V198" s="142" t="e">
        <f ca="1">OFFSET(BASE_NAC!$A$1,MATCH(VISOR!B198,BASE_NAC!$C$2:$C$50272,0),VISOR!V$18)</f>
        <v>#N/A</v>
      </c>
    </row>
    <row r="199" spans="1:22" ht="20.25">
      <c r="A199" s="61">
        <v>103</v>
      </c>
      <c r="B199" s="61" t="e">
        <f>IF(F71=75,"",CONCATENATE($G$20,"_",divipola!Y105))</f>
        <v>#N/A</v>
      </c>
      <c r="D199" s="62"/>
      <c r="E199" s="136" t="e">
        <f ca="1">OFFSET(BASE_NAC!$A$1,MATCH(VISOR!B199,BASE_NAC!$C$2:$C$50272,0),6)</f>
        <v>#N/A</v>
      </c>
      <c r="F199" s="136"/>
      <c r="G199" s="136"/>
      <c r="H199" s="136"/>
      <c r="I199" s="136"/>
      <c r="J199" s="136"/>
      <c r="K199" s="136"/>
      <c r="L199" s="142" t="e">
        <f ca="1">OFFSET(BASE_NAC!$A$1,MATCH(VISOR!B199,BASE_NAC!$C$2:$C$50272,0),VISOR!$L$18)</f>
        <v>#N/A</v>
      </c>
      <c r="M199" s="142" t="e">
        <f ca="1">OFFSET(BASE_NAC!$A$1,MATCH(VISOR!B199,BASE_NAC!$C$2:$C$50272,0),VISOR!$M$18)</f>
        <v>#N/A</v>
      </c>
      <c r="N199" s="142" t="e">
        <f ca="1">OFFSET(BASE_NAC!$A$1,MATCH(VISOR!B199,BASE_NAC!$C$2:$C$50272,0),VISOR!$N$18)</f>
        <v>#N/A</v>
      </c>
      <c r="O199" s="142" t="e">
        <f ca="1">OFFSET(BASE_NAC!$A$1,MATCH(VISOR!B199,BASE_NAC!$C$2:$C$50272,0),VISOR!$O$18)</f>
        <v>#N/A</v>
      </c>
      <c r="P199" s="142" t="e">
        <f ca="1">OFFSET(BASE_NAC!$A$1,MATCH(VISOR!B199,BASE_NAC!$C$2:$C$50272,0),VISOR!$P$18)</f>
        <v>#N/A</v>
      </c>
      <c r="Q199" s="142" t="e">
        <f ca="1">OFFSET(BASE_NAC!$A$1,MATCH(VISOR!B199,BASE_NAC!$C$2:$C$50272,0),VISOR!$Q$18)</f>
        <v>#N/A</v>
      </c>
      <c r="R199" s="142" t="e">
        <f ca="1">OFFSET(BASE_NAC!$A$1,MATCH(VISOR!B199,BASE_NAC!$C$2:$C$50272,0),VISOR!$R$18)</f>
        <v>#N/A</v>
      </c>
      <c r="S199" s="142" t="e">
        <f ca="1">OFFSET(BASE_NAC!$A$1,MATCH(VISOR!B199,BASE_NAC!$C$2:$C$50272,0),VISOR!$S$18)</f>
        <v>#N/A</v>
      </c>
      <c r="T199" s="142" t="e">
        <f ca="1">OFFSET(BASE_NAC!$A$1,MATCH(VISOR!B199,BASE_NAC!$C$2:$C$50272,0),VISOR!$T$18)</f>
        <v>#N/A</v>
      </c>
      <c r="U199" s="142" t="e">
        <f ca="1">OFFSET(BASE_NAC!$A$1,MATCH(VISOR!B199,BASE_NAC!$C$2:$C$50272,0),VISOR!$U$18)</f>
        <v>#N/A</v>
      </c>
      <c r="V199" s="142" t="e">
        <f ca="1">OFFSET(BASE_NAC!$A$1,MATCH(VISOR!B199,BASE_NAC!$C$2:$C$50272,0),VISOR!V$18)</f>
        <v>#N/A</v>
      </c>
    </row>
    <row r="200" spans="1:22" ht="20.25">
      <c r="A200" s="61">
        <v>104</v>
      </c>
      <c r="B200" s="61" t="e">
        <f>IF(F71=75,"",CONCATENATE($G$20,"_",divipola!Y106))</f>
        <v>#N/A</v>
      </c>
      <c r="D200" s="62"/>
      <c r="E200" s="136" t="e">
        <f ca="1">OFFSET(BASE_NAC!$A$1,MATCH(VISOR!B200,BASE_NAC!$C$2:$C$50272,0),6)</f>
        <v>#N/A</v>
      </c>
      <c r="F200" s="136"/>
      <c r="G200" s="136"/>
      <c r="H200" s="136"/>
      <c r="I200" s="136"/>
      <c r="J200" s="136"/>
      <c r="K200" s="136"/>
      <c r="L200" s="142" t="e">
        <f ca="1">OFFSET(BASE_NAC!$A$1,MATCH(VISOR!B200,BASE_NAC!$C$2:$C$50272,0),VISOR!$L$18)</f>
        <v>#N/A</v>
      </c>
      <c r="M200" s="142" t="e">
        <f ca="1">OFFSET(BASE_NAC!$A$1,MATCH(VISOR!B200,BASE_NAC!$C$2:$C$50272,0),VISOR!$M$18)</f>
        <v>#N/A</v>
      </c>
      <c r="N200" s="142" t="e">
        <f ca="1">OFFSET(BASE_NAC!$A$1,MATCH(VISOR!B200,BASE_NAC!$C$2:$C$50272,0),VISOR!$N$18)</f>
        <v>#N/A</v>
      </c>
      <c r="O200" s="142" t="e">
        <f ca="1">OFFSET(BASE_NAC!$A$1,MATCH(VISOR!B200,BASE_NAC!$C$2:$C$50272,0),VISOR!$O$18)</f>
        <v>#N/A</v>
      </c>
      <c r="P200" s="142" t="e">
        <f ca="1">OFFSET(BASE_NAC!$A$1,MATCH(VISOR!B200,BASE_NAC!$C$2:$C$50272,0),VISOR!$P$18)</f>
        <v>#N/A</v>
      </c>
      <c r="Q200" s="142" t="e">
        <f ca="1">OFFSET(BASE_NAC!$A$1,MATCH(VISOR!B200,BASE_NAC!$C$2:$C$50272,0),VISOR!$Q$18)</f>
        <v>#N/A</v>
      </c>
      <c r="R200" s="142" t="e">
        <f ca="1">OFFSET(BASE_NAC!$A$1,MATCH(VISOR!B200,BASE_NAC!$C$2:$C$50272,0),VISOR!$R$18)</f>
        <v>#N/A</v>
      </c>
      <c r="S200" s="142" t="e">
        <f ca="1">OFFSET(BASE_NAC!$A$1,MATCH(VISOR!B200,BASE_NAC!$C$2:$C$50272,0),VISOR!$S$18)</f>
        <v>#N/A</v>
      </c>
      <c r="T200" s="142" t="e">
        <f ca="1">OFFSET(BASE_NAC!$A$1,MATCH(VISOR!B200,BASE_NAC!$C$2:$C$50272,0),VISOR!$T$18)</f>
        <v>#N/A</v>
      </c>
      <c r="U200" s="142" t="e">
        <f ca="1">OFFSET(BASE_NAC!$A$1,MATCH(VISOR!B200,BASE_NAC!$C$2:$C$50272,0),VISOR!$U$18)</f>
        <v>#N/A</v>
      </c>
      <c r="V200" s="142" t="e">
        <f ca="1">OFFSET(BASE_NAC!$A$1,MATCH(VISOR!B200,BASE_NAC!$C$2:$C$50272,0),VISOR!V$18)</f>
        <v>#N/A</v>
      </c>
    </row>
    <row r="201" spans="1:22" ht="20.25">
      <c r="A201" s="61">
        <v>105</v>
      </c>
      <c r="B201" s="61" t="e">
        <f>IF(F71=75,"",CONCATENATE($G$20,"_",divipola!Y107))</f>
        <v>#N/A</v>
      </c>
      <c r="D201" s="62"/>
      <c r="E201" s="136" t="e">
        <f ca="1">OFFSET(BASE_NAC!$A$1,MATCH(VISOR!B201,BASE_NAC!$C$2:$C$50272,0),6)</f>
        <v>#N/A</v>
      </c>
      <c r="F201" s="136"/>
      <c r="G201" s="136"/>
      <c r="H201" s="136"/>
      <c r="I201" s="136"/>
      <c r="J201" s="136"/>
      <c r="K201" s="136"/>
      <c r="L201" s="142" t="e">
        <f ca="1">OFFSET(BASE_NAC!$A$1,MATCH(VISOR!B201,BASE_NAC!$C$2:$C$50272,0),VISOR!$L$18)</f>
        <v>#N/A</v>
      </c>
      <c r="M201" s="142" t="e">
        <f ca="1">OFFSET(BASE_NAC!$A$1,MATCH(VISOR!B201,BASE_NAC!$C$2:$C$50272,0),VISOR!$M$18)</f>
        <v>#N/A</v>
      </c>
      <c r="N201" s="142" t="e">
        <f ca="1">OFFSET(BASE_NAC!$A$1,MATCH(VISOR!B201,BASE_NAC!$C$2:$C$50272,0),VISOR!$N$18)</f>
        <v>#N/A</v>
      </c>
      <c r="O201" s="142" t="e">
        <f ca="1">OFFSET(BASE_NAC!$A$1,MATCH(VISOR!B201,BASE_NAC!$C$2:$C$50272,0),VISOR!$O$18)</f>
        <v>#N/A</v>
      </c>
      <c r="P201" s="142" t="e">
        <f ca="1">OFFSET(BASE_NAC!$A$1,MATCH(VISOR!B201,BASE_NAC!$C$2:$C$50272,0),VISOR!$P$18)</f>
        <v>#N/A</v>
      </c>
      <c r="Q201" s="142" t="e">
        <f ca="1">OFFSET(BASE_NAC!$A$1,MATCH(VISOR!B201,BASE_NAC!$C$2:$C$50272,0),VISOR!$Q$18)</f>
        <v>#N/A</v>
      </c>
      <c r="R201" s="142" t="e">
        <f ca="1">OFFSET(BASE_NAC!$A$1,MATCH(VISOR!B201,BASE_NAC!$C$2:$C$50272,0),VISOR!$R$18)</f>
        <v>#N/A</v>
      </c>
      <c r="S201" s="142" t="e">
        <f ca="1">OFFSET(BASE_NAC!$A$1,MATCH(VISOR!B201,BASE_NAC!$C$2:$C$50272,0),VISOR!$S$18)</f>
        <v>#N/A</v>
      </c>
      <c r="T201" s="142" t="e">
        <f ca="1">OFFSET(BASE_NAC!$A$1,MATCH(VISOR!B201,BASE_NAC!$C$2:$C$50272,0),VISOR!$T$18)</f>
        <v>#N/A</v>
      </c>
      <c r="U201" s="142" t="e">
        <f ca="1">OFFSET(BASE_NAC!$A$1,MATCH(VISOR!B201,BASE_NAC!$C$2:$C$50272,0),VISOR!$U$18)</f>
        <v>#N/A</v>
      </c>
      <c r="V201" s="142" t="e">
        <f ca="1">OFFSET(BASE_NAC!$A$1,MATCH(VISOR!B201,BASE_NAC!$C$2:$C$50272,0),VISOR!V$18)</f>
        <v>#N/A</v>
      </c>
    </row>
    <row r="202" spans="1:22" ht="20.25">
      <c r="A202" s="61">
        <v>106</v>
      </c>
      <c r="B202" s="61" t="e">
        <f>IF(F71=75,"",CONCATENATE($G$20,"_",divipola!Y108))</f>
        <v>#N/A</v>
      </c>
      <c r="D202" s="62"/>
      <c r="E202" s="136" t="e">
        <f ca="1">OFFSET(BASE_NAC!$A$1,MATCH(VISOR!B202,BASE_NAC!$C$2:$C$50272,0),6)</f>
        <v>#N/A</v>
      </c>
      <c r="F202" s="136"/>
      <c r="G202" s="136"/>
      <c r="H202" s="136"/>
      <c r="I202" s="136"/>
      <c r="J202" s="136"/>
      <c r="K202" s="136"/>
      <c r="L202" s="142" t="e">
        <f ca="1">OFFSET(BASE_NAC!$A$1,MATCH(VISOR!B202,BASE_NAC!$C$2:$C$50272,0),VISOR!$L$18)</f>
        <v>#N/A</v>
      </c>
      <c r="M202" s="142" t="e">
        <f ca="1">OFFSET(BASE_NAC!$A$1,MATCH(VISOR!B202,BASE_NAC!$C$2:$C$50272,0),VISOR!$M$18)</f>
        <v>#N/A</v>
      </c>
      <c r="N202" s="142" t="e">
        <f ca="1">OFFSET(BASE_NAC!$A$1,MATCH(VISOR!B202,BASE_NAC!$C$2:$C$50272,0),VISOR!$N$18)</f>
        <v>#N/A</v>
      </c>
      <c r="O202" s="142" t="e">
        <f ca="1">OFFSET(BASE_NAC!$A$1,MATCH(VISOR!B202,BASE_NAC!$C$2:$C$50272,0),VISOR!$O$18)</f>
        <v>#N/A</v>
      </c>
      <c r="P202" s="142" t="e">
        <f ca="1">OFFSET(BASE_NAC!$A$1,MATCH(VISOR!B202,BASE_NAC!$C$2:$C$50272,0),VISOR!$P$18)</f>
        <v>#N/A</v>
      </c>
      <c r="Q202" s="142" t="e">
        <f ca="1">OFFSET(BASE_NAC!$A$1,MATCH(VISOR!B202,BASE_NAC!$C$2:$C$50272,0),VISOR!$Q$18)</f>
        <v>#N/A</v>
      </c>
      <c r="R202" s="142" t="e">
        <f ca="1">OFFSET(BASE_NAC!$A$1,MATCH(VISOR!B202,BASE_NAC!$C$2:$C$50272,0),VISOR!$R$18)</f>
        <v>#N/A</v>
      </c>
      <c r="S202" s="142" t="e">
        <f ca="1">OFFSET(BASE_NAC!$A$1,MATCH(VISOR!B202,BASE_NAC!$C$2:$C$50272,0),VISOR!$S$18)</f>
        <v>#N/A</v>
      </c>
      <c r="T202" s="142" t="e">
        <f ca="1">OFFSET(BASE_NAC!$A$1,MATCH(VISOR!B202,BASE_NAC!$C$2:$C$50272,0),VISOR!$T$18)</f>
        <v>#N/A</v>
      </c>
      <c r="U202" s="142" t="e">
        <f ca="1">OFFSET(BASE_NAC!$A$1,MATCH(VISOR!B202,BASE_NAC!$C$2:$C$50272,0),VISOR!$U$18)</f>
        <v>#N/A</v>
      </c>
      <c r="V202" s="142" t="e">
        <f ca="1">OFFSET(BASE_NAC!$A$1,MATCH(VISOR!B202,BASE_NAC!$C$2:$C$50272,0),VISOR!V$18)</f>
        <v>#N/A</v>
      </c>
    </row>
    <row r="203" spans="1:22" ht="20.25">
      <c r="A203" s="61">
        <v>107</v>
      </c>
      <c r="B203" s="61" t="e">
        <f>IF(F71=75,"",CONCATENATE($G$20,"_",divipola!Y109))</f>
        <v>#N/A</v>
      </c>
      <c r="D203" s="62"/>
      <c r="E203" s="136" t="e">
        <f ca="1">OFFSET(BASE_NAC!$A$1,MATCH(VISOR!B203,BASE_NAC!$C$2:$C$50272,0),6)</f>
        <v>#N/A</v>
      </c>
      <c r="F203" s="136"/>
      <c r="G203" s="136"/>
      <c r="H203" s="136"/>
      <c r="I203" s="136"/>
      <c r="J203" s="136"/>
      <c r="K203" s="136"/>
      <c r="L203" s="142" t="e">
        <f ca="1">OFFSET(BASE_NAC!$A$1,MATCH(VISOR!B203,BASE_NAC!$C$2:$C$50272,0),VISOR!$L$18)</f>
        <v>#N/A</v>
      </c>
      <c r="M203" s="142" t="e">
        <f ca="1">OFFSET(BASE_NAC!$A$1,MATCH(VISOR!B203,BASE_NAC!$C$2:$C$50272,0),VISOR!$M$18)</f>
        <v>#N/A</v>
      </c>
      <c r="N203" s="142" t="e">
        <f ca="1">OFFSET(BASE_NAC!$A$1,MATCH(VISOR!B203,BASE_NAC!$C$2:$C$50272,0),VISOR!$N$18)</f>
        <v>#N/A</v>
      </c>
      <c r="O203" s="142" t="e">
        <f ca="1">OFFSET(BASE_NAC!$A$1,MATCH(VISOR!B203,BASE_NAC!$C$2:$C$50272,0),VISOR!$O$18)</f>
        <v>#N/A</v>
      </c>
      <c r="P203" s="142" t="e">
        <f ca="1">OFFSET(BASE_NAC!$A$1,MATCH(VISOR!B203,BASE_NAC!$C$2:$C$50272,0),VISOR!$P$18)</f>
        <v>#N/A</v>
      </c>
      <c r="Q203" s="142" t="e">
        <f ca="1">OFFSET(BASE_NAC!$A$1,MATCH(VISOR!B203,BASE_NAC!$C$2:$C$50272,0),VISOR!$Q$18)</f>
        <v>#N/A</v>
      </c>
      <c r="R203" s="142" t="e">
        <f ca="1">OFFSET(BASE_NAC!$A$1,MATCH(VISOR!B203,BASE_NAC!$C$2:$C$50272,0),VISOR!$R$18)</f>
        <v>#N/A</v>
      </c>
      <c r="S203" s="142" t="e">
        <f ca="1">OFFSET(BASE_NAC!$A$1,MATCH(VISOR!B203,BASE_NAC!$C$2:$C$50272,0),VISOR!$S$18)</f>
        <v>#N/A</v>
      </c>
      <c r="T203" s="142" t="e">
        <f ca="1">OFFSET(BASE_NAC!$A$1,MATCH(VISOR!B203,BASE_NAC!$C$2:$C$50272,0),VISOR!$T$18)</f>
        <v>#N/A</v>
      </c>
      <c r="U203" s="142" t="e">
        <f ca="1">OFFSET(BASE_NAC!$A$1,MATCH(VISOR!B203,BASE_NAC!$C$2:$C$50272,0),VISOR!$U$18)</f>
        <v>#N/A</v>
      </c>
      <c r="V203" s="142" t="e">
        <f ca="1">OFFSET(BASE_NAC!$A$1,MATCH(VISOR!B203,BASE_NAC!$C$2:$C$50272,0),VISOR!V$18)</f>
        <v>#N/A</v>
      </c>
    </row>
    <row r="204" spans="1:22" ht="20.25">
      <c r="A204" s="61">
        <v>108</v>
      </c>
      <c r="B204" s="61" t="e">
        <f>IF(F71=75,"",CONCATENATE($G$20,"_",divipola!Y110))</f>
        <v>#N/A</v>
      </c>
      <c r="D204" s="62"/>
      <c r="E204" s="136" t="e">
        <f ca="1">OFFSET(BASE_NAC!$A$1,MATCH(VISOR!B204,BASE_NAC!$C$2:$C$50272,0),6)</f>
        <v>#N/A</v>
      </c>
      <c r="F204" s="136"/>
      <c r="G204" s="136"/>
      <c r="H204" s="136"/>
      <c r="I204" s="136"/>
      <c r="J204" s="136"/>
      <c r="K204" s="136"/>
      <c r="L204" s="142" t="e">
        <f ca="1">OFFSET(BASE_NAC!$A$1,MATCH(VISOR!B204,BASE_NAC!$C$2:$C$50272,0),VISOR!$L$18)</f>
        <v>#N/A</v>
      </c>
      <c r="M204" s="142" t="e">
        <f ca="1">OFFSET(BASE_NAC!$A$1,MATCH(VISOR!B204,BASE_NAC!$C$2:$C$50272,0),VISOR!$M$18)</f>
        <v>#N/A</v>
      </c>
      <c r="N204" s="142" t="e">
        <f ca="1">OFFSET(BASE_NAC!$A$1,MATCH(VISOR!B204,BASE_NAC!$C$2:$C$50272,0),VISOR!$N$18)</f>
        <v>#N/A</v>
      </c>
      <c r="O204" s="142" t="e">
        <f ca="1">OFFSET(BASE_NAC!$A$1,MATCH(VISOR!B204,BASE_NAC!$C$2:$C$50272,0),VISOR!$O$18)</f>
        <v>#N/A</v>
      </c>
      <c r="P204" s="142" t="e">
        <f ca="1">OFFSET(BASE_NAC!$A$1,MATCH(VISOR!B204,BASE_NAC!$C$2:$C$50272,0),VISOR!$P$18)</f>
        <v>#N/A</v>
      </c>
      <c r="Q204" s="142" t="e">
        <f ca="1">OFFSET(BASE_NAC!$A$1,MATCH(VISOR!B204,BASE_NAC!$C$2:$C$50272,0),VISOR!$Q$18)</f>
        <v>#N/A</v>
      </c>
      <c r="R204" s="142" t="e">
        <f ca="1">OFFSET(BASE_NAC!$A$1,MATCH(VISOR!B204,BASE_NAC!$C$2:$C$50272,0),VISOR!$R$18)</f>
        <v>#N/A</v>
      </c>
      <c r="S204" s="142" t="e">
        <f ca="1">OFFSET(BASE_NAC!$A$1,MATCH(VISOR!B204,BASE_NAC!$C$2:$C$50272,0),VISOR!$S$18)</f>
        <v>#N/A</v>
      </c>
      <c r="T204" s="142" t="e">
        <f ca="1">OFFSET(BASE_NAC!$A$1,MATCH(VISOR!B204,BASE_NAC!$C$2:$C$50272,0),VISOR!$T$18)</f>
        <v>#N/A</v>
      </c>
      <c r="U204" s="142" t="e">
        <f ca="1">OFFSET(BASE_NAC!$A$1,MATCH(VISOR!B204,BASE_NAC!$C$2:$C$50272,0),VISOR!$U$18)</f>
        <v>#N/A</v>
      </c>
      <c r="V204" s="142" t="e">
        <f ca="1">OFFSET(BASE_NAC!$A$1,MATCH(VISOR!B204,BASE_NAC!$C$2:$C$50272,0),VISOR!V$18)</f>
        <v>#N/A</v>
      </c>
    </row>
    <row r="205" spans="1:22" ht="20.25">
      <c r="A205" s="61">
        <v>109</v>
      </c>
      <c r="B205" s="61" t="e">
        <f>IF(F71=75,"",CONCATENATE($G$20,"_",divipola!Y111))</f>
        <v>#N/A</v>
      </c>
      <c r="D205" s="62"/>
      <c r="E205" s="136" t="e">
        <f ca="1">OFFSET(BASE_NAC!$A$1,MATCH(VISOR!B205,BASE_NAC!$C$2:$C$50272,0),6)</f>
        <v>#N/A</v>
      </c>
      <c r="F205" s="136"/>
      <c r="G205" s="136"/>
      <c r="H205" s="136"/>
      <c r="I205" s="136"/>
      <c r="J205" s="136"/>
      <c r="K205" s="136"/>
      <c r="L205" s="142" t="e">
        <f ca="1">OFFSET(BASE_NAC!$A$1,MATCH(VISOR!B205,BASE_NAC!$C$2:$C$50272,0),VISOR!$L$18)</f>
        <v>#N/A</v>
      </c>
      <c r="M205" s="142" t="e">
        <f ca="1">OFFSET(BASE_NAC!$A$1,MATCH(VISOR!B205,BASE_NAC!$C$2:$C$50272,0),VISOR!$M$18)</f>
        <v>#N/A</v>
      </c>
      <c r="N205" s="142" t="e">
        <f ca="1">OFFSET(BASE_NAC!$A$1,MATCH(VISOR!B205,BASE_NAC!$C$2:$C$50272,0),VISOR!$N$18)</f>
        <v>#N/A</v>
      </c>
      <c r="O205" s="142" t="e">
        <f ca="1">OFFSET(BASE_NAC!$A$1,MATCH(VISOR!B205,BASE_NAC!$C$2:$C$50272,0),VISOR!$O$18)</f>
        <v>#N/A</v>
      </c>
      <c r="P205" s="142" t="e">
        <f ca="1">OFFSET(BASE_NAC!$A$1,MATCH(VISOR!B205,BASE_NAC!$C$2:$C$50272,0),VISOR!$P$18)</f>
        <v>#N/A</v>
      </c>
      <c r="Q205" s="142" t="e">
        <f ca="1">OFFSET(BASE_NAC!$A$1,MATCH(VISOR!B205,BASE_NAC!$C$2:$C$50272,0),VISOR!$Q$18)</f>
        <v>#N/A</v>
      </c>
      <c r="R205" s="142" t="e">
        <f ca="1">OFFSET(BASE_NAC!$A$1,MATCH(VISOR!B205,BASE_NAC!$C$2:$C$50272,0),VISOR!$R$18)</f>
        <v>#N/A</v>
      </c>
      <c r="S205" s="142" t="e">
        <f ca="1">OFFSET(BASE_NAC!$A$1,MATCH(VISOR!B205,BASE_NAC!$C$2:$C$50272,0),VISOR!$S$18)</f>
        <v>#N/A</v>
      </c>
      <c r="T205" s="142" t="e">
        <f ca="1">OFFSET(BASE_NAC!$A$1,MATCH(VISOR!B205,BASE_NAC!$C$2:$C$50272,0),VISOR!$T$18)</f>
        <v>#N/A</v>
      </c>
      <c r="U205" s="142" t="e">
        <f ca="1">OFFSET(BASE_NAC!$A$1,MATCH(VISOR!B205,BASE_NAC!$C$2:$C$50272,0),VISOR!$U$18)</f>
        <v>#N/A</v>
      </c>
      <c r="V205" s="142" t="e">
        <f ca="1">OFFSET(BASE_NAC!$A$1,MATCH(VISOR!B205,BASE_NAC!$C$2:$C$50272,0),VISOR!V$18)</f>
        <v>#N/A</v>
      </c>
    </row>
    <row r="206" spans="1:22" ht="20.25">
      <c r="A206" s="61">
        <v>110</v>
      </c>
      <c r="B206" s="61" t="e">
        <f>IF(F71=75,"",CONCATENATE($G$20,"_",divipola!Y112))</f>
        <v>#N/A</v>
      </c>
      <c r="D206" s="62"/>
      <c r="E206" s="136" t="e">
        <f ca="1">OFFSET(BASE_NAC!$A$1,MATCH(VISOR!B206,BASE_NAC!$C$2:$C$50272,0),6)</f>
        <v>#N/A</v>
      </c>
      <c r="F206" s="136"/>
      <c r="G206" s="136"/>
      <c r="H206" s="136"/>
      <c r="I206" s="136"/>
      <c r="J206" s="136"/>
      <c r="K206" s="136"/>
      <c r="L206" s="142" t="e">
        <f ca="1">OFFSET(BASE_NAC!$A$1,MATCH(VISOR!B206,BASE_NAC!$C$2:$C$50272,0),VISOR!$L$18)</f>
        <v>#N/A</v>
      </c>
      <c r="M206" s="142" t="e">
        <f ca="1">OFFSET(BASE_NAC!$A$1,MATCH(VISOR!B206,BASE_NAC!$C$2:$C$50272,0),VISOR!$M$18)</f>
        <v>#N/A</v>
      </c>
      <c r="N206" s="142" t="e">
        <f ca="1">OFFSET(BASE_NAC!$A$1,MATCH(VISOR!B206,BASE_NAC!$C$2:$C$50272,0),VISOR!$N$18)</f>
        <v>#N/A</v>
      </c>
      <c r="O206" s="142" t="e">
        <f ca="1">OFFSET(BASE_NAC!$A$1,MATCH(VISOR!B206,BASE_NAC!$C$2:$C$50272,0),VISOR!$O$18)</f>
        <v>#N/A</v>
      </c>
      <c r="P206" s="142" t="e">
        <f ca="1">OFFSET(BASE_NAC!$A$1,MATCH(VISOR!B206,BASE_NAC!$C$2:$C$50272,0),VISOR!$P$18)</f>
        <v>#N/A</v>
      </c>
      <c r="Q206" s="142" t="e">
        <f ca="1">OFFSET(BASE_NAC!$A$1,MATCH(VISOR!B206,BASE_NAC!$C$2:$C$50272,0),VISOR!$Q$18)</f>
        <v>#N/A</v>
      </c>
      <c r="R206" s="142" t="e">
        <f ca="1">OFFSET(BASE_NAC!$A$1,MATCH(VISOR!B206,BASE_NAC!$C$2:$C$50272,0),VISOR!$R$18)</f>
        <v>#N/A</v>
      </c>
      <c r="S206" s="142" t="e">
        <f ca="1">OFFSET(BASE_NAC!$A$1,MATCH(VISOR!B206,BASE_NAC!$C$2:$C$50272,0),VISOR!$S$18)</f>
        <v>#N/A</v>
      </c>
      <c r="T206" s="142" t="e">
        <f ca="1">OFFSET(BASE_NAC!$A$1,MATCH(VISOR!B206,BASE_NAC!$C$2:$C$50272,0),VISOR!$T$18)</f>
        <v>#N/A</v>
      </c>
      <c r="U206" s="142" t="e">
        <f ca="1">OFFSET(BASE_NAC!$A$1,MATCH(VISOR!B206,BASE_NAC!$C$2:$C$50272,0),VISOR!$U$18)</f>
        <v>#N/A</v>
      </c>
      <c r="V206" s="142" t="e">
        <f ca="1">OFFSET(BASE_NAC!$A$1,MATCH(VISOR!B206,BASE_NAC!$C$2:$C$50272,0),VISOR!V$18)</f>
        <v>#N/A</v>
      </c>
    </row>
    <row r="207" spans="1:22" ht="20.25">
      <c r="A207" s="61">
        <v>111</v>
      </c>
      <c r="B207" s="61" t="e">
        <f>IF(F71=75,"",CONCATENATE($G$20,"_",divipola!Y113))</f>
        <v>#N/A</v>
      </c>
      <c r="D207" s="62"/>
      <c r="E207" s="136" t="e">
        <f ca="1">OFFSET(BASE_NAC!$A$1,MATCH(VISOR!B207,BASE_NAC!$C$2:$C$50272,0),6)</f>
        <v>#N/A</v>
      </c>
      <c r="F207" s="136"/>
      <c r="G207" s="136"/>
      <c r="H207" s="136"/>
      <c r="I207" s="136"/>
      <c r="J207" s="136"/>
      <c r="K207" s="136"/>
      <c r="L207" s="142" t="e">
        <f ca="1">OFFSET(BASE_NAC!$A$1,MATCH(VISOR!B207,BASE_NAC!$C$2:$C$50272,0),VISOR!$L$18)</f>
        <v>#N/A</v>
      </c>
      <c r="M207" s="142" t="e">
        <f ca="1">OFFSET(BASE_NAC!$A$1,MATCH(VISOR!B207,BASE_NAC!$C$2:$C$50272,0),VISOR!$M$18)</f>
        <v>#N/A</v>
      </c>
      <c r="N207" s="142" t="e">
        <f ca="1">OFFSET(BASE_NAC!$A$1,MATCH(VISOR!B207,BASE_NAC!$C$2:$C$50272,0),VISOR!$N$18)</f>
        <v>#N/A</v>
      </c>
      <c r="O207" s="142" t="e">
        <f ca="1">OFFSET(BASE_NAC!$A$1,MATCH(VISOR!B207,BASE_NAC!$C$2:$C$50272,0),VISOR!$O$18)</f>
        <v>#N/A</v>
      </c>
      <c r="P207" s="142" t="e">
        <f ca="1">OFFSET(BASE_NAC!$A$1,MATCH(VISOR!B207,BASE_NAC!$C$2:$C$50272,0),VISOR!$P$18)</f>
        <v>#N/A</v>
      </c>
      <c r="Q207" s="142" t="e">
        <f ca="1">OFFSET(BASE_NAC!$A$1,MATCH(VISOR!B207,BASE_NAC!$C$2:$C$50272,0),VISOR!$Q$18)</f>
        <v>#N/A</v>
      </c>
      <c r="R207" s="142" t="e">
        <f ca="1">OFFSET(BASE_NAC!$A$1,MATCH(VISOR!B207,BASE_NAC!$C$2:$C$50272,0),VISOR!$R$18)</f>
        <v>#N/A</v>
      </c>
      <c r="S207" s="142" t="e">
        <f ca="1">OFFSET(BASE_NAC!$A$1,MATCH(VISOR!B207,BASE_NAC!$C$2:$C$50272,0),VISOR!$S$18)</f>
        <v>#N/A</v>
      </c>
      <c r="T207" s="142" t="e">
        <f ca="1">OFFSET(BASE_NAC!$A$1,MATCH(VISOR!B207,BASE_NAC!$C$2:$C$50272,0),VISOR!$T$18)</f>
        <v>#N/A</v>
      </c>
      <c r="U207" s="142" t="e">
        <f ca="1">OFFSET(BASE_NAC!$A$1,MATCH(VISOR!B207,BASE_NAC!$C$2:$C$50272,0),VISOR!$U$18)</f>
        <v>#N/A</v>
      </c>
      <c r="V207" s="142" t="e">
        <f ca="1">OFFSET(BASE_NAC!$A$1,MATCH(VISOR!B207,BASE_NAC!$C$2:$C$50272,0),VISOR!V$18)</f>
        <v>#N/A</v>
      </c>
    </row>
    <row r="208" spans="1:22" ht="20.25">
      <c r="A208" s="61">
        <v>112</v>
      </c>
      <c r="B208" s="61" t="e">
        <f>IF(F71=75,"",CONCATENATE($G$20,"_",divipola!Y114))</f>
        <v>#N/A</v>
      </c>
      <c r="D208" s="62"/>
      <c r="E208" s="136" t="e">
        <f ca="1">OFFSET(BASE_NAC!$A$1,MATCH(VISOR!B208,BASE_NAC!$C$2:$C$50272,0),6)</f>
        <v>#N/A</v>
      </c>
      <c r="F208" s="136"/>
      <c r="G208" s="136"/>
      <c r="H208" s="136"/>
      <c r="I208" s="136"/>
      <c r="J208" s="136"/>
      <c r="K208" s="136"/>
      <c r="L208" s="142" t="e">
        <f ca="1">OFFSET(BASE_NAC!$A$1,MATCH(VISOR!B208,BASE_NAC!$C$2:$C$50272,0),VISOR!$L$18)</f>
        <v>#N/A</v>
      </c>
      <c r="M208" s="142" t="e">
        <f ca="1">OFFSET(BASE_NAC!$A$1,MATCH(VISOR!B208,BASE_NAC!$C$2:$C$50272,0),VISOR!$M$18)</f>
        <v>#N/A</v>
      </c>
      <c r="N208" s="142" t="e">
        <f ca="1">OFFSET(BASE_NAC!$A$1,MATCH(VISOR!B208,BASE_NAC!$C$2:$C$50272,0),VISOR!$N$18)</f>
        <v>#N/A</v>
      </c>
      <c r="O208" s="142" t="e">
        <f ca="1">OFFSET(BASE_NAC!$A$1,MATCH(VISOR!B208,BASE_NAC!$C$2:$C$50272,0),VISOR!$O$18)</f>
        <v>#N/A</v>
      </c>
      <c r="P208" s="142" t="e">
        <f ca="1">OFFSET(BASE_NAC!$A$1,MATCH(VISOR!B208,BASE_NAC!$C$2:$C$50272,0),VISOR!$P$18)</f>
        <v>#N/A</v>
      </c>
      <c r="Q208" s="142" t="e">
        <f ca="1">OFFSET(BASE_NAC!$A$1,MATCH(VISOR!B208,BASE_NAC!$C$2:$C$50272,0),VISOR!$Q$18)</f>
        <v>#N/A</v>
      </c>
      <c r="R208" s="142" t="e">
        <f ca="1">OFFSET(BASE_NAC!$A$1,MATCH(VISOR!B208,BASE_NAC!$C$2:$C$50272,0),VISOR!$R$18)</f>
        <v>#N/A</v>
      </c>
      <c r="S208" s="142" t="e">
        <f ca="1">OFFSET(BASE_NAC!$A$1,MATCH(VISOR!B208,BASE_NAC!$C$2:$C$50272,0),VISOR!$S$18)</f>
        <v>#N/A</v>
      </c>
      <c r="T208" s="142" t="e">
        <f ca="1">OFFSET(BASE_NAC!$A$1,MATCH(VISOR!B208,BASE_NAC!$C$2:$C$50272,0),VISOR!$T$18)</f>
        <v>#N/A</v>
      </c>
      <c r="U208" s="142" t="e">
        <f ca="1">OFFSET(BASE_NAC!$A$1,MATCH(VISOR!B208,BASE_NAC!$C$2:$C$50272,0),VISOR!$U$18)</f>
        <v>#N/A</v>
      </c>
      <c r="V208" s="142" t="e">
        <f ca="1">OFFSET(BASE_NAC!$A$1,MATCH(VISOR!B208,BASE_NAC!$C$2:$C$50272,0),VISOR!V$18)</f>
        <v>#N/A</v>
      </c>
    </row>
    <row r="209" spans="1:22" ht="20.25">
      <c r="A209" s="61">
        <v>113</v>
      </c>
      <c r="B209" s="61" t="e">
        <f>IF(F71=75,"",CONCATENATE($G$20,"_",divipola!Y115))</f>
        <v>#N/A</v>
      </c>
      <c r="D209" s="62"/>
      <c r="E209" s="136" t="e">
        <f ca="1">OFFSET(BASE_NAC!$A$1,MATCH(VISOR!B209,BASE_NAC!$C$2:$C$50272,0),6)</f>
        <v>#N/A</v>
      </c>
      <c r="F209" s="136"/>
      <c r="G209" s="136"/>
      <c r="H209" s="136"/>
      <c r="I209" s="136"/>
      <c r="J209" s="136"/>
      <c r="K209" s="136"/>
      <c r="L209" s="142" t="e">
        <f ca="1">OFFSET(BASE_NAC!$A$1,MATCH(VISOR!B209,BASE_NAC!$C$2:$C$50272,0),VISOR!$L$18)</f>
        <v>#N/A</v>
      </c>
      <c r="M209" s="142" t="e">
        <f ca="1">OFFSET(BASE_NAC!$A$1,MATCH(VISOR!B209,BASE_NAC!$C$2:$C$50272,0),VISOR!$M$18)</f>
        <v>#N/A</v>
      </c>
      <c r="N209" s="142" t="e">
        <f ca="1">OFFSET(BASE_NAC!$A$1,MATCH(VISOR!B209,BASE_NAC!$C$2:$C$50272,0),VISOR!$N$18)</f>
        <v>#N/A</v>
      </c>
      <c r="O209" s="142" t="e">
        <f ca="1">OFFSET(BASE_NAC!$A$1,MATCH(VISOR!B209,BASE_NAC!$C$2:$C$50272,0),VISOR!$O$18)</f>
        <v>#N/A</v>
      </c>
      <c r="P209" s="142" t="e">
        <f ca="1">OFFSET(BASE_NAC!$A$1,MATCH(VISOR!B209,BASE_NAC!$C$2:$C$50272,0),VISOR!$P$18)</f>
        <v>#N/A</v>
      </c>
      <c r="Q209" s="142" t="e">
        <f ca="1">OFFSET(BASE_NAC!$A$1,MATCH(VISOR!B209,BASE_NAC!$C$2:$C$50272,0),VISOR!$Q$18)</f>
        <v>#N/A</v>
      </c>
      <c r="R209" s="142" t="e">
        <f ca="1">OFFSET(BASE_NAC!$A$1,MATCH(VISOR!B209,BASE_NAC!$C$2:$C$50272,0),VISOR!$R$18)</f>
        <v>#N/A</v>
      </c>
      <c r="S209" s="142" t="e">
        <f ca="1">OFFSET(BASE_NAC!$A$1,MATCH(VISOR!B209,BASE_NAC!$C$2:$C$50272,0),VISOR!$S$18)</f>
        <v>#N/A</v>
      </c>
      <c r="T209" s="142" t="e">
        <f ca="1">OFFSET(BASE_NAC!$A$1,MATCH(VISOR!B209,BASE_NAC!$C$2:$C$50272,0),VISOR!$T$18)</f>
        <v>#N/A</v>
      </c>
      <c r="U209" s="142" t="e">
        <f ca="1">OFFSET(BASE_NAC!$A$1,MATCH(VISOR!B209,BASE_NAC!$C$2:$C$50272,0),VISOR!$U$18)</f>
        <v>#N/A</v>
      </c>
      <c r="V209" s="142" t="e">
        <f ca="1">OFFSET(BASE_NAC!$A$1,MATCH(VISOR!B209,BASE_NAC!$C$2:$C$50272,0),VISOR!V$18)</f>
        <v>#N/A</v>
      </c>
    </row>
    <row r="210" spans="1:22" ht="20.25">
      <c r="A210" s="61">
        <v>114</v>
      </c>
      <c r="B210" s="61" t="e">
        <f>IF(F71=75,"",CONCATENATE($G$20,"_",divipola!Y116))</f>
        <v>#N/A</v>
      </c>
      <c r="D210" s="62"/>
      <c r="E210" s="136" t="e">
        <f ca="1">OFFSET(BASE_NAC!$A$1,MATCH(VISOR!B210,BASE_NAC!$C$2:$C$50272,0),6)</f>
        <v>#N/A</v>
      </c>
      <c r="F210" s="136"/>
      <c r="G210" s="136"/>
      <c r="H210" s="136"/>
      <c r="I210" s="136"/>
      <c r="J210" s="136"/>
      <c r="K210" s="136"/>
      <c r="L210" s="142" t="e">
        <f ca="1">OFFSET(BASE_NAC!$A$1,MATCH(VISOR!B210,BASE_NAC!$C$2:$C$50272,0),VISOR!$L$18)</f>
        <v>#N/A</v>
      </c>
      <c r="M210" s="142" t="e">
        <f ca="1">OFFSET(BASE_NAC!$A$1,MATCH(VISOR!B210,BASE_NAC!$C$2:$C$50272,0),VISOR!$M$18)</f>
        <v>#N/A</v>
      </c>
      <c r="N210" s="142" t="e">
        <f ca="1">OFFSET(BASE_NAC!$A$1,MATCH(VISOR!B210,BASE_NAC!$C$2:$C$50272,0),VISOR!$N$18)</f>
        <v>#N/A</v>
      </c>
      <c r="O210" s="142" t="e">
        <f ca="1">OFFSET(BASE_NAC!$A$1,MATCH(VISOR!B210,BASE_NAC!$C$2:$C$50272,0),VISOR!$O$18)</f>
        <v>#N/A</v>
      </c>
      <c r="P210" s="142" t="e">
        <f ca="1">OFFSET(BASE_NAC!$A$1,MATCH(VISOR!B210,BASE_NAC!$C$2:$C$50272,0),VISOR!$P$18)</f>
        <v>#N/A</v>
      </c>
      <c r="Q210" s="142" t="e">
        <f ca="1">OFFSET(BASE_NAC!$A$1,MATCH(VISOR!B210,BASE_NAC!$C$2:$C$50272,0),VISOR!$Q$18)</f>
        <v>#N/A</v>
      </c>
      <c r="R210" s="142" t="e">
        <f ca="1">OFFSET(BASE_NAC!$A$1,MATCH(VISOR!B210,BASE_NAC!$C$2:$C$50272,0),VISOR!$R$18)</f>
        <v>#N/A</v>
      </c>
      <c r="S210" s="142" t="e">
        <f ca="1">OFFSET(BASE_NAC!$A$1,MATCH(VISOR!B210,BASE_NAC!$C$2:$C$50272,0),VISOR!$S$18)</f>
        <v>#N/A</v>
      </c>
      <c r="T210" s="142" t="e">
        <f ca="1">OFFSET(BASE_NAC!$A$1,MATCH(VISOR!B210,BASE_NAC!$C$2:$C$50272,0),VISOR!$T$18)</f>
        <v>#N/A</v>
      </c>
      <c r="U210" s="142" t="e">
        <f ca="1">OFFSET(BASE_NAC!$A$1,MATCH(VISOR!B210,BASE_NAC!$C$2:$C$50272,0),VISOR!$U$18)</f>
        <v>#N/A</v>
      </c>
      <c r="V210" s="142" t="e">
        <f ca="1">OFFSET(BASE_NAC!$A$1,MATCH(VISOR!B210,BASE_NAC!$C$2:$C$50272,0),VISOR!V$18)</f>
        <v>#N/A</v>
      </c>
    </row>
    <row r="211" spans="1:22" ht="20.25">
      <c r="A211" s="61">
        <v>115</v>
      </c>
      <c r="B211" s="61" t="e">
        <f>IF(F71=75,"",CONCATENATE($G$20,"_",divipola!Y117))</f>
        <v>#N/A</v>
      </c>
      <c r="D211" s="62"/>
      <c r="E211" s="136" t="e">
        <f ca="1">OFFSET(BASE_NAC!$A$1,MATCH(VISOR!B211,BASE_NAC!$C$2:$C$50272,0),6)</f>
        <v>#N/A</v>
      </c>
      <c r="F211" s="136"/>
      <c r="G211" s="136"/>
      <c r="H211" s="136"/>
      <c r="I211" s="136"/>
      <c r="J211" s="136"/>
      <c r="K211" s="136"/>
      <c r="L211" s="142" t="e">
        <f ca="1">OFFSET(BASE_NAC!$A$1,MATCH(VISOR!B211,BASE_NAC!$C$2:$C$50272,0),VISOR!$L$18)</f>
        <v>#N/A</v>
      </c>
      <c r="M211" s="142" t="e">
        <f ca="1">OFFSET(BASE_NAC!$A$1,MATCH(VISOR!B211,BASE_NAC!$C$2:$C$50272,0),VISOR!$M$18)</f>
        <v>#N/A</v>
      </c>
      <c r="N211" s="142" t="e">
        <f ca="1">OFFSET(BASE_NAC!$A$1,MATCH(VISOR!B211,BASE_NAC!$C$2:$C$50272,0),VISOR!$N$18)</f>
        <v>#N/A</v>
      </c>
      <c r="O211" s="142" t="e">
        <f ca="1">OFFSET(BASE_NAC!$A$1,MATCH(VISOR!B211,BASE_NAC!$C$2:$C$50272,0),VISOR!$O$18)</f>
        <v>#N/A</v>
      </c>
      <c r="P211" s="142" t="e">
        <f ca="1">OFFSET(BASE_NAC!$A$1,MATCH(VISOR!B211,BASE_NAC!$C$2:$C$50272,0),VISOR!$P$18)</f>
        <v>#N/A</v>
      </c>
      <c r="Q211" s="142" t="e">
        <f ca="1">OFFSET(BASE_NAC!$A$1,MATCH(VISOR!B211,BASE_NAC!$C$2:$C$50272,0),VISOR!$Q$18)</f>
        <v>#N/A</v>
      </c>
      <c r="R211" s="142" t="e">
        <f ca="1">OFFSET(BASE_NAC!$A$1,MATCH(VISOR!B211,BASE_NAC!$C$2:$C$50272,0),VISOR!$R$18)</f>
        <v>#N/A</v>
      </c>
      <c r="S211" s="142" t="e">
        <f ca="1">OFFSET(BASE_NAC!$A$1,MATCH(VISOR!B211,BASE_NAC!$C$2:$C$50272,0),VISOR!$S$18)</f>
        <v>#N/A</v>
      </c>
      <c r="T211" s="142" t="e">
        <f ca="1">OFFSET(BASE_NAC!$A$1,MATCH(VISOR!B211,BASE_NAC!$C$2:$C$50272,0),VISOR!$T$18)</f>
        <v>#N/A</v>
      </c>
      <c r="U211" s="142" t="e">
        <f ca="1">OFFSET(BASE_NAC!$A$1,MATCH(VISOR!B211,BASE_NAC!$C$2:$C$50272,0),VISOR!$U$18)</f>
        <v>#N/A</v>
      </c>
      <c r="V211" s="142" t="e">
        <f ca="1">OFFSET(BASE_NAC!$A$1,MATCH(VISOR!B211,BASE_NAC!$C$2:$C$50272,0),VISOR!V$18)</f>
        <v>#N/A</v>
      </c>
    </row>
    <row r="212" spans="1:22" ht="20.25">
      <c r="A212" s="61">
        <v>116</v>
      </c>
      <c r="B212" s="61" t="e">
        <f>IF(F71=75,"",CONCATENATE($G$20,"_",divipola!Y118))</f>
        <v>#N/A</v>
      </c>
      <c r="D212" s="62"/>
      <c r="E212" s="136" t="e">
        <f ca="1">OFFSET(BASE_NAC!$A$1,MATCH(VISOR!B212,BASE_NAC!$C$2:$C$50272,0),6)</f>
        <v>#N/A</v>
      </c>
      <c r="F212" s="136"/>
      <c r="G212" s="136"/>
      <c r="H212" s="136"/>
      <c r="I212" s="136"/>
      <c r="J212" s="136"/>
      <c r="K212" s="136"/>
      <c r="L212" s="142" t="e">
        <f ca="1">OFFSET(BASE_NAC!$A$1,MATCH(VISOR!B212,BASE_NAC!$C$2:$C$50272,0),VISOR!$L$18)</f>
        <v>#N/A</v>
      </c>
      <c r="M212" s="142" t="e">
        <f ca="1">OFFSET(BASE_NAC!$A$1,MATCH(VISOR!B212,BASE_NAC!$C$2:$C$50272,0),VISOR!$M$18)</f>
        <v>#N/A</v>
      </c>
      <c r="N212" s="142" t="e">
        <f ca="1">OFFSET(BASE_NAC!$A$1,MATCH(VISOR!B212,BASE_NAC!$C$2:$C$50272,0),VISOR!$N$18)</f>
        <v>#N/A</v>
      </c>
      <c r="O212" s="142" t="e">
        <f ca="1">OFFSET(BASE_NAC!$A$1,MATCH(VISOR!B212,BASE_NAC!$C$2:$C$50272,0),VISOR!$O$18)</f>
        <v>#N/A</v>
      </c>
      <c r="P212" s="142" t="e">
        <f ca="1">OFFSET(BASE_NAC!$A$1,MATCH(VISOR!B212,BASE_NAC!$C$2:$C$50272,0),VISOR!$P$18)</f>
        <v>#N/A</v>
      </c>
      <c r="Q212" s="142" t="e">
        <f ca="1">OFFSET(BASE_NAC!$A$1,MATCH(VISOR!B212,BASE_NAC!$C$2:$C$50272,0),VISOR!$Q$18)</f>
        <v>#N/A</v>
      </c>
      <c r="R212" s="142" t="e">
        <f ca="1">OFFSET(BASE_NAC!$A$1,MATCH(VISOR!B212,BASE_NAC!$C$2:$C$50272,0),VISOR!$R$18)</f>
        <v>#N/A</v>
      </c>
      <c r="S212" s="142" t="e">
        <f ca="1">OFFSET(BASE_NAC!$A$1,MATCH(VISOR!B212,BASE_NAC!$C$2:$C$50272,0),VISOR!$S$18)</f>
        <v>#N/A</v>
      </c>
      <c r="T212" s="142" t="e">
        <f ca="1">OFFSET(BASE_NAC!$A$1,MATCH(VISOR!B212,BASE_NAC!$C$2:$C$50272,0),VISOR!$T$18)</f>
        <v>#N/A</v>
      </c>
      <c r="U212" s="142" t="e">
        <f ca="1">OFFSET(BASE_NAC!$A$1,MATCH(VISOR!B212,BASE_NAC!$C$2:$C$50272,0),VISOR!$U$18)</f>
        <v>#N/A</v>
      </c>
      <c r="V212" s="142" t="e">
        <f ca="1">OFFSET(BASE_NAC!$A$1,MATCH(VISOR!B212,BASE_NAC!$C$2:$C$50272,0),VISOR!V$18)</f>
        <v>#N/A</v>
      </c>
    </row>
    <row r="213" spans="1:22" ht="20.25">
      <c r="A213" s="61">
        <v>117</v>
      </c>
      <c r="B213" s="61" t="e">
        <f>IF(F71=75,"",CONCATENATE($G$20,"_",divipola!Y119))</f>
        <v>#N/A</v>
      </c>
      <c r="D213" s="62"/>
      <c r="E213" s="136" t="e">
        <f ca="1">OFFSET(BASE_NAC!$A$1,MATCH(VISOR!B213,BASE_NAC!$C$2:$C$50272,0),6)</f>
        <v>#N/A</v>
      </c>
      <c r="F213" s="136"/>
      <c r="G213" s="136"/>
      <c r="H213" s="136"/>
      <c r="I213" s="136"/>
      <c r="J213" s="136"/>
      <c r="K213" s="136"/>
      <c r="L213" s="142" t="e">
        <f ca="1">OFFSET(BASE_NAC!$A$1,MATCH(VISOR!B213,BASE_NAC!$C$2:$C$50272,0),VISOR!$L$18)</f>
        <v>#N/A</v>
      </c>
      <c r="M213" s="142" t="e">
        <f ca="1">OFFSET(BASE_NAC!$A$1,MATCH(VISOR!B213,BASE_NAC!$C$2:$C$50272,0),VISOR!$M$18)</f>
        <v>#N/A</v>
      </c>
      <c r="N213" s="142" t="e">
        <f ca="1">OFFSET(BASE_NAC!$A$1,MATCH(VISOR!B213,BASE_NAC!$C$2:$C$50272,0),VISOR!$N$18)</f>
        <v>#N/A</v>
      </c>
      <c r="O213" s="142" t="e">
        <f ca="1">OFFSET(BASE_NAC!$A$1,MATCH(VISOR!B213,BASE_NAC!$C$2:$C$50272,0),VISOR!$O$18)</f>
        <v>#N/A</v>
      </c>
      <c r="P213" s="142" t="e">
        <f ca="1">OFFSET(BASE_NAC!$A$1,MATCH(VISOR!B213,BASE_NAC!$C$2:$C$50272,0),VISOR!$P$18)</f>
        <v>#N/A</v>
      </c>
      <c r="Q213" s="142" t="e">
        <f ca="1">OFFSET(BASE_NAC!$A$1,MATCH(VISOR!B213,BASE_NAC!$C$2:$C$50272,0),VISOR!$Q$18)</f>
        <v>#N/A</v>
      </c>
      <c r="R213" s="142" t="e">
        <f ca="1">OFFSET(BASE_NAC!$A$1,MATCH(VISOR!B213,BASE_NAC!$C$2:$C$50272,0),VISOR!$R$18)</f>
        <v>#N/A</v>
      </c>
      <c r="S213" s="142" t="e">
        <f ca="1">OFFSET(BASE_NAC!$A$1,MATCH(VISOR!B213,BASE_NAC!$C$2:$C$50272,0),VISOR!$S$18)</f>
        <v>#N/A</v>
      </c>
      <c r="T213" s="142" t="e">
        <f ca="1">OFFSET(BASE_NAC!$A$1,MATCH(VISOR!B213,BASE_NAC!$C$2:$C$50272,0),VISOR!$T$18)</f>
        <v>#N/A</v>
      </c>
      <c r="U213" s="142" t="e">
        <f ca="1">OFFSET(BASE_NAC!$A$1,MATCH(VISOR!B213,BASE_NAC!$C$2:$C$50272,0),VISOR!$U$18)</f>
        <v>#N/A</v>
      </c>
      <c r="V213" s="142" t="e">
        <f ca="1">OFFSET(BASE_NAC!$A$1,MATCH(VISOR!B213,BASE_NAC!$C$2:$C$50272,0),VISOR!V$18)</f>
        <v>#N/A</v>
      </c>
    </row>
    <row r="214" spans="1:22" ht="20.25">
      <c r="A214" s="61">
        <v>118</v>
      </c>
      <c r="B214" s="61" t="e">
        <f>IF(F71=75,"",CONCATENATE($G$20,"_",divipola!Y120))</f>
        <v>#N/A</v>
      </c>
      <c r="D214" s="62"/>
      <c r="E214" s="136" t="e">
        <f ca="1">OFFSET(BASE_NAC!$A$1,MATCH(VISOR!B214,BASE_NAC!$C$2:$C$50272,0),6)</f>
        <v>#N/A</v>
      </c>
      <c r="F214" s="136"/>
      <c r="G214" s="136"/>
      <c r="H214" s="136"/>
      <c r="I214" s="136"/>
      <c r="J214" s="136"/>
      <c r="K214" s="136"/>
      <c r="L214" s="142" t="e">
        <f ca="1">OFFSET(BASE_NAC!$A$1,MATCH(VISOR!B214,BASE_NAC!$C$2:$C$50272,0),VISOR!$L$18)</f>
        <v>#N/A</v>
      </c>
      <c r="M214" s="142" t="e">
        <f ca="1">OFFSET(BASE_NAC!$A$1,MATCH(VISOR!B214,BASE_NAC!$C$2:$C$50272,0),VISOR!$M$18)</f>
        <v>#N/A</v>
      </c>
      <c r="N214" s="142" t="e">
        <f ca="1">OFFSET(BASE_NAC!$A$1,MATCH(VISOR!B214,BASE_NAC!$C$2:$C$50272,0),VISOR!$N$18)</f>
        <v>#N/A</v>
      </c>
      <c r="O214" s="142" t="e">
        <f ca="1">OFFSET(BASE_NAC!$A$1,MATCH(VISOR!B214,BASE_NAC!$C$2:$C$50272,0),VISOR!$O$18)</f>
        <v>#N/A</v>
      </c>
      <c r="P214" s="142" t="e">
        <f ca="1">OFFSET(BASE_NAC!$A$1,MATCH(VISOR!B214,BASE_NAC!$C$2:$C$50272,0),VISOR!$P$18)</f>
        <v>#N/A</v>
      </c>
      <c r="Q214" s="142" t="e">
        <f ca="1">OFFSET(BASE_NAC!$A$1,MATCH(VISOR!B214,BASE_NAC!$C$2:$C$50272,0),VISOR!$Q$18)</f>
        <v>#N/A</v>
      </c>
      <c r="R214" s="142" t="e">
        <f ca="1">OFFSET(BASE_NAC!$A$1,MATCH(VISOR!B214,BASE_NAC!$C$2:$C$50272,0),VISOR!$R$18)</f>
        <v>#N/A</v>
      </c>
      <c r="S214" s="142" t="e">
        <f ca="1">OFFSET(BASE_NAC!$A$1,MATCH(VISOR!B214,BASE_NAC!$C$2:$C$50272,0),VISOR!$S$18)</f>
        <v>#N/A</v>
      </c>
      <c r="T214" s="142" t="e">
        <f ca="1">OFFSET(BASE_NAC!$A$1,MATCH(VISOR!B214,BASE_NAC!$C$2:$C$50272,0),VISOR!$T$18)</f>
        <v>#N/A</v>
      </c>
      <c r="U214" s="142" t="e">
        <f ca="1">OFFSET(BASE_NAC!$A$1,MATCH(VISOR!B214,BASE_NAC!$C$2:$C$50272,0),VISOR!$U$18)</f>
        <v>#N/A</v>
      </c>
      <c r="V214" s="142" t="e">
        <f ca="1">OFFSET(BASE_NAC!$A$1,MATCH(VISOR!B214,BASE_NAC!$C$2:$C$50272,0),VISOR!V$18)</f>
        <v>#N/A</v>
      </c>
    </row>
    <row r="215" spans="1:22" ht="20.25">
      <c r="A215" s="61">
        <v>119</v>
      </c>
      <c r="B215" s="61" t="e">
        <f>IF(F71=75,"",CONCATENATE($G$20,"_",divipola!Y121))</f>
        <v>#N/A</v>
      </c>
      <c r="D215" s="62"/>
      <c r="E215" s="136" t="e">
        <f ca="1">OFFSET(BASE_NAC!$A$1,MATCH(VISOR!B215,BASE_NAC!$C$2:$C$50272,0),6)</f>
        <v>#N/A</v>
      </c>
      <c r="F215" s="136"/>
      <c r="G215" s="136"/>
      <c r="H215" s="136"/>
      <c r="I215" s="136"/>
      <c r="J215" s="136"/>
      <c r="K215" s="136"/>
      <c r="L215" s="142" t="e">
        <f ca="1">OFFSET(BASE_NAC!$A$1,MATCH(VISOR!B215,BASE_NAC!$C$2:$C$50272,0),VISOR!$L$18)</f>
        <v>#N/A</v>
      </c>
      <c r="M215" s="142" t="e">
        <f ca="1">OFFSET(BASE_NAC!$A$1,MATCH(VISOR!B215,BASE_NAC!$C$2:$C$50272,0),VISOR!$M$18)</f>
        <v>#N/A</v>
      </c>
      <c r="N215" s="142" t="e">
        <f ca="1">OFFSET(BASE_NAC!$A$1,MATCH(VISOR!B215,BASE_NAC!$C$2:$C$50272,0),VISOR!$N$18)</f>
        <v>#N/A</v>
      </c>
      <c r="O215" s="142" t="e">
        <f ca="1">OFFSET(BASE_NAC!$A$1,MATCH(VISOR!B215,BASE_NAC!$C$2:$C$50272,0),VISOR!$O$18)</f>
        <v>#N/A</v>
      </c>
      <c r="P215" s="142" t="e">
        <f ca="1">OFFSET(BASE_NAC!$A$1,MATCH(VISOR!B215,BASE_NAC!$C$2:$C$50272,0),VISOR!$P$18)</f>
        <v>#N/A</v>
      </c>
      <c r="Q215" s="142" t="e">
        <f ca="1">OFFSET(BASE_NAC!$A$1,MATCH(VISOR!B215,BASE_NAC!$C$2:$C$50272,0),VISOR!$Q$18)</f>
        <v>#N/A</v>
      </c>
      <c r="R215" s="142" t="e">
        <f ca="1">OFFSET(BASE_NAC!$A$1,MATCH(VISOR!B215,BASE_NAC!$C$2:$C$50272,0),VISOR!$R$18)</f>
        <v>#N/A</v>
      </c>
      <c r="S215" s="142" t="e">
        <f ca="1">OFFSET(BASE_NAC!$A$1,MATCH(VISOR!B215,BASE_NAC!$C$2:$C$50272,0),VISOR!$S$18)</f>
        <v>#N/A</v>
      </c>
      <c r="T215" s="142" t="e">
        <f ca="1">OFFSET(BASE_NAC!$A$1,MATCH(VISOR!B215,BASE_NAC!$C$2:$C$50272,0),VISOR!$T$18)</f>
        <v>#N/A</v>
      </c>
      <c r="U215" s="142" t="e">
        <f ca="1">OFFSET(BASE_NAC!$A$1,MATCH(VISOR!B215,BASE_NAC!$C$2:$C$50272,0),VISOR!$U$18)</f>
        <v>#N/A</v>
      </c>
      <c r="V215" s="142" t="e">
        <f ca="1">OFFSET(BASE_NAC!$A$1,MATCH(VISOR!B215,BASE_NAC!$C$2:$C$50272,0),VISOR!V$18)</f>
        <v>#N/A</v>
      </c>
    </row>
    <row r="216" spans="1:22" ht="20.25">
      <c r="A216" s="61">
        <v>120</v>
      </c>
      <c r="B216" s="61" t="e">
        <f>IF(F71=75,"",CONCATENATE($G$20,"_",divipola!Y122))</f>
        <v>#N/A</v>
      </c>
      <c r="D216" s="62"/>
      <c r="E216" s="136" t="e">
        <f ca="1">OFFSET(BASE_NAC!$A$1,MATCH(VISOR!B216,BASE_NAC!$C$2:$C$50272,0),6)</f>
        <v>#N/A</v>
      </c>
      <c r="F216" s="136"/>
      <c r="G216" s="136"/>
      <c r="H216" s="136"/>
      <c r="I216" s="136"/>
      <c r="J216" s="136"/>
      <c r="K216" s="136"/>
      <c r="L216" s="142" t="e">
        <f ca="1">OFFSET(BASE_NAC!$A$1,MATCH(VISOR!B216,BASE_NAC!$C$2:$C$50272,0),VISOR!$L$18)</f>
        <v>#N/A</v>
      </c>
      <c r="M216" s="142" t="e">
        <f ca="1">OFFSET(BASE_NAC!$A$1,MATCH(VISOR!B216,BASE_NAC!$C$2:$C$50272,0),VISOR!$M$18)</f>
        <v>#N/A</v>
      </c>
      <c r="N216" s="142" t="e">
        <f ca="1">OFFSET(BASE_NAC!$A$1,MATCH(VISOR!B216,BASE_NAC!$C$2:$C$50272,0),VISOR!$N$18)</f>
        <v>#N/A</v>
      </c>
      <c r="O216" s="142" t="e">
        <f ca="1">OFFSET(BASE_NAC!$A$1,MATCH(VISOR!B216,BASE_NAC!$C$2:$C$50272,0),VISOR!$O$18)</f>
        <v>#N/A</v>
      </c>
      <c r="P216" s="142" t="e">
        <f ca="1">OFFSET(BASE_NAC!$A$1,MATCH(VISOR!B216,BASE_NAC!$C$2:$C$50272,0),VISOR!$P$18)</f>
        <v>#N/A</v>
      </c>
      <c r="Q216" s="142" t="e">
        <f ca="1">OFFSET(BASE_NAC!$A$1,MATCH(VISOR!B216,BASE_NAC!$C$2:$C$50272,0),VISOR!$Q$18)</f>
        <v>#N/A</v>
      </c>
      <c r="R216" s="142" t="e">
        <f ca="1">OFFSET(BASE_NAC!$A$1,MATCH(VISOR!B216,BASE_NAC!$C$2:$C$50272,0),VISOR!$R$18)</f>
        <v>#N/A</v>
      </c>
      <c r="S216" s="142" t="e">
        <f ca="1">OFFSET(BASE_NAC!$A$1,MATCH(VISOR!B216,BASE_NAC!$C$2:$C$50272,0),VISOR!$S$18)</f>
        <v>#N/A</v>
      </c>
      <c r="T216" s="142" t="e">
        <f ca="1">OFFSET(BASE_NAC!$A$1,MATCH(VISOR!B216,BASE_NAC!$C$2:$C$50272,0),VISOR!$T$18)</f>
        <v>#N/A</v>
      </c>
      <c r="U216" s="142" t="e">
        <f ca="1">OFFSET(BASE_NAC!$A$1,MATCH(VISOR!B216,BASE_NAC!$C$2:$C$50272,0),VISOR!$U$18)</f>
        <v>#N/A</v>
      </c>
      <c r="V216" s="142" t="e">
        <f ca="1">OFFSET(BASE_NAC!$A$1,MATCH(VISOR!B216,BASE_NAC!$C$2:$C$50272,0),VISOR!V$18)</f>
        <v>#N/A</v>
      </c>
    </row>
    <row r="217" spans="1:22" ht="20.25">
      <c r="A217" s="61">
        <v>121</v>
      </c>
      <c r="B217" s="61" t="e">
        <f>IF(F71=75,"",CONCATENATE($G$20,"_",divipola!Y123))</f>
        <v>#N/A</v>
      </c>
      <c r="D217" s="62"/>
      <c r="E217" s="136" t="e">
        <f ca="1">OFFSET(BASE_NAC!$A$1,MATCH(VISOR!B217,BASE_NAC!$C$2:$C$50272,0),6)</f>
        <v>#N/A</v>
      </c>
      <c r="F217" s="136"/>
      <c r="G217" s="136"/>
      <c r="H217" s="136"/>
      <c r="I217" s="136"/>
      <c r="J217" s="136"/>
      <c r="K217" s="136"/>
      <c r="L217" s="142" t="e">
        <f ca="1">OFFSET(BASE_NAC!$A$1,MATCH(VISOR!B217,BASE_NAC!$C$2:$C$50272,0),VISOR!$L$18)</f>
        <v>#N/A</v>
      </c>
      <c r="M217" s="142" t="e">
        <f ca="1">OFFSET(BASE_NAC!$A$1,MATCH(VISOR!B217,BASE_NAC!$C$2:$C$50272,0),VISOR!$M$18)</f>
        <v>#N/A</v>
      </c>
      <c r="N217" s="142" t="e">
        <f ca="1">OFFSET(BASE_NAC!$A$1,MATCH(VISOR!B217,BASE_NAC!$C$2:$C$50272,0),VISOR!$N$18)</f>
        <v>#N/A</v>
      </c>
      <c r="O217" s="142" t="e">
        <f ca="1">OFFSET(BASE_NAC!$A$1,MATCH(VISOR!B217,BASE_NAC!$C$2:$C$50272,0),VISOR!$O$18)</f>
        <v>#N/A</v>
      </c>
      <c r="P217" s="142" t="e">
        <f ca="1">OFFSET(BASE_NAC!$A$1,MATCH(VISOR!B217,BASE_NAC!$C$2:$C$50272,0),VISOR!$P$18)</f>
        <v>#N/A</v>
      </c>
      <c r="Q217" s="142" t="e">
        <f ca="1">OFFSET(BASE_NAC!$A$1,MATCH(VISOR!B217,BASE_NAC!$C$2:$C$50272,0),VISOR!$Q$18)</f>
        <v>#N/A</v>
      </c>
      <c r="R217" s="142" t="e">
        <f ca="1">OFFSET(BASE_NAC!$A$1,MATCH(VISOR!B217,BASE_NAC!$C$2:$C$50272,0),VISOR!$R$18)</f>
        <v>#N/A</v>
      </c>
      <c r="S217" s="142" t="e">
        <f ca="1">OFFSET(BASE_NAC!$A$1,MATCH(VISOR!B217,BASE_NAC!$C$2:$C$50272,0),VISOR!$S$18)</f>
        <v>#N/A</v>
      </c>
      <c r="T217" s="142" t="e">
        <f ca="1">OFFSET(BASE_NAC!$A$1,MATCH(VISOR!B217,BASE_NAC!$C$2:$C$50272,0),VISOR!$T$18)</f>
        <v>#N/A</v>
      </c>
      <c r="U217" s="142" t="e">
        <f ca="1">OFFSET(BASE_NAC!$A$1,MATCH(VISOR!B217,BASE_NAC!$C$2:$C$50272,0),VISOR!$U$18)</f>
        <v>#N/A</v>
      </c>
      <c r="V217" s="142" t="e">
        <f ca="1">OFFSET(BASE_NAC!$A$1,MATCH(VISOR!B217,BASE_NAC!$C$2:$C$50272,0),VISOR!V$18)</f>
        <v>#N/A</v>
      </c>
    </row>
    <row r="218" spans="1:22" ht="20.25">
      <c r="A218" s="61">
        <v>122</v>
      </c>
      <c r="B218" s="61" t="e">
        <f>IF(F71=75,"",CONCATENATE($G$20,"_",divipola!Y124))</f>
        <v>#N/A</v>
      </c>
      <c r="D218" s="62"/>
      <c r="E218" s="136" t="e">
        <f ca="1">OFFSET(BASE_NAC!$A$1,MATCH(VISOR!B218,BASE_NAC!$C$2:$C$50272,0),6)</f>
        <v>#N/A</v>
      </c>
      <c r="F218" s="136"/>
      <c r="G218" s="136"/>
      <c r="H218" s="136"/>
      <c r="I218" s="136"/>
      <c r="J218" s="136"/>
      <c r="K218" s="136"/>
      <c r="L218" s="142" t="e">
        <f ca="1">OFFSET(BASE_NAC!$A$1,MATCH(VISOR!B218,BASE_NAC!$C$2:$C$50272,0),VISOR!$L$18)</f>
        <v>#N/A</v>
      </c>
      <c r="M218" s="142" t="e">
        <f ca="1">OFFSET(BASE_NAC!$A$1,MATCH(VISOR!B218,BASE_NAC!$C$2:$C$50272,0),VISOR!$M$18)</f>
        <v>#N/A</v>
      </c>
      <c r="N218" s="142" t="e">
        <f ca="1">OFFSET(BASE_NAC!$A$1,MATCH(VISOR!B218,BASE_NAC!$C$2:$C$50272,0),VISOR!$N$18)</f>
        <v>#N/A</v>
      </c>
      <c r="O218" s="142" t="e">
        <f ca="1">OFFSET(BASE_NAC!$A$1,MATCH(VISOR!B218,BASE_NAC!$C$2:$C$50272,0),VISOR!$O$18)</f>
        <v>#N/A</v>
      </c>
      <c r="P218" s="142" t="e">
        <f ca="1">OFFSET(BASE_NAC!$A$1,MATCH(VISOR!B218,BASE_NAC!$C$2:$C$50272,0),VISOR!$P$18)</f>
        <v>#N/A</v>
      </c>
      <c r="Q218" s="142" t="e">
        <f ca="1">OFFSET(BASE_NAC!$A$1,MATCH(VISOR!B218,BASE_NAC!$C$2:$C$50272,0),VISOR!$Q$18)</f>
        <v>#N/A</v>
      </c>
      <c r="R218" s="142" t="e">
        <f ca="1">OFFSET(BASE_NAC!$A$1,MATCH(VISOR!B218,BASE_NAC!$C$2:$C$50272,0),VISOR!$R$18)</f>
        <v>#N/A</v>
      </c>
      <c r="S218" s="142" t="e">
        <f ca="1">OFFSET(BASE_NAC!$A$1,MATCH(VISOR!B218,BASE_NAC!$C$2:$C$50272,0),VISOR!$S$18)</f>
        <v>#N/A</v>
      </c>
      <c r="T218" s="142" t="e">
        <f ca="1">OFFSET(BASE_NAC!$A$1,MATCH(VISOR!B218,BASE_NAC!$C$2:$C$50272,0),VISOR!$T$18)</f>
        <v>#N/A</v>
      </c>
      <c r="U218" s="142" t="e">
        <f ca="1">OFFSET(BASE_NAC!$A$1,MATCH(VISOR!B218,BASE_NAC!$C$2:$C$50272,0),VISOR!$U$18)</f>
        <v>#N/A</v>
      </c>
      <c r="V218" s="142" t="e">
        <f ca="1">OFFSET(BASE_NAC!$A$1,MATCH(VISOR!B218,BASE_NAC!$C$2:$C$50272,0),VISOR!V$18)</f>
        <v>#N/A</v>
      </c>
    </row>
    <row r="219" spans="1:22" ht="20.25">
      <c r="A219" s="61">
        <v>123</v>
      </c>
      <c r="B219" s="61" t="e">
        <f>IF(F71=75,"",CONCATENATE($G$20,"_",divipola!Y125))</f>
        <v>#N/A</v>
      </c>
      <c r="D219" s="62"/>
      <c r="E219" s="136" t="e">
        <f ca="1">OFFSET(BASE_NAC!$A$1,MATCH(VISOR!B219,BASE_NAC!$C$2:$C$50272,0),6)</f>
        <v>#N/A</v>
      </c>
      <c r="F219" s="136"/>
      <c r="G219" s="136"/>
      <c r="H219" s="136"/>
      <c r="I219" s="136"/>
      <c r="J219" s="136"/>
      <c r="K219" s="136"/>
      <c r="L219" s="142" t="e">
        <f ca="1">OFFSET(BASE_NAC!$A$1,MATCH(VISOR!B219,BASE_NAC!$C$2:$C$50272,0),VISOR!$L$18)</f>
        <v>#N/A</v>
      </c>
      <c r="M219" s="142" t="e">
        <f ca="1">OFFSET(BASE_NAC!$A$1,MATCH(VISOR!B219,BASE_NAC!$C$2:$C$50272,0),VISOR!$M$18)</f>
        <v>#N/A</v>
      </c>
      <c r="N219" s="142" t="e">
        <f ca="1">OFFSET(BASE_NAC!$A$1,MATCH(VISOR!B219,BASE_NAC!$C$2:$C$50272,0),VISOR!$N$18)</f>
        <v>#N/A</v>
      </c>
      <c r="O219" s="142" t="e">
        <f ca="1">OFFSET(BASE_NAC!$A$1,MATCH(VISOR!B219,BASE_NAC!$C$2:$C$50272,0),VISOR!$O$18)</f>
        <v>#N/A</v>
      </c>
      <c r="P219" s="142" t="e">
        <f ca="1">OFFSET(BASE_NAC!$A$1,MATCH(VISOR!B219,BASE_NAC!$C$2:$C$50272,0),VISOR!$P$18)</f>
        <v>#N/A</v>
      </c>
      <c r="Q219" s="142" t="e">
        <f ca="1">OFFSET(BASE_NAC!$A$1,MATCH(VISOR!B219,BASE_NAC!$C$2:$C$50272,0),VISOR!$Q$18)</f>
        <v>#N/A</v>
      </c>
      <c r="R219" s="142" t="e">
        <f ca="1">OFFSET(BASE_NAC!$A$1,MATCH(VISOR!B219,BASE_NAC!$C$2:$C$50272,0),VISOR!$R$18)</f>
        <v>#N/A</v>
      </c>
      <c r="S219" s="142" t="e">
        <f ca="1">OFFSET(BASE_NAC!$A$1,MATCH(VISOR!B219,BASE_NAC!$C$2:$C$50272,0),VISOR!$S$18)</f>
        <v>#N/A</v>
      </c>
      <c r="T219" s="142" t="e">
        <f ca="1">OFFSET(BASE_NAC!$A$1,MATCH(VISOR!B219,BASE_NAC!$C$2:$C$50272,0),VISOR!$T$18)</f>
        <v>#N/A</v>
      </c>
      <c r="U219" s="142" t="e">
        <f ca="1">OFFSET(BASE_NAC!$A$1,MATCH(VISOR!B219,BASE_NAC!$C$2:$C$50272,0),VISOR!$U$18)</f>
        <v>#N/A</v>
      </c>
      <c r="V219" s="142" t="e">
        <f ca="1">OFFSET(BASE_NAC!$A$1,MATCH(VISOR!B219,BASE_NAC!$C$2:$C$50272,0),VISOR!V$18)</f>
        <v>#N/A</v>
      </c>
    </row>
    <row r="220" spans="1:22" ht="20.25">
      <c r="A220" s="61">
        <v>124</v>
      </c>
      <c r="B220" s="61" t="e">
        <f>IF(F71=75,"",CONCATENATE($G$20,"_",divipola!Y126))</f>
        <v>#N/A</v>
      </c>
      <c r="D220" s="62"/>
      <c r="E220" s="136" t="e">
        <f ca="1">OFFSET(BASE_NAC!$A$1,MATCH(VISOR!B220,BASE_NAC!$C$2:$C$50272,0),6)</f>
        <v>#N/A</v>
      </c>
      <c r="F220" s="136"/>
      <c r="G220" s="136"/>
      <c r="H220" s="136"/>
      <c r="I220" s="136"/>
      <c r="J220" s="136"/>
      <c r="K220" s="136"/>
      <c r="L220" s="142" t="e">
        <f ca="1">OFFSET(BASE_NAC!$A$1,MATCH(VISOR!B220,BASE_NAC!$C$2:$C$50272,0),VISOR!$L$18)</f>
        <v>#N/A</v>
      </c>
      <c r="M220" s="142" t="e">
        <f ca="1">OFFSET(BASE_NAC!$A$1,MATCH(VISOR!B220,BASE_NAC!$C$2:$C$50272,0),VISOR!$M$18)</f>
        <v>#N/A</v>
      </c>
      <c r="N220" s="142" t="e">
        <f ca="1">OFFSET(BASE_NAC!$A$1,MATCH(VISOR!B220,BASE_NAC!$C$2:$C$50272,0),VISOR!$N$18)</f>
        <v>#N/A</v>
      </c>
      <c r="O220" s="142" t="e">
        <f ca="1">OFFSET(BASE_NAC!$A$1,MATCH(VISOR!B220,BASE_NAC!$C$2:$C$50272,0),VISOR!$O$18)</f>
        <v>#N/A</v>
      </c>
      <c r="P220" s="142" t="e">
        <f ca="1">OFFSET(BASE_NAC!$A$1,MATCH(VISOR!B220,BASE_NAC!$C$2:$C$50272,0),VISOR!$P$18)</f>
        <v>#N/A</v>
      </c>
      <c r="Q220" s="142" t="e">
        <f ca="1">OFFSET(BASE_NAC!$A$1,MATCH(VISOR!B220,BASE_NAC!$C$2:$C$50272,0),VISOR!$Q$18)</f>
        <v>#N/A</v>
      </c>
      <c r="R220" s="142" t="e">
        <f ca="1">OFFSET(BASE_NAC!$A$1,MATCH(VISOR!B220,BASE_NAC!$C$2:$C$50272,0),VISOR!$R$18)</f>
        <v>#N/A</v>
      </c>
      <c r="S220" s="142" t="e">
        <f ca="1">OFFSET(BASE_NAC!$A$1,MATCH(VISOR!B220,BASE_NAC!$C$2:$C$50272,0),VISOR!$S$18)</f>
        <v>#N/A</v>
      </c>
      <c r="T220" s="142" t="e">
        <f ca="1">OFFSET(BASE_NAC!$A$1,MATCH(VISOR!B220,BASE_NAC!$C$2:$C$50272,0),VISOR!$T$18)</f>
        <v>#N/A</v>
      </c>
      <c r="U220" s="142" t="e">
        <f ca="1">OFFSET(BASE_NAC!$A$1,MATCH(VISOR!B220,BASE_NAC!$C$2:$C$50272,0),VISOR!$U$18)</f>
        <v>#N/A</v>
      </c>
      <c r="V220" s="142" t="e">
        <f ca="1">OFFSET(BASE_NAC!$A$1,MATCH(VISOR!B220,BASE_NAC!$C$2:$C$50272,0),VISOR!V$18)</f>
        <v>#N/A</v>
      </c>
    </row>
    <row r="221" spans="1:22" ht="20.25">
      <c r="A221" s="61">
        <v>125</v>
      </c>
      <c r="B221" s="61" t="e">
        <f>IF(F71=75,"",CONCATENATE($G$20,"_",divipola!Y127))</f>
        <v>#N/A</v>
      </c>
      <c r="D221" s="62"/>
      <c r="E221" s="136" t="e">
        <f ca="1">OFFSET(BASE_NAC!$A$1,MATCH(VISOR!B221,BASE_NAC!$C$2:$C$50272,0),6)</f>
        <v>#N/A</v>
      </c>
      <c r="F221" s="136"/>
      <c r="G221" s="136"/>
      <c r="H221" s="136"/>
      <c r="I221" s="136"/>
      <c r="J221" s="136"/>
      <c r="K221" s="136"/>
      <c r="L221" s="142" t="e">
        <f ca="1">OFFSET(BASE_NAC!$A$1,MATCH(VISOR!B221,BASE_NAC!$C$2:$C$50272,0),VISOR!$L$18)</f>
        <v>#N/A</v>
      </c>
      <c r="M221" s="142" t="e">
        <f ca="1">OFFSET(BASE_NAC!$A$1,MATCH(VISOR!B221,BASE_NAC!$C$2:$C$50272,0),VISOR!$M$18)</f>
        <v>#N/A</v>
      </c>
      <c r="N221" s="142" t="e">
        <f ca="1">OFFSET(BASE_NAC!$A$1,MATCH(VISOR!B221,BASE_NAC!$C$2:$C$50272,0),VISOR!$N$18)</f>
        <v>#N/A</v>
      </c>
      <c r="O221" s="142" t="e">
        <f ca="1">OFFSET(BASE_NAC!$A$1,MATCH(VISOR!B221,BASE_NAC!$C$2:$C$50272,0),VISOR!$O$18)</f>
        <v>#N/A</v>
      </c>
      <c r="P221" s="142" t="e">
        <f ca="1">OFFSET(BASE_NAC!$A$1,MATCH(VISOR!B221,BASE_NAC!$C$2:$C$50272,0),VISOR!$P$18)</f>
        <v>#N/A</v>
      </c>
      <c r="Q221" s="142" t="e">
        <f ca="1">OFFSET(BASE_NAC!$A$1,MATCH(VISOR!B221,BASE_NAC!$C$2:$C$50272,0),VISOR!$Q$18)</f>
        <v>#N/A</v>
      </c>
      <c r="R221" s="142" t="e">
        <f ca="1">OFFSET(BASE_NAC!$A$1,MATCH(VISOR!B221,BASE_NAC!$C$2:$C$50272,0),VISOR!$R$18)</f>
        <v>#N/A</v>
      </c>
      <c r="S221" s="142" t="e">
        <f ca="1">OFFSET(BASE_NAC!$A$1,MATCH(VISOR!B221,BASE_NAC!$C$2:$C$50272,0),VISOR!$S$18)</f>
        <v>#N/A</v>
      </c>
      <c r="T221" s="142" t="e">
        <f ca="1">OFFSET(BASE_NAC!$A$1,MATCH(VISOR!B221,BASE_NAC!$C$2:$C$50272,0),VISOR!$T$18)</f>
        <v>#N/A</v>
      </c>
      <c r="U221" s="142" t="e">
        <f ca="1">OFFSET(BASE_NAC!$A$1,MATCH(VISOR!B221,BASE_NAC!$C$2:$C$50272,0),VISOR!$U$18)</f>
        <v>#N/A</v>
      </c>
      <c r="V221" s="142" t="e">
        <f ca="1">OFFSET(BASE_NAC!$A$1,MATCH(VISOR!B221,BASE_NAC!$C$2:$C$50272,0),VISOR!V$18)</f>
        <v>#N/A</v>
      </c>
    </row>
    <row r="222" spans="1:22" ht="20.25">
      <c r="A222" s="61">
        <v>126</v>
      </c>
      <c r="B222" s="61" t="e">
        <f>IF(F71=75,"",CONCATENATE($G$20,"_",divipola!Y128))</f>
        <v>#N/A</v>
      </c>
      <c r="D222" s="62"/>
      <c r="E222" s="136" t="e">
        <f ca="1">OFFSET(BASE_NAC!$A$1,MATCH(VISOR!B222,BASE_NAC!$C$2:$C$50272,0),6)</f>
        <v>#N/A</v>
      </c>
      <c r="F222" s="136"/>
      <c r="G222" s="136"/>
      <c r="H222" s="136"/>
      <c r="I222" s="136"/>
      <c r="J222" s="136"/>
      <c r="K222" s="136"/>
      <c r="L222" s="142" t="e">
        <f ca="1">OFFSET(BASE_NAC!$A$1,MATCH(VISOR!B222,BASE_NAC!$C$2:$C$50272,0),VISOR!$L$18)</f>
        <v>#N/A</v>
      </c>
      <c r="M222" s="142" t="e">
        <f ca="1">OFFSET(BASE_NAC!$A$1,MATCH(VISOR!B222,BASE_NAC!$C$2:$C$50272,0),VISOR!$M$18)</f>
        <v>#N/A</v>
      </c>
      <c r="N222" s="142" t="e">
        <f ca="1">OFFSET(BASE_NAC!$A$1,MATCH(VISOR!B222,BASE_NAC!$C$2:$C$50272,0),VISOR!$N$18)</f>
        <v>#N/A</v>
      </c>
      <c r="O222" s="142" t="e">
        <f ca="1">OFFSET(BASE_NAC!$A$1,MATCH(VISOR!B222,BASE_NAC!$C$2:$C$50272,0),VISOR!$O$18)</f>
        <v>#N/A</v>
      </c>
      <c r="P222" s="142" t="e">
        <f ca="1">OFFSET(BASE_NAC!$A$1,MATCH(VISOR!B222,BASE_NAC!$C$2:$C$50272,0),VISOR!$P$18)</f>
        <v>#N/A</v>
      </c>
      <c r="Q222" s="142" t="e">
        <f ca="1">OFFSET(BASE_NAC!$A$1,MATCH(VISOR!B222,BASE_NAC!$C$2:$C$50272,0),VISOR!$Q$18)</f>
        <v>#N/A</v>
      </c>
      <c r="R222" s="142" t="e">
        <f ca="1">OFFSET(BASE_NAC!$A$1,MATCH(VISOR!B222,BASE_NAC!$C$2:$C$50272,0),VISOR!$R$18)</f>
        <v>#N/A</v>
      </c>
      <c r="S222" s="142" t="e">
        <f ca="1">OFFSET(BASE_NAC!$A$1,MATCH(VISOR!B222,BASE_NAC!$C$2:$C$50272,0),VISOR!$S$18)</f>
        <v>#N/A</v>
      </c>
      <c r="T222" s="142" t="e">
        <f ca="1">OFFSET(BASE_NAC!$A$1,MATCH(VISOR!B222,BASE_NAC!$C$2:$C$50272,0),VISOR!$T$18)</f>
        <v>#N/A</v>
      </c>
      <c r="U222" s="142" t="e">
        <f ca="1">OFFSET(BASE_NAC!$A$1,MATCH(VISOR!B222,BASE_NAC!$C$2:$C$50272,0),VISOR!$U$18)</f>
        <v>#N/A</v>
      </c>
      <c r="V222" s="142" t="e">
        <f ca="1">OFFSET(BASE_NAC!$A$1,MATCH(VISOR!B222,BASE_NAC!$C$2:$C$50272,0),VISOR!V$18)</f>
        <v>#N/A</v>
      </c>
    </row>
    <row r="223" spans="1:22" ht="20.25">
      <c r="A223" s="61">
        <v>127</v>
      </c>
      <c r="B223" s="61" t="e">
        <f>IF(F71=75,"",CONCATENATE($G$20,"_",divipola!Y129))</f>
        <v>#N/A</v>
      </c>
      <c r="D223" s="62"/>
      <c r="E223" s="136" t="e">
        <f ca="1">OFFSET(BASE_NAC!$A$1,MATCH(VISOR!B223,BASE_NAC!$C$2:$C$50272,0),6)</f>
        <v>#N/A</v>
      </c>
      <c r="F223" s="136"/>
      <c r="G223" s="136"/>
      <c r="H223" s="136"/>
      <c r="I223" s="136"/>
      <c r="J223" s="136"/>
      <c r="K223" s="136"/>
      <c r="L223" s="142" t="e">
        <f ca="1">OFFSET(BASE_NAC!$A$1,MATCH(VISOR!B223,BASE_NAC!$C$2:$C$50272,0),VISOR!$L$18)</f>
        <v>#N/A</v>
      </c>
      <c r="M223" s="142" t="e">
        <f ca="1">OFFSET(BASE_NAC!$A$1,MATCH(VISOR!B223,BASE_NAC!$C$2:$C$50272,0),VISOR!$M$18)</f>
        <v>#N/A</v>
      </c>
      <c r="N223" s="142" t="e">
        <f ca="1">OFFSET(BASE_NAC!$A$1,MATCH(VISOR!B223,BASE_NAC!$C$2:$C$50272,0),VISOR!$N$18)</f>
        <v>#N/A</v>
      </c>
      <c r="O223" s="142" t="e">
        <f ca="1">OFFSET(BASE_NAC!$A$1,MATCH(VISOR!B223,BASE_NAC!$C$2:$C$50272,0),VISOR!$O$18)</f>
        <v>#N/A</v>
      </c>
      <c r="P223" s="142" t="e">
        <f ca="1">OFFSET(BASE_NAC!$A$1,MATCH(VISOR!B223,BASE_NAC!$C$2:$C$50272,0),VISOR!$P$18)</f>
        <v>#N/A</v>
      </c>
      <c r="Q223" s="142" t="e">
        <f ca="1">OFFSET(BASE_NAC!$A$1,MATCH(VISOR!B223,BASE_NAC!$C$2:$C$50272,0),VISOR!$Q$18)</f>
        <v>#N/A</v>
      </c>
      <c r="R223" s="142" t="e">
        <f ca="1">OFFSET(BASE_NAC!$A$1,MATCH(VISOR!B223,BASE_NAC!$C$2:$C$50272,0),VISOR!$R$18)</f>
        <v>#N/A</v>
      </c>
      <c r="S223" s="142" t="e">
        <f ca="1">OFFSET(BASE_NAC!$A$1,MATCH(VISOR!B223,BASE_NAC!$C$2:$C$50272,0),VISOR!$S$18)</f>
        <v>#N/A</v>
      </c>
      <c r="T223" s="142" t="e">
        <f ca="1">OFFSET(BASE_NAC!$A$1,MATCH(VISOR!B223,BASE_NAC!$C$2:$C$50272,0),VISOR!$T$18)</f>
        <v>#N/A</v>
      </c>
      <c r="U223" s="142" t="e">
        <f ca="1">OFFSET(BASE_NAC!$A$1,MATCH(VISOR!B223,BASE_NAC!$C$2:$C$50272,0),VISOR!$U$18)</f>
        <v>#N/A</v>
      </c>
      <c r="V223" s="142" t="e">
        <f ca="1">OFFSET(BASE_NAC!$A$1,MATCH(VISOR!B223,BASE_NAC!$C$2:$C$50272,0),VISOR!V$18)</f>
        <v>#N/A</v>
      </c>
    </row>
    <row r="224" spans="1:22" ht="20.25">
      <c r="A224" s="61">
        <v>128</v>
      </c>
      <c r="B224" s="61" t="e">
        <f>IF(F71=75,"",CONCATENATE($G$20,"_",divipola!Y130))</f>
        <v>#N/A</v>
      </c>
      <c r="D224" s="62"/>
      <c r="E224" s="136" t="e">
        <f ca="1">OFFSET(BASE_NAC!$A$1,MATCH(VISOR!B224,BASE_NAC!$C$2:$C$50272,0),6)</f>
        <v>#N/A</v>
      </c>
      <c r="F224" s="136"/>
      <c r="G224" s="136"/>
      <c r="H224" s="136"/>
      <c r="I224" s="136"/>
      <c r="J224" s="136"/>
      <c r="K224" s="136"/>
      <c r="L224" s="142" t="e">
        <f ca="1">OFFSET(BASE_NAC!$A$1,MATCH(VISOR!B224,BASE_NAC!$C$2:$C$50272,0),VISOR!$L$18)</f>
        <v>#N/A</v>
      </c>
      <c r="M224" s="142" t="e">
        <f ca="1">OFFSET(BASE_NAC!$A$1,MATCH(VISOR!B224,BASE_NAC!$C$2:$C$50272,0),VISOR!$M$18)</f>
        <v>#N/A</v>
      </c>
      <c r="N224" s="142" t="e">
        <f ca="1">OFFSET(BASE_NAC!$A$1,MATCH(VISOR!B224,BASE_NAC!$C$2:$C$50272,0),VISOR!$N$18)</f>
        <v>#N/A</v>
      </c>
      <c r="O224" s="142" t="e">
        <f ca="1">OFFSET(BASE_NAC!$A$1,MATCH(VISOR!B224,BASE_NAC!$C$2:$C$50272,0),VISOR!$O$18)</f>
        <v>#N/A</v>
      </c>
      <c r="P224" s="142" t="e">
        <f ca="1">OFFSET(BASE_NAC!$A$1,MATCH(VISOR!B224,BASE_NAC!$C$2:$C$50272,0),VISOR!$P$18)</f>
        <v>#N/A</v>
      </c>
      <c r="Q224" s="142" t="e">
        <f ca="1">OFFSET(BASE_NAC!$A$1,MATCH(VISOR!B224,BASE_NAC!$C$2:$C$50272,0),VISOR!$Q$18)</f>
        <v>#N/A</v>
      </c>
      <c r="R224" s="142" t="e">
        <f ca="1">OFFSET(BASE_NAC!$A$1,MATCH(VISOR!B224,BASE_NAC!$C$2:$C$50272,0),VISOR!$R$18)</f>
        <v>#N/A</v>
      </c>
      <c r="S224" s="142" t="e">
        <f ca="1">OFFSET(BASE_NAC!$A$1,MATCH(VISOR!B224,BASE_NAC!$C$2:$C$50272,0),VISOR!$S$18)</f>
        <v>#N/A</v>
      </c>
      <c r="T224" s="142" t="e">
        <f ca="1">OFFSET(BASE_NAC!$A$1,MATCH(VISOR!B224,BASE_NAC!$C$2:$C$50272,0),VISOR!$T$18)</f>
        <v>#N/A</v>
      </c>
      <c r="U224" s="142" t="e">
        <f ca="1">OFFSET(BASE_NAC!$A$1,MATCH(VISOR!B224,BASE_NAC!$C$2:$C$50272,0),VISOR!$U$18)</f>
        <v>#N/A</v>
      </c>
      <c r="V224" s="142" t="e">
        <f ca="1">OFFSET(BASE_NAC!$A$1,MATCH(VISOR!B224,BASE_NAC!$C$2:$C$50272,0),VISOR!V$18)</f>
        <v>#N/A</v>
      </c>
    </row>
    <row r="225" spans="1:22" ht="20.25">
      <c r="A225" s="61">
        <v>129</v>
      </c>
      <c r="B225" s="61" t="e">
        <f>IF(F71=75,"",CONCATENATE($G$20,"_",divipola!Y131))</f>
        <v>#N/A</v>
      </c>
      <c r="D225" s="62"/>
      <c r="E225" s="136" t="e">
        <f ca="1">OFFSET(BASE_NAC!$A$1,MATCH(VISOR!B225,BASE_NAC!$C$2:$C$50272,0),6)</f>
        <v>#N/A</v>
      </c>
      <c r="F225" s="136"/>
      <c r="G225" s="136"/>
      <c r="H225" s="136"/>
      <c r="I225" s="136"/>
      <c r="J225" s="136"/>
      <c r="K225" s="136"/>
      <c r="L225" s="142" t="e">
        <f ca="1">OFFSET(BASE_NAC!$A$1,MATCH(VISOR!B225,BASE_NAC!$C$2:$C$50272,0),VISOR!$L$18)</f>
        <v>#N/A</v>
      </c>
      <c r="M225" s="142" t="e">
        <f ca="1">OFFSET(BASE_NAC!$A$1,MATCH(VISOR!B225,BASE_NAC!$C$2:$C$50272,0),VISOR!$M$18)</f>
        <v>#N/A</v>
      </c>
      <c r="N225" s="142" t="e">
        <f ca="1">OFFSET(BASE_NAC!$A$1,MATCH(VISOR!B225,BASE_NAC!$C$2:$C$50272,0),VISOR!$N$18)</f>
        <v>#N/A</v>
      </c>
      <c r="O225" s="142" t="e">
        <f ca="1">OFFSET(BASE_NAC!$A$1,MATCH(VISOR!B225,BASE_NAC!$C$2:$C$50272,0),VISOR!$O$18)</f>
        <v>#N/A</v>
      </c>
      <c r="P225" s="142" t="e">
        <f ca="1">OFFSET(BASE_NAC!$A$1,MATCH(VISOR!B225,BASE_NAC!$C$2:$C$50272,0),VISOR!$P$18)</f>
        <v>#N/A</v>
      </c>
      <c r="Q225" s="142" t="e">
        <f ca="1">OFFSET(BASE_NAC!$A$1,MATCH(VISOR!B225,BASE_NAC!$C$2:$C$50272,0),VISOR!$Q$18)</f>
        <v>#N/A</v>
      </c>
      <c r="R225" s="142" t="e">
        <f ca="1">OFFSET(BASE_NAC!$A$1,MATCH(VISOR!B225,BASE_NAC!$C$2:$C$50272,0),VISOR!$R$18)</f>
        <v>#N/A</v>
      </c>
      <c r="S225" s="142" t="e">
        <f ca="1">OFFSET(BASE_NAC!$A$1,MATCH(VISOR!B225,BASE_NAC!$C$2:$C$50272,0),VISOR!$S$18)</f>
        <v>#N/A</v>
      </c>
      <c r="T225" s="142" t="e">
        <f ca="1">OFFSET(BASE_NAC!$A$1,MATCH(VISOR!B225,BASE_NAC!$C$2:$C$50272,0),VISOR!$T$18)</f>
        <v>#N/A</v>
      </c>
      <c r="U225" s="142" t="e">
        <f ca="1">OFFSET(BASE_NAC!$A$1,MATCH(VISOR!B225,BASE_NAC!$C$2:$C$50272,0),VISOR!$U$18)</f>
        <v>#N/A</v>
      </c>
      <c r="V225" s="142" t="e">
        <f ca="1">OFFSET(BASE_NAC!$A$1,MATCH(VISOR!B225,BASE_NAC!$C$2:$C$50272,0),VISOR!V$18)</f>
        <v>#N/A</v>
      </c>
    </row>
    <row r="226" spans="1:22" ht="20.25">
      <c r="A226" s="61">
        <v>130</v>
      </c>
      <c r="B226" s="61" t="e">
        <f>IF(F71=75,"",CONCATENATE($G$20,"_",divipola!Y132))</f>
        <v>#N/A</v>
      </c>
      <c r="D226" s="62"/>
      <c r="E226" s="136" t="e">
        <f ca="1">OFFSET(BASE_NAC!$A$1,MATCH(VISOR!B226,BASE_NAC!$C$2:$C$50272,0),6)</f>
        <v>#N/A</v>
      </c>
      <c r="F226" s="136"/>
      <c r="G226" s="136"/>
      <c r="H226" s="136"/>
      <c r="I226" s="136"/>
      <c r="J226" s="136"/>
      <c r="K226" s="136"/>
      <c r="L226" s="142" t="e">
        <f ca="1">OFFSET(BASE_NAC!$A$1,MATCH(VISOR!B226,BASE_NAC!$C$2:$C$50272,0),VISOR!$L$18)</f>
        <v>#N/A</v>
      </c>
      <c r="M226" s="142" t="e">
        <f ca="1">OFFSET(BASE_NAC!$A$1,MATCH(VISOR!B226,BASE_NAC!$C$2:$C$50272,0),VISOR!$M$18)</f>
        <v>#N/A</v>
      </c>
      <c r="N226" s="142" t="e">
        <f ca="1">OFFSET(BASE_NAC!$A$1,MATCH(VISOR!B226,BASE_NAC!$C$2:$C$50272,0),VISOR!$N$18)</f>
        <v>#N/A</v>
      </c>
      <c r="O226" s="142" t="e">
        <f ca="1">OFFSET(BASE_NAC!$A$1,MATCH(VISOR!B226,BASE_NAC!$C$2:$C$50272,0),VISOR!$O$18)</f>
        <v>#N/A</v>
      </c>
      <c r="P226" s="142" t="e">
        <f ca="1">OFFSET(BASE_NAC!$A$1,MATCH(VISOR!B226,BASE_NAC!$C$2:$C$50272,0),VISOR!$P$18)</f>
        <v>#N/A</v>
      </c>
      <c r="Q226" s="142" t="e">
        <f ca="1">OFFSET(BASE_NAC!$A$1,MATCH(VISOR!B226,BASE_NAC!$C$2:$C$50272,0),VISOR!$Q$18)</f>
        <v>#N/A</v>
      </c>
      <c r="R226" s="142" t="e">
        <f ca="1">OFFSET(BASE_NAC!$A$1,MATCH(VISOR!B226,BASE_NAC!$C$2:$C$50272,0),VISOR!$R$18)</f>
        <v>#N/A</v>
      </c>
      <c r="S226" s="142" t="e">
        <f ca="1">OFFSET(BASE_NAC!$A$1,MATCH(VISOR!B226,BASE_NAC!$C$2:$C$50272,0),VISOR!$S$18)</f>
        <v>#N/A</v>
      </c>
      <c r="T226" s="142" t="e">
        <f ca="1">OFFSET(BASE_NAC!$A$1,MATCH(VISOR!B226,BASE_NAC!$C$2:$C$50272,0),VISOR!$T$18)</f>
        <v>#N/A</v>
      </c>
      <c r="U226" s="142" t="e">
        <f ca="1">OFFSET(BASE_NAC!$A$1,MATCH(VISOR!B226,BASE_NAC!$C$2:$C$50272,0),VISOR!$U$18)</f>
        <v>#N/A</v>
      </c>
      <c r="V226" s="142" t="e">
        <f ca="1">OFFSET(BASE_NAC!$A$1,MATCH(VISOR!B226,BASE_NAC!$C$2:$C$50272,0),VISOR!V$18)</f>
        <v>#N/A</v>
      </c>
    </row>
    <row r="227" spans="1:22" ht="20.25">
      <c r="D227" s="62"/>
      <c r="E227" s="136"/>
      <c r="F227" s="136"/>
      <c r="G227" s="136"/>
      <c r="H227" s="136"/>
      <c r="I227" s="136"/>
      <c r="J227" s="136"/>
      <c r="K227" s="136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</row>
    <row r="228" spans="1:22" ht="20.25">
      <c r="D228" s="62"/>
      <c r="E228" s="136"/>
      <c r="F228" s="136"/>
      <c r="G228" s="136"/>
      <c r="H228" s="136"/>
      <c r="I228" s="136"/>
      <c r="J228" s="136"/>
      <c r="K228" s="136"/>
      <c r="L228" s="142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</row>
    <row r="229" spans="1:22" ht="20.25">
      <c r="D229" s="62"/>
      <c r="E229" s="136"/>
      <c r="F229" s="136"/>
      <c r="G229" s="136"/>
      <c r="H229" s="136"/>
      <c r="I229" s="136"/>
      <c r="J229" s="136"/>
      <c r="K229" s="136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</row>
    <row r="230" spans="1:22" ht="20.25">
      <c r="D230" s="62"/>
      <c r="E230" s="136"/>
      <c r="F230" s="136"/>
      <c r="G230" s="136"/>
      <c r="H230" s="136"/>
      <c r="I230" s="136"/>
      <c r="J230" s="136"/>
      <c r="K230" s="136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</row>
    <row r="231" spans="1:22" ht="20.25">
      <c r="D231" s="62"/>
      <c r="E231" s="136"/>
      <c r="F231" s="136"/>
      <c r="G231" s="136"/>
      <c r="H231" s="136"/>
      <c r="I231" s="136"/>
      <c r="J231" s="136"/>
      <c r="K231" s="136"/>
      <c r="L231" s="142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</row>
    <row r="232" spans="1:22" ht="20.25">
      <c r="D232" s="62"/>
      <c r="E232" s="136"/>
      <c r="F232" s="136"/>
      <c r="G232" s="136"/>
      <c r="H232" s="136"/>
      <c r="I232" s="136"/>
      <c r="J232" s="136"/>
      <c r="K232" s="136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</row>
    <row r="233" spans="1:22" ht="20.25">
      <c r="D233" s="62"/>
      <c r="E233" s="136"/>
      <c r="F233" s="136"/>
      <c r="G233" s="136"/>
      <c r="H233" s="136"/>
      <c r="I233" s="136"/>
      <c r="J233" s="136"/>
      <c r="K233" s="136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</row>
    <row r="234" spans="1:22" ht="20.25">
      <c r="D234" s="62"/>
      <c r="E234" s="136"/>
      <c r="F234" s="136"/>
      <c r="G234" s="136"/>
      <c r="H234" s="136"/>
      <c r="I234" s="136"/>
      <c r="J234" s="136"/>
      <c r="K234" s="136"/>
      <c r="L234" s="142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</row>
    <row r="235" spans="1:22" ht="20.25">
      <c r="D235" s="62"/>
      <c r="E235" s="136"/>
      <c r="F235" s="136"/>
      <c r="G235" s="136"/>
      <c r="H235" s="136"/>
      <c r="I235" s="136"/>
      <c r="J235" s="136"/>
      <c r="K235" s="136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</row>
    <row r="236" spans="1:22" ht="20.25">
      <c r="D236" s="62"/>
      <c r="E236" s="136"/>
      <c r="F236" s="136"/>
      <c r="G236" s="136"/>
      <c r="H236" s="136"/>
      <c r="I236" s="136"/>
      <c r="J236" s="136"/>
      <c r="K236" s="136"/>
      <c r="L236" s="142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</row>
    <row r="237" spans="1:22" ht="18">
      <c r="E237" s="143"/>
      <c r="F237" s="143"/>
      <c r="G237" s="143"/>
      <c r="H237" s="143"/>
      <c r="I237" s="143"/>
      <c r="J237" s="143"/>
      <c r="K237" s="143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</row>
    <row r="238" spans="1:22" ht="18">
      <c r="E238" s="143"/>
      <c r="F238" s="143"/>
      <c r="G238" s="143"/>
      <c r="H238" s="143"/>
      <c r="I238" s="143"/>
      <c r="J238" s="143"/>
      <c r="K238" s="143"/>
      <c r="L238" s="144"/>
      <c r="M238" s="144"/>
      <c r="N238" s="144"/>
      <c r="O238" s="144"/>
      <c r="P238" s="144"/>
      <c r="Q238" s="144"/>
      <c r="R238" s="144"/>
      <c r="S238" s="144"/>
      <c r="T238" s="144"/>
      <c r="U238" s="144"/>
      <c r="V238" s="144"/>
    </row>
    <row r="239" spans="1:22" ht="18">
      <c r="E239" s="143"/>
      <c r="F239" s="143"/>
      <c r="G239" s="143"/>
      <c r="H239" s="143"/>
      <c r="I239" s="143"/>
      <c r="J239" s="143"/>
      <c r="K239" s="143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</row>
    <row r="240" spans="1:22" ht="18">
      <c r="E240" s="143"/>
      <c r="F240" s="143"/>
      <c r="G240" s="143"/>
      <c r="H240" s="143"/>
      <c r="I240" s="143"/>
      <c r="J240" s="143"/>
      <c r="K240" s="143"/>
      <c r="L240" s="144"/>
      <c r="M240" s="144"/>
      <c r="N240" s="144"/>
      <c r="O240" s="144"/>
      <c r="P240" s="144"/>
      <c r="Q240" s="144"/>
      <c r="R240" s="144"/>
      <c r="S240" s="144"/>
      <c r="T240" s="144"/>
      <c r="U240" s="144"/>
      <c r="V240" s="144"/>
    </row>
    <row r="241" spans="5:22" ht="18">
      <c r="E241" s="143"/>
      <c r="F241" s="143"/>
      <c r="G241" s="143"/>
      <c r="H241" s="143"/>
      <c r="I241" s="143"/>
      <c r="J241" s="143"/>
      <c r="K241" s="143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79"/>
    </row>
    <row r="242" spans="5:22" ht="18">
      <c r="E242" s="143"/>
      <c r="F242" s="143"/>
      <c r="G242" s="143"/>
      <c r="H242" s="143"/>
      <c r="I242" s="143"/>
      <c r="J242" s="143"/>
      <c r="K242" s="143"/>
      <c r="L242" s="144"/>
      <c r="M242" s="144"/>
      <c r="N242" s="144"/>
      <c r="O242" s="144"/>
      <c r="P242" s="144"/>
      <c r="Q242" s="144"/>
      <c r="R242" s="144"/>
      <c r="S242" s="144"/>
      <c r="T242" s="144"/>
      <c r="U242" s="144"/>
      <c r="V242" s="79"/>
    </row>
    <row r="243" spans="5:22" ht="18">
      <c r="E243" s="143"/>
      <c r="F243" s="143"/>
      <c r="G243" s="143"/>
      <c r="H243" s="143"/>
      <c r="I243" s="143"/>
      <c r="J243" s="143"/>
      <c r="K243" s="143"/>
      <c r="L243" s="144"/>
      <c r="M243" s="144"/>
      <c r="N243" s="144"/>
      <c r="O243" s="144"/>
      <c r="P243" s="144"/>
      <c r="Q243" s="144"/>
      <c r="R243" s="144"/>
      <c r="S243" s="144"/>
      <c r="T243" s="144"/>
      <c r="U243" s="144"/>
      <c r="V243" s="79"/>
    </row>
    <row r="244" spans="5:22" ht="18">
      <c r="E244" s="143"/>
      <c r="F244" s="143"/>
      <c r="G244" s="143"/>
      <c r="H244" s="143"/>
      <c r="I244" s="143"/>
      <c r="J244" s="143"/>
      <c r="K244" s="143"/>
      <c r="L244" s="144"/>
      <c r="M244" s="144"/>
      <c r="N244" s="144"/>
      <c r="O244" s="144"/>
      <c r="P244" s="144"/>
      <c r="Q244" s="144"/>
      <c r="R244" s="144"/>
      <c r="S244" s="144"/>
      <c r="T244" s="144"/>
      <c r="U244" s="144"/>
      <c r="V244" s="79"/>
    </row>
    <row r="245" spans="5:22" ht="18">
      <c r="E245" s="143"/>
      <c r="F245" s="143"/>
      <c r="G245" s="143"/>
      <c r="H245" s="143"/>
      <c r="I245" s="143"/>
      <c r="J245" s="143"/>
      <c r="K245" s="143"/>
      <c r="L245" s="144"/>
      <c r="M245" s="144"/>
      <c r="N245" s="144"/>
      <c r="O245" s="144"/>
      <c r="P245" s="144"/>
      <c r="Q245" s="144"/>
      <c r="R245" s="144"/>
      <c r="S245" s="144"/>
      <c r="T245" s="144"/>
      <c r="U245" s="144"/>
      <c r="V245" s="79"/>
    </row>
    <row r="246" spans="5:22" ht="18">
      <c r="E246" s="143"/>
      <c r="F246" s="143"/>
      <c r="G246" s="143"/>
      <c r="H246" s="143"/>
      <c r="I246" s="143"/>
      <c r="J246" s="143"/>
      <c r="K246" s="143"/>
      <c r="L246" s="144"/>
      <c r="M246" s="144"/>
      <c r="N246" s="144"/>
      <c r="O246" s="144"/>
      <c r="P246" s="144"/>
      <c r="Q246" s="144"/>
      <c r="R246" s="144"/>
      <c r="S246" s="144"/>
      <c r="T246" s="144"/>
      <c r="U246" s="144"/>
      <c r="V246" s="79"/>
    </row>
    <row r="247" spans="5:22" ht="18">
      <c r="E247" s="143"/>
      <c r="F247" s="143"/>
      <c r="G247" s="143"/>
      <c r="H247" s="143"/>
      <c r="I247" s="143"/>
      <c r="J247" s="143"/>
      <c r="K247" s="143"/>
      <c r="L247" s="144"/>
      <c r="M247" s="144"/>
      <c r="N247" s="144"/>
      <c r="O247" s="144"/>
      <c r="P247" s="144"/>
      <c r="Q247" s="144"/>
      <c r="R247" s="144"/>
      <c r="S247" s="144"/>
      <c r="T247" s="144"/>
      <c r="U247" s="144"/>
      <c r="V247" s="79"/>
    </row>
    <row r="248" spans="5:22" ht="18">
      <c r="E248" s="143"/>
      <c r="F248" s="143"/>
      <c r="G248" s="143"/>
      <c r="H248" s="143"/>
      <c r="I248" s="143"/>
      <c r="J248" s="143"/>
      <c r="K248" s="143"/>
      <c r="L248" s="144"/>
      <c r="M248" s="144"/>
      <c r="N248" s="144"/>
      <c r="O248" s="144"/>
      <c r="P248" s="144"/>
      <c r="Q248" s="144"/>
      <c r="R248" s="144"/>
      <c r="S248" s="144"/>
      <c r="T248" s="144"/>
      <c r="U248" s="144"/>
      <c r="V248" s="79"/>
    </row>
    <row r="249" spans="5:22" ht="18">
      <c r="E249" s="143"/>
      <c r="F249" s="143"/>
      <c r="G249" s="143"/>
      <c r="H249" s="143"/>
      <c r="I249" s="143"/>
      <c r="J249" s="143"/>
      <c r="K249" s="143"/>
      <c r="L249" s="144"/>
      <c r="M249" s="144"/>
      <c r="N249" s="144"/>
      <c r="O249" s="144"/>
      <c r="P249" s="144"/>
      <c r="Q249" s="144"/>
      <c r="R249" s="144"/>
      <c r="S249" s="144"/>
      <c r="T249" s="144"/>
      <c r="U249" s="144"/>
      <c r="V249" s="79"/>
    </row>
    <row r="250" spans="5:22" ht="18">
      <c r="E250" s="143"/>
      <c r="F250" s="143"/>
      <c r="G250" s="143"/>
      <c r="H250" s="143"/>
      <c r="I250" s="143"/>
      <c r="J250" s="143"/>
      <c r="K250" s="143"/>
      <c r="L250" s="144"/>
      <c r="M250" s="144"/>
      <c r="N250" s="144"/>
      <c r="O250" s="144"/>
      <c r="P250" s="144"/>
      <c r="Q250" s="144"/>
      <c r="R250" s="144"/>
      <c r="S250" s="144"/>
      <c r="T250" s="144"/>
      <c r="U250" s="144"/>
      <c r="V250" s="79"/>
    </row>
    <row r="251" spans="5:22" ht="18">
      <c r="E251" s="77"/>
      <c r="F251" s="77"/>
      <c r="G251" s="77"/>
      <c r="H251" s="77"/>
      <c r="I251" s="77"/>
      <c r="J251" s="77"/>
      <c r="K251" s="77"/>
      <c r="L251" s="78"/>
      <c r="M251" s="78"/>
      <c r="N251" s="78"/>
      <c r="O251" s="78"/>
      <c r="P251" s="78"/>
      <c r="Q251" s="78"/>
      <c r="R251" s="78"/>
      <c r="S251" s="78"/>
      <c r="T251" s="78"/>
      <c r="U251" s="78"/>
    </row>
    <row r="252" spans="5:22" ht="18">
      <c r="E252" s="77"/>
      <c r="F252" s="77"/>
      <c r="G252" s="77"/>
      <c r="H252" s="77"/>
      <c r="I252" s="77"/>
      <c r="J252" s="77"/>
      <c r="K252" s="77"/>
      <c r="L252" s="78"/>
      <c r="M252" s="78"/>
      <c r="N252" s="78"/>
      <c r="O252" s="78"/>
      <c r="P252" s="78"/>
      <c r="Q252" s="78"/>
      <c r="R252" s="78"/>
      <c r="S252" s="78"/>
      <c r="T252" s="78"/>
      <c r="U252" s="78"/>
    </row>
    <row r="253" spans="5:22" ht="18">
      <c r="E253" s="77"/>
      <c r="F253" s="77"/>
      <c r="G253" s="77"/>
      <c r="H253" s="77"/>
      <c r="I253" s="77"/>
      <c r="J253" s="77"/>
      <c r="K253" s="77"/>
      <c r="L253" s="78"/>
      <c r="M253" s="78"/>
      <c r="N253" s="78"/>
      <c r="O253" s="78"/>
      <c r="P253" s="78"/>
      <c r="Q253" s="78"/>
      <c r="R253" s="78"/>
      <c r="S253" s="78"/>
      <c r="T253" s="78"/>
      <c r="U253" s="78"/>
    </row>
    <row r="254" spans="5:22" ht="18">
      <c r="E254" s="77"/>
      <c r="F254" s="77"/>
      <c r="G254" s="77"/>
      <c r="H254" s="77"/>
      <c r="I254" s="77"/>
      <c r="J254" s="77"/>
      <c r="K254" s="77"/>
      <c r="L254" s="78"/>
      <c r="M254" s="78"/>
      <c r="N254" s="78"/>
      <c r="O254" s="78"/>
      <c r="P254" s="78"/>
      <c r="Q254" s="78"/>
      <c r="R254" s="78"/>
      <c r="S254" s="78"/>
      <c r="T254" s="78"/>
      <c r="U254" s="78"/>
    </row>
    <row r="255" spans="5:22" ht="18">
      <c r="E255" s="77"/>
      <c r="F255" s="77"/>
      <c r="G255" s="77"/>
      <c r="H255" s="77"/>
      <c r="I255" s="77"/>
      <c r="J255" s="77"/>
      <c r="K255" s="77"/>
      <c r="L255" s="78"/>
      <c r="M255" s="78"/>
      <c r="N255" s="78"/>
      <c r="O255" s="78"/>
      <c r="P255" s="78"/>
      <c r="Q255" s="78"/>
      <c r="R255" s="78"/>
      <c r="S255" s="78"/>
      <c r="T255" s="78"/>
      <c r="U255" s="78"/>
    </row>
    <row r="256" spans="5:22" ht="18">
      <c r="E256" s="77"/>
      <c r="F256" s="77"/>
      <c r="G256" s="77"/>
      <c r="H256" s="77"/>
      <c r="I256" s="77"/>
      <c r="J256" s="77"/>
      <c r="K256" s="77"/>
      <c r="L256" s="78"/>
      <c r="M256" s="78"/>
      <c r="N256" s="78"/>
      <c r="O256" s="78"/>
      <c r="P256" s="78"/>
      <c r="Q256" s="78"/>
      <c r="R256" s="78"/>
      <c r="S256" s="78"/>
      <c r="T256" s="78"/>
      <c r="U256" s="78"/>
    </row>
    <row r="257" spans="5:21" ht="18">
      <c r="E257" s="77"/>
      <c r="F257" s="77"/>
      <c r="G257" s="77"/>
      <c r="H257" s="77"/>
      <c r="I257" s="77"/>
      <c r="J257" s="77"/>
      <c r="K257" s="77"/>
      <c r="L257" s="78"/>
      <c r="M257" s="78"/>
      <c r="N257" s="78"/>
      <c r="O257" s="78"/>
      <c r="P257" s="78"/>
      <c r="Q257" s="78"/>
      <c r="R257" s="78"/>
      <c r="S257" s="78"/>
      <c r="T257" s="78"/>
      <c r="U257" s="78"/>
    </row>
    <row r="258" spans="5:21" ht="18">
      <c r="E258" s="77"/>
      <c r="F258" s="77"/>
      <c r="G258" s="77"/>
      <c r="H258" s="77"/>
      <c r="I258" s="77"/>
      <c r="J258" s="77"/>
      <c r="K258" s="77"/>
      <c r="L258" s="78"/>
      <c r="M258" s="78"/>
      <c r="N258" s="78"/>
      <c r="O258" s="78"/>
      <c r="P258" s="78"/>
      <c r="Q258" s="78"/>
      <c r="R258" s="78"/>
      <c r="S258" s="78"/>
      <c r="T258" s="78"/>
      <c r="U258" s="78"/>
    </row>
    <row r="259" spans="5:21" ht="18">
      <c r="E259" s="77"/>
      <c r="F259" s="77"/>
      <c r="G259" s="77"/>
      <c r="H259" s="77"/>
      <c r="I259" s="77"/>
      <c r="J259" s="77"/>
      <c r="K259" s="77"/>
      <c r="L259" s="78"/>
      <c r="M259" s="78"/>
      <c r="N259" s="78"/>
      <c r="O259" s="78"/>
      <c r="P259" s="78"/>
      <c r="Q259" s="78"/>
      <c r="R259" s="78"/>
      <c r="S259" s="78"/>
      <c r="T259" s="78"/>
      <c r="U259" s="78"/>
    </row>
    <row r="260" spans="5:21" ht="18">
      <c r="E260" s="77"/>
      <c r="F260" s="77"/>
      <c r="G260" s="77"/>
      <c r="H260" s="77"/>
      <c r="I260" s="77"/>
      <c r="J260" s="77"/>
      <c r="K260" s="77"/>
      <c r="L260" s="78"/>
      <c r="M260" s="78"/>
      <c r="N260" s="78"/>
      <c r="O260" s="78"/>
      <c r="P260" s="78"/>
      <c r="Q260" s="78"/>
      <c r="R260" s="78"/>
      <c r="S260" s="78"/>
      <c r="T260" s="78"/>
      <c r="U260" s="78"/>
    </row>
    <row r="261" spans="5:21" ht="18">
      <c r="E261" s="77"/>
      <c r="F261" s="77"/>
      <c r="G261" s="77"/>
      <c r="H261" s="77"/>
      <c r="I261" s="77"/>
      <c r="J261" s="77"/>
      <c r="K261" s="77"/>
      <c r="L261" s="78"/>
      <c r="M261" s="78"/>
      <c r="N261" s="78"/>
      <c r="O261" s="78"/>
      <c r="P261" s="78"/>
      <c r="Q261" s="78"/>
      <c r="R261" s="78"/>
      <c r="S261" s="78"/>
      <c r="T261" s="78"/>
      <c r="U261" s="78"/>
    </row>
    <row r="262" spans="5:21" ht="18">
      <c r="E262" s="77"/>
      <c r="F262" s="77"/>
      <c r="G262" s="77"/>
      <c r="H262" s="77"/>
      <c r="I262" s="77"/>
      <c r="J262" s="77"/>
      <c r="K262" s="77"/>
      <c r="L262" s="78"/>
      <c r="M262" s="78"/>
      <c r="N262" s="78"/>
      <c r="O262" s="78"/>
      <c r="P262" s="78"/>
      <c r="Q262" s="78"/>
      <c r="R262" s="78"/>
      <c r="S262" s="78"/>
      <c r="T262" s="78"/>
      <c r="U262" s="78"/>
    </row>
    <row r="263" spans="5:21" ht="18">
      <c r="E263" s="77"/>
      <c r="F263" s="77"/>
      <c r="G263" s="77"/>
      <c r="H263" s="77"/>
      <c r="I263" s="77"/>
      <c r="J263" s="77"/>
      <c r="K263" s="77"/>
      <c r="L263" s="78"/>
      <c r="M263" s="78"/>
      <c r="N263" s="78"/>
      <c r="O263" s="78"/>
      <c r="P263" s="78"/>
      <c r="Q263" s="78"/>
      <c r="R263" s="78"/>
      <c r="S263" s="78"/>
      <c r="T263" s="78"/>
      <c r="U263" s="78"/>
    </row>
    <row r="264" spans="5:21" ht="18">
      <c r="E264" s="77"/>
      <c r="F264" s="77"/>
      <c r="G264" s="77"/>
      <c r="H264" s="77"/>
      <c r="I264" s="77"/>
      <c r="J264" s="77"/>
      <c r="K264" s="77"/>
      <c r="L264" s="78"/>
      <c r="M264" s="78"/>
      <c r="N264" s="78"/>
      <c r="O264" s="78"/>
      <c r="P264" s="78"/>
      <c r="Q264" s="78"/>
      <c r="R264" s="78"/>
      <c r="S264" s="78"/>
      <c r="T264" s="78"/>
      <c r="U264" s="78"/>
    </row>
    <row r="265" spans="5:21" ht="18">
      <c r="E265" s="77"/>
      <c r="F265" s="77"/>
      <c r="G265" s="77"/>
      <c r="H265" s="77"/>
      <c r="I265" s="77"/>
      <c r="J265" s="77"/>
      <c r="K265" s="77"/>
      <c r="L265" s="78"/>
      <c r="M265" s="78"/>
      <c r="N265" s="78"/>
      <c r="O265" s="78"/>
      <c r="P265" s="78"/>
      <c r="Q265" s="78"/>
      <c r="R265" s="78"/>
      <c r="S265" s="78"/>
      <c r="T265" s="78"/>
      <c r="U265" s="78"/>
    </row>
    <row r="266" spans="5:21" ht="18">
      <c r="E266" s="77"/>
      <c r="F266" s="77"/>
      <c r="G266" s="77"/>
      <c r="H266" s="77"/>
      <c r="I266" s="77"/>
      <c r="J266" s="77"/>
      <c r="K266" s="77"/>
      <c r="L266" s="78"/>
      <c r="M266" s="78"/>
      <c r="N266" s="78"/>
      <c r="O266" s="78"/>
      <c r="P266" s="78"/>
      <c r="Q266" s="78"/>
      <c r="R266" s="78"/>
      <c r="S266" s="78"/>
      <c r="T266" s="78"/>
      <c r="U266" s="78"/>
    </row>
    <row r="267" spans="5:21" ht="18">
      <c r="E267" s="77"/>
      <c r="F267" s="77"/>
      <c r="G267" s="77"/>
      <c r="H267" s="77"/>
      <c r="I267" s="77"/>
      <c r="J267" s="77"/>
      <c r="K267" s="77"/>
      <c r="L267" s="78"/>
      <c r="M267" s="78"/>
      <c r="N267" s="78"/>
      <c r="O267" s="78"/>
      <c r="P267" s="78"/>
      <c r="Q267" s="78"/>
      <c r="R267" s="78"/>
      <c r="S267" s="78"/>
      <c r="T267" s="78"/>
      <c r="U267" s="78"/>
    </row>
    <row r="268" spans="5:21" ht="18">
      <c r="E268" s="77"/>
      <c r="F268" s="77"/>
      <c r="G268" s="77"/>
      <c r="H268" s="77"/>
      <c r="I268" s="77"/>
      <c r="J268" s="77"/>
      <c r="K268" s="77"/>
      <c r="L268" s="78"/>
      <c r="M268" s="78"/>
      <c r="N268" s="78"/>
      <c r="O268" s="78"/>
      <c r="P268" s="78"/>
      <c r="Q268" s="78"/>
      <c r="R268" s="78"/>
      <c r="S268" s="78"/>
      <c r="T268" s="78"/>
      <c r="U268" s="78"/>
    </row>
    <row r="269" spans="5:21" ht="18">
      <c r="E269" s="77"/>
      <c r="F269" s="77"/>
      <c r="G269" s="77"/>
      <c r="H269" s="77"/>
      <c r="I269" s="77"/>
      <c r="J269" s="77"/>
      <c r="K269" s="77"/>
      <c r="L269" s="78"/>
      <c r="M269" s="78"/>
      <c r="N269" s="78"/>
      <c r="O269" s="78"/>
      <c r="P269" s="78"/>
      <c r="Q269" s="78"/>
      <c r="R269" s="78"/>
      <c r="S269" s="78"/>
      <c r="T269" s="78"/>
      <c r="U269" s="78"/>
    </row>
    <row r="270" spans="5:21" ht="18">
      <c r="E270" s="77"/>
      <c r="F270" s="77"/>
      <c r="G270" s="77"/>
      <c r="H270" s="77"/>
      <c r="I270" s="77"/>
      <c r="J270" s="77"/>
      <c r="K270" s="77"/>
      <c r="L270" s="78"/>
      <c r="M270" s="78"/>
      <c r="N270" s="78"/>
      <c r="O270" s="78"/>
      <c r="P270" s="78"/>
      <c r="Q270" s="78"/>
      <c r="R270" s="78"/>
      <c r="S270" s="78"/>
      <c r="T270" s="78"/>
      <c r="U270" s="78"/>
    </row>
    <row r="271" spans="5:21" ht="18">
      <c r="E271" s="77"/>
      <c r="F271" s="77"/>
      <c r="G271" s="77"/>
      <c r="H271" s="77"/>
      <c r="I271" s="77"/>
      <c r="J271" s="77"/>
      <c r="K271" s="77"/>
      <c r="L271" s="78"/>
      <c r="M271" s="78"/>
      <c r="N271" s="78"/>
      <c r="O271" s="78"/>
      <c r="P271" s="78"/>
      <c r="Q271" s="78"/>
      <c r="R271" s="78"/>
      <c r="S271" s="78"/>
      <c r="T271" s="78"/>
      <c r="U271" s="78"/>
    </row>
    <row r="272" spans="5:21" ht="18">
      <c r="E272" s="77"/>
      <c r="F272" s="77"/>
      <c r="G272" s="77"/>
      <c r="H272" s="77"/>
      <c r="I272" s="77"/>
      <c r="J272" s="77"/>
      <c r="K272" s="77"/>
      <c r="L272" s="78"/>
      <c r="M272" s="78"/>
      <c r="N272" s="78"/>
      <c r="O272" s="78"/>
      <c r="P272" s="78"/>
      <c r="Q272" s="78"/>
      <c r="R272" s="78"/>
      <c r="S272" s="78"/>
      <c r="T272" s="78"/>
      <c r="U272" s="78"/>
    </row>
    <row r="273" spans="5:21" ht="18">
      <c r="E273" s="77"/>
      <c r="F273" s="77"/>
      <c r="G273" s="77"/>
      <c r="H273" s="77"/>
      <c r="I273" s="77"/>
      <c r="J273" s="77"/>
      <c r="K273" s="77"/>
      <c r="L273" s="78"/>
      <c r="M273" s="78"/>
      <c r="N273" s="78"/>
      <c r="O273" s="78"/>
      <c r="P273" s="78"/>
      <c r="Q273" s="78"/>
      <c r="R273" s="78"/>
      <c r="S273" s="78"/>
      <c r="T273" s="78"/>
      <c r="U273" s="78"/>
    </row>
    <row r="274" spans="5:21" ht="18">
      <c r="E274" s="77"/>
      <c r="F274" s="77"/>
      <c r="G274" s="77"/>
      <c r="H274" s="77"/>
      <c r="I274" s="77"/>
      <c r="J274" s="77"/>
      <c r="K274" s="77"/>
      <c r="L274" s="78"/>
      <c r="M274" s="78"/>
      <c r="N274" s="78"/>
      <c r="O274" s="78"/>
      <c r="P274" s="78"/>
      <c r="Q274" s="78"/>
      <c r="R274" s="78"/>
      <c r="S274" s="78"/>
      <c r="T274" s="78"/>
      <c r="U274" s="78"/>
    </row>
    <row r="275" spans="5:21" ht="18">
      <c r="E275" s="77"/>
      <c r="F275" s="77"/>
      <c r="G275" s="77"/>
      <c r="H275" s="77"/>
      <c r="I275" s="77"/>
      <c r="J275" s="77"/>
      <c r="K275" s="77"/>
      <c r="L275" s="78"/>
      <c r="M275" s="78"/>
      <c r="N275" s="78"/>
      <c r="O275" s="78"/>
      <c r="P275" s="78"/>
      <c r="Q275" s="78"/>
      <c r="R275" s="78"/>
      <c r="S275" s="78"/>
      <c r="T275" s="78"/>
      <c r="U275" s="78"/>
    </row>
    <row r="276" spans="5:21" ht="18">
      <c r="E276" s="77"/>
      <c r="F276" s="77"/>
      <c r="G276" s="77"/>
      <c r="H276" s="77"/>
      <c r="I276" s="77"/>
      <c r="J276" s="77"/>
      <c r="K276" s="77"/>
      <c r="L276" s="78"/>
      <c r="M276" s="78"/>
      <c r="N276" s="78"/>
      <c r="O276" s="78"/>
      <c r="P276" s="78"/>
      <c r="Q276" s="78"/>
      <c r="R276" s="78"/>
      <c r="S276" s="78"/>
      <c r="T276" s="78"/>
      <c r="U276" s="78"/>
    </row>
    <row r="277" spans="5:21" ht="18">
      <c r="E277" s="77"/>
      <c r="F277" s="77"/>
      <c r="G277" s="77"/>
      <c r="H277" s="77"/>
      <c r="I277" s="77"/>
      <c r="J277" s="77"/>
      <c r="K277" s="77"/>
      <c r="L277" s="78"/>
      <c r="M277" s="78"/>
      <c r="N277" s="78"/>
      <c r="O277" s="78"/>
      <c r="P277" s="78"/>
      <c r="Q277" s="78"/>
      <c r="R277" s="78"/>
      <c r="S277" s="78"/>
      <c r="T277" s="78"/>
      <c r="U277" s="78"/>
    </row>
    <row r="278" spans="5:21" ht="18">
      <c r="E278" s="77"/>
      <c r="F278" s="77"/>
      <c r="G278" s="77"/>
      <c r="H278" s="77"/>
      <c r="I278" s="77"/>
      <c r="J278" s="77"/>
      <c r="K278" s="77"/>
      <c r="L278" s="78"/>
      <c r="M278" s="78"/>
      <c r="N278" s="78"/>
      <c r="O278" s="78"/>
      <c r="P278" s="78"/>
      <c r="Q278" s="78"/>
      <c r="R278" s="78"/>
      <c r="S278" s="78"/>
      <c r="T278" s="78"/>
      <c r="U278" s="78"/>
    </row>
    <row r="279" spans="5:21" ht="18">
      <c r="E279" s="77"/>
      <c r="F279" s="77"/>
      <c r="G279" s="77"/>
      <c r="H279" s="77"/>
      <c r="I279" s="77"/>
      <c r="J279" s="77"/>
      <c r="K279" s="77"/>
      <c r="L279" s="78"/>
      <c r="M279" s="78"/>
      <c r="N279" s="78"/>
      <c r="O279" s="78"/>
      <c r="P279" s="78"/>
      <c r="Q279" s="78"/>
      <c r="R279" s="78"/>
      <c r="S279" s="78"/>
      <c r="T279" s="78"/>
      <c r="U279" s="78"/>
    </row>
    <row r="280" spans="5:21" ht="18">
      <c r="E280" s="77"/>
      <c r="F280" s="77"/>
      <c r="G280" s="77"/>
      <c r="H280" s="77"/>
      <c r="I280" s="77"/>
      <c r="J280" s="77"/>
      <c r="K280" s="77"/>
      <c r="L280" s="78"/>
      <c r="M280" s="78"/>
      <c r="N280" s="78"/>
      <c r="O280" s="78"/>
      <c r="P280" s="78"/>
      <c r="Q280" s="78"/>
      <c r="R280" s="78"/>
      <c r="S280" s="78"/>
      <c r="T280" s="78"/>
      <c r="U280" s="78"/>
    </row>
    <row r="281" spans="5:21" ht="18">
      <c r="E281" s="77"/>
      <c r="F281" s="77"/>
      <c r="G281" s="77"/>
      <c r="H281" s="77"/>
      <c r="I281" s="77"/>
      <c r="J281" s="77"/>
      <c r="K281" s="77"/>
      <c r="L281" s="78"/>
      <c r="M281" s="78"/>
      <c r="N281" s="78"/>
      <c r="O281" s="78"/>
      <c r="P281" s="78"/>
      <c r="Q281" s="78"/>
      <c r="R281" s="78"/>
      <c r="S281" s="78"/>
      <c r="T281" s="78"/>
      <c r="U281" s="78"/>
    </row>
    <row r="282" spans="5:21" ht="18">
      <c r="E282" s="77"/>
      <c r="F282" s="77"/>
      <c r="G282" s="77"/>
      <c r="H282" s="77"/>
      <c r="I282" s="77"/>
      <c r="J282" s="77"/>
      <c r="K282" s="77"/>
      <c r="L282" s="78"/>
      <c r="M282" s="78"/>
      <c r="N282" s="78"/>
      <c r="O282" s="78"/>
      <c r="P282" s="78"/>
      <c r="Q282" s="78"/>
      <c r="R282" s="78"/>
      <c r="S282" s="78"/>
      <c r="T282" s="78"/>
      <c r="U282" s="78"/>
    </row>
    <row r="283" spans="5:21" ht="18">
      <c r="E283" s="77"/>
      <c r="F283" s="77"/>
      <c r="G283" s="77"/>
      <c r="H283" s="77"/>
      <c r="I283" s="77"/>
      <c r="J283" s="77"/>
      <c r="K283" s="77"/>
      <c r="L283" s="78"/>
      <c r="M283" s="78"/>
      <c r="N283" s="78"/>
      <c r="O283" s="78"/>
      <c r="P283" s="78"/>
      <c r="Q283" s="78"/>
      <c r="R283" s="78"/>
      <c r="S283" s="78"/>
      <c r="T283" s="78"/>
      <c r="U283" s="78"/>
    </row>
    <row r="284" spans="5:21" ht="18">
      <c r="E284" s="77"/>
      <c r="F284" s="77"/>
      <c r="G284" s="77"/>
      <c r="H284" s="77"/>
      <c r="I284" s="77"/>
      <c r="J284" s="77"/>
      <c r="K284" s="77"/>
      <c r="L284" s="78"/>
      <c r="M284" s="78"/>
      <c r="N284" s="78"/>
      <c r="O284" s="78"/>
      <c r="P284" s="78"/>
      <c r="Q284" s="78"/>
      <c r="R284" s="78"/>
      <c r="S284" s="78"/>
      <c r="T284" s="78"/>
      <c r="U284" s="78"/>
    </row>
    <row r="285" spans="5:21" ht="18">
      <c r="E285" s="77"/>
      <c r="F285" s="77"/>
      <c r="G285" s="77"/>
      <c r="H285" s="77"/>
      <c r="I285" s="77"/>
      <c r="J285" s="77"/>
      <c r="K285" s="77"/>
      <c r="L285" s="78"/>
      <c r="M285" s="78"/>
      <c r="N285" s="78"/>
      <c r="O285" s="78"/>
      <c r="P285" s="78"/>
      <c r="Q285" s="78"/>
      <c r="R285" s="78"/>
      <c r="S285" s="78"/>
      <c r="T285" s="78"/>
      <c r="U285" s="78"/>
    </row>
    <row r="286" spans="5:21" ht="18">
      <c r="E286" s="77"/>
      <c r="F286" s="77"/>
      <c r="G286" s="77"/>
      <c r="H286" s="77"/>
      <c r="I286" s="77"/>
      <c r="J286" s="77"/>
      <c r="K286" s="77"/>
      <c r="L286" s="78"/>
      <c r="M286" s="78"/>
      <c r="N286" s="78"/>
      <c r="O286" s="78"/>
      <c r="P286" s="78"/>
      <c r="Q286" s="78"/>
      <c r="R286" s="78"/>
      <c r="S286" s="78"/>
      <c r="T286" s="78"/>
      <c r="U286" s="78"/>
    </row>
    <row r="287" spans="5:21" ht="18">
      <c r="E287" s="77"/>
      <c r="F287" s="77"/>
      <c r="G287" s="77"/>
      <c r="H287" s="77"/>
      <c r="I287" s="77"/>
      <c r="J287" s="77"/>
      <c r="K287" s="77"/>
      <c r="L287" s="78"/>
      <c r="M287" s="78"/>
      <c r="N287" s="78"/>
      <c r="O287" s="78"/>
      <c r="P287" s="78"/>
      <c r="Q287" s="78"/>
      <c r="R287" s="78"/>
      <c r="S287" s="78"/>
      <c r="T287" s="78"/>
      <c r="U287" s="78"/>
    </row>
    <row r="288" spans="5:21" ht="18">
      <c r="E288" s="77"/>
      <c r="F288" s="77"/>
      <c r="G288" s="77"/>
      <c r="H288" s="77"/>
      <c r="I288" s="77"/>
      <c r="J288" s="77"/>
      <c r="K288" s="77"/>
      <c r="L288" s="78"/>
      <c r="M288" s="78"/>
      <c r="N288" s="78"/>
      <c r="O288" s="78"/>
      <c r="P288" s="78"/>
      <c r="Q288" s="78"/>
      <c r="R288" s="78"/>
      <c r="S288" s="78"/>
      <c r="T288" s="78"/>
      <c r="U288" s="78"/>
    </row>
    <row r="289" spans="5:21" ht="18">
      <c r="E289" s="77"/>
      <c r="F289" s="77"/>
      <c r="G289" s="77"/>
      <c r="H289" s="77"/>
      <c r="I289" s="77"/>
      <c r="J289" s="77"/>
      <c r="K289" s="77"/>
      <c r="L289" s="78"/>
      <c r="M289" s="78"/>
      <c r="N289" s="78"/>
      <c r="O289" s="78"/>
      <c r="P289" s="78"/>
      <c r="Q289" s="78"/>
      <c r="R289" s="78"/>
      <c r="S289" s="78"/>
      <c r="T289" s="78"/>
      <c r="U289" s="78"/>
    </row>
    <row r="290" spans="5:21" ht="18">
      <c r="E290" s="77"/>
      <c r="F290" s="77"/>
      <c r="G290" s="77"/>
      <c r="H290" s="77"/>
      <c r="I290" s="77"/>
      <c r="J290" s="77"/>
      <c r="K290" s="77"/>
      <c r="L290" s="78"/>
      <c r="M290" s="78"/>
      <c r="N290" s="78"/>
      <c r="O290" s="78"/>
      <c r="P290" s="78"/>
      <c r="Q290" s="78"/>
      <c r="R290" s="78"/>
      <c r="S290" s="78"/>
      <c r="T290" s="78"/>
      <c r="U290" s="78"/>
    </row>
    <row r="291" spans="5:21" ht="18">
      <c r="E291" s="77"/>
      <c r="F291" s="77"/>
      <c r="G291" s="77"/>
      <c r="H291" s="77"/>
      <c r="I291" s="77"/>
      <c r="J291" s="77"/>
      <c r="K291" s="77"/>
      <c r="L291" s="78"/>
      <c r="M291" s="78"/>
      <c r="N291" s="78"/>
      <c r="O291" s="78"/>
      <c r="P291" s="78"/>
      <c r="Q291" s="78"/>
      <c r="R291" s="78"/>
      <c r="S291" s="78"/>
      <c r="T291" s="78"/>
      <c r="U291" s="78"/>
    </row>
    <row r="292" spans="5:21" ht="18">
      <c r="E292" s="77"/>
      <c r="F292" s="77"/>
      <c r="G292" s="77"/>
      <c r="H292" s="77"/>
      <c r="I292" s="77"/>
      <c r="J292" s="77"/>
      <c r="K292" s="77"/>
      <c r="L292" s="78"/>
      <c r="M292" s="78"/>
      <c r="N292" s="78"/>
      <c r="O292" s="78"/>
      <c r="P292" s="78"/>
      <c r="Q292" s="78"/>
      <c r="R292" s="78"/>
      <c r="S292" s="78"/>
      <c r="T292" s="78"/>
      <c r="U292" s="78"/>
    </row>
    <row r="293" spans="5:21" ht="18">
      <c r="E293" s="77"/>
      <c r="F293" s="77"/>
      <c r="G293" s="77"/>
      <c r="H293" s="77"/>
      <c r="I293" s="77"/>
      <c r="J293" s="77"/>
      <c r="K293" s="77"/>
      <c r="L293" s="78"/>
      <c r="M293" s="78"/>
      <c r="N293" s="78"/>
      <c r="O293" s="78"/>
      <c r="P293" s="78"/>
      <c r="Q293" s="78"/>
      <c r="R293" s="78"/>
      <c r="S293" s="78"/>
      <c r="T293" s="78"/>
      <c r="U293" s="78"/>
    </row>
    <row r="294" spans="5:21" ht="18">
      <c r="E294" s="77"/>
      <c r="F294" s="77"/>
      <c r="G294" s="77"/>
      <c r="H294" s="77"/>
      <c r="I294" s="77"/>
      <c r="J294" s="77"/>
      <c r="K294" s="77"/>
      <c r="L294" s="78"/>
      <c r="M294" s="78"/>
      <c r="N294" s="78"/>
      <c r="O294" s="78"/>
      <c r="P294" s="78"/>
      <c r="Q294" s="78"/>
      <c r="R294" s="78"/>
      <c r="S294" s="78"/>
      <c r="T294" s="78"/>
      <c r="U294" s="78"/>
    </row>
    <row r="295" spans="5:21" ht="18">
      <c r="E295" s="77"/>
      <c r="F295" s="77"/>
      <c r="G295" s="77"/>
      <c r="H295" s="77"/>
      <c r="I295" s="77"/>
      <c r="J295" s="77"/>
      <c r="K295" s="77"/>
      <c r="L295" s="78"/>
      <c r="M295" s="78"/>
      <c r="N295" s="78"/>
      <c r="O295" s="78"/>
      <c r="P295" s="78"/>
      <c r="Q295" s="78"/>
      <c r="R295" s="78"/>
      <c r="S295" s="78"/>
      <c r="T295" s="78"/>
      <c r="U295" s="78"/>
    </row>
    <row r="296" spans="5:21" ht="18">
      <c r="E296" s="77"/>
      <c r="F296" s="77"/>
      <c r="G296" s="77"/>
      <c r="H296" s="77"/>
      <c r="I296" s="77"/>
      <c r="J296" s="77"/>
      <c r="K296" s="77"/>
      <c r="L296" s="78"/>
      <c r="M296" s="78"/>
      <c r="N296" s="78"/>
      <c r="O296" s="78"/>
      <c r="P296" s="78"/>
      <c r="Q296" s="78"/>
      <c r="R296" s="78"/>
      <c r="S296" s="78"/>
      <c r="T296" s="78"/>
      <c r="U296" s="78"/>
    </row>
    <row r="297" spans="5:21" ht="18">
      <c r="E297" s="77"/>
      <c r="F297" s="77"/>
      <c r="G297" s="77"/>
      <c r="H297" s="77"/>
      <c r="I297" s="77"/>
      <c r="J297" s="77"/>
      <c r="K297" s="77"/>
      <c r="L297" s="78"/>
      <c r="M297" s="78"/>
      <c r="N297" s="78"/>
      <c r="O297" s="78"/>
      <c r="P297" s="78"/>
      <c r="Q297" s="78"/>
      <c r="R297" s="78"/>
      <c r="S297" s="78"/>
      <c r="T297" s="78"/>
      <c r="U297" s="78"/>
    </row>
    <row r="298" spans="5:21" ht="18">
      <c r="E298" s="77"/>
      <c r="F298" s="77"/>
      <c r="G298" s="77"/>
      <c r="H298" s="77"/>
      <c r="I298" s="77"/>
      <c r="J298" s="77"/>
      <c r="K298" s="77"/>
      <c r="L298" s="78"/>
      <c r="M298" s="78"/>
      <c r="N298" s="78"/>
      <c r="O298" s="78"/>
      <c r="P298" s="78"/>
      <c r="Q298" s="78"/>
      <c r="R298" s="78"/>
      <c r="S298" s="78"/>
      <c r="T298" s="78"/>
      <c r="U298" s="78"/>
    </row>
    <row r="299" spans="5:21" ht="18">
      <c r="E299" s="77"/>
      <c r="F299" s="77"/>
      <c r="G299" s="77"/>
      <c r="H299" s="77"/>
      <c r="I299" s="77"/>
      <c r="J299" s="77"/>
      <c r="K299" s="77"/>
      <c r="L299" s="78"/>
      <c r="M299" s="78"/>
      <c r="N299" s="78"/>
      <c r="O299" s="78"/>
      <c r="P299" s="78"/>
      <c r="Q299" s="78"/>
      <c r="R299" s="78"/>
      <c r="S299" s="78"/>
      <c r="T299" s="78"/>
      <c r="U299" s="78"/>
    </row>
    <row r="300" spans="5:21" ht="18">
      <c r="E300" s="77"/>
      <c r="F300" s="77"/>
      <c r="G300" s="77"/>
      <c r="H300" s="77"/>
      <c r="I300" s="77"/>
      <c r="J300" s="77"/>
      <c r="K300" s="77"/>
      <c r="L300" s="78"/>
      <c r="M300" s="78"/>
      <c r="N300" s="78"/>
      <c r="O300" s="78"/>
      <c r="P300" s="78"/>
      <c r="Q300" s="78"/>
      <c r="R300" s="78"/>
      <c r="S300" s="78"/>
      <c r="T300" s="78"/>
      <c r="U300" s="78"/>
    </row>
    <row r="301" spans="5:21" ht="18">
      <c r="E301" s="77"/>
      <c r="F301" s="77"/>
      <c r="G301" s="77"/>
      <c r="H301" s="77"/>
      <c r="I301" s="77"/>
      <c r="J301" s="77"/>
      <c r="K301" s="77"/>
      <c r="L301" s="78"/>
      <c r="M301" s="78"/>
      <c r="N301" s="78"/>
      <c r="O301" s="78"/>
      <c r="P301" s="78"/>
      <c r="Q301" s="78"/>
      <c r="R301" s="78"/>
      <c r="S301" s="78"/>
      <c r="T301" s="78"/>
      <c r="U301" s="78"/>
    </row>
    <row r="302" spans="5:21" ht="18">
      <c r="E302" s="77"/>
      <c r="F302" s="77"/>
      <c r="G302" s="77"/>
      <c r="H302" s="77"/>
      <c r="I302" s="77"/>
      <c r="J302" s="77"/>
      <c r="K302" s="77"/>
      <c r="L302" s="78"/>
      <c r="M302" s="78"/>
      <c r="N302" s="78"/>
      <c r="O302" s="78"/>
      <c r="P302" s="78"/>
      <c r="Q302" s="78"/>
      <c r="R302" s="78"/>
      <c r="S302" s="78"/>
      <c r="T302" s="78"/>
      <c r="U302" s="78"/>
    </row>
    <row r="303" spans="5:21" ht="18">
      <c r="E303" s="77"/>
      <c r="F303" s="77"/>
      <c r="G303" s="77"/>
      <c r="H303" s="77"/>
      <c r="I303" s="77"/>
      <c r="J303" s="77"/>
      <c r="K303" s="77"/>
      <c r="L303" s="78"/>
      <c r="M303" s="78"/>
      <c r="N303" s="78"/>
      <c r="O303" s="78"/>
      <c r="P303" s="78"/>
      <c r="Q303" s="78"/>
      <c r="R303" s="78"/>
      <c r="S303" s="78"/>
      <c r="T303" s="78"/>
      <c r="U303" s="78"/>
    </row>
    <row r="304" spans="5:21" ht="18">
      <c r="E304" s="77"/>
      <c r="F304" s="77"/>
      <c r="G304" s="77"/>
      <c r="H304" s="77"/>
      <c r="I304" s="77"/>
      <c r="J304" s="77"/>
      <c r="K304" s="77"/>
      <c r="L304" s="78"/>
      <c r="M304" s="78"/>
      <c r="N304" s="78"/>
      <c r="O304" s="78"/>
      <c r="P304" s="78"/>
      <c r="Q304" s="78"/>
      <c r="R304" s="78"/>
      <c r="S304" s="78"/>
      <c r="T304" s="78"/>
      <c r="U304" s="78"/>
    </row>
    <row r="305" spans="5:21" ht="18">
      <c r="E305" s="77"/>
      <c r="F305" s="77"/>
      <c r="G305" s="77"/>
      <c r="H305" s="77"/>
      <c r="I305" s="77"/>
      <c r="J305" s="77"/>
      <c r="K305" s="77"/>
      <c r="L305" s="78"/>
      <c r="M305" s="78"/>
      <c r="N305" s="78"/>
      <c r="O305" s="78"/>
      <c r="P305" s="78"/>
      <c r="Q305" s="78"/>
      <c r="R305" s="78"/>
      <c r="S305" s="78"/>
      <c r="T305" s="78"/>
      <c r="U305" s="78"/>
    </row>
    <row r="306" spans="5:21" ht="18">
      <c r="E306" s="77"/>
      <c r="F306" s="77"/>
      <c r="G306" s="77"/>
      <c r="H306" s="77"/>
      <c r="I306" s="77"/>
      <c r="J306" s="77"/>
      <c r="K306" s="77"/>
      <c r="L306" s="78"/>
      <c r="M306" s="78"/>
      <c r="N306" s="78"/>
      <c r="O306" s="78"/>
      <c r="P306" s="78"/>
      <c r="Q306" s="78"/>
      <c r="R306" s="78"/>
      <c r="S306" s="78"/>
      <c r="T306" s="78"/>
      <c r="U306" s="78"/>
    </row>
    <row r="307" spans="5:21" ht="18">
      <c r="E307" s="77"/>
      <c r="F307" s="77"/>
      <c r="G307" s="77"/>
      <c r="H307" s="77"/>
      <c r="I307" s="77"/>
      <c r="J307" s="77"/>
      <c r="K307" s="77"/>
      <c r="L307" s="78"/>
      <c r="M307" s="78"/>
      <c r="N307" s="78"/>
      <c r="O307" s="78"/>
      <c r="P307" s="78"/>
      <c r="Q307" s="78"/>
      <c r="R307" s="78"/>
      <c r="S307" s="78"/>
      <c r="T307" s="78"/>
      <c r="U307" s="78"/>
    </row>
    <row r="308" spans="5:21" ht="18">
      <c r="E308" s="77"/>
      <c r="F308" s="77"/>
      <c r="G308" s="77"/>
      <c r="H308" s="77"/>
      <c r="I308" s="77"/>
      <c r="J308" s="77"/>
      <c r="K308" s="77"/>
      <c r="L308" s="78"/>
      <c r="M308" s="78"/>
      <c r="N308" s="78"/>
      <c r="O308" s="78"/>
      <c r="P308" s="78"/>
      <c r="Q308" s="78"/>
      <c r="R308" s="78"/>
      <c r="S308" s="78"/>
      <c r="T308" s="78"/>
      <c r="U308" s="78"/>
    </row>
    <row r="309" spans="5:21" ht="18">
      <c r="E309" s="77"/>
      <c r="F309" s="77"/>
      <c r="G309" s="77"/>
      <c r="H309" s="77"/>
      <c r="I309" s="77"/>
      <c r="J309" s="77"/>
      <c r="K309" s="77"/>
      <c r="L309" s="78"/>
      <c r="M309" s="78"/>
      <c r="N309" s="78"/>
      <c r="O309" s="78"/>
      <c r="P309" s="78"/>
      <c r="Q309" s="78"/>
      <c r="R309" s="78"/>
      <c r="S309" s="78"/>
      <c r="T309" s="78"/>
      <c r="U309" s="78"/>
    </row>
    <row r="310" spans="5:21" ht="18">
      <c r="E310" s="77"/>
      <c r="F310" s="77"/>
      <c r="G310" s="77"/>
      <c r="H310" s="77"/>
      <c r="I310" s="77"/>
      <c r="J310" s="77"/>
      <c r="K310" s="77"/>
      <c r="L310" s="78"/>
      <c r="M310" s="78"/>
      <c r="N310" s="78"/>
      <c r="O310" s="78"/>
      <c r="P310" s="78"/>
      <c r="Q310" s="78"/>
      <c r="R310" s="78"/>
      <c r="S310" s="78"/>
      <c r="T310" s="78"/>
      <c r="U310" s="78"/>
    </row>
    <row r="311" spans="5:21" ht="18">
      <c r="E311" s="77"/>
      <c r="F311" s="77"/>
      <c r="G311" s="77"/>
      <c r="H311" s="77"/>
      <c r="I311" s="77"/>
      <c r="J311" s="77"/>
      <c r="K311" s="77"/>
      <c r="L311" s="78"/>
      <c r="M311" s="78"/>
      <c r="N311" s="78"/>
      <c r="O311" s="78"/>
      <c r="P311" s="78"/>
      <c r="Q311" s="78"/>
      <c r="R311" s="78"/>
      <c r="S311" s="78"/>
      <c r="T311" s="78"/>
      <c r="U311" s="78"/>
    </row>
    <row r="312" spans="5:21" ht="18">
      <c r="E312" s="77"/>
      <c r="F312" s="77"/>
      <c r="G312" s="77"/>
      <c r="H312" s="77"/>
      <c r="I312" s="77"/>
      <c r="J312" s="77"/>
      <c r="K312" s="77"/>
      <c r="L312" s="78"/>
      <c r="M312" s="78"/>
      <c r="N312" s="78"/>
      <c r="O312" s="78"/>
      <c r="P312" s="78"/>
      <c r="Q312" s="78"/>
      <c r="R312" s="78"/>
      <c r="S312" s="78"/>
      <c r="T312" s="78"/>
      <c r="U312" s="78"/>
    </row>
    <row r="313" spans="5:21" ht="18">
      <c r="E313" s="77"/>
      <c r="F313" s="77"/>
      <c r="G313" s="77"/>
      <c r="H313" s="77"/>
      <c r="I313" s="77"/>
      <c r="J313" s="77"/>
      <c r="K313" s="77"/>
      <c r="L313" s="78"/>
      <c r="M313" s="78"/>
      <c r="N313" s="78"/>
      <c r="O313" s="78"/>
      <c r="P313" s="78"/>
      <c r="Q313" s="78"/>
      <c r="R313" s="78"/>
      <c r="S313" s="78"/>
      <c r="T313" s="78"/>
      <c r="U313" s="78"/>
    </row>
    <row r="314" spans="5:21" ht="18">
      <c r="E314" s="77"/>
      <c r="F314" s="77"/>
      <c r="G314" s="77"/>
      <c r="H314" s="77"/>
      <c r="I314" s="77"/>
      <c r="J314" s="77"/>
      <c r="K314" s="77"/>
      <c r="L314" s="78"/>
      <c r="M314" s="78"/>
      <c r="N314" s="78"/>
      <c r="O314" s="78"/>
      <c r="P314" s="78"/>
      <c r="Q314" s="78"/>
      <c r="R314" s="78"/>
      <c r="S314" s="78"/>
      <c r="T314" s="78"/>
      <c r="U314" s="78"/>
    </row>
    <row r="315" spans="5:21" ht="18">
      <c r="E315" s="77"/>
      <c r="F315" s="77"/>
      <c r="G315" s="77"/>
      <c r="H315" s="77"/>
      <c r="I315" s="77"/>
      <c r="J315" s="77"/>
      <c r="K315" s="77"/>
      <c r="L315" s="78"/>
      <c r="M315" s="78"/>
      <c r="N315" s="78"/>
      <c r="O315" s="78"/>
      <c r="P315" s="78"/>
      <c r="Q315" s="78"/>
      <c r="R315" s="78"/>
      <c r="S315" s="78"/>
      <c r="T315" s="78"/>
      <c r="U315" s="78"/>
    </row>
    <row r="316" spans="5:21" ht="18">
      <c r="E316" s="77"/>
      <c r="F316" s="77"/>
      <c r="G316" s="77"/>
      <c r="H316" s="77"/>
      <c r="I316" s="77"/>
      <c r="J316" s="77"/>
      <c r="K316" s="77"/>
      <c r="L316" s="78"/>
      <c r="M316" s="78"/>
      <c r="N316" s="78"/>
      <c r="O316" s="78"/>
      <c r="P316" s="78"/>
      <c r="Q316" s="78"/>
      <c r="R316" s="78"/>
      <c r="S316" s="78"/>
      <c r="T316" s="78"/>
      <c r="U316" s="78"/>
    </row>
    <row r="317" spans="5:21" ht="18">
      <c r="E317" s="77"/>
      <c r="F317" s="77"/>
      <c r="G317" s="77"/>
      <c r="H317" s="77"/>
      <c r="I317" s="77"/>
      <c r="J317" s="77"/>
      <c r="K317" s="77"/>
      <c r="L317" s="78"/>
      <c r="M317" s="78"/>
      <c r="N317" s="78"/>
      <c r="O317" s="78"/>
      <c r="P317" s="78"/>
      <c r="Q317" s="78"/>
      <c r="R317" s="78"/>
      <c r="S317" s="78"/>
      <c r="T317" s="78"/>
      <c r="U317" s="78"/>
    </row>
    <row r="318" spans="5:21" ht="18">
      <c r="E318" s="77"/>
      <c r="F318" s="77"/>
      <c r="G318" s="77"/>
      <c r="H318" s="77"/>
      <c r="I318" s="77"/>
      <c r="J318" s="77"/>
      <c r="K318" s="77"/>
      <c r="L318" s="78"/>
      <c r="M318" s="78"/>
      <c r="N318" s="78"/>
      <c r="O318" s="78"/>
      <c r="P318" s="78"/>
      <c r="Q318" s="78"/>
      <c r="R318" s="78"/>
      <c r="S318" s="78"/>
      <c r="T318" s="78"/>
      <c r="U318" s="78"/>
    </row>
    <row r="319" spans="5:21" ht="18">
      <c r="E319" s="77"/>
      <c r="F319" s="77"/>
      <c r="G319" s="77"/>
      <c r="H319" s="77"/>
      <c r="I319" s="77"/>
      <c r="J319" s="77"/>
      <c r="K319" s="77"/>
      <c r="L319" s="78"/>
      <c r="M319" s="78"/>
      <c r="N319" s="78"/>
      <c r="O319" s="78"/>
      <c r="P319" s="78"/>
      <c r="Q319" s="78"/>
      <c r="R319" s="78"/>
      <c r="S319" s="78"/>
      <c r="T319" s="78"/>
      <c r="U319" s="78"/>
    </row>
    <row r="320" spans="5:21" ht="18">
      <c r="E320" s="77"/>
      <c r="F320" s="77"/>
      <c r="G320" s="77"/>
      <c r="H320" s="77"/>
      <c r="I320" s="77"/>
      <c r="J320" s="77"/>
      <c r="K320" s="77"/>
      <c r="L320" s="78"/>
      <c r="M320" s="78"/>
      <c r="N320" s="78"/>
      <c r="O320" s="78"/>
      <c r="P320" s="78"/>
      <c r="Q320" s="78"/>
      <c r="R320" s="78"/>
      <c r="S320" s="78"/>
      <c r="T320" s="78"/>
      <c r="U320" s="78"/>
    </row>
    <row r="321" spans="5:21" ht="18">
      <c r="E321" s="77"/>
      <c r="F321" s="77"/>
      <c r="G321" s="77"/>
      <c r="H321" s="77"/>
      <c r="I321" s="77"/>
      <c r="J321" s="77"/>
      <c r="K321" s="77"/>
      <c r="L321" s="78"/>
      <c r="M321" s="78"/>
      <c r="N321" s="78"/>
      <c r="O321" s="78"/>
      <c r="P321" s="78"/>
      <c r="Q321" s="78"/>
      <c r="R321" s="78"/>
      <c r="S321" s="78"/>
      <c r="T321" s="78"/>
      <c r="U321" s="78"/>
    </row>
    <row r="322" spans="5:21" ht="18">
      <c r="E322" s="77"/>
      <c r="F322" s="77"/>
      <c r="G322" s="77"/>
      <c r="H322" s="77"/>
      <c r="I322" s="77"/>
      <c r="J322" s="77"/>
      <c r="K322" s="77"/>
      <c r="L322" s="78"/>
      <c r="M322" s="78"/>
      <c r="N322" s="78"/>
      <c r="O322" s="78"/>
      <c r="P322" s="78"/>
      <c r="Q322" s="78"/>
      <c r="R322" s="78"/>
      <c r="S322" s="78"/>
      <c r="T322" s="78"/>
      <c r="U322" s="78"/>
    </row>
  </sheetData>
  <sheetProtection selectLockedCells="1"/>
  <dataConsolidate/>
  <mergeCells count="14">
    <mergeCell ref="L80:V80"/>
    <mergeCell ref="E75:E76"/>
    <mergeCell ref="E6:U10"/>
    <mergeCell ref="E71:E72"/>
    <mergeCell ref="P30:S30"/>
    <mergeCell ref="O68:P68"/>
    <mergeCell ref="P31:Q31"/>
    <mergeCell ref="E24:E25"/>
    <mergeCell ref="D1:V4"/>
    <mergeCell ref="O12:P13"/>
    <mergeCell ref="L12:M13"/>
    <mergeCell ref="E12:E13"/>
    <mergeCell ref="S12:T13"/>
    <mergeCell ref="U12:V13"/>
  </mergeCells>
  <conditionalFormatting sqref="E24:E25">
    <cfRule type="expression" dxfId="4" priority="2">
      <formula>$E$24&lt;&gt;""</formula>
    </cfRule>
  </conditionalFormatting>
  <conditionalFormatting sqref="E73">
    <cfRule type="expression" dxfId="3" priority="1">
      <formula>$G$13=4</formula>
    </cfRule>
  </conditionalFormatting>
  <conditionalFormatting sqref="E77">
    <cfRule type="expression" dxfId="2" priority="12">
      <formula>OR($B$77=1,G13=4)</formula>
    </cfRule>
  </conditionalFormatting>
  <conditionalFormatting sqref="E97:E226">
    <cfRule type="expression" dxfId="1" priority="10" stopIfTrue="1">
      <formula>ISERROR(E97)</formula>
    </cfRule>
  </conditionalFormatting>
  <conditionalFormatting sqref="L97:V119 L120:U229 V120:V240">
    <cfRule type="expression" dxfId="0" priority="8" stopIfTrue="1">
      <formula>ISERROR(L97)</formula>
    </cfRule>
  </conditionalFormatting>
  <dataValidations count="1">
    <dataValidation type="list" allowBlank="1" showInputMessage="1" showErrorMessage="1" sqref="E73" xr:uid="{00000000-0002-0000-0300-000000000000}">
      <formula1>list_dpto</formula1>
    </dataValidation>
  </dataValidations>
  <hyperlinks>
    <hyperlink ref="S12:T13" location="VISOR!D93" display="Por departamento" xr:uid="{00000000-0004-0000-0300-000000000000}"/>
    <hyperlink ref="U12:V13" location="VISOR!D117" display="Por municipio" xr:uid="{00000000-0004-0000-0300-000001000000}"/>
  </hyperlinks>
  <pageMargins left="0.7" right="0.7" top="0.75" bottom="0.75" header="0.3" footer="0.3"/>
  <pageSetup orientation="portrait" horizontalDpi="4294967294" verticalDpi="4294967294" r:id="rId1"/>
  <ignoredErrors>
    <ignoredError sqref="E98:U98 E100:U113 E99:L99 N99:U99 E97:K97 M97:T97" emptyCellReference="1"/>
    <ignoredError sqref="E114:U226" evalError="1" emptyCellReference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1000000}">
          <x14:formula1>
            <xm:f>OFFSET(divipola!$W$2,0,0,divipola!$W$1)</xm:f>
          </x14:formula1>
          <xm:sqref>E77</xm:sqref>
        </x14:dataValidation>
        <x14:dataValidation type="list" allowBlank="1" showInputMessage="1" showErrorMessage="1" xr:uid="{00000000-0002-0000-0300-000002000000}">
          <x14:formula1>
            <xm:f>divipola!$J$4:$J$7</xm:f>
          </x14:formula1>
          <xm:sqref>L12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5</vt:i4>
      </vt:variant>
    </vt:vector>
  </HeadingPairs>
  <TitlesOfParts>
    <vt:vector size="9" baseType="lpstr">
      <vt:lpstr>BASE_NAC</vt:lpstr>
      <vt:lpstr>divipola</vt:lpstr>
      <vt:lpstr>RANKING</vt:lpstr>
      <vt:lpstr>VISOR</vt:lpstr>
      <vt:lpstr>divipo_cod_mn</vt:lpstr>
      <vt:lpstr>divipo_dpt_cod</vt:lpstr>
      <vt:lpstr>divipo_nom_cod_cuadr</vt:lpstr>
      <vt:lpstr>Hoja1</vt:lpstr>
      <vt:lpstr>list_dpto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Alejandra Romero Rodriguez;ANCardenasC</dc:creator>
  <cp:keywords/>
  <dc:description/>
  <cp:lastModifiedBy>Lizeth Fernanda Reyes Gil</cp:lastModifiedBy>
  <cp:revision/>
  <dcterms:created xsi:type="dcterms:W3CDTF">2018-10-30T19:51:55Z</dcterms:created>
  <dcterms:modified xsi:type="dcterms:W3CDTF">2026-02-04T21:40:37Z</dcterms:modified>
  <cp:category/>
  <cp:contentStatus/>
</cp:coreProperties>
</file>